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1_市町村→県\04_玉野市\"/>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U39" i="9"/>
  <c r="C39" i="9"/>
  <c r="BE38" i="9"/>
  <c r="AM38" i="9"/>
  <c r="U38" i="9"/>
  <c r="C38" i="9"/>
  <c r="BE37" i="9"/>
  <c r="AM37" i="9"/>
  <c r="C37" i="9"/>
  <c r="BE36" i="9"/>
  <c r="BE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BE34" i="9" s="1"/>
  <c r="BW34" i="9" l="1"/>
  <c r="BW35" i="9" l="1"/>
  <c r="BW36" i="9" s="1"/>
  <c r="BW37" i="9" s="1"/>
  <c r="BW38" i="9" s="1"/>
  <c r="CO34" i="9" l="1"/>
  <c r="CO35" i="9" s="1"/>
  <c r="CO36" i="9" s="1"/>
  <c r="CO37" i="9" s="1"/>
  <c r="CO38" i="9" s="1"/>
  <c r="CO39" i="9" s="1"/>
  <c r="CO40" i="9" s="1"/>
</calcChain>
</file>

<file path=xl/sharedStrings.xml><?xml version="1.0" encoding="utf-8"?>
<sst xmlns="http://schemas.openxmlformats.org/spreadsheetml/2006/main" count="1054" uniqueCount="554">
  <si>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</si>
  <si>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</si>
  <si>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</si>
  <si>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</si>
  <si>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</si>
  <si>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</si>
  <si>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</si>
  <si>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</si>
  <si>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</si>
  <si>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</si>
  <si>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</si>
  <si>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</si>
  <si>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</si>
  <si>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</si>
  <si>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</si>
  <si>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</si>
  <si>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</si>
  <si>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</si>
  <si>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</si>
  <si>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</si>
  <si>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</si>
  <si>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</si>
  <si>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</si>
  <si>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</si>
  <si>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</si>
  <si>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</si>
  <si>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</si>
  <si>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</si>
  <si>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</si>
  <si>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</si>
  <si>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</si>
  <si>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</si>
  <si>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</si>
  <si>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</si>
  <si>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</si>
  <si>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</si>
  <si>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</si>
  <si>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</si>
  <si>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</si>
  <si>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</si>
  <si>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</si>
  <si>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</si>
  <si>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</si>
  <si>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</si>
  <si>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</si>
  <si>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</si>
  <si>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</si>
  <si>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</si>
  <si>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</si>
  <si>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</si>
  <si>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</si>
  <si>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</si>
  <si>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</si>
  <si>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</si>
  <si>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</si>
  <si>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</si>
  <si>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</si>
  <si>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</si>
  <si>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</si>
  <si>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</si>
  <si>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</si>
  <si>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</si>
  <si>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</si>
  <si>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</si>
  <si>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</si>
  <si>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</si>
  <si>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</si>
  <si>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</si>
  <si>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</si>
  <si>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</si>
  <si>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</si>
  <si>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</si>
  <si>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</si>
  <si>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</si>
  <si>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</si>
  <si>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</si>
  <si>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</si>
  <si>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</si>
  <si>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</si>
  <si>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</si>
  <si>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</si>
  <si>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</si>
  <si>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</si>
  <si>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</si>
  <si>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</si>
  <si>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</si>
  <si>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</si>
  <si>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</si>
  <si>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</si>
  <si>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</si>
  <si>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</si>
  <si>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</si>
  <si>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</si>
  <si>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</si>
  <si>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</si>
  <si>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</si>
  <si>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</si>
  <si>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</si>
  <si>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</si>
  <si>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</si>
  <si>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</si>
  <si>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</si>
  <si>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</si>
  <si>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</si>
  <si>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</si>
  <si>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</si>
  <si>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</si>
  <si>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</si>
  <si>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</si>
  <si>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</si>
  <si>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</si>
  <si>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</si>
  <si>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</si>
  <si>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</si>
  <si>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</si>
  <si>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</si>
  <si>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</si>
  <si>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</si>
  <si>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</si>
  <si>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</si>
  <si>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</si>
  <si>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</si>
  <si>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</si>
  <si>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</si>
  <si>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</si>
  <si>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</si>
  <si>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</si>
  <si>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</si>
  <si>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</si>
  <si>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</si>
  <si>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</si>
  <si>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</si>
  <si>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</si>
  <si>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</si>
  <si>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</si>
  <si>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</si>
  <si>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</si>
  <si>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</si>
  <si>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</si>
  <si>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</si>
  <si>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</si>
  <si>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</si>
  <si>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</si>
  <si>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</si>
  <si>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</si>
  <si>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</si>
  <si>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</si>
  <si>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</si>
  <si>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</si>
  <si>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</si>
  <si>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</si>
  <si>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</si>
  <si>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</si>
  <si>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</si>
  <si>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</si>
  <si>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</si>
  <si>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</si>
  <si>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</si>
  <si>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</si>
  <si>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</si>
  <si>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</si>
  <si>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</si>
  <si>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</si>
  <si>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</si>
  <si>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</si>
  <si>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</si>
  <si>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</si>
  <si>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</si>
  <si>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</si>
  <si>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</si>
  <si>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</si>
  <si>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</si>
  <si>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</si>
  <si>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</si>
  <si>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</si>
  <si>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</si>
  <si>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</si>
  <si>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</si>
  <si>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</si>
  <si>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</si>
  <si>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</si>
  <si>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</si>
  <si>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</si>
  <si>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</si>
  <si>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</si>
  <si>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</si>
  <si>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</si>
  <si>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</si>
  <si>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</si>
  <si>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</si>
  <si>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</si>
  <si>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岡山県玉野市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</si>
  <si>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</si>
  <si>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</si>
  <si>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</si>
  <si>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</si>
  <si>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</si>
  <si>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</si>
  <si>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</si>
  <si>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</si>
  <si>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</si>
  <si>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</si>
  <si>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</si>
  <si>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</si>
  <si>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</si>
  <si>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</si>
  <si>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</si>
  <si>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</si>
  <si>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</si>
  <si>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</si>
  <si>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</si>
  <si>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</si>
  <si>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</si>
  <si>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</si>
  <si>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</si>
  <si>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</si>
  <si>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</si>
  <si>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</si>
  <si>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</si>
  <si>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</si>
  <si>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</si>
  <si>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</si>
  <si>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</si>
  <si>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</si>
  <si>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</si>
  <si>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</si>
  <si>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</si>
  <si>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</si>
  <si>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</si>
  <si>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</si>
  <si>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</si>
  <si>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</si>
  <si>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</si>
  <si>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</si>
  <si>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</si>
  <si>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</si>
  <si>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</si>
  <si>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</si>
  <si>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</si>
  <si>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</si>
  <si>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</si>
  <si>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</si>
  <si>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</si>
  <si>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</si>
  <si>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</si>
  <si>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</si>
  <si>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</si>
  <si>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</si>
  <si>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</si>
  <si>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</si>
  <si>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</si>
  <si>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</si>
  <si>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</si>
  <si>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</si>
  <si>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</si>
  <si>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</si>
  <si>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</si>
  <si>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</si>
  <si>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</si>
  <si>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</si>
  <si>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</si>
  <si>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</si>
  <si>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</si>
  <si>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</si>
  <si>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</si>
  <si>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</si>
  <si>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</si>
  <si>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</si>
  <si>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</si>
  <si>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</si>
  <si>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</si>
  <si>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</si>
  <si>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</si>
  <si>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</si>
  <si>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</si>
  <si>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</si>
  <si>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</si>
  <si>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</si>
  <si>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</si>
  <si>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</si>
  <si>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</si>
  <si>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</si>
  <si>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</si>
  <si>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</si>
  <si>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</si>
  <si>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</si>
  <si>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</si>
  <si>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</si>
  <si>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</si>
  <si>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</si>
  <si>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</si>
  <si>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</si>
  <si>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</si>
  <si>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</si>
  <si>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</si>
  <si>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</si>
  <si>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</si>
  <si>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</si>
  <si>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</si>
  <si>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</si>
  <si>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</si>
  <si>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</si>
  <si>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</si>
  <si>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</si>
  <si>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</si>
  <si>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</si>
  <si>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</si>
  <si>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</si>
  <si>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</si>
  <si>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</si>
  <si>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</si>
  <si>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</si>
  <si>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</si>
  <si>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</si>
  <si>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</si>
  <si>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</si>
  <si>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</si>
  <si>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</si>
  <si>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</si>
  <si>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</si>
  <si>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</si>
  <si>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</si>
  <si>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</si>
  <si>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</si>
  <si>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</si>
  <si>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</si>
  <si>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</si>
  <si>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</si>
  <si>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</si>
  <si>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</si>
  <si>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</si>
  <si>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</si>
  <si>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</si>
  <si>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</si>
  <si>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</si>
  <si>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</si>
  <si>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</si>
  <si>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</si>
  <si>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</si>
  <si>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岡山県玉野市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</si>
  <si>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</si>
  <si>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</si>
  <si>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</si>
  <si>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</si>
  <si>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</si>
  <si>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</si>
  <si>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</si>
  <si>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</si>
  <si>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</si>
  <si>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</si>
  <si>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</si>
  <si>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</si>
  <si>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</si>
  <si>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</si>
  <si>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</si>
  <si>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</si>
  <si>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</si>
  <si>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</si>
  <si>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</si>
  <si>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</si>
  <si>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玉野市市立玉野海洋博物館事業特別会計</t>
    <phoneticPr fontId="5"/>
  </si>
  <si>
    <t>玉野市下水道事業会計（合併処理浄化槽設置事業）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</si>
  <si>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</si>
  <si>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</si>
  <si>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</si>
  <si>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</si>
  <si>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</si>
  <si>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</si>
  <si>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</si>
  <si>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</si>
  <si>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</si>
  <si>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</si>
  <si>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</si>
  <si>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</si>
  <si>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</si>
  <si>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玉野市介護保険事業特別会計</t>
    <phoneticPr fontId="5"/>
  </si>
  <si>
    <t>総合病院玉野市立玉野市民病院事業会計</t>
    <phoneticPr fontId="5"/>
  </si>
  <si>
    <t>法適用企業</t>
    <phoneticPr fontId="5"/>
  </si>
  <si>
    <t>玉野市水道事業会計</t>
    <phoneticPr fontId="5"/>
  </si>
  <si>
    <t>玉野市下水道事業会計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</si>
  <si>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</si>
  <si>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</si>
  <si>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</si>
  <si>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</si>
  <si>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</si>
  <si>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</si>
  <si>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</si>
  <si>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</si>
  <si>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</si>
  <si>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</si>
  <si>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</si>
  <si>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</si>
  <si>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</si>
  <si>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</si>
  <si>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</si>
  <si>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</si>
  <si>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</si>
  <si>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</si>
  <si>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</si>
  <si>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</si>
  <si>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</si>
  <si>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</si>
  <si>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</si>
  <si>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</si>
  <si>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</si>
  <si>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</si>
  <si>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</si>
  <si>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</si>
  <si>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</si>
  <si>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</si>
  <si>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</si>
  <si>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</si>
  <si>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</si>
  <si>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</si>
  <si>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</si>
  <si>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</si>
  <si>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</si>
  <si>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</si>
  <si>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</si>
  <si>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</si>
  <si>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</si>
  <si>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</si>
  <si>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</si>
  <si>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</si>
  <si>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</si>
  <si>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</si>
  <si>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</si>
  <si>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</si>
  <si>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</si>
  <si>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</si>
  <si>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</si>
  <si>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</si>
  <si>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</si>
  <si>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</si>
  <si>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</si>
  <si>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</si>
  <si>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</si>
  <si>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</si>
  <si>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</si>
  <si>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</si>
  <si>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</si>
  <si>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</si>
  <si>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</si>
  <si>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</si>
  <si>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</si>
  <si>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</si>
  <si>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</si>
  <si>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</si>
  <si>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</si>
  <si>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</si>
  <si>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</si>
  <si>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</si>
  <si>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</si>
  <si>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</si>
  <si>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</si>
  <si>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</si>
  <si>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</si>
  <si>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</si>
  <si>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</si>
  <si>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</si>
  <si>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</si>
  <si>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</si>
  <si>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</si>
  <si>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</si>
  <si>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</si>
  <si>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</si>
  <si>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</si>
  <si>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</si>
  <si>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</si>
  <si>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</si>
  <si>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</si>
  <si>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</si>
  <si>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</si>
  <si>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</si>
  <si>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</si>
  <si>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</si>
  <si>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</si>
  <si>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</si>
  <si>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</si>
  <si>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</si>
  <si>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</si>
  <si>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</si>
  <si>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</si>
  <si>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</si>
  <si>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</si>
  <si>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</si>
  <si>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</si>
  <si>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</si>
  <si>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</si>
  <si>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</si>
  <si>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</si>
  <si>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</si>
  <si>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</si>
  <si>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</si>
  <si>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</si>
  <si>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</si>
  <si>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</si>
  <si>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</si>
  <si>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</si>
  <si>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</si>
  <si>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</si>
  <si>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</si>
  <si>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</si>
  <si>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</si>
  <si>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</si>
  <si>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</si>
  <si>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</si>
  <si>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</si>
  <si>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</si>
  <si>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</si>
  <si>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</si>
  <si>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</si>
  <si>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</si>
  <si>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</si>
  <si>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</si>
  <si>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3.11</t>
  </si>
  <si>
    <t>▲ 2.54</t>
  </si>
  <si>
    <t>▲ 1.43</t>
  </si>
  <si>
    <t>玉野市下水道事業会計</t>
  </si>
  <si>
    <t>玉野市水道事業会計</t>
  </si>
  <si>
    <t>一般会計</t>
  </si>
  <si>
    <t>玉野市国民健康保険事業特別会計</t>
  </si>
  <si>
    <t>玉野市競輪事業特別会計</t>
  </si>
  <si>
    <t>玉野市土地埋立造成事業特別会計</t>
  </si>
  <si>
    <t>玉野市介護保険事業特別会計</t>
  </si>
  <si>
    <t>総合病院玉野市立玉野市民病院事業会計</t>
  </si>
  <si>
    <t>▲ 0.56</t>
  </si>
  <si>
    <t>その他会計（赤字）</t>
  </si>
  <si>
    <t>その他会計（黒字）</t>
  </si>
  <si>
    <t>玉野市後期高齢者医療事業特別会計</t>
  </si>
  <si>
    <t>岡山県南部水道事業団　水道事業会計</t>
    <rPh sb="0" eb="3">
      <t>オカヤマケン</t>
    </rPh>
    <rPh sb="3" eb="5">
      <t>ナンブ</t>
    </rPh>
    <rPh sb="5" eb="7">
      <t>スイドウ</t>
    </rPh>
    <rPh sb="7" eb="10">
      <t>ジギョウダン</t>
    </rPh>
    <rPh sb="11" eb="13">
      <t>スイドウ</t>
    </rPh>
    <rPh sb="13" eb="15">
      <t>ジギョウ</t>
    </rPh>
    <rPh sb="15" eb="17">
      <t>カイケイ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</si>
  <si>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</si>
  <si>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岡山県市町村税整理組合</t>
    <rPh sb="0" eb="3">
      <t>オカヤマケン</t>
    </rPh>
    <rPh sb="3" eb="6">
      <t>シチョウソン</t>
    </rPh>
    <rPh sb="6" eb="7">
      <t>ゼイ</t>
    </rPh>
    <rPh sb="7" eb="9">
      <t>セイリ</t>
    </rPh>
    <rPh sb="9" eb="11">
      <t>クミアイ</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</si>
  <si>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</si>
  <si>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　後期高齢者医療特別会計</t>
    <rPh sb="0" eb="3">
      <t>オカヤマケン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</si>
  <si>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（財）玉野市スポーツ振興財団</t>
    <rPh sb="1" eb="2">
      <t>ザイ</t>
    </rPh>
    <rPh sb="3" eb="6">
      <t>タマノシ</t>
    </rPh>
    <rPh sb="10" eb="12">
      <t>シンコウ</t>
    </rPh>
    <rPh sb="12" eb="14">
      <t>ザイダン</t>
    </rPh>
    <phoneticPr fontId="5"/>
  </si>
  <si>
    <t>（財）玉野市公園緑化協会</t>
    <rPh sb="1" eb="2">
      <t>ザイ</t>
    </rPh>
    <rPh sb="3" eb="6">
      <t>タマノシ</t>
    </rPh>
    <rPh sb="6" eb="8">
      <t>コウエン</t>
    </rPh>
    <rPh sb="8" eb="10">
      <t>リョクカ</t>
    </rPh>
    <rPh sb="10" eb="12">
      <t>キョウカイ</t>
    </rPh>
    <phoneticPr fontId="5"/>
  </si>
  <si>
    <t>（財）玉野市産業振興公社</t>
    <rPh sb="1" eb="2">
      <t>ザイ</t>
    </rPh>
    <rPh sb="3" eb="6">
      <t>タマノシ</t>
    </rPh>
    <rPh sb="6" eb="8">
      <t>サンギョウ</t>
    </rPh>
    <rPh sb="8" eb="10">
      <t>シンコウ</t>
    </rPh>
    <rPh sb="10" eb="12">
      <t>コウシャ</t>
    </rPh>
    <phoneticPr fontId="5"/>
  </si>
  <si>
    <t>玉野レクリエーション総合開発（株）</t>
    <rPh sb="0" eb="2">
      <t>タマノ</t>
    </rPh>
    <rPh sb="10" eb="12">
      <t>ソウゴウ</t>
    </rPh>
    <rPh sb="12" eb="14">
      <t>カイハツ</t>
    </rPh>
    <rPh sb="15" eb="16">
      <t>カブ</t>
    </rPh>
    <phoneticPr fontId="5"/>
  </si>
  <si>
    <t>（有）みどりの館みやま</t>
    <rPh sb="1" eb="2">
      <t>ユウ</t>
    </rPh>
    <rPh sb="7" eb="8">
      <t>ヤカタ</t>
    </rPh>
    <phoneticPr fontId="5"/>
  </si>
  <si>
    <t>玉野市土地開発公社</t>
    <rPh sb="0" eb="3">
      <t>タマノシ</t>
    </rPh>
    <rPh sb="3" eb="5">
      <t>トチ</t>
    </rPh>
    <rPh sb="5" eb="7">
      <t>カイハツ</t>
    </rPh>
    <rPh sb="7" eb="9">
      <t>コウシャ</t>
    </rPh>
    <phoneticPr fontId="5"/>
  </si>
  <si>
    <t>ダイヤモンド瀬戸内観光（株）</t>
    <rPh sb="6" eb="9">
      <t>セトウチ</t>
    </rPh>
    <rPh sb="9" eb="11">
      <t>カンコウ</t>
    </rPh>
    <rPh sb="12" eb="13">
      <t>カブ</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</si>
  <si>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</si>
  <si>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</si>
  <si>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</si>
  <si>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</si>
  <si>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</si>
  <si>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</si>
  <si>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</si>
  <si>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</si>
  <si>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</si>
  <si>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</si>
  <si>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</si>
  <si>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普通建設事業の抑制等により、将来負担比率および実質公債費比率ともに減少傾向にある。
今後、公共施設の再編整備や大規模改修などが見込まれ、将来負担比率及び実質公債費比率ともに悪化が懸念されることから、計画的な地方債の発行と可能な限り基金からの繰入を必要としない安定的な財政運営により財政の健全化を図る。
</t>
    <rPh sb="9" eb="10">
      <t>トウ</t>
    </rPh>
    <rPh sb="14" eb="16">
      <t>ショウライ</t>
    </rPh>
    <rPh sb="16" eb="18">
      <t>フタン</t>
    </rPh>
    <rPh sb="18" eb="20">
      <t>ヒリツ</t>
    </rPh>
    <rPh sb="23" eb="25">
      <t>ジッシツ</t>
    </rPh>
    <rPh sb="25" eb="27">
      <t>コウサイ</t>
    </rPh>
    <rPh sb="27" eb="28">
      <t>ヒ</t>
    </rPh>
    <rPh sb="28" eb="30">
      <t>ヒリツ</t>
    </rPh>
    <rPh sb="33" eb="35">
      <t>ゲンショウ</t>
    </rPh>
    <rPh sb="68" eb="70">
      <t>ショウライ</t>
    </rPh>
    <rPh sb="70" eb="72">
      <t>フタン</t>
    </rPh>
    <rPh sb="72" eb="74">
      <t>ヒリツ</t>
    </rPh>
    <rPh sb="74" eb="75">
      <t>オヨ</t>
    </rPh>
    <rPh sb="76" eb="78">
      <t>ジッシツ</t>
    </rPh>
    <rPh sb="78" eb="81">
      <t>コウサイヒ</t>
    </rPh>
    <rPh sb="81" eb="83">
      <t>ヒリツ</t>
    </rPh>
    <rPh sb="86" eb="88">
      <t>アッカ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</si>
</sst>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extLst>
            <c:ext xmlns:c16="http://schemas.microsoft.com/office/drawing/2014/chart" uri="{C3380CC4-5D6E-409C-BE32-E72D297353CC}">
              <c16:uniqueId val="{00000000-CBD4-4AC0-845F-B033A7A215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31950</c:v>
                </c:pt>
                <c:pt idx="1">
                  <c:v>32283</c:v>
                </c:pt>
                <c:pt idx="2">
                  <c:v>33608</c:v>
                </c:pt>
                <c:pt idx="3">
                  <c:v>37113</c:v>
                </c:pt>
                <c:pt idx="4">
                  <c:v>42757</c:v>
                </c:pt>
              </c:numCache>
            </c:numRef>
          </c:val>
          <c:smooth val="0"/>
          <c:extLst>
            <c:ext xmlns:c16="http://schemas.microsoft.com/office/drawing/2014/chart" uri="{C3380CC4-5D6E-409C-BE32-E72D297353CC}">
              <c16:uniqueId val="{00000001-CBD4-4AC0-845F-B033A7A215C2}"/>
            </c:ext>
          </c:extLst>
        </c:ser>
        <c:dLbls>
          <c:showLegendKey val="0"/>
          <c:showVal val="0"/>
          <c:showCatName val="0"/>
          <c:showSerName val="0"/>
          <c:showPercent val="0"/>
          <c:showBubbleSize val="0"/>
        </c:dLbls>
        <c:marker val="1"/>
        <c:smooth val="0"/>
        <c:axId val="109908736"/>
        <c:axId val="109910656"/>
      </c:lineChart>
      <c:catAx>
        <c:axId val="109908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10656"/>
        <c:crosses val="autoZero"/>
        <c:auto val="1"/>
        <c:lblAlgn val="ctr"/>
        <c:lblOffset val="100"/>
        <c:tickLblSkip val="1"/>
        <c:tickMarkSkip val="1"/>
        <c:noMultiLvlLbl val="0"/>
      </c:catAx>
      <c:valAx>
        <c:axId val="1099106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0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4.3600000000000003</c:v>
                </c:pt>
                <c:pt idx="1">
                  <c:v>5.1100000000000003</c:v>
                </c:pt>
                <c:pt idx="2">
                  <c:v>4.7300000000000004</c:v>
                </c:pt>
                <c:pt idx="3">
                  <c:v>4.6900000000000004</c:v>
                </c:pt>
                <c:pt idx="4">
                  <c:v>5.69</c:v>
                </c:pt>
              </c:numCache>
            </c:numRef>
          </c:val>
          <c:extLst>
            <c:ext xmlns:c16="http://schemas.microsoft.com/office/drawing/2014/chart" uri="{C3380CC4-5D6E-409C-BE32-E72D297353CC}">
              <c16:uniqueId val="{00000000-AC15-48EF-94D9-CF738BA0F1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c:v>
                </c:pt>
                <c:pt idx="1">
                  <c:v>11.65</c:v>
                </c:pt>
                <c:pt idx="2">
                  <c:v>12.3</c:v>
                </c:pt>
                <c:pt idx="3">
                  <c:v>11.01</c:v>
                </c:pt>
                <c:pt idx="4">
                  <c:v>10.44</c:v>
                </c:pt>
              </c:numCache>
            </c:numRef>
          </c:val>
          <c:extLst>
            <c:ext xmlns:c16="http://schemas.microsoft.com/office/drawing/2014/chart" uri="{C3380CC4-5D6E-409C-BE32-E72D297353CC}">
              <c16:uniqueId val="{00000001-AC15-48EF-94D9-CF738BA0F1C4}"/>
            </c:ext>
          </c:extLst>
        </c:ser>
        <c:dLbls>
          <c:showLegendKey val="0"/>
          <c:showVal val="0"/>
          <c:showCatName val="0"/>
          <c:showSerName val="0"/>
          <c:showPercent val="0"/>
          <c:showBubbleSize val="0"/>
        </c:dLbls>
        <c:gapWidth val="250"/>
        <c:overlap val="100"/>
        <c:axId val="95119616"/>
        <c:axId val="9512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-3.11</c:v>
                </c:pt>
                <c:pt idx="1">
                  <c:v>-2.54</c:v>
                </c:pt>
                <c:pt idx="2">
                  <c:v>0.35</c:v>
                </c:pt>
                <c:pt idx="3">
                  <c:v>-1.43</c:v>
                </c:pt>
                <c:pt idx="4">
                  <c:v>1.34</c:v>
                </c:pt>
              </c:numCache>
            </c:numRef>
          </c:val>
          <c:smooth val="0"/>
          <c:extLst>
            <c:ext xmlns:c16="http://schemas.microsoft.com/office/drawing/2014/chart" uri="{C3380CC4-5D6E-409C-BE32-E72D297353CC}">
              <c16:uniqueId val="{00000002-AC15-48EF-94D9-CF738BA0F1C4}"/>
            </c:ext>
          </c:extLst>
        </c:ser>
        <c:dLbls>
          <c:showLegendKey val="0"/>
          <c:showVal val="0"/>
          <c:showCatName val="0"/>
          <c:showSerName val="0"/>
          <c:showPercent val="0"/>
          <c:showBubbleSize val="0"/>
        </c:dLbls>
        <c:marker val="1"/>
        <c:smooth val="0"/>
        <c:axId val="95119616"/>
        <c:axId val="95125888"/>
      </c:lineChart>
      <c:catAx>
        <c:axId val="9511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125888"/>
        <c:crosses val="autoZero"/>
        <c:auto val="1"/>
        <c:lblAlgn val="ctr"/>
        <c:lblOffset val="100"/>
        <c:tickLblSkip val="1"/>
        <c:tickMarkSkip val="1"/>
        <c:noMultiLvlLbl val="0"/>
      </c:catAx>
      <c:valAx>
        <c:axId val="9512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11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0-16D7-4226-8B5E-34A518DCDA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D7-4226-8B5E-34A518DCDAC6}"/>
            </c:ext>
          </c:extLst>
        </c:ser>
        <c:ser>
          <c:idx val="2"/>
          <c:order val="2"/>
          <c:tx>
            <c:strRef>
              <c:f>データシート!$A$29</c:f>
              <c:strCache>
                <c:ptCount val="1"/>
                <c:pt idx="0">
                  <c:v>総合病院玉野市立玉野市民病院事業会計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0.61</c:v>
                </c:pt>
                <c:pt idx="2">
                  <c:v>#N/A</c:v>
                </c:pt>
                <c:pt idx="3">
                  <c:v>0.4</c:v>
                </c:pt>
                <c:pt idx="4">
                  <c:v>0.56000000000000005</c:v>
                </c:pt>
                <c:pt idx="5">
                  <c:v>#N/A</c:v>
                </c:pt>
                <c:pt idx="6">
                  <c:v>#N/A</c:v>
                </c:pt>
                <c:pt idx="7">
                  <c:v>2.0699999999999998</c:v>
                </c:pt>
                <c:pt idx="8">
                  <c:v>#N/A</c:v>
                </c:pt>
                <c:pt idx="9">
                  <c:v>0.93</c:v>
                </c:pt>
              </c:numCache>
            </c:numRef>
          </c:val>
          <c:extLst>
            <c:ext xmlns:c16="http://schemas.microsoft.com/office/drawing/2014/chart" uri="{C3380CC4-5D6E-409C-BE32-E72D297353CC}">
              <c16:uniqueId val="{00000002-16D7-4226-8B5E-34A518DCDAC6}"/>
            </c:ext>
          </c:extLst>
        </c:ser>
        <c:ser>
          <c:idx val="3"/>
          <c:order val="3"/>
          <c:tx>
            <c:strRef>
              <c:f>データシート!$A$30</c:f>
              <c:strCache>
                <c:ptCount val="1"/>
                <c:pt idx="0">
                  <c:v>玉野市介護保険事業特別会計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0.16</c:v>
                </c:pt>
                <c:pt idx="2">
                  <c:v>#N/A</c:v>
                </c:pt>
                <c:pt idx="3">
                  <c:v>0.09</c:v>
                </c:pt>
                <c:pt idx="4">
                  <c:v>#N/A</c:v>
                </c:pt>
                <c:pt idx="5">
                  <c:v>0.2</c:v>
                </c:pt>
                <c:pt idx="6">
                  <c:v>#N/A</c:v>
                </c:pt>
                <c:pt idx="7">
                  <c:v>0.34</c:v>
                </c:pt>
                <c:pt idx="8">
                  <c:v>#N/A</c:v>
                </c:pt>
                <c:pt idx="9">
                  <c:v>1.06</c:v>
                </c:pt>
              </c:numCache>
            </c:numRef>
          </c:val>
          <c:extLst>
            <c:ext xmlns:c16="http://schemas.microsoft.com/office/drawing/2014/chart" uri="{C3380CC4-5D6E-409C-BE32-E72D297353CC}">
              <c16:uniqueId val="{00000003-16D7-4226-8B5E-34A518DCDAC6}"/>
            </c:ext>
          </c:extLst>
        </c:ser>
        <c:ser>
          <c:idx val="4"/>
          <c:order val="4"/>
          <c:tx>
            <c:strRef>
              <c:f>データシート!$A$31</c:f>
              <c:strCache>
                <c:ptCount val="1"/>
                <c:pt idx="0">
                  <c:v>玉野市土地埋立造成事業特別会計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2.2799999999999998</c:v>
                </c:pt>
                <c:pt idx="2">
                  <c:v>#N/A</c:v>
                </c:pt>
                <c:pt idx="3">
                  <c:v>2.27</c:v>
                </c:pt>
                <c:pt idx="4">
                  <c:v>#N/A</c:v>
                </c:pt>
                <c:pt idx="5">
                  <c:v>2.25</c:v>
                </c:pt>
                <c:pt idx="6">
                  <c:v>#N/A</c:v>
                </c:pt>
                <c:pt idx="7">
                  <c:v>2.2799999999999998</c:v>
                </c:pt>
                <c:pt idx="8">
                  <c:v>#N/A</c:v>
                </c:pt>
                <c:pt idx="9">
                  <c:v>2.2400000000000002</c:v>
                </c:pt>
              </c:numCache>
            </c:numRef>
          </c:val>
          <c:extLst>
            <c:ext xmlns:c16="http://schemas.microsoft.com/office/drawing/2014/chart" uri="{C3380CC4-5D6E-409C-BE32-E72D297353CC}">
              <c16:uniqueId val="{00000004-16D7-4226-8B5E-34A518DCDAC6}"/>
            </c:ext>
          </c:extLst>
        </c:ser>
        <c:ser>
          <c:idx val="5"/>
          <c:order val="5"/>
          <c:tx>
            <c:strRef>
              <c:f>データシート!$A$32</c:f>
              <c:strCache>
                <c:ptCount val="1"/>
                <c:pt idx="0">
                  <c:v>玉野市競輪事業特別会計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1.76</c:v>
                </c:pt>
                <c:pt idx="2">
                  <c:v>#N/A</c:v>
                </c:pt>
                <c:pt idx="3">
                  <c:v>1.93</c:v>
                </c:pt>
                <c:pt idx="4">
                  <c:v>#N/A</c:v>
                </c:pt>
                <c:pt idx="5">
                  <c:v>2.29</c:v>
                </c:pt>
                <c:pt idx="6">
                  <c:v>#N/A</c:v>
                </c:pt>
                <c:pt idx="7">
                  <c:v>2.81</c:v>
                </c:pt>
                <c:pt idx="8">
                  <c:v>#N/A</c:v>
                </c:pt>
                <c:pt idx="9">
                  <c:v>3.01</c:v>
                </c:pt>
              </c:numCache>
            </c:numRef>
          </c:val>
          <c:extLst>
            <c:ext xmlns:c16="http://schemas.microsoft.com/office/drawing/2014/chart" uri="{C3380CC4-5D6E-409C-BE32-E72D297353CC}">
              <c16:uniqueId val="{00000005-16D7-4226-8B5E-34A518DCDAC6}"/>
            </c:ext>
          </c:extLst>
        </c:ser>
        <c:ser>
          <c:idx val="6"/>
          <c:order val="6"/>
          <c:tx>
            <c:strRef>
              <c:f>データシート!$A$33</c:f>
              <c:strCache>
                <c:ptCount val="1"/>
                <c:pt idx="0">
                  <c:v>玉野市国民健康保険事業特別会計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3.05</c:v>
                </c:pt>
                <c:pt idx="2">
                  <c:v>#N/A</c:v>
                </c:pt>
                <c:pt idx="3">
                  <c:v>3.79</c:v>
                </c:pt>
                <c:pt idx="4">
                  <c:v>#N/A</c:v>
                </c:pt>
                <c:pt idx="5">
                  <c:v>3.88</c:v>
                </c:pt>
                <c:pt idx="6">
                  <c:v>#N/A</c:v>
                </c:pt>
                <c:pt idx="7">
                  <c:v>4</c:v>
                </c:pt>
                <c:pt idx="8">
                  <c:v>#N/A</c:v>
                </c:pt>
                <c:pt idx="9">
                  <c:v>4.12</c:v>
                </c:pt>
              </c:numCache>
            </c:numRef>
          </c:val>
          <c:extLst>
            <c:ext xmlns:c16="http://schemas.microsoft.com/office/drawing/2014/chart" uri="{C3380CC4-5D6E-409C-BE32-E72D297353CC}">
              <c16:uniqueId val="{00000006-16D7-4226-8B5E-34A518DCDAC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4.3499999999999996</c:v>
                </c:pt>
                <c:pt idx="2">
                  <c:v>#N/A</c:v>
                </c:pt>
                <c:pt idx="3">
                  <c:v>5.09</c:v>
                </c:pt>
                <c:pt idx="4">
                  <c:v>#N/A</c:v>
                </c:pt>
                <c:pt idx="5">
                  <c:v>4.72</c:v>
                </c:pt>
                <c:pt idx="6">
                  <c:v>#N/A</c:v>
                </c:pt>
                <c:pt idx="7">
                  <c:v>4.68</c:v>
                </c:pt>
                <c:pt idx="8">
                  <c:v>#N/A</c:v>
                </c:pt>
                <c:pt idx="9">
                  <c:v>5.68</c:v>
                </c:pt>
              </c:numCache>
            </c:numRef>
          </c:val>
          <c:extLst>
            <c:ext xmlns:c16="http://schemas.microsoft.com/office/drawing/2014/chart" uri="{C3380CC4-5D6E-409C-BE32-E72D297353CC}">
              <c16:uniqueId val="{00000007-16D7-4226-8B5E-34A518DCDAC6}"/>
            </c:ext>
          </c:extLst>
        </c:ser>
        <c:ser>
          <c:idx val="8"/>
          <c:order val="8"/>
          <c:tx>
            <c:strRef>
              <c:f>データシート!$A$35</c:f>
              <c:strCache>
                <c:ptCount val="1"/>
                <c:pt idx="0">
                  <c:v>玉野市水道事業会計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13.08</c:v>
                </c:pt>
                <c:pt idx="2">
                  <c:v>#N/A</c:v>
                </c:pt>
                <c:pt idx="3">
                  <c:v>9.0500000000000007</c:v>
                </c:pt>
                <c:pt idx="4">
                  <c:v>#N/A</c:v>
                </c:pt>
                <c:pt idx="5">
                  <c:v>10.199999999999999</c:v>
                </c:pt>
                <c:pt idx="6">
                  <c:v>#N/A</c:v>
                </c:pt>
                <c:pt idx="7">
                  <c:v>8.6</c:v>
                </c:pt>
                <c:pt idx="8">
                  <c:v>#N/A</c:v>
                </c:pt>
                <c:pt idx="9">
                  <c:v>7.24</c:v>
                </c:pt>
              </c:numCache>
            </c:numRef>
          </c:val>
          <c:extLst>
            <c:ext xmlns:c16="http://schemas.microsoft.com/office/drawing/2014/chart" uri="{C3380CC4-5D6E-409C-BE32-E72D297353CC}">
              <c16:uniqueId val="{00000008-16D7-4226-8B5E-34A518DCDAC6}"/>
            </c:ext>
          </c:extLst>
        </c:ser>
        <c:ser>
          <c:idx val="9"/>
          <c:order val="9"/>
          <c:tx>
            <c:strRef>
              <c:f>データシート!$A$36</c:f>
              <c:strCache>
                <c:ptCount val="1"/>
                <c:pt idx="0">
                  <c:v>玉野市下水道事業会計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5.28</c:v>
                </c:pt>
                <c:pt idx="2">
                  <c:v>#N/A</c:v>
                </c:pt>
                <c:pt idx="3">
                  <c:v>6.8</c:v>
                </c:pt>
                <c:pt idx="4">
                  <c:v>#N/A</c:v>
                </c:pt>
                <c:pt idx="5">
                  <c:v>7.32</c:v>
                </c:pt>
                <c:pt idx="6">
                  <c:v>#N/A</c:v>
                </c:pt>
                <c:pt idx="7">
                  <c:v>7.23</c:v>
                </c:pt>
                <c:pt idx="8">
                  <c:v>#N/A</c:v>
                </c:pt>
                <c:pt idx="9">
                  <c:v>7.98</c:v>
                </c:pt>
              </c:numCache>
            </c:numRef>
          </c:val>
          <c:extLst>
            <c:ext xmlns:c16="http://schemas.microsoft.com/office/drawing/2014/chart" uri="{C3380CC4-5D6E-409C-BE32-E72D297353CC}">
              <c16:uniqueId val="{00000009-16D7-4226-8B5E-34A518DCDAC6}"/>
            </c:ext>
          </c:extLst>
        </c:ser>
        <c:dLbls>
          <c:showLegendKey val="0"/>
          <c:showVal val="0"/>
          <c:showCatName val="0"/>
          <c:showSerName val="0"/>
          <c:showPercent val="0"/>
          <c:showBubbleSize val="0"/>
        </c:dLbls>
        <c:gapWidth val="150"/>
        <c:overlap val="100"/>
        <c:axId val="96537984"/>
        <c:axId val="96543872"/>
      </c:barChart>
      <c:catAx>
        <c:axId val="9653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543872"/>
        <c:crosses val="autoZero"/>
        <c:auto val="1"/>
        <c:lblAlgn val="ctr"/>
        <c:lblOffset val="100"/>
        <c:tickLblSkip val="1"/>
        <c:tickMarkSkip val="1"/>
        <c:noMultiLvlLbl val="0"/>
      </c:catAx>
      <c:valAx>
        <c:axId val="9654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3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2116</c:v>
                </c:pt>
                <c:pt idx="5">
                  <c:v>2184</c:v>
                </c:pt>
                <c:pt idx="8">
                  <c:v>2247</c:v>
                </c:pt>
                <c:pt idx="11">
                  <c:v>2350</c:v>
                </c:pt>
                <c:pt idx="14">
                  <c:v>2284</c:v>
                </c:pt>
              </c:numCache>
            </c:numRef>
          </c:val>
          <c:extLst>
            <c:ext xmlns:c16="http://schemas.microsoft.com/office/drawing/2014/chart" uri="{C3380CC4-5D6E-409C-BE32-E72D297353CC}">
              <c16:uniqueId val="{00000000-6A75-461F-ABEB-C10D795395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75-461F-ABEB-C10D795395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132</c:v>
                </c:pt>
                <c:pt idx="3">
                  <c:v>117</c:v>
                </c:pt>
                <c:pt idx="6">
                  <c:v>101</c:v>
                </c:pt>
                <c:pt idx="9">
                  <c:v>84</c:v>
                </c:pt>
                <c:pt idx="12">
                  <c:v>74</c:v>
                </c:pt>
              </c:numCache>
            </c:numRef>
          </c:val>
          <c:extLst>
            <c:ext xmlns:c16="http://schemas.microsoft.com/office/drawing/2014/chart" uri="{C3380CC4-5D6E-409C-BE32-E72D297353CC}">
              <c16:uniqueId val="{00000002-6A75-461F-ABEB-C10D795395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75-461F-ABEB-C10D795395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841</c:v>
                </c:pt>
                <c:pt idx="3">
                  <c:v>911</c:v>
                </c:pt>
                <c:pt idx="6">
                  <c:v>834</c:v>
                </c:pt>
                <c:pt idx="9">
                  <c:v>823</c:v>
                </c:pt>
                <c:pt idx="12">
                  <c:v>819</c:v>
                </c:pt>
              </c:numCache>
            </c:numRef>
          </c:val>
          <c:extLst>
            <c:ext xmlns:c16="http://schemas.microsoft.com/office/drawing/2014/chart" uri="{C3380CC4-5D6E-409C-BE32-E72D297353CC}">
              <c16:uniqueId val="{00000004-6A75-461F-ABEB-C10D795395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75-461F-ABEB-C10D795395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75-461F-ABEB-C10D795395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2276</c:v>
                </c:pt>
                <c:pt idx="3">
                  <c:v>2250</c:v>
                </c:pt>
                <c:pt idx="6">
                  <c:v>2337</c:v>
                </c:pt>
                <c:pt idx="9">
                  <c:v>2249</c:v>
                </c:pt>
                <c:pt idx="12">
                  <c:v>2248</c:v>
                </c:pt>
              </c:numCache>
            </c:numRef>
          </c:val>
          <c:extLst>
            <c:ext xmlns:c16="http://schemas.microsoft.com/office/drawing/2014/chart" uri="{C3380CC4-5D6E-409C-BE32-E72D297353CC}">
              <c16:uniqueId val="{00000007-6A75-461F-ABEB-C10D79539563}"/>
            </c:ext>
          </c:extLst>
        </c:ser>
        <c:dLbls>
          <c:showLegendKey val="0"/>
          <c:showVal val="0"/>
          <c:showCatName val="0"/>
          <c:showSerName val="0"/>
          <c:showPercent val="0"/>
          <c:showBubbleSize val="0"/>
        </c:dLbls>
        <c:gapWidth val="100"/>
        <c:overlap val="100"/>
        <c:axId val="31971584"/>
        <c:axId val="3197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1133</c:v>
                </c:pt>
                <c:pt idx="2">
                  <c:v>#N/A</c:v>
                </c:pt>
                <c:pt idx="3">
                  <c:v>#N/A</c:v>
                </c:pt>
                <c:pt idx="4">
                  <c:v>1094</c:v>
                </c:pt>
                <c:pt idx="5">
                  <c:v>#N/A</c:v>
                </c:pt>
                <c:pt idx="6">
                  <c:v>#N/A</c:v>
                </c:pt>
                <c:pt idx="7">
                  <c:v>1025</c:v>
                </c:pt>
                <c:pt idx="8">
                  <c:v>#N/A</c:v>
                </c:pt>
                <c:pt idx="9">
                  <c:v>#N/A</c:v>
                </c:pt>
                <c:pt idx="10">
                  <c:v>806</c:v>
                </c:pt>
                <c:pt idx="11">
                  <c:v>#N/A</c:v>
                </c:pt>
                <c:pt idx="12">
                  <c:v>#N/A</c:v>
                </c:pt>
                <c:pt idx="13">
                  <c:v>857</c:v>
                </c:pt>
                <c:pt idx="14">
                  <c:v>#N/A</c:v>
                </c:pt>
              </c:numCache>
            </c:numRef>
          </c:val>
          <c:smooth val="0"/>
          <c:extLst>
            <c:ext xmlns:c16="http://schemas.microsoft.com/office/drawing/2014/chart" uri="{C3380CC4-5D6E-409C-BE32-E72D297353CC}">
              <c16:uniqueId val="{00000008-6A75-461F-ABEB-C10D79539563}"/>
            </c:ext>
          </c:extLst>
        </c:ser>
        <c:dLbls>
          <c:showLegendKey val="0"/>
          <c:showVal val="0"/>
          <c:showCatName val="0"/>
          <c:showSerName val="0"/>
          <c:showPercent val="0"/>
          <c:showBubbleSize val="0"/>
        </c:dLbls>
        <c:marker val="1"/>
        <c:smooth val="0"/>
        <c:axId val="31971584"/>
        <c:axId val="31977856"/>
      </c:lineChart>
      <c:catAx>
        <c:axId val="3197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77856"/>
        <c:crosses val="autoZero"/>
        <c:auto val="1"/>
        <c:lblAlgn val="ctr"/>
        <c:lblOffset val="100"/>
        <c:tickLblSkip val="1"/>
        <c:tickMarkSkip val="1"/>
        <c:noMultiLvlLbl val="0"/>
      </c:catAx>
      <c:valAx>
        <c:axId val="3197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7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22694</c:v>
                </c:pt>
                <c:pt idx="5">
                  <c:v>23762</c:v>
                </c:pt>
                <c:pt idx="8">
                  <c:v>24819</c:v>
                </c:pt>
                <c:pt idx="11">
                  <c:v>24692</c:v>
                </c:pt>
                <c:pt idx="14">
                  <c:v>25568</c:v>
                </c:pt>
              </c:numCache>
            </c:numRef>
          </c:val>
          <c:extLst>
            <c:ext xmlns:c16="http://schemas.microsoft.com/office/drawing/2014/chart" uri="{C3380CC4-5D6E-409C-BE32-E72D297353CC}">
              <c16:uniqueId val="{00000000-526B-49F2-824C-4B4944EE96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4345</c:v>
                </c:pt>
                <c:pt idx="5">
                  <c:v>4399</c:v>
                </c:pt>
                <c:pt idx="8">
                  <c:v>4305</c:v>
                </c:pt>
                <c:pt idx="11">
                  <c:v>4264</c:v>
                </c:pt>
                <c:pt idx="14">
                  <c:v>4312</c:v>
                </c:pt>
              </c:numCache>
            </c:numRef>
          </c:val>
          <c:extLst>
            <c:ext xmlns:c16="http://schemas.microsoft.com/office/drawing/2014/chart" uri="{C3380CC4-5D6E-409C-BE32-E72D297353CC}">
              <c16:uniqueId val="{00000001-526B-49F2-824C-4B4944EE96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2173</c:v>
                </c:pt>
                <c:pt idx="5">
                  <c:v>1696</c:v>
                </c:pt>
                <c:pt idx="8">
                  <c:v>1797</c:v>
                </c:pt>
                <c:pt idx="11">
                  <c:v>1600</c:v>
                </c:pt>
                <c:pt idx="14">
                  <c:v>1542</c:v>
                </c:pt>
              </c:numCache>
            </c:numRef>
          </c:val>
          <c:extLst>
            <c:ext xmlns:c16="http://schemas.microsoft.com/office/drawing/2014/chart" uri="{C3380CC4-5D6E-409C-BE32-E72D297353CC}">
              <c16:uniqueId val="{00000002-526B-49F2-824C-4B4944EE96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6B-49F2-824C-4B4944EE96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6B-49F2-824C-4B4944EE96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146</c:v>
                </c:pt>
                <c:pt idx="3">
                  <c:v>161</c:v>
                </c:pt>
                <c:pt idx="6">
                  <c:v>140</c:v>
                </c:pt>
                <c:pt idx="9">
                  <c:v>64</c:v>
                </c:pt>
                <c:pt idx="12">
                  <c:v>7</c:v>
                </c:pt>
              </c:numCache>
            </c:numRef>
          </c:val>
          <c:extLst>
            <c:ext xmlns:c16="http://schemas.microsoft.com/office/drawing/2014/chart" uri="{C3380CC4-5D6E-409C-BE32-E72D297353CC}">
              <c16:uniqueId val="{00000005-526B-49F2-824C-4B4944EE96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4394</c:v>
                </c:pt>
                <c:pt idx="3">
                  <c:v>4296</c:v>
                </c:pt>
                <c:pt idx="6">
                  <c:v>4090</c:v>
                </c:pt>
                <c:pt idx="9">
                  <c:v>3788</c:v>
                </c:pt>
                <c:pt idx="12">
                  <c:v>3616</c:v>
                </c:pt>
              </c:numCache>
            </c:numRef>
          </c:val>
          <c:extLst>
            <c:ext xmlns:c16="http://schemas.microsoft.com/office/drawing/2014/chart" uri="{C3380CC4-5D6E-409C-BE32-E72D297353CC}">
              <c16:uniqueId val="{00000006-526B-49F2-824C-4B4944EE96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26B-49F2-824C-4B4944EE96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11159</c:v>
                </c:pt>
                <c:pt idx="3">
                  <c:v>11630</c:v>
                </c:pt>
                <c:pt idx="6">
                  <c:v>11337</c:v>
                </c:pt>
                <c:pt idx="9">
                  <c:v>11146</c:v>
                </c:pt>
                <c:pt idx="12">
                  <c:v>10831</c:v>
                </c:pt>
              </c:numCache>
            </c:numRef>
          </c:val>
          <c:extLst>
            <c:ext xmlns:c16="http://schemas.microsoft.com/office/drawing/2014/chart" uri="{C3380CC4-5D6E-409C-BE32-E72D297353CC}">
              <c16:uniqueId val="{00000008-526B-49F2-824C-4B4944EE96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790</c:v>
                </c:pt>
                <c:pt idx="3">
                  <c:v>692</c:v>
                </c:pt>
                <c:pt idx="6">
                  <c:v>597</c:v>
                </c:pt>
                <c:pt idx="9">
                  <c:v>516</c:v>
                </c:pt>
                <c:pt idx="12">
                  <c:v>447</c:v>
                </c:pt>
              </c:numCache>
            </c:numRef>
          </c:val>
          <c:extLst>
            <c:ext xmlns:c16="http://schemas.microsoft.com/office/drawing/2014/chart" uri="{C3380CC4-5D6E-409C-BE32-E72D297353CC}">
              <c16:uniqueId val="{00000009-526B-49F2-824C-4B4944EE96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20779</c:v>
                </c:pt>
                <c:pt idx="3">
                  <c:v>21344</c:v>
                </c:pt>
                <c:pt idx="6">
                  <c:v>21505</c:v>
                </c:pt>
                <c:pt idx="9">
                  <c:v>21870</c:v>
                </c:pt>
                <c:pt idx="12">
                  <c:v>22209</c:v>
                </c:pt>
              </c:numCache>
            </c:numRef>
          </c:val>
          <c:extLst>
            <c:ext xmlns:c16="http://schemas.microsoft.com/office/drawing/2014/chart" uri="{C3380CC4-5D6E-409C-BE32-E72D297353CC}">
              <c16:uniqueId val="{0000000A-526B-49F2-824C-4B4944EE967C}"/>
            </c:ext>
          </c:extLst>
        </c:ser>
        <c:dLbls>
          <c:showLegendKey val="0"/>
          <c:showVal val="0"/>
          <c:showCatName val="0"/>
          <c:showSerName val="0"/>
          <c:showPercent val="0"/>
          <c:showBubbleSize val="0"/>
        </c:dLbls>
        <c:gapWidth val="100"/>
        <c:overlap val="100"/>
        <c:axId val="96396416"/>
        <c:axId val="9639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8057</c:v>
                </c:pt>
                <c:pt idx="2">
                  <c:v>#N/A</c:v>
                </c:pt>
                <c:pt idx="3">
                  <c:v>#N/A</c:v>
                </c:pt>
                <c:pt idx="4">
                  <c:v>8266</c:v>
                </c:pt>
                <c:pt idx="5">
                  <c:v>#N/A</c:v>
                </c:pt>
                <c:pt idx="6">
                  <c:v>#N/A</c:v>
                </c:pt>
                <c:pt idx="7">
                  <c:v>6749</c:v>
                </c:pt>
                <c:pt idx="8">
                  <c:v>#N/A</c:v>
                </c:pt>
                <c:pt idx="9">
                  <c:v>#N/A</c:v>
                </c:pt>
                <c:pt idx="10">
                  <c:v>6828</c:v>
                </c:pt>
                <c:pt idx="11">
                  <c:v>#N/A</c:v>
                </c:pt>
                <c:pt idx="12">
                  <c:v>#N/A</c:v>
                </c:pt>
                <c:pt idx="13">
                  <c:v>5689</c:v>
                </c:pt>
                <c:pt idx="14">
                  <c:v>#N/A</c:v>
                </c:pt>
              </c:numCache>
            </c:numRef>
          </c:val>
          <c:smooth val="0"/>
          <c:extLst>
            <c:ext xmlns:c16="http://schemas.microsoft.com/office/drawing/2014/chart" uri="{C3380CC4-5D6E-409C-BE32-E72D297353CC}">
              <c16:uniqueId val="{0000000B-526B-49F2-824C-4B4944EE967C}"/>
            </c:ext>
          </c:extLst>
        </c:ser>
        <c:dLbls>
          <c:showLegendKey val="0"/>
          <c:showVal val="0"/>
          <c:showCatName val="0"/>
          <c:showSerName val="0"/>
          <c:showPercent val="0"/>
          <c:showBubbleSize val="0"/>
        </c:dLbls>
        <c:marker val="1"/>
        <c:smooth val="0"/>
        <c:axId val="96396416"/>
        <c:axId val="96398336"/>
      </c:lineChart>
      <c:catAx>
        <c:axId val="9639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398336"/>
        <c:crosses val="autoZero"/>
        <c:auto val="1"/>
        <c:lblAlgn val="ctr"/>
        <c:lblOffset val="100"/>
        <c:tickLblSkip val="1"/>
        <c:tickMarkSkip val="1"/>
        <c:noMultiLvlLbl val="0"/>
      </c:catAx>
      <c:valAx>
        <c:axId val="9639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9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{A5C60C42-78D7-425B-A5FF-2F874265C596}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5B5A-4CBD-B0B8-87896DC27CAE}"/>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{4D13D6AE-2C0A-40B6-848C-713479CA9934}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5B5A-4CBD-B0B8-87896DC27CAE}"/>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{D3A0F93F-4F5B-4943-B77D-ECB79F076268}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5B5A-4CBD-B0B8-87896DC27CAE}"/>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{A3F4038E-F022-4F27-AFBE-486FB441BAA0}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5B5A-4CBD-B0B8-87896DC27CAE}"/>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{AAF724F3-70F9-4C05-A9DD-C0E886EE6CB4}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5B5A-4CBD-B0B8-87896DC27CA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B5A-4CBD-B0B8-87896DC27CA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{914A6AF1-882A-415C-A9CD-211FF0414364}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5B5A-4CBD-B0B8-87896DC27CAE}"/>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{BB3D85DE-775C-4627-A4D8-E26D2E7EBF0D}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5B5A-4CBD-B0B8-87896DC27CAE}"/>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{7BC53828-2BCF-42E6-AF46-0FBD1539CA4C}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5B5A-4CBD-B0B8-87896DC27CAE}"/>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{8F375EE4-E799-4132-82A1-7B421419B632}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5B5A-4CBD-B0B8-87896DC27CAE}"/>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{390846F6-0ABE-4FD0-95E1-C823D3BD5926}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5B5A-4CBD-B0B8-87896DC27CA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B5A-4CBD-B0B8-87896DC27CAE}"/>
            </c:ext>
          </c:extLst>
        </c:ser>
        <c:dLbls>
          <c:showLegendKey val="0"/>
          <c:showVal val="0"/>
          <c:showCatName val="0"/>
          <c:showSerName val="0"/>
          <c:showPercent val="0"/>
          <c:showBubbleSize val="0"/>
        </c:dLbls>
        <c:axId val="96629504"/>
        <c:axId val="96631424"/>
      </c:scatterChart>
      <c:valAx>
        <c:axId val="96629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631424"/>
        <c:crosses val="autoZero"/>
        <c:crossBetween val="midCat"/>
      </c:valAx>
      <c:valAx>
        <c:axId val="966314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629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6347720556818224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{4F7C34B6-F1C7-492A-9B25-DE45D7ACA017}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788B-4C29-AE22-AEEC82ADD6F7}"/>
                </c:ext>
              </c:extLst>
            </c:dLbl>
            <c:dLbl>
              <c:idx val="1"/>
              <c:layout>
                <c:manualLayout>
                  <c:x val="-2.706320396680921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{D84A5DFB-4002-406A-9B5C-E6AB910B731F}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788B-4C29-AE22-AEEC82ADD6F7}"/>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{AF8D1BA4-634F-4B58-94E6-B5F63DD0310B}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788B-4C29-AE22-AEEC82ADD6F7}"/>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{615F2230-58C1-4669-9E8C-FE45FB317964}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788B-4C29-AE22-AEEC82ADD6F7}"/>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{8CBF9485-774C-4D54-BFB9-99BAFE1DD8DF}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788B-4C29-AE22-AEEC82ADD6F7}"/>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8.6999999999999993</c:v>
                </c:pt>
                <c:pt idx="2">
                  <c:v>8.5</c:v>
                </c:pt>
                <c:pt idx="3">
                  <c:v>7.7</c:v>
                </c:pt>
                <c:pt idx="4">
                  <c:v>7</c:v>
                </c:pt>
              </c:numCache>
            </c:numRef>
          </c:xVal>
          <c:yVal>
            <c:numRef>
              <c:f>公会計指標分析・財政指標組合せ分析表!$K$73:$O$73</c:f>
              <c:numCache>
                <c:formatCode>#,##0.0;"▲ "#,##0.0</c:formatCode>
                <c:ptCount val="5"/>
                <c:pt idx="0">
                  <c:v>63.6</c:v>
                </c:pt>
                <c:pt idx="1">
                  <c:v>65.3</c:v>
                </c:pt>
                <c:pt idx="2">
                  <c:v>53.2</c:v>
                </c:pt>
                <c:pt idx="3">
                  <c:v>54.7</c:v>
                </c:pt>
                <c:pt idx="4">
                  <c:v>44.5</c:v>
                </c:pt>
              </c:numCache>
            </c:numRef>
          </c:yVal>
          <c:smooth val="0"/>
          <c:extLst>
            <c:ext xmlns:c16="http://schemas.microsoft.com/office/drawing/2014/chart" uri="{C3380CC4-5D6E-409C-BE32-E72D297353CC}">
              <c16:uniqueId val="{00000005-788B-4C29-AE22-AEEC82ADD6F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{1C87E9F5-25C8-4DB6-906B-4CDA2067DA06}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788B-4C29-AE22-AEEC82ADD6F7}"/>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{6457F858-85FF-4045-BB64-A3580B227EB5}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788B-4C29-AE22-AEEC82ADD6F7}"/>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{18CD668F-9597-4D0B-AB78-970FA8473D91}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788B-4C29-AE22-AEEC82ADD6F7}"/>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{9E66F071-92F8-4204-BF01-290EC85BE05B}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788B-4C29-AE22-AEEC82ADD6F7}"/>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{C2DBFE21-29FF-47FC-BED2-F1C9CBA0165F}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788B-4C29-AE22-AEEC82ADD6F7}"/>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extLst>
            <c:ext xmlns:c16="http://schemas.microsoft.com/office/drawing/2014/chart" uri="{C3380CC4-5D6E-409C-BE32-E72D297353CC}">
              <c16:uniqueId val="{0000000B-788B-4C29-AE22-AEEC82ADD6F7}"/>
            </c:ext>
          </c:extLst>
        </c:ser>
        <c:dLbls>
          <c:showLegendKey val="0"/>
          <c:showVal val="0"/>
          <c:showCatName val="0"/>
          <c:showSerName val="0"/>
          <c:showPercent val="0"/>
          <c:showBubbleSize val="0"/>
        </c:dLbls>
        <c:axId val="96669696"/>
        <c:axId val="96671616"/>
      </c:scatterChart>
      <c:valAx>
        <c:axId val="96669696"/>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671616"/>
        <c:crosses val="autoZero"/>
        <c:crossBetween val="midCat"/>
      </c:valAx>
      <c:valAx>
        <c:axId val="96671616"/>
        <c:scaling>
          <c:orientation val="minMax"/>
          <c:max val="7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6696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岡山県玉野市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実質公債費比率について、算入公債費等の増加や元利償還金等の減少に伴い、減少傾向にある。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元利償還金については、普通建設事業の抑制により減少傾向にある。今後は、公共施設の再編整備、大規模改修等の実施が見込まれることから、元利償還金の増加が予想されている。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元利償還金の抑制のため、引き続き地方債の発行に当たっては、計画的な発行に努める。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岡山県玉野市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将来負担比率については、標準財政規模の増などにより、比率が改善した。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将来負担額で見ると、退職手当負担見込額や公営企業債残高の減に伴う公営企業への繰出見込額の減、また、退職手当債や減収補てん債の減となった。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また、充当可能財源等でも、標準財政規模が増となっているものの、今後は財源調整のための充当可能基金の取り崩しが見込まれるなど、充当可能財源としては悪化方向に向かうことが予想される。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今後、将来負担比率としては、公共施設の再編整備や大規模改修などが見込まれることから、計画的な地方債の発行と可能な限り基金からの繰入を必要としない安定的な財政運営により財政の健全化を図る。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61,945
61,498
103.58
24,930,101
24,066,511
836,388
14,694,833
22,209,297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61,945
61,498
103.58
24,930,101
24,066,511
836,388
14,694,833
22,209,297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61,945
61,498
103.58
24,930,101
24,066,511
836,388
14,694,833
22,209,297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61,945
61,498
103.58
24,930,101
24,066,511
836,388
14,694,833
22,209,297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前年度と比較して、数値は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ポイント低下しており、類似団体を大きく下回っている。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人口の減少、高齢化率の上昇等、市税収入低下の要因を抱えていることから、引き続き、経常経費等の歳出削減とともに、市税収入の確保、受益者負担の適正化等、歳入確保に努める。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55033</xdr:rowOff>
    </xdr:to>
    <xdr:cxnSp macro="">
      <xdr:nvCxnSpPr>
        <xdr:cNvPr id="71" name="直線コネクタ 70"/>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34925</xdr:rowOff>
    </xdr:to>
    <xdr:cxnSp macro="">
      <xdr:nvCxnSpPr>
        <xdr:cNvPr id="74" name="直線コネクタ 73"/>
        <xdr:cNvCxnSpPr/>
      </xdr:nvCxnSpPr>
      <xdr:spPr>
        <a:xfrm>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14817</xdr:rowOff>
    </xdr:to>
    <xdr:cxnSp macro="">
      <xdr:nvCxnSpPr>
        <xdr:cNvPr id="77" name="直線コネクタ 76"/>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1" name="円/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2" name="テキスト ボックス 9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年度と比較して、歳出面で扶助費が引き続き増加しているものの、人件費や維持補修費などの減少により経常経費充当一般財源が減、歳入面で地方交付税などの増により経常一般財源が増となった。この結果、数値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の改善となったものの、類似団体平均を大きく上回っている。次年度以降、市税の大幅な伸びが期待できず、経常一般財源の伸びを見込めない状況にあり、数値の大幅な改善は見込めない状況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こうしたことから、平成２８年度中に行財政改革大綱を策定予定としており、その中で、経常収支比率の改善に向けた取り組みを進め、財政構造の健全化を図る。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128524</xdr:rowOff>
    </xdr:from>
    <xdr:to>
      <xdr:col>7</xdr:col>
      <xdr:colOff>152400</xdr:colOff>
      <xdr:row>66</xdr:row>
      <xdr:rowOff>130810</xdr:rowOff>
    </xdr:to>
    <xdr:cxnSp macro="">
      <xdr:nvCxnSpPr>
        <xdr:cNvPr id="129" name="直線コネクタ 128"/>
        <xdr:cNvCxnSpPr/>
      </xdr:nvCxnSpPr>
      <xdr:spPr>
        <a:xfrm flipV="1">
          <a:off x="4114800" y="1127277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58420</xdr:rowOff>
    </xdr:from>
    <xdr:to>
      <xdr:col>6</xdr:col>
      <xdr:colOff>0</xdr:colOff>
      <xdr:row>66</xdr:row>
      <xdr:rowOff>130810</xdr:rowOff>
    </xdr:to>
    <xdr:cxnSp macro="">
      <xdr:nvCxnSpPr>
        <xdr:cNvPr id="132" name="直線コネクタ 131"/>
        <xdr:cNvCxnSpPr/>
      </xdr:nvCxnSpPr>
      <xdr:spPr>
        <a:xfrm>
          <a:off x="3225800" y="1137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58420</xdr:rowOff>
    </xdr:from>
    <xdr:to>
      <xdr:col>4</xdr:col>
      <xdr:colOff>482600</xdr:colOff>
      <xdr:row>66</xdr:row>
      <xdr:rowOff>77724</xdr:rowOff>
    </xdr:to>
    <xdr:cxnSp macro="">
      <xdr:nvCxnSpPr>
        <xdr:cNvPr id="135" name="直線コネクタ 134"/>
        <xdr:cNvCxnSpPr/>
      </xdr:nvCxnSpPr>
      <xdr:spPr>
        <a:xfrm flipV="1">
          <a:off x="2336800" y="113741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14986</xdr:rowOff>
    </xdr:from>
    <xdr:to>
      <xdr:col>3</xdr:col>
      <xdr:colOff>279400</xdr:colOff>
      <xdr:row>66</xdr:row>
      <xdr:rowOff>77724</xdr:rowOff>
    </xdr:to>
    <xdr:cxnSp macro="">
      <xdr:nvCxnSpPr>
        <xdr:cNvPr id="138" name="直線コネクタ 137"/>
        <xdr:cNvCxnSpPr/>
      </xdr:nvCxnSpPr>
      <xdr:spPr>
        <a:xfrm>
          <a:off x="1447800" y="1133068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77724</xdr:rowOff>
    </xdr:from>
    <xdr:to>
      <xdr:col>7</xdr:col>
      <xdr:colOff>203200</xdr:colOff>
      <xdr:row>66</xdr:row>
      <xdr:rowOff>7874</xdr:rowOff>
    </xdr:to>
    <xdr:sp macro="" textlink="">
      <xdr:nvSpPr>
        <xdr:cNvPr id="148" name="円/楕円 147"/>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49801</xdr:rowOff>
    </xdr:from>
    <xdr:ext cx="762000" cy="259045"/>
    <xdr:sp macro="" textlink="">
      <xdr:nvSpPr>
        <xdr:cNvPr id="149" name="財政構造の弾力性該当値テキスト"/>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80010</xdr:rowOff>
    </xdr:from>
    <xdr:to>
      <xdr:col>6</xdr:col>
      <xdr:colOff>50800</xdr:colOff>
      <xdr:row>67</xdr:row>
      <xdr:rowOff>10160</xdr:rowOff>
    </xdr:to>
    <xdr:sp macro="" textlink="">
      <xdr:nvSpPr>
        <xdr:cNvPr id="150" name="円/楕円 149"/>
        <xdr:cNvSpPr/>
      </xdr:nvSpPr>
      <xdr:spPr>
        <a:xfrm>
          <a:off x="4064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166387</xdr:rowOff>
    </xdr:from>
    <xdr:ext cx="736600" cy="259045"/>
    <xdr:sp macro="" textlink="">
      <xdr:nvSpPr>
        <xdr:cNvPr id="151" name="テキスト ボックス 150"/>
        <xdr:cNvSpPr txBox="1"/>
      </xdr:nvSpPr>
      <xdr:spPr>
        <a:xfrm>
          <a:off x="3733800" y="1148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2" name="円/楕円 151"/>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3" name="テキスト ボックス 152"/>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26924</xdr:rowOff>
    </xdr:from>
    <xdr:to>
      <xdr:col>3</xdr:col>
      <xdr:colOff>330200</xdr:colOff>
      <xdr:row>66</xdr:row>
      <xdr:rowOff>128524</xdr:rowOff>
    </xdr:to>
    <xdr:sp macro="" textlink="">
      <xdr:nvSpPr>
        <xdr:cNvPr id="154" name="円/楕円 153"/>
        <xdr:cNvSpPr/>
      </xdr:nvSpPr>
      <xdr:spPr>
        <a:xfrm>
          <a:off x="2286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113301</xdr:rowOff>
    </xdr:from>
    <xdr:ext cx="762000" cy="259045"/>
    <xdr:sp macro="" textlink="">
      <xdr:nvSpPr>
        <xdr:cNvPr id="155" name="テキスト ボックス 154"/>
        <xdr:cNvSpPr txBox="1"/>
      </xdr:nvSpPr>
      <xdr:spPr>
        <a:xfrm>
          <a:off x="1955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135636</xdr:rowOff>
    </xdr:from>
    <xdr:to>
      <xdr:col>2</xdr:col>
      <xdr:colOff>127000</xdr:colOff>
      <xdr:row>66</xdr:row>
      <xdr:rowOff>65786</xdr:rowOff>
    </xdr:to>
    <xdr:sp macro="" textlink="">
      <xdr:nvSpPr>
        <xdr:cNvPr id="156" name="円/楕円 155"/>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50563</xdr:rowOff>
    </xdr:from>
    <xdr:ext cx="762000" cy="259045"/>
    <xdr:sp macro="" textlink="">
      <xdr:nvSpPr>
        <xdr:cNvPr id="157" name="テキスト ボックス 156"/>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[127,864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物件費等の合計額の人口１人当たりの決算額が類似団体を上回っているのは、人件費が主な要因となっている。人件費・物件費については、従来から消防・高等学校の直営実施や支所機能の充実を図ってきたこと等から、類似団体平均を上回っている。また、維持補修費については、各施設の老朽化に伴い増加する見込みである。引き続き施設の統廃合、民間への業務委託の推進等により、サービス水準を維持しながら、経費の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152924</xdr:rowOff>
    </xdr:from>
    <xdr:to>
      <xdr:col>7</xdr:col>
      <xdr:colOff>152400</xdr:colOff>
      <xdr:row>84</xdr:row>
      <xdr:rowOff>166385</xdr:rowOff>
    </xdr:to>
    <xdr:cxnSp macro="">
      <xdr:nvCxnSpPr>
        <xdr:cNvPr id="194" name="直線コネクタ 193"/>
        <xdr:cNvCxnSpPr/>
      </xdr:nvCxnSpPr>
      <xdr:spPr>
        <a:xfrm>
          <a:off x="4114800" y="14554724"/>
          <a:ext cx="8382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113178</xdr:rowOff>
    </xdr:from>
    <xdr:to>
      <xdr:col>6</xdr:col>
      <xdr:colOff>0</xdr:colOff>
      <xdr:row>84</xdr:row>
      <xdr:rowOff>152924</xdr:rowOff>
    </xdr:to>
    <xdr:cxnSp macro="">
      <xdr:nvCxnSpPr>
        <xdr:cNvPr id="197" name="直線コネクタ 196"/>
        <xdr:cNvCxnSpPr/>
      </xdr:nvCxnSpPr>
      <xdr:spPr>
        <a:xfrm>
          <a:off x="3225800" y="14514978"/>
          <a:ext cx="889000" cy="3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114433</xdr:rowOff>
    </xdr:from>
    <xdr:ext cx="736600" cy="259045"/>
    <xdr:sp macro="" textlink="">
      <xdr:nvSpPr>
        <xdr:cNvPr id="199" name="テキスト ボックス 198"/>
        <xdr:cNvSpPr txBox="1"/>
      </xdr:nvSpPr>
      <xdr:spPr>
        <a:xfrm>
          <a:off x="3733800" y="141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90926</xdr:rowOff>
    </xdr:from>
    <xdr:to>
      <xdr:col>4</xdr:col>
      <xdr:colOff>482600</xdr:colOff>
      <xdr:row>84</xdr:row>
      <xdr:rowOff>113178</xdr:rowOff>
    </xdr:to>
    <xdr:cxnSp macro="">
      <xdr:nvCxnSpPr>
        <xdr:cNvPr id="200" name="直線コネクタ 199"/>
        <xdr:cNvCxnSpPr/>
      </xdr:nvCxnSpPr>
      <xdr:spPr>
        <a:xfrm>
          <a:off x="2336800" y="14492726"/>
          <a:ext cx="889000" cy="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97455</xdr:rowOff>
    </xdr:from>
    <xdr:ext cx="762000" cy="259045"/>
    <xdr:sp macro="" textlink="">
      <xdr:nvSpPr>
        <xdr:cNvPr id="202" name="テキスト ボックス 201"/>
        <xdr:cNvSpPr txBox="1"/>
      </xdr:nvSpPr>
      <xdr:spPr>
        <a:xfrm>
          <a:off x="2844800" y="141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90926</xdr:rowOff>
    </xdr:from>
    <xdr:to>
      <xdr:col>3</xdr:col>
      <xdr:colOff>279400</xdr:colOff>
      <xdr:row>84</xdr:row>
      <xdr:rowOff>151958</xdr:rowOff>
    </xdr:to>
    <xdr:cxnSp macro="">
      <xdr:nvCxnSpPr>
        <xdr:cNvPr id="203" name="直線コネクタ 202"/>
        <xdr:cNvCxnSpPr/>
      </xdr:nvCxnSpPr>
      <xdr:spPr>
        <a:xfrm flipV="1">
          <a:off x="1447800" y="14492726"/>
          <a:ext cx="889000" cy="6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71465</xdr:rowOff>
    </xdr:from>
    <xdr:ext cx="762000" cy="259045"/>
    <xdr:sp macro="" textlink="">
      <xdr:nvSpPr>
        <xdr:cNvPr id="205" name="テキスト ボックス 204"/>
        <xdr:cNvSpPr txBox="1"/>
      </xdr:nvSpPr>
      <xdr:spPr>
        <a:xfrm>
          <a:off x="1955800" y="1413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92510</xdr:rowOff>
    </xdr:from>
    <xdr:ext cx="762000" cy="259045"/>
    <xdr:sp macro="" textlink="">
      <xdr:nvSpPr>
        <xdr:cNvPr id="207" name="テキスト ボックス 206"/>
        <xdr:cNvSpPr txBox="1"/>
      </xdr:nvSpPr>
      <xdr:spPr>
        <a:xfrm>
          <a:off x="1066800" y="141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115585</xdr:rowOff>
    </xdr:from>
    <xdr:to>
      <xdr:col>7</xdr:col>
      <xdr:colOff>203200</xdr:colOff>
      <xdr:row>85</xdr:row>
      <xdr:rowOff>45735</xdr:rowOff>
    </xdr:to>
    <xdr:sp macro="" textlink="">
      <xdr:nvSpPr>
        <xdr:cNvPr id="213" name="円/楕円 212"/>
        <xdr:cNvSpPr/>
      </xdr:nvSpPr>
      <xdr:spPr>
        <a:xfrm>
          <a:off x="4902200" y="145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87662</xdr:rowOff>
    </xdr:from>
    <xdr:ext cx="762000" cy="259045"/>
    <xdr:sp macro="" textlink="">
      <xdr:nvSpPr>
        <xdr:cNvPr id="214" name="人件費・物件費等の状況該当値テキスト"/>
        <xdr:cNvSpPr txBox="1"/>
      </xdr:nvSpPr>
      <xdr:spPr>
        <a:xfrm>
          <a:off x="5041900" y="1448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127,864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102124</xdr:rowOff>
    </xdr:from>
    <xdr:to>
      <xdr:col>6</xdr:col>
      <xdr:colOff>50800</xdr:colOff>
      <xdr:row>85</xdr:row>
      <xdr:rowOff>32274</xdr:rowOff>
    </xdr:to>
    <xdr:sp macro="" textlink="">
      <xdr:nvSpPr>
        <xdr:cNvPr id="215" name="円/楕円 214"/>
        <xdr:cNvSpPr/>
      </xdr:nvSpPr>
      <xdr:spPr>
        <a:xfrm>
          <a:off x="4064000" y="14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17051</xdr:rowOff>
    </xdr:from>
    <xdr:ext cx="736600" cy="259045"/>
    <xdr:sp macro="" textlink="">
      <xdr:nvSpPr>
        <xdr:cNvPr id="216" name="テキスト ボックス 215"/>
        <xdr:cNvSpPr txBox="1"/>
      </xdr:nvSpPr>
      <xdr:spPr>
        <a:xfrm>
          <a:off x="3733800" y="1459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127,083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62378</xdr:rowOff>
    </xdr:from>
    <xdr:to>
      <xdr:col>4</xdr:col>
      <xdr:colOff>533400</xdr:colOff>
      <xdr:row>84</xdr:row>
      <xdr:rowOff>163978</xdr:rowOff>
    </xdr:to>
    <xdr:sp macro="" textlink="">
      <xdr:nvSpPr>
        <xdr:cNvPr id="217" name="円/楕円 216"/>
        <xdr:cNvSpPr/>
      </xdr:nvSpPr>
      <xdr:spPr>
        <a:xfrm>
          <a:off x="3175000" y="144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148755</xdr:rowOff>
    </xdr:from>
    <xdr:ext cx="762000" cy="259045"/>
    <xdr:sp macro="" textlink="">
      <xdr:nvSpPr>
        <xdr:cNvPr id="218" name="テキスト ボックス 217"/>
        <xdr:cNvSpPr txBox="1"/>
      </xdr:nvSpPr>
      <xdr:spPr>
        <a:xfrm>
          <a:off x="2844800" y="1455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124,777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40126</xdr:rowOff>
    </xdr:from>
    <xdr:to>
      <xdr:col>3</xdr:col>
      <xdr:colOff>330200</xdr:colOff>
      <xdr:row>84</xdr:row>
      <xdr:rowOff>141726</xdr:rowOff>
    </xdr:to>
    <xdr:sp macro="" textlink="">
      <xdr:nvSpPr>
        <xdr:cNvPr id="219" name="円/楕円 218"/>
        <xdr:cNvSpPr/>
      </xdr:nvSpPr>
      <xdr:spPr>
        <a:xfrm>
          <a:off x="2286000" y="144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126503</xdr:rowOff>
    </xdr:from>
    <xdr:ext cx="762000" cy="259045"/>
    <xdr:sp macro="" textlink="">
      <xdr:nvSpPr>
        <xdr:cNvPr id="220" name="テキスト ボックス 219"/>
        <xdr:cNvSpPr txBox="1"/>
      </xdr:nvSpPr>
      <xdr:spPr>
        <a:xfrm>
          <a:off x="1955800" y="1452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123,486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101158</xdr:rowOff>
    </xdr:from>
    <xdr:to>
      <xdr:col>2</xdr:col>
      <xdr:colOff>127000</xdr:colOff>
      <xdr:row>85</xdr:row>
      <xdr:rowOff>31308</xdr:rowOff>
    </xdr:to>
    <xdr:sp macro="" textlink="">
      <xdr:nvSpPr>
        <xdr:cNvPr id="221" name="円/楕円 220"/>
        <xdr:cNvSpPr/>
      </xdr:nvSpPr>
      <xdr:spPr>
        <a:xfrm>
          <a:off x="1397000" y="1450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16085</xdr:rowOff>
    </xdr:from>
    <xdr:ext cx="762000" cy="259045"/>
    <xdr:sp macro="" textlink="">
      <xdr:nvSpPr>
        <xdr:cNvPr id="222" name="テキスト ボックス 221"/>
        <xdr:cNvSpPr txBox="1"/>
      </xdr:nvSpPr>
      <xdr:spPr>
        <a:xfrm>
          <a:off x="1066800" y="1458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同数値となっており、類似団体平均を上回っている。本市の職員構成では、５０代の職員数が相対的に少ないため、国と比較して、早期に昇任していることが主な要因となっている。今後、行政経費に占める人件費の適正化とともに、職員の能力・実績等を適切に反映させる給与制度の検討を進め、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39115</xdr:rowOff>
    </xdr:from>
    <xdr:to>
      <xdr:col>24</xdr:col>
      <xdr:colOff>558800</xdr:colOff>
      <xdr:row>84</xdr:row>
      <xdr:rowOff>39115</xdr:rowOff>
    </xdr:to>
    <xdr:cxnSp macro="">
      <xdr:nvCxnSpPr>
        <xdr:cNvPr id="254" name="直線コネクタ 253"/>
        <xdr:cNvCxnSpPr/>
      </xdr:nvCxnSpPr>
      <xdr:spPr>
        <a:xfrm>
          <a:off x="16179800" y="1444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39115</xdr:rowOff>
    </xdr:from>
    <xdr:to>
      <xdr:col>23</xdr:col>
      <xdr:colOff>406400</xdr:colOff>
      <xdr:row>84</xdr:row>
      <xdr:rowOff>97028</xdr:rowOff>
    </xdr:to>
    <xdr:cxnSp macro="">
      <xdr:nvCxnSpPr>
        <xdr:cNvPr id="257" name="直線コネクタ 256"/>
        <xdr:cNvCxnSpPr/>
      </xdr:nvCxnSpPr>
      <xdr:spPr>
        <a:xfrm flipV="1">
          <a:off x="15290800" y="14440915"/>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70613</xdr:rowOff>
    </xdr:from>
    <xdr:to>
      <xdr:col>23</xdr:col>
      <xdr:colOff>457200</xdr:colOff>
      <xdr:row>83</xdr:row>
      <xdr:rowOff>763</xdr:rowOff>
    </xdr:to>
    <xdr:sp macro="" textlink="">
      <xdr:nvSpPr>
        <xdr:cNvPr id="258" name="フローチャート : 判断 257"/>
        <xdr:cNvSpPr/>
      </xdr:nvSpPr>
      <xdr:spPr>
        <a:xfrm>
          <a:off x="16129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59" name="テキスト ボックス 258"/>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97028</xdr:rowOff>
    </xdr:from>
    <xdr:to>
      <xdr:col>22</xdr:col>
      <xdr:colOff>203200</xdr:colOff>
      <xdr:row>89</xdr:row>
      <xdr:rowOff>98806</xdr:rowOff>
    </xdr:to>
    <xdr:cxnSp macro="">
      <xdr:nvCxnSpPr>
        <xdr:cNvPr id="260" name="直線コネクタ 259"/>
        <xdr:cNvCxnSpPr/>
      </xdr:nvCxnSpPr>
      <xdr:spPr>
        <a:xfrm flipV="1">
          <a:off x="14401800" y="14498828"/>
          <a:ext cx="889000" cy="85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1" name="フローチャート : 判断 260"/>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2" name="テキスト ボックス 261"/>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40894</xdr:rowOff>
    </xdr:from>
    <xdr:to>
      <xdr:col>21</xdr:col>
      <xdr:colOff>0</xdr:colOff>
      <xdr:row>89</xdr:row>
      <xdr:rowOff>98806</xdr:rowOff>
    </xdr:to>
    <xdr:cxnSp macro="">
      <xdr:nvCxnSpPr>
        <xdr:cNvPr id="263" name="直線コネクタ 262"/>
        <xdr:cNvCxnSpPr/>
      </xdr:nvCxnSpPr>
      <xdr:spPr>
        <a:xfrm>
          <a:off x="13512800" y="152999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6" name="フローチャート : 判断 265"/>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7" name="テキスト ボックス 26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159765</xdr:rowOff>
    </xdr:from>
    <xdr:to>
      <xdr:col>24</xdr:col>
      <xdr:colOff>609600</xdr:colOff>
      <xdr:row>84</xdr:row>
      <xdr:rowOff>89915</xdr:rowOff>
    </xdr:to>
    <xdr:sp macro="" textlink="">
      <xdr:nvSpPr>
        <xdr:cNvPr id="273" name="円/楕円 272"/>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131842</xdr:rowOff>
    </xdr:from>
    <xdr:ext cx="762000" cy="259045"/>
    <xdr:sp macro="" textlink="">
      <xdr:nvSpPr>
        <xdr:cNvPr id="274" name="給与水準   （国との比較）該当値テキスト"/>
        <xdr:cNvSpPr txBox="1"/>
      </xdr:nvSpPr>
      <xdr:spPr>
        <a:xfrm>
          <a:off x="17106900" y="1436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159765</xdr:rowOff>
    </xdr:from>
    <xdr:to>
      <xdr:col>23</xdr:col>
      <xdr:colOff>457200</xdr:colOff>
      <xdr:row>84</xdr:row>
      <xdr:rowOff>89915</xdr:rowOff>
    </xdr:to>
    <xdr:sp macro="" textlink="">
      <xdr:nvSpPr>
        <xdr:cNvPr id="275" name="円/楕円 274"/>
        <xdr:cNvSpPr/>
      </xdr:nvSpPr>
      <xdr:spPr>
        <a:xfrm>
          <a:off x="16129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74692</xdr:rowOff>
    </xdr:from>
    <xdr:ext cx="736600" cy="259045"/>
    <xdr:sp macro="" textlink="">
      <xdr:nvSpPr>
        <xdr:cNvPr id="276" name="テキスト ボックス 275"/>
        <xdr:cNvSpPr txBox="1"/>
      </xdr:nvSpPr>
      <xdr:spPr>
        <a:xfrm>
          <a:off x="15798800" y="144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46228</xdr:rowOff>
    </xdr:from>
    <xdr:to>
      <xdr:col>22</xdr:col>
      <xdr:colOff>254000</xdr:colOff>
      <xdr:row>84</xdr:row>
      <xdr:rowOff>147828</xdr:rowOff>
    </xdr:to>
    <xdr:sp macro="" textlink="">
      <xdr:nvSpPr>
        <xdr:cNvPr id="277" name="円/楕円 276"/>
        <xdr:cNvSpPr/>
      </xdr:nvSpPr>
      <xdr:spPr>
        <a:xfrm>
          <a:off x="15240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132605</xdr:rowOff>
    </xdr:from>
    <xdr:ext cx="762000" cy="259045"/>
    <xdr:sp macro="" textlink="">
      <xdr:nvSpPr>
        <xdr:cNvPr id="278" name="テキスト ボックス 277"/>
        <xdr:cNvSpPr txBox="1"/>
      </xdr:nvSpPr>
      <xdr:spPr>
        <a:xfrm>
          <a:off x="14909800" y="145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48006</xdr:rowOff>
    </xdr:from>
    <xdr:to>
      <xdr:col>21</xdr:col>
      <xdr:colOff>50800</xdr:colOff>
      <xdr:row>89</xdr:row>
      <xdr:rowOff>149606</xdr:rowOff>
    </xdr:to>
    <xdr:sp macro="" textlink="">
      <xdr:nvSpPr>
        <xdr:cNvPr id="279" name="円/楕円 278"/>
        <xdr:cNvSpPr/>
      </xdr:nvSpPr>
      <xdr:spPr>
        <a:xfrm>
          <a:off x="14351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134383</xdr:rowOff>
    </xdr:from>
    <xdr:ext cx="762000" cy="259045"/>
    <xdr:sp macro="" textlink="">
      <xdr:nvSpPr>
        <xdr:cNvPr id="280" name="テキスト ボックス 279"/>
        <xdr:cNvSpPr txBox="1"/>
      </xdr:nvSpPr>
      <xdr:spPr>
        <a:xfrm>
          <a:off x="14020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161544</xdr:rowOff>
    </xdr:from>
    <xdr:to>
      <xdr:col>19</xdr:col>
      <xdr:colOff>533400</xdr:colOff>
      <xdr:row>89</xdr:row>
      <xdr:rowOff>91694</xdr:rowOff>
    </xdr:to>
    <xdr:sp macro="" textlink="">
      <xdr:nvSpPr>
        <xdr:cNvPr id="281" name="円/楕円 280"/>
        <xdr:cNvSpPr/>
      </xdr:nvSpPr>
      <xdr:spPr>
        <a:xfrm>
          <a:off x="13462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76471</xdr:rowOff>
    </xdr:from>
    <xdr:ext cx="762000" cy="259045"/>
    <xdr:sp macro="" textlink="">
      <xdr:nvSpPr>
        <xdr:cNvPr id="282" name="テキスト ボックス 281"/>
        <xdr:cNvSpPr txBox="1"/>
      </xdr:nvSpPr>
      <xdr:spPr>
        <a:xfrm>
          <a:off x="13131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本市の地理的な特性により行政効率が優れない中、直営で消防や高等学校を実施し、また、行政サービスの向上のため、教育施設や市民センターの整備・充実を行ってきた経緯から、類似団体を大きく上回る職員数となっている。今後も引き続き、施設の統廃合、事務事業の見直し等により、人員の効率的配置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31327</xdr:rowOff>
    </xdr:from>
    <xdr:to>
      <xdr:col>24</xdr:col>
      <xdr:colOff>558800</xdr:colOff>
      <xdr:row>64</xdr:row>
      <xdr:rowOff>67521</xdr:rowOff>
    </xdr:to>
    <xdr:cxnSp macro="">
      <xdr:nvCxnSpPr>
        <xdr:cNvPr id="317" name="直線コネクタ 316"/>
        <xdr:cNvCxnSpPr/>
      </xdr:nvCxnSpPr>
      <xdr:spPr>
        <a:xfrm>
          <a:off x="16179800" y="1100412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18"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1164</xdr:rowOff>
    </xdr:from>
    <xdr:to>
      <xdr:col>23</xdr:col>
      <xdr:colOff>406400</xdr:colOff>
      <xdr:row>64</xdr:row>
      <xdr:rowOff>31327</xdr:rowOff>
    </xdr:to>
    <xdr:cxnSp macro="">
      <xdr:nvCxnSpPr>
        <xdr:cNvPr id="320" name="直線コネクタ 319"/>
        <xdr:cNvCxnSpPr/>
      </xdr:nvCxnSpPr>
      <xdr:spPr>
        <a:xfrm>
          <a:off x="15290800" y="1097396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2" name="テキスト ボックス 321"/>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1164</xdr:rowOff>
    </xdr:from>
    <xdr:to>
      <xdr:col>22</xdr:col>
      <xdr:colOff>203200</xdr:colOff>
      <xdr:row>64</xdr:row>
      <xdr:rowOff>5186</xdr:rowOff>
    </xdr:to>
    <xdr:cxnSp macro="">
      <xdr:nvCxnSpPr>
        <xdr:cNvPr id="323" name="直線コネクタ 322"/>
        <xdr:cNvCxnSpPr/>
      </xdr:nvCxnSpPr>
      <xdr:spPr>
        <a:xfrm flipV="1">
          <a:off x="14401800" y="1097396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5" name="テキスト ボックス 324"/>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128376</xdr:rowOff>
    </xdr:from>
    <xdr:to>
      <xdr:col>21</xdr:col>
      <xdr:colOff>0</xdr:colOff>
      <xdr:row>64</xdr:row>
      <xdr:rowOff>5186</xdr:rowOff>
    </xdr:to>
    <xdr:cxnSp macro="">
      <xdr:nvCxnSpPr>
        <xdr:cNvPr id="326" name="直線コネクタ 325"/>
        <xdr:cNvCxnSpPr/>
      </xdr:nvCxnSpPr>
      <xdr:spPr>
        <a:xfrm>
          <a:off x="13512800" y="109297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28" name="テキスト ボックス 327"/>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0" name="テキスト ボックス 329"/>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16721</xdr:rowOff>
    </xdr:from>
    <xdr:to>
      <xdr:col>24</xdr:col>
      <xdr:colOff>609600</xdr:colOff>
      <xdr:row>64</xdr:row>
      <xdr:rowOff>118321</xdr:rowOff>
    </xdr:to>
    <xdr:sp macro="" textlink="">
      <xdr:nvSpPr>
        <xdr:cNvPr id="336" name="円/楕円 335"/>
        <xdr:cNvSpPr/>
      </xdr:nvSpPr>
      <xdr:spPr>
        <a:xfrm>
          <a:off x="169672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160248</xdr:rowOff>
    </xdr:from>
    <xdr:ext cx="762000" cy="259045"/>
    <xdr:sp macro="" textlink="">
      <xdr:nvSpPr>
        <xdr:cNvPr id="337" name="定員管理の状況該当値テキスト"/>
        <xdr:cNvSpPr txBox="1"/>
      </xdr:nvSpPr>
      <xdr:spPr>
        <a:xfrm>
          <a:off x="17106900" y="10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151977</xdr:rowOff>
    </xdr:from>
    <xdr:to>
      <xdr:col>23</xdr:col>
      <xdr:colOff>457200</xdr:colOff>
      <xdr:row>64</xdr:row>
      <xdr:rowOff>82127</xdr:rowOff>
    </xdr:to>
    <xdr:sp macro="" textlink="">
      <xdr:nvSpPr>
        <xdr:cNvPr id="338" name="円/楕円 337"/>
        <xdr:cNvSpPr/>
      </xdr:nvSpPr>
      <xdr:spPr>
        <a:xfrm>
          <a:off x="16129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66904</xdr:rowOff>
    </xdr:from>
    <xdr:ext cx="736600" cy="259045"/>
    <xdr:sp macro="" textlink="">
      <xdr:nvSpPr>
        <xdr:cNvPr id="339" name="テキスト ボックス 338"/>
        <xdr:cNvSpPr txBox="1"/>
      </xdr:nvSpPr>
      <xdr:spPr>
        <a:xfrm>
          <a:off x="15798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121814</xdr:rowOff>
    </xdr:from>
    <xdr:to>
      <xdr:col>22</xdr:col>
      <xdr:colOff>254000</xdr:colOff>
      <xdr:row>64</xdr:row>
      <xdr:rowOff>51964</xdr:rowOff>
    </xdr:to>
    <xdr:sp macro="" textlink="">
      <xdr:nvSpPr>
        <xdr:cNvPr id="340" name="円/楕円 339"/>
        <xdr:cNvSpPr/>
      </xdr:nvSpPr>
      <xdr:spPr>
        <a:xfrm>
          <a:off x="152400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36741</xdr:rowOff>
    </xdr:from>
    <xdr:ext cx="762000" cy="259045"/>
    <xdr:sp macro="" textlink="">
      <xdr:nvSpPr>
        <xdr:cNvPr id="341" name="テキスト ボックス 340"/>
        <xdr:cNvSpPr txBox="1"/>
      </xdr:nvSpPr>
      <xdr:spPr>
        <a:xfrm>
          <a:off x="14909800" y="1100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125836</xdr:rowOff>
    </xdr:from>
    <xdr:to>
      <xdr:col>21</xdr:col>
      <xdr:colOff>50800</xdr:colOff>
      <xdr:row>64</xdr:row>
      <xdr:rowOff>55986</xdr:rowOff>
    </xdr:to>
    <xdr:sp macro="" textlink="">
      <xdr:nvSpPr>
        <xdr:cNvPr id="342" name="円/楕円 341"/>
        <xdr:cNvSpPr/>
      </xdr:nvSpPr>
      <xdr:spPr>
        <a:xfrm>
          <a:off x="14351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40763</xdr:rowOff>
    </xdr:from>
    <xdr:ext cx="762000" cy="259045"/>
    <xdr:sp macro="" textlink="">
      <xdr:nvSpPr>
        <xdr:cNvPr id="343" name="テキスト ボックス 342"/>
        <xdr:cNvSpPr txBox="1"/>
      </xdr:nvSpPr>
      <xdr:spPr>
        <a:xfrm>
          <a:off x="14020800" y="1101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44" name="円/楕円 343"/>
        <xdr:cNvSpPr/>
      </xdr:nvSpPr>
      <xdr:spPr>
        <a:xfrm>
          <a:off x="13462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163953</xdr:rowOff>
    </xdr:from>
    <xdr:ext cx="762000" cy="259045"/>
    <xdr:sp macro="" textlink="">
      <xdr:nvSpPr>
        <xdr:cNvPr id="345" name="テキスト ボックス 344"/>
        <xdr:cNvSpPr txBox="1"/>
      </xdr:nvSpPr>
      <xdr:spPr>
        <a:xfrm>
          <a:off x="13131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従来から、可能な限り地方債の新規発行を抑制するとともに、発行に当たっては交付税措置のある有利なものに限定するなど、健全な財政運営に努めてきた結果、類似団体平均を下回っている。今後、公債費が一時的に減少することに伴い、短期的には数値が改善することが見込まれるが、長期的には公共施設の再編整備、大規模改造などの実施が見込まれることから、悪化が見込まれるところ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普通建設事業費の実施に当たっては、事業の選択と地方債の有効活用を行い、引き続き、水準の抑制に努める。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117475</xdr:rowOff>
    </xdr:from>
    <xdr:to>
      <xdr:col>24</xdr:col>
      <xdr:colOff>558800</xdr:colOff>
      <xdr:row>39</xdr:row>
      <xdr:rowOff>159703</xdr:rowOff>
    </xdr:to>
    <xdr:cxnSp macro="">
      <xdr:nvCxnSpPr>
        <xdr:cNvPr id="375" name="直線コネクタ 374"/>
        <xdr:cNvCxnSpPr/>
      </xdr:nvCxnSpPr>
      <xdr:spPr>
        <a:xfrm flipV="1">
          <a:off x="16179800" y="680402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76"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159703</xdr:rowOff>
    </xdr:from>
    <xdr:to>
      <xdr:col>23</xdr:col>
      <xdr:colOff>406400</xdr:colOff>
      <xdr:row>40</xdr:row>
      <xdr:rowOff>36513</xdr:rowOff>
    </xdr:to>
    <xdr:cxnSp macro="">
      <xdr:nvCxnSpPr>
        <xdr:cNvPr id="378" name="直線コネクタ 377"/>
        <xdr:cNvCxnSpPr/>
      </xdr:nvCxnSpPr>
      <xdr:spPr>
        <a:xfrm flipV="1">
          <a:off x="15290800" y="684625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0" name="テキスト ボックス 379"/>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36513</xdr:rowOff>
    </xdr:from>
    <xdr:to>
      <xdr:col>22</xdr:col>
      <xdr:colOff>203200</xdr:colOff>
      <xdr:row>40</xdr:row>
      <xdr:rowOff>48578</xdr:rowOff>
    </xdr:to>
    <xdr:cxnSp macro="">
      <xdr:nvCxnSpPr>
        <xdr:cNvPr id="381" name="直線コネクタ 380"/>
        <xdr:cNvCxnSpPr/>
      </xdr:nvCxnSpPr>
      <xdr:spPr>
        <a:xfrm flipV="1">
          <a:off x="14401800" y="689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3" name="テキスト ボックス 382"/>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42545</xdr:rowOff>
    </xdr:from>
    <xdr:to>
      <xdr:col>21</xdr:col>
      <xdr:colOff>0</xdr:colOff>
      <xdr:row>40</xdr:row>
      <xdr:rowOff>48578</xdr:rowOff>
    </xdr:to>
    <xdr:cxnSp macro="">
      <xdr:nvCxnSpPr>
        <xdr:cNvPr id="384" name="直線コネクタ 383"/>
        <xdr:cNvCxnSpPr/>
      </xdr:nvCxnSpPr>
      <xdr:spPr>
        <a:xfrm>
          <a:off x="13512800" y="69005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6" name="テキスト ボックス 385"/>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88" name="テキスト ボックス 387"/>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94" name="円/楕円 393"/>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83202</xdr:rowOff>
    </xdr:from>
    <xdr:ext cx="762000" cy="259045"/>
    <xdr:sp macro="" textlink="">
      <xdr:nvSpPr>
        <xdr:cNvPr id="395" name="公債費負担の状況該当値テキスト"/>
        <xdr:cNvSpPr txBox="1"/>
      </xdr:nvSpPr>
      <xdr:spPr>
        <a:xfrm>
          <a:off x="17106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108903</xdr:rowOff>
    </xdr:from>
    <xdr:to>
      <xdr:col>23</xdr:col>
      <xdr:colOff>457200</xdr:colOff>
      <xdr:row>40</xdr:row>
      <xdr:rowOff>39053</xdr:rowOff>
    </xdr:to>
    <xdr:sp macro="" textlink="">
      <xdr:nvSpPr>
        <xdr:cNvPr id="396" name="円/楕円 395"/>
        <xdr:cNvSpPr/>
      </xdr:nvSpPr>
      <xdr:spPr>
        <a:xfrm>
          <a:off x="16129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97" name="テキスト ボックス 396"/>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157163</xdr:rowOff>
    </xdr:from>
    <xdr:to>
      <xdr:col>22</xdr:col>
      <xdr:colOff>254000</xdr:colOff>
      <xdr:row>40</xdr:row>
      <xdr:rowOff>87313</xdr:rowOff>
    </xdr:to>
    <xdr:sp macro="" textlink="">
      <xdr:nvSpPr>
        <xdr:cNvPr id="398" name="円/楕円 397"/>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399" name="テキスト ボックス 398"/>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400" name="円/楕円 399"/>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109555</xdr:rowOff>
    </xdr:from>
    <xdr:ext cx="762000" cy="259045"/>
    <xdr:sp macro="" textlink="">
      <xdr:nvSpPr>
        <xdr:cNvPr id="401" name="テキスト ボックス 400"/>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163195</xdr:rowOff>
    </xdr:from>
    <xdr:to>
      <xdr:col>19</xdr:col>
      <xdr:colOff>533400</xdr:colOff>
      <xdr:row>40</xdr:row>
      <xdr:rowOff>93345</xdr:rowOff>
    </xdr:to>
    <xdr:sp macro="" textlink="">
      <xdr:nvSpPr>
        <xdr:cNvPr id="402" name="円/楕円 401"/>
        <xdr:cNvSpPr/>
      </xdr:nvSpPr>
      <xdr:spPr>
        <a:xfrm>
          <a:off x="13462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103522</xdr:rowOff>
    </xdr:from>
    <xdr:ext cx="762000" cy="259045"/>
    <xdr:sp macro="" textlink="">
      <xdr:nvSpPr>
        <xdr:cNvPr id="403" name="テキスト ボックス 402"/>
        <xdr:cNvSpPr txBox="1"/>
      </xdr:nvSpPr>
      <xdr:spPr>
        <a:xfrm>
          <a:off x="13131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ている。その主な要因として、分子では、退職手当負担見込額や公営企業債残高の減に伴う公営企業への繰出見込額の減、また、退職手当債や減収補てん債の減、分母では、標準財政規模の増など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今後も、公共施設の再編整備に伴う基金の取り崩しなどが見込まれることから、引き続き、後年度への負担となる地方債残高に留意し、計画的・長期的な視点に立った財政運営に努める。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156845</xdr:rowOff>
    </xdr:from>
    <xdr:to>
      <xdr:col>24</xdr:col>
      <xdr:colOff>558800</xdr:colOff>
      <xdr:row>16</xdr:row>
      <xdr:rowOff>67437</xdr:rowOff>
    </xdr:to>
    <xdr:cxnSp macro="">
      <xdr:nvCxnSpPr>
        <xdr:cNvPr id="437" name="直線コネクタ 436"/>
        <xdr:cNvCxnSpPr/>
      </xdr:nvCxnSpPr>
      <xdr:spPr>
        <a:xfrm flipV="1">
          <a:off x="16179800" y="2728595"/>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38"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55372</xdr:rowOff>
    </xdr:from>
    <xdr:to>
      <xdr:col>23</xdr:col>
      <xdr:colOff>406400</xdr:colOff>
      <xdr:row>16</xdr:row>
      <xdr:rowOff>67437</xdr:rowOff>
    </xdr:to>
    <xdr:cxnSp macro="">
      <xdr:nvCxnSpPr>
        <xdr:cNvPr id="440" name="直線コネクタ 439"/>
        <xdr:cNvCxnSpPr/>
      </xdr:nvCxnSpPr>
      <xdr:spPr>
        <a:xfrm>
          <a:off x="15290800" y="279857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2" name="テキスト ボックス 44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55372</xdr:rowOff>
    </xdr:from>
    <xdr:to>
      <xdr:col>22</xdr:col>
      <xdr:colOff>203200</xdr:colOff>
      <xdr:row>16</xdr:row>
      <xdr:rowOff>152696</xdr:rowOff>
    </xdr:to>
    <xdr:cxnSp macro="">
      <xdr:nvCxnSpPr>
        <xdr:cNvPr id="443" name="直線コネクタ 442"/>
        <xdr:cNvCxnSpPr/>
      </xdr:nvCxnSpPr>
      <xdr:spPr>
        <a:xfrm flipV="1">
          <a:off x="14401800" y="2798572"/>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4" name="フローチャート : 判断 44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5" name="テキスト ボックス 444"/>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139023</xdr:rowOff>
    </xdr:from>
    <xdr:to>
      <xdr:col>21</xdr:col>
      <xdr:colOff>0</xdr:colOff>
      <xdr:row>16</xdr:row>
      <xdr:rowOff>152696</xdr:rowOff>
    </xdr:to>
    <xdr:cxnSp macro="">
      <xdr:nvCxnSpPr>
        <xdr:cNvPr id="446" name="直線コネクタ 445"/>
        <xdr:cNvCxnSpPr/>
      </xdr:nvCxnSpPr>
      <xdr:spPr>
        <a:xfrm>
          <a:off x="13512800" y="2882223"/>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0" name="テキスト ボックス 449"/>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106045</xdr:rowOff>
    </xdr:from>
    <xdr:to>
      <xdr:col>24</xdr:col>
      <xdr:colOff>609600</xdr:colOff>
      <xdr:row>16</xdr:row>
      <xdr:rowOff>36195</xdr:rowOff>
    </xdr:to>
    <xdr:sp macro="" textlink="">
      <xdr:nvSpPr>
        <xdr:cNvPr id="456" name="円/楕円 455"/>
        <xdr:cNvSpPr/>
      </xdr:nvSpPr>
      <xdr:spPr>
        <a:xfrm>
          <a:off x="169672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78122</xdr:rowOff>
    </xdr:from>
    <xdr:ext cx="762000" cy="259045"/>
    <xdr:sp macro="" textlink="">
      <xdr:nvSpPr>
        <xdr:cNvPr id="457" name="将来負担の状況該当値テキスト"/>
        <xdr:cNvSpPr txBox="1"/>
      </xdr:nvSpPr>
      <xdr:spPr>
        <a:xfrm>
          <a:off x="17106900" y="264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16637</xdr:rowOff>
    </xdr:from>
    <xdr:to>
      <xdr:col>23</xdr:col>
      <xdr:colOff>457200</xdr:colOff>
      <xdr:row>16</xdr:row>
      <xdr:rowOff>118237</xdr:rowOff>
    </xdr:to>
    <xdr:sp macro="" textlink="">
      <xdr:nvSpPr>
        <xdr:cNvPr id="458" name="円/楕円 457"/>
        <xdr:cNvSpPr/>
      </xdr:nvSpPr>
      <xdr:spPr>
        <a:xfrm>
          <a:off x="16129000" y="27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103014</xdr:rowOff>
    </xdr:from>
    <xdr:ext cx="736600" cy="259045"/>
    <xdr:sp macro="" textlink="">
      <xdr:nvSpPr>
        <xdr:cNvPr id="459" name="テキスト ボックス 458"/>
        <xdr:cNvSpPr txBox="1"/>
      </xdr:nvSpPr>
      <xdr:spPr>
        <a:xfrm>
          <a:off x="15798800" y="2846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4572</xdr:rowOff>
    </xdr:from>
    <xdr:to>
      <xdr:col>22</xdr:col>
      <xdr:colOff>254000</xdr:colOff>
      <xdr:row>16</xdr:row>
      <xdr:rowOff>106172</xdr:rowOff>
    </xdr:to>
    <xdr:sp macro="" textlink="">
      <xdr:nvSpPr>
        <xdr:cNvPr id="460" name="円/楕円 459"/>
        <xdr:cNvSpPr/>
      </xdr:nvSpPr>
      <xdr:spPr>
        <a:xfrm>
          <a:off x="152400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90949</xdr:rowOff>
    </xdr:from>
    <xdr:ext cx="762000" cy="259045"/>
    <xdr:sp macro="" textlink="">
      <xdr:nvSpPr>
        <xdr:cNvPr id="461" name="テキスト ボックス 460"/>
        <xdr:cNvSpPr txBox="1"/>
      </xdr:nvSpPr>
      <xdr:spPr>
        <a:xfrm>
          <a:off x="14909800" y="283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101896</xdr:rowOff>
    </xdr:from>
    <xdr:to>
      <xdr:col>21</xdr:col>
      <xdr:colOff>50800</xdr:colOff>
      <xdr:row>17</xdr:row>
      <xdr:rowOff>32046</xdr:rowOff>
    </xdr:to>
    <xdr:sp macro="" textlink="">
      <xdr:nvSpPr>
        <xdr:cNvPr id="462" name="円/楕円 461"/>
        <xdr:cNvSpPr/>
      </xdr:nvSpPr>
      <xdr:spPr>
        <a:xfrm>
          <a:off x="14351000" y="28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63" name="テキスト ボックス 462"/>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88223</xdr:rowOff>
    </xdr:from>
    <xdr:to>
      <xdr:col>19</xdr:col>
      <xdr:colOff>533400</xdr:colOff>
      <xdr:row>17</xdr:row>
      <xdr:rowOff>18373</xdr:rowOff>
    </xdr:to>
    <xdr:sp macro="" textlink="">
      <xdr:nvSpPr>
        <xdr:cNvPr id="464" name="円/楕円 463"/>
        <xdr:cNvSpPr/>
      </xdr:nvSpPr>
      <xdr:spPr>
        <a:xfrm>
          <a:off x="13462000" y="28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28550</xdr:rowOff>
    </xdr:from>
    <xdr:ext cx="762000" cy="259045"/>
    <xdr:sp macro="" textlink="">
      <xdr:nvSpPr>
        <xdr:cNvPr id="465" name="テキスト ボックス 464"/>
        <xdr:cNvSpPr txBox="1"/>
      </xdr:nvSpPr>
      <xdr:spPr>
        <a:xfrm>
          <a:off x="13131800" y="260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61,945
61,498
103.58
24,930,101
24,066,511
836,388
14,694,833
22,209,297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退職手当の減などにより、経常収支比率は、前年度と比較して</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ポイント改善する結果となったものの、類似団体平均を上回っている。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この主な要因として、消防・高等学校の直営実施や支所機能の充実を図るため、類似団体と比較して職員数が多いことが挙げられる。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今後も引き続き、組織機構改革、施設の統廃合、民間への業務委託の推進、事務事業の見直しによる人員の効率的な配置に努める。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24130</xdr:rowOff>
    </xdr:from>
    <xdr:to>
      <xdr:col>7</xdr:col>
      <xdr:colOff>15875</xdr:colOff>
      <xdr:row>40</xdr:row>
      <xdr:rowOff>12700</xdr:rowOff>
    </xdr:to>
    <xdr:cxnSp macro="">
      <xdr:nvCxnSpPr>
        <xdr:cNvPr id="66" name="直線コネクタ 65"/>
        <xdr:cNvCxnSpPr/>
      </xdr:nvCxnSpPr>
      <xdr:spPr>
        <a:xfrm flipV="1">
          <a:off x="3987800" y="67106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100330</xdr:rowOff>
    </xdr:from>
    <xdr:to>
      <xdr:col>5</xdr:col>
      <xdr:colOff>549275</xdr:colOff>
      <xdr:row>40</xdr:row>
      <xdr:rowOff>12700</xdr:rowOff>
    </xdr:to>
    <xdr:cxnSp macro="">
      <xdr:nvCxnSpPr>
        <xdr:cNvPr id="69" name="直線コネクタ 68"/>
        <xdr:cNvCxnSpPr/>
      </xdr:nvCxnSpPr>
      <xdr:spPr>
        <a:xfrm>
          <a:off x="3098800" y="6786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100330</xdr:rowOff>
    </xdr:from>
    <xdr:to>
      <xdr:col>4</xdr:col>
      <xdr:colOff>346075</xdr:colOff>
      <xdr:row>39</xdr:row>
      <xdr:rowOff>146050</xdr:rowOff>
    </xdr:to>
    <xdr:cxnSp macro="">
      <xdr:nvCxnSpPr>
        <xdr:cNvPr id="72" name="直線コネクタ 71"/>
        <xdr:cNvCxnSpPr/>
      </xdr:nvCxnSpPr>
      <xdr:spPr>
        <a:xfrm flipV="1">
          <a:off x="2209800" y="6786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146050</xdr:rowOff>
    </xdr:from>
    <xdr:to>
      <xdr:col>3</xdr:col>
      <xdr:colOff>142875</xdr:colOff>
      <xdr:row>40</xdr:row>
      <xdr:rowOff>5080</xdr:rowOff>
    </xdr:to>
    <xdr:cxnSp macro="">
      <xdr:nvCxnSpPr>
        <xdr:cNvPr id="75" name="直線コネクタ 74"/>
        <xdr:cNvCxnSpPr/>
      </xdr:nvCxnSpPr>
      <xdr:spPr>
        <a:xfrm flipV="1">
          <a:off x="1320800" y="6832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85" name="円/楕円 84"/>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116857</xdr:rowOff>
    </xdr:from>
    <xdr:ext cx="762000" cy="259045"/>
    <xdr:sp macro="" textlink="">
      <xdr:nvSpPr>
        <xdr:cNvPr id="86"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7" name="円/楕円 86"/>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8" name="テキスト ボックス 87"/>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49530</xdr:rowOff>
    </xdr:from>
    <xdr:to>
      <xdr:col>4</xdr:col>
      <xdr:colOff>396875</xdr:colOff>
      <xdr:row>39</xdr:row>
      <xdr:rowOff>151130</xdr:rowOff>
    </xdr:to>
    <xdr:sp macro="" textlink="">
      <xdr:nvSpPr>
        <xdr:cNvPr id="89" name="円/楕円 88"/>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135907</xdr:rowOff>
    </xdr:from>
    <xdr:ext cx="762000" cy="259045"/>
    <xdr:sp macro="" textlink="">
      <xdr:nvSpPr>
        <xdr:cNvPr id="90" name="テキスト ボックス 89"/>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95250</xdr:rowOff>
    </xdr:from>
    <xdr:to>
      <xdr:col>3</xdr:col>
      <xdr:colOff>193675</xdr:colOff>
      <xdr:row>40</xdr:row>
      <xdr:rowOff>25400</xdr:rowOff>
    </xdr:to>
    <xdr:sp macro="" textlink="">
      <xdr:nvSpPr>
        <xdr:cNvPr id="91" name="円/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125730</xdr:rowOff>
    </xdr:from>
    <xdr:to>
      <xdr:col>1</xdr:col>
      <xdr:colOff>676275</xdr:colOff>
      <xdr:row>40</xdr:row>
      <xdr:rowOff>55880</xdr:rowOff>
    </xdr:to>
    <xdr:sp macro="" textlink="">
      <xdr:nvSpPr>
        <xdr:cNvPr id="93" name="円/楕円 92"/>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40657</xdr:rowOff>
    </xdr:from>
    <xdr:ext cx="762000" cy="259045"/>
    <xdr:sp macro="" textlink="">
      <xdr:nvSpPr>
        <xdr:cNvPr id="94" name="テキスト ボックス 93"/>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物件費については、清掃施設を直営で実施していることから、全国及び県平均を上回っている。今後とも引き続き、組織機構改革、施設の統廃合、事務事業の見直しによる効率的な執行に努める。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49276</xdr:rowOff>
    </xdr:from>
    <xdr:to>
      <xdr:col>24</xdr:col>
      <xdr:colOff>31750</xdr:colOff>
      <xdr:row>16</xdr:row>
      <xdr:rowOff>122428</xdr:rowOff>
    </xdr:to>
    <xdr:cxnSp macro="">
      <xdr:nvCxnSpPr>
        <xdr:cNvPr id="125" name="直線コネクタ 124"/>
        <xdr:cNvCxnSpPr/>
      </xdr:nvCxnSpPr>
      <xdr:spPr>
        <a:xfrm flipV="1">
          <a:off x="15671800" y="27924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122428</xdr:rowOff>
    </xdr:to>
    <xdr:cxnSp macro="">
      <xdr:nvCxnSpPr>
        <xdr:cNvPr id="128" name="直線コネクタ 127"/>
        <xdr:cNvCxnSpPr/>
      </xdr:nvCxnSpPr>
      <xdr:spPr>
        <a:xfrm>
          <a:off x="14782800" y="2847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94996</xdr:rowOff>
    </xdr:from>
    <xdr:to>
      <xdr:col>21</xdr:col>
      <xdr:colOff>361950</xdr:colOff>
      <xdr:row>16</xdr:row>
      <xdr:rowOff>104140</xdr:rowOff>
    </xdr:to>
    <xdr:cxnSp macro="">
      <xdr:nvCxnSpPr>
        <xdr:cNvPr id="131" name="直線コネクタ 130"/>
        <xdr:cNvCxnSpPr/>
      </xdr:nvCxnSpPr>
      <xdr:spPr>
        <a:xfrm>
          <a:off x="13893800" y="2838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94996</xdr:rowOff>
    </xdr:from>
    <xdr:to>
      <xdr:col>20</xdr:col>
      <xdr:colOff>158750</xdr:colOff>
      <xdr:row>16</xdr:row>
      <xdr:rowOff>113284</xdr:rowOff>
    </xdr:to>
    <xdr:cxnSp macro="">
      <xdr:nvCxnSpPr>
        <xdr:cNvPr id="134" name="直線コネクタ 133"/>
        <xdr:cNvCxnSpPr/>
      </xdr:nvCxnSpPr>
      <xdr:spPr>
        <a:xfrm flipV="1">
          <a:off x="13004800" y="2838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38" name="テキスト ボックス 137"/>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44" name="円/楕円 143"/>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142003</xdr:rowOff>
    </xdr:from>
    <xdr:ext cx="762000" cy="259045"/>
    <xdr:sp macro="" textlink="">
      <xdr:nvSpPr>
        <xdr:cNvPr id="145" name="物件費該当値テキスト"/>
        <xdr:cNvSpPr txBox="1"/>
      </xdr:nvSpPr>
      <xdr:spPr>
        <a:xfrm>
          <a:off x="165989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71628</xdr:rowOff>
    </xdr:from>
    <xdr:to>
      <xdr:col>22</xdr:col>
      <xdr:colOff>615950</xdr:colOff>
      <xdr:row>17</xdr:row>
      <xdr:rowOff>1778</xdr:rowOff>
    </xdr:to>
    <xdr:sp macro="" textlink="">
      <xdr:nvSpPr>
        <xdr:cNvPr id="146" name="円/楕円 145"/>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47" name="テキスト ボックス 146"/>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44196</xdr:rowOff>
    </xdr:from>
    <xdr:to>
      <xdr:col>20</xdr:col>
      <xdr:colOff>209550</xdr:colOff>
      <xdr:row>16</xdr:row>
      <xdr:rowOff>145796</xdr:rowOff>
    </xdr:to>
    <xdr:sp macro="" textlink="">
      <xdr:nvSpPr>
        <xdr:cNvPr id="150" name="円/楕円 149"/>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130573</xdr:rowOff>
    </xdr:from>
    <xdr:ext cx="762000" cy="259045"/>
    <xdr:sp macro="" textlink="">
      <xdr:nvSpPr>
        <xdr:cNvPr id="151" name="テキスト ボックス 150"/>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52" name="円/楕円 151"/>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148861</xdr:rowOff>
    </xdr:from>
    <xdr:ext cx="762000" cy="259045"/>
    <xdr:sp macro="" textlink="">
      <xdr:nvSpPr>
        <xdr:cNvPr id="153" name="テキスト ボックス 152"/>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類似団体平均とほぼ同水準で推移している。障害福祉サービス費等の伸びや子育て支援施策の充実などにより、今後、増加することが見込まれる。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114300</xdr:rowOff>
    </xdr:to>
    <xdr:cxnSp macro="">
      <xdr:nvCxnSpPr>
        <xdr:cNvPr id="186" name="直線コネクタ 185"/>
        <xdr:cNvCxnSpPr/>
      </xdr:nvCxnSpPr>
      <xdr:spPr>
        <a:xfrm>
          <a:off x="3987800" y="9613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38100</xdr:rowOff>
    </xdr:to>
    <xdr:cxnSp macro="">
      <xdr:nvCxnSpPr>
        <xdr:cNvPr id="189" name="直線コネクタ 188"/>
        <xdr:cNvCxnSpPr/>
      </xdr:nvCxnSpPr>
      <xdr:spPr>
        <a:xfrm flipV="1">
          <a:off x="3098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120650</xdr:rowOff>
    </xdr:from>
    <xdr:to>
      <xdr:col>4</xdr:col>
      <xdr:colOff>346075</xdr:colOff>
      <xdr:row>56</xdr:row>
      <xdr:rowOff>38100</xdr:rowOff>
    </xdr:to>
    <xdr:cxnSp macro="">
      <xdr:nvCxnSpPr>
        <xdr:cNvPr id="192" name="直線コネクタ 191"/>
        <xdr:cNvCxnSpPr/>
      </xdr:nvCxnSpPr>
      <xdr:spPr>
        <a:xfrm>
          <a:off x="2209800" y="9550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55</xdr:row>
      <xdr:rowOff>120650</xdr:rowOff>
    </xdr:to>
    <xdr:cxnSp macro="">
      <xdr:nvCxnSpPr>
        <xdr:cNvPr id="195" name="直線コネクタ 194"/>
        <xdr:cNvCxnSpPr/>
      </xdr:nvCxnSpPr>
      <xdr:spPr>
        <a:xfrm>
          <a:off x="1320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5" name="円/楕円 204"/>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06"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09" name="円/楕円 208"/>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210" name="テキスト ボックス 209"/>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69850</xdr:rowOff>
    </xdr:from>
    <xdr:to>
      <xdr:col>3</xdr:col>
      <xdr:colOff>193675</xdr:colOff>
      <xdr:row>56</xdr:row>
      <xdr:rowOff>0</xdr:rowOff>
    </xdr:to>
    <xdr:sp macro="" textlink="">
      <xdr:nvSpPr>
        <xdr:cNvPr id="211" name="円/楕円 210"/>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156227</xdr:rowOff>
    </xdr:from>
    <xdr:ext cx="762000" cy="259045"/>
    <xdr:sp macro="" textlink="">
      <xdr:nvSpPr>
        <xdr:cNvPr id="212" name="テキスト ボックス 211"/>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13" name="円/楕円 212"/>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14" name="テキスト ボックス 213"/>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その他の経常収支比率について、類似団体平均を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類似団体平均を上回っているのは、後期高齢者医療給付費負担金や介護保険事業会計への繰出金が増加していることが主な要因である。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88900</xdr:rowOff>
    </xdr:to>
    <xdr:cxnSp macro="">
      <xdr:nvCxnSpPr>
        <xdr:cNvPr id="251" name="直線コネクタ 250"/>
        <xdr:cNvCxnSpPr/>
      </xdr:nvCxnSpPr>
      <xdr:spPr>
        <a:xfrm flipV="1">
          <a:off x="15671800" y="10147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50800</xdr:rowOff>
    </xdr:from>
    <xdr:to>
      <xdr:col>22</xdr:col>
      <xdr:colOff>565150</xdr:colOff>
      <xdr:row>59</xdr:row>
      <xdr:rowOff>88900</xdr:rowOff>
    </xdr:to>
    <xdr:cxnSp macro="">
      <xdr:nvCxnSpPr>
        <xdr:cNvPr id="254" name="直線コネクタ 253"/>
        <xdr:cNvCxnSpPr/>
      </xdr:nvCxnSpPr>
      <xdr:spPr>
        <a:xfrm>
          <a:off x="14782800" y="10166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168927</xdr:rowOff>
    </xdr:from>
    <xdr:ext cx="736600" cy="259045"/>
    <xdr:sp macro="" textlink="">
      <xdr:nvSpPr>
        <xdr:cNvPr id="256" name="テキスト ボックス 255"/>
        <xdr:cNvSpPr txBox="1"/>
      </xdr:nvSpPr>
      <xdr:spPr>
        <a:xfrm>
          <a:off x="15290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50800</xdr:rowOff>
    </xdr:from>
    <xdr:to>
      <xdr:col>21</xdr:col>
      <xdr:colOff>361950</xdr:colOff>
      <xdr:row>59</xdr:row>
      <xdr:rowOff>50800</xdr:rowOff>
    </xdr:to>
    <xdr:cxnSp macro="">
      <xdr:nvCxnSpPr>
        <xdr:cNvPr id="257" name="直線コネクタ 256"/>
        <xdr:cNvCxnSpPr/>
      </xdr:nvCxnSpPr>
      <xdr:spPr>
        <a:xfrm>
          <a:off x="13893800" y="10166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136525</xdr:rowOff>
    </xdr:from>
    <xdr:to>
      <xdr:col>20</xdr:col>
      <xdr:colOff>158750</xdr:colOff>
      <xdr:row>59</xdr:row>
      <xdr:rowOff>50800</xdr:rowOff>
    </xdr:to>
    <xdr:cxnSp macro="">
      <xdr:nvCxnSpPr>
        <xdr:cNvPr id="260" name="直線コネクタ 259"/>
        <xdr:cNvCxnSpPr/>
      </xdr:nvCxnSpPr>
      <xdr:spPr>
        <a:xfrm>
          <a:off x="13004800" y="100806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64" name="テキスト ボックス 263"/>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70" name="円/楕円 269"/>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71"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38100</xdr:rowOff>
    </xdr:from>
    <xdr:to>
      <xdr:col>22</xdr:col>
      <xdr:colOff>615950</xdr:colOff>
      <xdr:row>59</xdr:row>
      <xdr:rowOff>139700</xdr:rowOff>
    </xdr:to>
    <xdr:sp macro="" textlink="">
      <xdr:nvSpPr>
        <xdr:cNvPr id="272" name="円/楕円 271"/>
        <xdr:cNvSpPr/>
      </xdr:nvSpPr>
      <xdr:spPr>
        <a:xfrm>
          <a:off x="15621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124477</xdr:rowOff>
    </xdr:from>
    <xdr:ext cx="736600" cy="259045"/>
    <xdr:sp macro="" textlink="">
      <xdr:nvSpPr>
        <xdr:cNvPr id="273" name="テキスト ボックス 272"/>
        <xdr:cNvSpPr txBox="1"/>
      </xdr:nvSpPr>
      <xdr:spPr>
        <a:xfrm>
          <a:off x="15290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0</xdr:rowOff>
    </xdr:from>
    <xdr:to>
      <xdr:col>21</xdr:col>
      <xdr:colOff>412750</xdr:colOff>
      <xdr:row>59</xdr:row>
      <xdr:rowOff>101600</xdr:rowOff>
    </xdr:to>
    <xdr:sp macro="" textlink="">
      <xdr:nvSpPr>
        <xdr:cNvPr id="274" name="円/楕円 273"/>
        <xdr:cNvSpPr/>
      </xdr:nvSpPr>
      <xdr:spPr>
        <a:xfrm>
          <a:off x="14732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86377</xdr:rowOff>
    </xdr:from>
    <xdr:ext cx="762000" cy="259045"/>
    <xdr:sp macro="" textlink="">
      <xdr:nvSpPr>
        <xdr:cNvPr id="275" name="テキスト ボックス 274"/>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0</xdr:rowOff>
    </xdr:from>
    <xdr:to>
      <xdr:col>20</xdr:col>
      <xdr:colOff>209550</xdr:colOff>
      <xdr:row>59</xdr:row>
      <xdr:rowOff>101600</xdr:rowOff>
    </xdr:to>
    <xdr:sp macro="" textlink="">
      <xdr:nvSpPr>
        <xdr:cNvPr id="276" name="円/楕円 275"/>
        <xdr:cNvSpPr/>
      </xdr:nvSpPr>
      <xdr:spPr>
        <a:xfrm>
          <a:off x="13843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86377</xdr:rowOff>
    </xdr:from>
    <xdr:ext cx="762000" cy="259045"/>
    <xdr:sp macro="" textlink="">
      <xdr:nvSpPr>
        <xdr:cNvPr id="277" name="テキスト ボックス 276"/>
        <xdr:cNvSpPr txBox="1"/>
      </xdr:nvSpPr>
      <xdr:spPr>
        <a:xfrm>
          <a:off x="13512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85725</xdr:rowOff>
    </xdr:from>
    <xdr:to>
      <xdr:col>19</xdr:col>
      <xdr:colOff>6350</xdr:colOff>
      <xdr:row>59</xdr:row>
      <xdr:rowOff>15875</xdr:rowOff>
    </xdr:to>
    <xdr:sp macro="" textlink="">
      <xdr:nvSpPr>
        <xdr:cNvPr id="278" name="円/楕円 277"/>
        <xdr:cNvSpPr/>
      </xdr:nvSpPr>
      <xdr:spPr>
        <a:xfrm>
          <a:off x="12954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652</xdr:rowOff>
    </xdr:from>
    <xdr:ext cx="762000" cy="259045"/>
    <xdr:sp macro="" textlink="">
      <xdr:nvSpPr>
        <xdr:cNvPr id="279" name="テキスト ボックス 278"/>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類似団体平均とほぼ同水準で推移している。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市民団体への補助金の見直しなどにより適正化に努めているものの、病院会計の経営悪化に伴う赤字補てんなどが見込まれることから、今後、悪化することが見込まれる。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92710</xdr:rowOff>
    </xdr:to>
    <xdr:cxnSp macro="">
      <xdr:nvCxnSpPr>
        <xdr:cNvPr id="307" name="直線コネクタ 306"/>
        <xdr:cNvCxnSpPr/>
      </xdr:nvCxnSpPr>
      <xdr:spPr>
        <a:xfrm flipV="1">
          <a:off x="15671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92710</xdr:rowOff>
    </xdr:to>
    <xdr:cxnSp macro="">
      <xdr:nvCxnSpPr>
        <xdr:cNvPr id="310" name="直線コネクタ 309"/>
        <xdr:cNvCxnSpPr/>
      </xdr:nvCxnSpPr>
      <xdr:spPr>
        <a:xfrm>
          <a:off x="14782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121285</xdr:rowOff>
    </xdr:to>
    <xdr:cxnSp macro="">
      <xdr:nvCxnSpPr>
        <xdr:cNvPr id="313" name="直線コネクタ 312"/>
        <xdr:cNvCxnSpPr/>
      </xdr:nvCxnSpPr>
      <xdr:spPr>
        <a:xfrm flipV="1">
          <a:off x="13893800" y="64135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58420</xdr:rowOff>
    </xdr:from>
    <xdr:to>
      <xdr:col>20</xdr:col>
      <xdr:colOff>158750</xdr:colOff>
      <xdr:row>37</xdr:row>
      <xdr:rowOff>121285</xdr:rowOff>
    </xdr:to>
    <xdr:cxnSp macro="">
      <xdr:nvCxnSpPr>
        <xdr:cNvPr id="316" name="直線コネクタ 315"/>
        <xdr:cNvCxnSpPr/>
      </xdr:nvCxnSpPr>
      <xdr:spPr>
        <a:xfrm>
          <a:off x="13004800" y="64020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6" name="円/楕円 325"/>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35577</xdr:rowOff>
    </xdr:from>
    <xdr:ext cx="762000" cy="259045"/>
    <xdr:sp macro="" textlink="">
      <xdr:nvSpPr>
        <xdr:cNvPr id="327"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8" name="円/楕円 327"/>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9" name="テキスト ボックス 328"/>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0" name="円/楕円 329"/>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31" name="テキスト ボックス 330"/>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70485</xdr:rowOff>
    </xdr:from>
    <xdr:to>
      <xdr:col>20</xdr:col>
      <xdr:colOff>209550</xdr:colOff>
      <xdr:row>38</xdr:row>
      <xdr:rowOff>635</xdr:rowOff>
    </xdr:to>
    <xdr:sp macro="" textlink="">
      <xdr:nvSpPr>
        <xdr:cNvPr id="332" name="円/楕円 331"/>
        <xdr:cNvSpPr/>
      </xdr:nvSpPr>
      <xdr:spPr>
        <a:xfrm>
          <a:off x="13843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156862</xdr:rowOff>
    </xdr:from>
    <xdr:ext cx="762000" cy="259045"/>
    <xdr:sp macro="" textlink="">
      <xdr:nvSpPr>
        <xdr:cNvPr id="333" name="テキスト ボックス 332"/>
        <xdr:cNvSpPr txBox="1"/>
      </xdr:nvSpPr>
      <xdr:spPr>
        <a:xfrm>
          <a:off x="13512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7620</xdr:rowOff>
    </xdr:from>
    <xdr:to>
      <xdr:col>19</xdr:col>
      <xdr:colOff>6350</xdr:colOff>
      <xdr:row>37</xdr:row>
      <xdr:rowOff>109220</xdr:rowOff>
    </xdr:to>
    <xdr:sp macro="" textlink="">
      <xdr:nvSpPr>
        <xdr:cNvPr id="334" name="円/楕円 333"/>
        <xdr:cNvSpPr/>
      </xdr:nvSpPr>
      <xdr:spPr>
        <a:xfrm>
          <a:off x="12954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119397</xdr:rowOff>
    </xdr:from>
    <xdr:ext cx="762000" cy="259045"/>
    <xdr:sp macro="" textlink="">
      <xdr:nvSpPr>
        <xdr:cNvPr id="335" name="テキスト ボックス 334"/>
        <xdr:cNvSpPr txBox="1"/>
      </xdr:nvSpPr>
      <xdr:spPr>
        <a:xfrm>
          <a:off x="12623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経常収支比率は、類似団体を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公共施設の再編整備、大規模改修などに伴う市債の増が見込まれることから、今後も、地方債残高に留意しながら、地方債の新規発行を伴う普通建設事業の実施に当たっては、事業内容の精査と計画的な実施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65278</xdr:rowOff>
    </xdr:to>
    <xdr:cxnSp macro="">
      <xdr:nvCxnSpPr>
        <xdr:cNvPr id="365" name="直線コネクタ 364"/>
        <xdr:cNvCxnSpPr/>
      </xdr:nvCxnSpPr>
      <xdr:spPr>
        <a:xfrm flipV="1">
          <a:off x="3987800" y="132440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83565</xdr:rowOff>
    </xdr:to>
    <xdr:cxnSp macro="">
      <xdr:nvCxnSpPr>
        <xdr:cNvPr id="368" name="直線コネクタ 367"/>
        <xdr:cNvCxnSpPr/>
      </xdr:nvCxnSpPr>
      <xdr:spPr>
        <a:xfrm flipV="1">
          <a:off x="3098800" y="132669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83565</xdr:rowOff>
    </xdr:to>
    <xdr:cxnSp macro="">
      <xdr:nvCxnSpPr>
        <xdr:cNvPr id="371" name="直線コネクタ 370"/>
        <xdr:cNvCxnSpPr/>
      </xdr:nvCxnSpPr>
      <xdr:spPr>
        <a:xfrm>
          <a:off x="2209800" y="132715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88137</xdr:rowOff>
    </xdr:to>
    <xdr:cxnSp macro="">
      <xdr:nvCxnSpPr>
        <xdr:cNvPr id="374" name="直線コネクタ 373"/>
        <xdr:cNvCxnSpPr/>
      </xdr:nvCxnSpPr>
      <xdr:spPr>
        <a:xfrm flipV="1">
          <a:off x="1320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84" name="円/楕円 383"/>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85"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86" name="円/楕円 385"/>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87" name="テキスト ボックス 386"/>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88" name="円/楕円 387"/>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89" name="テキスト ボックス 388"/>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0" name="円/楕円 389"/>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91" name="テキスト ボックス 390"/>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2" name="円/楕円 391"/>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93" name="テキスト ボックス 392"/>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人件費にかかる経常一般財源が、類似団体平均を大きく上回っているため、全体的に上回っている。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79</xdr:row>
      <xdr:rowOff>120142</xdr:rowOff>
    </xdr:to>
    <xdr:cxnSp macro="">
      <xdr:nvCxnSpPr>
        <xdr:cNvPr id="424" name="直線コネクタ 423"/>
        <xdr:cNvCxnSpPr/>
      </xdr:nvCxnSpPr>
      <xdr:spPr>
        <a:xfrm flipV="1">
          <a:off x="15671800" y="13522961"/>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33274</xdr:rowOff>
    </xdr:from>
    <xdr:to>
      <xdr:col>22</xdr:col>
      <xdr:colOff>565150</xdr:colOff>
      <xdr:row>79</xdr:row>
      <xdr:rowOff>120142</xdr:rowOff>
    </xdr:to>
    <xdr:cxnSp macro="">
      <xdr:nvCxnSpPr>
        <xdr:cNvPr id="427" name="直線コネクタ 426"/>
        <xdr:cNvCxnSpPr/>
      </xdr:nvCxnSpPr>
      <xdr:spPr>
        <a:xfrm>
          <a:off x="14782800" y="135778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9" name="テキスト ボックス 428"/>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33274</xdr:rowOff>
    </xdr:from>
    <xdr:to>
      <xdr:col>21</xdr:col>
      <xdr:colOff>361950</xdr:colOff>
      <xdr:row>79</xdr:row>
      <xdr:rowOff>65278</xdr:rowOff>
    </xdr:to>
    <xdr:cxnSp macro="">
      <xdr:nvCxnSpPr>
        <xdr:cNvPr id="430" name="直線コネクタ 429"/>
        <xdr:cNvCxnSpPr/>
      </xdr:nvCxnSpPr>
      <xdr:spPr>
        <a:xfrm flipV="1">
          <a:off x="13893800" y="135778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2" name="テキスト ボックス 43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159004</xdr:rowOff>
    </xdr:from>
    <xdr:to>
      <xdr:col>20</xdr:col>
      <xdr:colOff>158750</xdr:colOff>
      <xdr:row>79</xdr:row>
      <xdr:rowOff>65278</xdr:rowOff>
    </xdr:to>
    <xdr:cxnSp macro="">
      <xdr:nvCxnSpPr>
        <xdr:cNvPr id="433" name="直線コネクタ 432"/>
        <xdr:cNvCxnSpPr/>
      </xdr:nvCxnSpPr>
      <xdr:spPr>
        <a:xfrm>
          <a:off x="13004800" y="135321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37" name="テキスト ボックス 436"/>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43" name="円/楕円 442"/>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44"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69342</xdr:rowOff>
    </xdr:from>
    <xdr:to>
      <xdr:col>22</xdr:col>
      <xdr:colOff>615950</xdr:colOff>
      <xdr:row>79</xdr:row>
      <xdr:rowOff>170942</xdr:rowOff>
    </xdr:to>
    <xdr:sp macro="" textlink="">
      <xdr:nvSpPr>
        <xdr:cNvPr id="445" name="円/楕円 444"/>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155719</xdr:rowOff>
    </xdr:from>
    <xdr:ext cx="736600" cy="259045"/>
    <xdr:sp macro="" textlink="">
      <xdr:nvSpPr>
        <xdr:cNvPr id="446" name="テキスト ボックス 445"/>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153924</xdr:rowOff>
    </xdr:from>
    <xdr:to>
      <xdr:col>21</xdr:col>
      <xdr:colOff>412750</xdr:colOff>
      <xdr:row>79</xdr:row>
      <xdr:rowOff>84074</xdr:rowOff>
    </xdr:to>
    <xdr:sp macro="" textlink="">
      <xdr:nvSpPr>
        <xdr:cNvPr id="447" name="円/楕円 446"/>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68851</xdr:rowOff>
    </xdr:from>
    <xdr:ext cx="762000" cy="259045"/>
    <xdr:sp macro="" textlink="">
      <xdr:nvSpPr>
        <xdr:cNvPr id="448" name="テキスト ボックス 447"/>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14478</xdr:rowOff>
    </xdr:from>
    <xdr:to>
      <xdr:col>20</xdr:col>
      <xdr:colOff>209550</xdr:colOff>
      <xdr:row>79</xdr:row>
      <xdr:rowOff>116078</xdr:rowOff>
    </xdr:to>
    <xdr:sp macro="" textlink="">
      <xdr:nvSpPr>
        <xdr:cNvPr id="449" name="円/楕円 448"/>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100855</xdr:rowOff>
    </xdr:from>
    <xdr:ext cx="762000" cy="259045"/>
    <xdr:sp macro="" textlink="">
      <xdr:nvSpPr>
        <xdr:cNvPr id="450" name="テキスト ボックス 449"/>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108204</xdr:rowOff>
    </xdr:from>
    <xdr:to>
      <xdr:col>19</xdr:col>
      <xdr:colOff>6350</xdr:colOff>
      <xdr:row>79</xdr:row>
      <xdr:rowOff>38354</xdr:rowOff>
    </xdr:to>
    <xdr:sp macro="" textlink="">
      <xdr:nvSpPr>
        <xdr:cNvPr id="451" name="円/楕円 450"/>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23131</xdr:rowOff>
    </xdr:from>
    <xdr:ext cx="762000" cy="259045"/>
    <xdr:sp macro="" textlink="">
      <xdr:nvSpPr>
        <xdr:cNvPr id="452" name="テキスト ボックス 451"/>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岡山県玉野市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88995</xdr:rowOff>
    </xdr:from>
    <xdr:to>
      <xdr:col>4</xdr:col>
      <xdr:colOff>1117600</xdr:colOff>
      <xdr:row>15</xdr:row>
      <xdr:rowOff>104350</xdr:rowOff>
    </xdr:to>
    <xdr:cxnSp macro="">
      <xdr:nvCxnSpPr>
        <xdr:cNvPr id="50" name="直線コネクタ 49"/>
        <xdr:cNvCxnSpPr/>
      </xdr:nvCxnSpPr>
      <xdr:spPr bwMode="auto">
        <a:xfrm flipV="1">
          <a:off x="5003800" y="2708370"/>
          <a:ext cx="647700" cy="1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104350</xdr:rowOff>
    </xdr:from>
    <xdr:to>
      <xdr:col>4</xdr:col>
      <xdr:colOff>469900</xdr:colOff>
      <xdr:row>15</xdr:row>
      <xdr:rowOff>162166</xdr:rowOff>
    </xdr:to>
    <xdr:cxnSp macro="">
      <xdr:nvCxnSpPr>
        <xdr:cNvPr id="53" name="直線コネクタ 52"/>
        <xdr:cNvCxnSpPr/>
      </xdr:nvCxnSpPr>
      <xdr:spPr bwMode="auto">
        <a:xfrm flipV="1">
          <a:off x="4305300" y="2723725"/>
          <a:ext cx="698500" cy="57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162166</xdr:rowOff>
    </xdr:from>
    <xdr:to>
      <xdr:col>3</xdr:col>
      <xdr:colOff>904875</xdr:colOff>
      <xdr:row>15</xdr:row>
      <xdr:rowOff>170224</xdr:rowOff>
    </xdr:to>
    <xdr:cxnSp macro="">
      <xdr:nvCxnSpPr>
        <xdr:cNvPr id="56" name="直線コネクタ 55"/>
        <xdr:cNvCxnSpPr/>
      </xdr:nvCxnSpPr>
      <xdr:spPr bwMode="auto">
        <a:xfrm flipV="1">
          <a:off x="3606800" y="2781541"/>
          <a:ext cx="698500" cy="8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135306</xdr:rowOff>
    </xdr:from>
    <xdr:to>
      <xdr:col>3</xdr:col>
      <xdr:colOff>206375</xdr:colOff>
      <xdr:row>15</xdr:row>
      <xdr:rowOff>170224</xdr:rowOff>
    </xdr:to>
    <xdr:cxnSp macro="">
      <xdr:nvCxnSpPr>
        <xdr:cNvPr id="59" name="直線コネクタ 58"/>
        <xdr:cNvCxnSpPr/>
      </xdr:nvCxnSpPr>
      <xdr:spPr bwMode="auto">
        <a:xfrm>
          <a:off x="2908300" y="2754681"/>
          <a:ext cx="698500" cy="3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38195</xdr:rowOff>
    </xdr:from>
    <xdr:to>
      <xdr:col>5</xdr:col>
      <xdr:colOff>34925</xdr:colOff>
      <xdr:row>15</xdr:row>
      <xdr:rowOff>139795</xdr:rowOff>
    </xdr:to>
    <xdr:sp macro="" textlink="">
      <xdr:nvSpPr>
        <xdr:cNvPr id="69" name="円/楕円 68"/>
        <xdr:cNvSpPr/>
      </xdr:nvSpPr>
      <xdr:spPr bwMode="auto">
        <a:xfrm>
          <a:off x="5600700" y="265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54722</xdr:rowOff>
    </xdr:from>
    <xdr:ext cx="762000" cy="259045"/>
    <xdr:sp macro="" textlink="">
      <xdr:nvSpPr>
        <xdr:cNvPr id="70" name="人口1人当たり決算額の推移該当値テキスト130"/>
        <xdr:cNvSpPr txBox="1"/>
      </xdr:nvSpPr>
      <xdr:spPr>
        <a:xfrm>
          <a:off x="5740400" y="250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84,495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53550</xdr:rowOff>
    </xdr:from>
    <xdr:to>
      <xdr:col>4</xdr:col>
      <xdr:colOff>520700</xdr:colOff>
      <xdr:row>15</xdr:row>
      <xdr:rowOff>155150</xdr:rowOff>
    </xdr:to>
    <xdr:sp macro="" textlink="">
      <xdr:nvSpPr>
        <xdr:cNvPr id="71" name="円/楕円 70"/>
        <xdr:cNvSpPr/>
      </xdr:nvSpPr>
      <xdr:spPr bwMode="auto">
        <a:xfrm>
          <a:off x="4953000" y="267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165327</xdr:rowOff>
    </xdr:from>
    <xdr:ext cx="736600" cy="259045"/>
    <xdr:sp macro="" textlink="">
      <xdr:nvSpPr>
        <xdr:cNvPr id="72" name="テキスト ボックス 71"/>
        <xdr:cNvSpPr txBox="1"/>
      </xdr:nvSpPr>
      <xdr:spPr>
        <a:xfrm>
          <a:off x="4622800" y="244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83,689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111366</xdr:rowOff>
    </xdr:from>
    <xdr:to>
      <xdr:col>3</xdr:col>
      <xdr:colOff>955675</xdr:colOff>
      <xdr:row>16</xdr:row>
      <xdr:rowOff>41516</xdr:rowOff>
    </xdr:to>
    <xdr:sp macro="" textlink="">
      <xdr:nvSpPr>
        <xdr:cNvPr id="73" name="円/楕円 72"/>
        <xdr:cNvSpPr/>
      </xdr:nvSpPr>
      <xdr:spPr bwMode="auto">
        <a:xfrm>
          <a:off x="4254500" y="273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51693</xdr:rowOff>
    </xdr:from>
    <xdr:ext cx="762000" cy="259045"/>
    <xdr:sp macro="" textlink="">
      <xdr:nvSpPr>
        <xdr:cNvPr id="74" name="テキスト ボックス 73"/>
        <xdr:cNvSpPr txBox="1"/>
      </xdr:nvSpPr>
      <xdr:spPr>
        <a:xfrm>
          <a:off x="3924300" y="24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80,654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119424</xdr:rowOff>
    </xdr:from>
    <xdr:to>
      <xdr:col>3</xdr:col>
      <xdr:colOff>257175</xdr:colOff>
      <xdr:row>16</xdr:row>
      <xdr:rowOff>49574</xdr:rowOff>
    </xdr:to>
    <xdr:sp macro="" textlink="">
      <xdr:nvSpPr>
        <xdr:cNvPr id="75" name="円/楕円 74"/>
        <xdr:cNvSpPr/>
      </xdr:nvSpPr>
      <xdr:spPr bwMode="auto">
        <a:xfrm>
          <a:off x="3556000" y="273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59751</xdr:rowOff>
    </xdr:from>
    <xdr:ext cx="762000" cy="259045"/>
    <xdr:sp macro="" textlink="">
      <xdr:nvSpPr>
        <xdr:cNvPr id="76" name="テキスト ボックス 75"/>
        <xdr:cNvSpPr txBox="1"/>
      </xdr:nvSpPr>
      <xdr:spPr>
        <a:xfrm>
          <a:off x="3225800" y="250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80,231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84506</xdr:rowOff>
    </xdr:from>
    <xdr:to>
      <xdr:col>2</xdr:col>
      <xdr:colOff>692150</xdr:colOff>
      <xdr:row>16</xdr:row>
      <xdr:rowOff>14656</xdr:rowOff>
    </xdr:to>
    <xdr:sp macro="" textlink="">
      <xdr:nvSpPr>
        <xdr:cNvPr id="77" name="円/楕円 76"/>
        <xdr:cNvSpPr/>
      </xdr:nvSpPr>
      <xdr:spPr bwMode="auto">
        <a:xfrm>
          <a:off x="2857500" y="2703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24833</xdr:rowOff>
    </xdr:from>
    <xdr:ext cx="762000" cy="259045"/>
    <xdr:sp macro="" textlink="">
      <xdr:nvSpPr>
        <xdr:cNvPr id="78" name="テキスト ボックス 77"/>
        <xdr:cNvSpPr txBox="1"/>
      </xdr:nvSpPr>
      <xdr:spPr>
        <a:xfrm>
          <a:off x="2527300" y="247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222848</xdr:rowOff>
    </xdr:from>
    <xdr:to>
      <xdr:col>4</xdr:col>
      <xdr:colOff>1117600</xdr:colOff>
      <xdr:row>35</xdr:row>
      <xdr:rowOff>255604</xdr:rowOff>
    </xdr:to>
    <xdr:cxnSp macro="">
      <xdr:nvCxnSpPr>
        <xdr:cNvPr id="113" name="直線コネクタ 112"/>
        <xdr:cNvCxnSpPr/>
      </xdr:nvCxnSpPr>
      <xdr:spPr bwMode="auto">
        <a:xfrm flipV="1">
          <a:off x="5003800" y="6833198"/>
          <a:ext cx="647700" cy="32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148031</xdr:rowOff>
    </xdr:from>
    <xdr:to>
      <xdr:col>4</xdr:col>
      <xdr:colOff>469900</xdr:colOff>
      <xdr:row>35</xdr:row>
      <xdr:rowOff>255604</xdr:rowOff>
    </xdr:to>
    <xdr:cxnSp macro="">
      <xdr:nvCxnSpPr>
        <xdr:cNvPr id="116" name="直線コネクタ 115"/>
        <xdr:cNvCxnSpPr/>
      </xdr:nvCxnSpPr>
      <xdr:spPr bwMode="auto">
        <a:xfrm>
          <a:off x="4305300" y="6758381"/>
          <a:ext cx="698500" cy="107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116321</xdr:rowOff>
    </xdr:from>
    <xdr:to>
      <xdr:col>3</xdr:col>
      <xdr:colOff>904875</xdr:colOff>
      <xdr:row>35</xdr:row>
      <xdr:rowOff>148031</xdr:rowOff>
    </xdr:to>
    <xdr:cxnSp macro="">
      <xdr:nvCxnSpPr>
        <xdr:cNvPr id="119" name="直線コネクタ 118"/>
        <xdr:cNvCxnSpPr/>
      </xdr:nvCxnSpPr>
      <xdr:spPr bwMode="auto">
        <a:xfrm>
          <a:off x="3606800" y="6726671"/>
          <a:ext cx="698500" cy="31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99535</xdr:rowOff>
    </xdr:from>
    <xdr:to>
      <xdr:col>3</xdr:col>
      <xdr:colOff>206375</xdr:colOff>
      <xdr:row>35</xdr:row>
      <xdr:rowOff>116321</xdr:rowOff>
    </xdr:to>
    <xdr:cxnSp macro="">
      <xdr:nvCxnSpPr>
        <xdr:cNvPr id="122" name="直線コネクタ 121"/>
        <xdr:cNvCxnSpPr/>
      </xdr:nvCxnSpPr>
      <xdr:spPr bwMode="auto">
        <a:xfrm>
          <a:off x="2908300" y="6709885"/>
          <a:ext cx="698500" cy="1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172048</xdr:rowOff>
    </xdr:from>
    <xdr:to>
      <xdr:col>5</xdr:col>
      <xdr:colOff>34925</xdr:colOff>
      <xdr:row>35</xdr:row>
      <xdr:rowOff>273648</xdr:rowOff>
    </xdr:to>
    <xdr:sp macro="" textlink="">
      <xdr:nvSpPr>
        <xdr:cNvPr id="132" name="円/楕円 131"/>
        <xdr:cNvSpPr/>
      </xdr:nvSpPr>
      <xdr:spPr bwMode="auto">
        <a:xfrm>
          <a:off x="5600700" y="678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144125</xdr:rowOff>
    </xdr:from>
    <xdr:ext cx="762000" cy="259045"/>
    <xdr:sp macro="" textlink="">
      <xdr:nvSpPr>
        <xdr:cNvPr id="133" name="人口1人当たり決算額の推移該当値テキスト445"/>
        <xdr:cNvSpPr txBox="1"/>
      </xdr:nvSpPr>
      <xdr:spPr>
        <a:xfrm>
          <a:off x="5740400" y="675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204804</xdr:rowOff>
    </xdr:from>
    <xdr:to>
      <xdr:col>4</xdr:col>
      <xdr:colOff>520700</xdr:colOff>
      <xdr:row>35</xdr:row>
      <xdr:rowOff>306404</xdr:rowOff>
    </xdr:to>
    <xdr:sp macro="" textlink="">
      <xdr:nvSpPr>
        <xdr:cNvPr id="134" name="円/楕円 133"/>
        <xdr:cNvSpPr/>
      </xdr:nvSpPr>
      <xdr:spPr bwMode="auto">
        <a:xfrm>
          <a:off x="4953000" y="681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291181</xdr:rowOff>
    </xdr:from>
    <xdr:ext cx="736600" cy="259045"/>
    <xdr:sp macro="" textlink="">
      <xdr:nvSpPr>
        <xdr:cNvPr id="135" name="テキスト ボックス 134"/>
        <xdr:cNvSpPr txBox="1"/>
      </xdr:nvSpPr>
      <xdr:spPr>
        <a:xfrm>
          <a:off x="4622800" y="690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97231</xdr:rowOff>
    </xdr:from>
    <xdr:to>
      <xdr:col>3</xdr:col>
      <xdr:colOff>955675</xdr:colOff>
      <xdr:row>35</xdr:row>
      <xdr:rowOff>198831</xdr:rowOff>
    </xdr:to>
    <xdr:sp macro="" textlink="">
      <xdr:nvSpPr>
        <xdr:cNvPr id="136" name="円/楕円 135"/>
        <xdr:cNvSpPr/>
      </xdr:nvSpPr>
      <xdr:spPr bwMode="auto">
        <a:xfrm>
          <a:off x="4254500" y="670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183608</xdr:rowOff>
    </xdr:from>
    <xdr:ext cx="762000" cy="259045"/>
    <xdr:sp macro="" textlink="">
      <xdr:nvSpPr>
        <xdr:cNvPr id="137" name="テキスト ボックス 136"/>
        <xdr:cNvSpPr txBox="1"/>
      </xdr:nvSpPr>
      <xdr:spPr>
        <a:xfrm>
          <a:off x="3924300" y="679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65521</xdr:rowOff>
    </xdr:from>
    <xdr:to>
      <xdr:col>3</xdr:col>
      <xdr:colOff>257175</xdr:colOff>
      <xdr:row>35</xdr:row>
      <xdr:rowOff>167121</xdr:rowOff>
    </xdr:to>
    <xdr:sp macro="" textlink="">
      <xdr:nvSpPr>
        <xdr:cNvPr id="138" name="円/楕円 137"/>
        <xdr:cNvSpPr/>
      </xdr:nvSpPr>
      <xdr:spPr bwMode="auto">
        <a:xfrm>
          <a:off x="3556000" y="667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151898</xdr:rowOff>
    </xdr:from>
    <xdr:ext cx="762000" cy="259045"/>
    <xdr:sp macro="" textlink="">
      <xdr:nvSpPr>
        <xdr:cNvPr id="139" name="テキスト ボックス 138"/>
        <xdr:cNvSpPr txBox="1"/>
      </xdr:nvSpPr>
      <xdr:spPr>
        <a:xfrm>
          <a:off x="3225800" y="67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48735</xdr:rowOff>
    </xdr:from>
    <xdr:to>
      <xdr:col>2</xdr:col>
      <xdr:colOff>692150</xdr:colOff>
      <xdr:row>35</xdr:row>
      <xdr:rowOff>150335</xdr:rowOff>
    </xdr:to>
    <xdr:sp macro="" textlink="">
      <xdr:nvSpPr>
        <xdr:cNvPr id="140" name="円/楕円 139"/>
        <xdr:cNvSpPr/>
      </xdr:nvSpPr>
      <xdr:spPr bwMode="auto">
        <a:xfrm>
          <a:off x="2857500" y="6659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135112</xdr:rowOff>
    </xdr:from>
    <xdr:ext cx="762000" cy="259045"/>
    <xdr:sp macro="" textlink="">
      <xdr:nvSpPr>
        <xdr:cNvPr id="141" name="テキスト ボックス 140"/>
        <xdr:cNvSpPr txBox="1"/>
      </xdr:nvSpPr>
      <xdr:spPr>
        <a:xfrm>
          <a:off x="2527300" y="674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61,945
61,498
103.58
24,930,101
24,066,511
836,388
14,694,833
22,209,297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49289</xdr:rowOff>
    </xdr:from>
    <xdr:to>
      <xdr:col>6</xdr:col>
      <xdr:colOff>511175</xdr:colOff>
      <xdr:row>33</xdr:row>
      <xdr:rowOff>115491</xdr:rowOff>
    </xdr:to>
    <xdr:cxnSp macro="">
      <xdr:nvCxnSpPr>
        <xdr:cNvPr id="59" name="直線コネクタ 58"/>
        <xdr:cNvCxnSpPr/>
      </xdr:nvCxnSpPr>
      <xdr:spPr>
        <a:xfrm>
          <a:off x="3797300" y="5707139"/>
          <a:ext cx="838200" cy="6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49289</xdr:rowOff>
    </xdr:from>
    <xdr:to>
      <xdr:col>5</xdr:col>
      <xdr:colOff>358775</xdr:colOff>
      <xdr:row>33</xdr:row>
      <xdr:rowOff>100129</xdr:rowOff>
    </xdr:to>
    <xdr:cxnSp macro="">
      <xdr:nvCxnSpPr>
        <xdr:cNvPr id="62" name="直線コネクタ 61"/>
        <xdr:cNvCxnSpPr/>
      </xdr:nvCxnSpPr>
      <xdr:spPr>
        <a:xfrm flipV="1">
          <a:off x="2908300" y="5707139"/>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100129</xdr:rowOff>
    </xdr:from>
    <xdr:to>
      <xdr:col>4</xdr:col>
      <xdr:colOff>155575</xdr:colOff>
      <xdr:row>33</xdr:row>
      <xdr:rowOff>100792</xdr:rowOff>
    </xdr:to>
    <xdr:cxnSp macro="">
      <xdr:nvCxnSpPr>
        <xdr:cNvPr id="65" name="直線コネクタ 64"/>
        <xdr:cNvCxnSpPr/>
      </xdr:nvCxnSpPr>
      <xdr:spPr>
        <a:xfrm flipV="1">
          <a:off x="2019300" y="5757979"/>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75281</xdr:rowOff>
    </xdr:from>
    <xdr:to>
      <xdr:col>2</xdr:col>
      <xdr:colOff>638175</xdr:colOff>
      <xdr:row>33</xdr:row>
      <xdr:rowOff>100792</xdr:rowOff>
    </xdr:to>
    <xdr:cxnSp macro="">
      <xdr:nvCxnSpPr>
        <xdr:cNvPr id="68" name="直線コネクタ 67"/>
        <xdr:cNvCxnSpPr/>
      </xdr:nvCxnSpPr>
      <xdr:spPr>
        <a:xfrm>
          <a:off x="1130300" y="5733131"/>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64691</xdr:rowOff>
    </xdr:from>
    <xdr:to>
      <xdr:col>6</xdr:col>
      <xdr:colOff>561975</xdr:colOff>
      <xdr:row>33</xdr:row>
      <xdr:rowOff>166291</xdr:rowOff>
    </xdr:to>
    <xdr:sp macro="" textlink="">
      <xdr:nvSpPr>
        <xdr:cNvPr id="78" name="円/楕円 77"/>
        <xdr:cNvSpPr/>
      </xdr:nvSpPr>
      <xdr:spPr>
        <a:xfrm>
          <a:off x="4584700" y="572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87568</xdr:rowOff>
    </xdr:from>
    <xdr:ext cx="534377" cy="259045"/>
    <xdr:sp macro="" textlink="">
      <xdr:nvSpPr>
        <xdr:cNvPr id="79" name="人件費該当値テキスト"/>
        <xdr:cNvSpPr txBox="1"/>
      </xdr:nvSpPr>
      <xdr:spPr>
        <a:xfrm>
          <a:off x="4686300" y="557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78,559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169939</xdr:rowOff>
    </xdr:from>
    <xdr:to>
      <xdr:col>5</xdr:col>
      <xdr:colOff>409575</xdr:colOff>
      <xdr:row>33</xdr:row>
      <xdr:rowOff>100089</xdr:rowOff>
    </xdr:to>
    <xdr:sp macro="" textlink="">
      <xdr:nvSpPr>
        <xdr:cNvPr id="80" name="円/楕円 79"/>
        <xdr:cNvSpPr/>
      </xdr:nvSpPr>
      <xdr:spPr>
        <a:xfrm>
          <a:off x="3746500" y="565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116616</xdr:rowOff>
    </xdr:from>
    <xdr:ext cx="534377" cy="259045"/>
    <xdr:sp macro="" textlink="">
      <xdr:nvSpPr>
        <xdr:cNvPr id="81" name="テキスト ボックス 80"/>
        <xdr:cNvSpPr txBox="1"/>
      </xdr:nvSpPr>
      <xdr:spPr>
        <a:xfrm>
          <a:off x="3530111" y="543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49329</xdr:rowOff>
    </xdr:from>
    <xdr:to>
      <xdr:col>4</xdr:col>
      <xdr:colOff>206375</xdr:colOff>
      <xdr:row>33</xdr:row>
      <xdr:rowOff>150929</xdr:rowOff>
    </xdr:to>
    <xdr:sp macro="" textlink="">
      <xdr:nvSpPr>
        <xdr:cNvPr id="82" name="円/楕円 81"/>
        <xdr:cNvSpPr/>
      </xdr:nvSpPr>
      <xdr:spPr>
        <a:xfrm>
          <a:off x="2857500" y="57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167456</xdr:rowOff>
    </xdr:from>
    <xdr:ext cx="534377" cy="259045"/>
    <xdr:sp macro="" textlink="">
      <xdr:nvSpPr>
        <xdr:cNvPr id="83" name="テキスト ボックス 82"/>
        <xdr:cNvSpPr txBox="1"/>
      </xdr:nvSpPr>
      <xdr:spPr>
        <a:xfrm>
          <a:off x="2641111" y="54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79,231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49992</xdr:rowOff>
    </xdr:from>
    <xdr:to>
      <xdr:col>3</xdr:col>
      <xdr:colOff>3175</xdr:colOff>
      <xdr:row>33</xdr:row>
      <xdr:rowOff>151592</xdr:rowOff>
    </xdr:to>
    <xdr:sp macro="" textlink="">
      <xdr:nvSpPr>
        <xdr:cNvPr id="84" name="円/楕円 83"/>
        <xdr:cNvSpPr/>
      </xdr:nvSpPr>
      <xdr:spPr>
        <a:xfrm>
          <a:off x="1968500" y="57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168119</xdr:rowOff>
    </xdr:from>
    <xdr:ext cx="534377" cy="259045"/>
    <xdr:sp macro="" textlink="">
      <xdr:nvSpPr>
        <xdr:cNvPr id="85" name="テキスト ボックス 84"/>
        <xdr:cNvSpPr txBox="1"/>
      </xdr:nvSpPr>
      <xdr:spPr>
        <a:xfrm>
          <a:off x="1752111" y="54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24481</xdr:rowOff>
    </xdr:from>
    <xdr:to>
      <xdr:col>1</xdr:col>
      <xdr:colOff>485775</xdr:colOff>
      <xdr:row>33</xdr:row>
      <xdr:rowOff>126081</xdr:rowOff>
    </xdr:to>
    <xdr:sp macro="" textlink="">
      <xdr:nvSpPr>
        <xdr:cNvPr id="86" name="円/楕円 85"/>
        <xdr:cNvSpPr/>
      </xdr:nvSpPr>
      <xdr:spPr>
        <a:xfrm>
          <a:off x="1079500" y="56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142608</xdr:rowOff>
    </xdr:from>
    <xdr:ext cx="534377" cy="259045"/>
    <xdr:sp macro="" textlink="">
      <xdr:nvSpPr>
        <xdr:cNvPr id="87" name="テキスト ボックス 86"/>
        <xdr:cNvSpPr txBox="1"/>
      </xdr:nvSpPr>
      <xdr:spPr>
        <a:xfrm>
          <a:off x="863111" y="54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30944</xdr:rowOff>
    </xdr:from>
    <xdr:to>
      <xdr:col>6</xdr:col>
      <xdr:colOff>511175</xdr:colOff>
      <xdr:row>56</xdr:row>
      <xdr:rowOff>43993</xdr:rowOff>
    </xdr:to>
    <xdr:cxnSp macro="">
      <xdr:nvCxnSpPr>
        <xdr:cNvPr id="117" name="直線コネクタ 116"/>
        <xdr:cNvCxnSpPr/>
      </xdr:nvCxnSpPr>
      <xdr:spPr>
        <a:xfrm flipV="1">
          <a:off x="3797300" y="9632144"/>
          <a:ext cx="8382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41535</xdr:rowOff>
    </xdr:from>
    <xdr:to>
      <xdr:col>5</xdr:col>
      <xdr:colOff>358775</xdr:colOff>
      <xdr:row>56</xdr:row>
      <xdr:rowOff>43993</xdr:rowOff>
    </xdr:to>
    <xdr:cxnSp macro="">
      <xdr:nvCxnSpPr>
        <xdr:cNvPr id="120" name="直線コネクタ 119"/>
        <xdr:cNvCxnSpPr/>
      </xdr:nvCxnSpPr>
      <xdr:spPr>
        <a:xfrm>
          <a:off x="2908300" y="9642735"/>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41535</xdr:rowOff>
    </xdr:from>
    <xdr:to>
      <xdr:col>4</xdr:col>
      <xdr:colOff>155575</xdr:colOff>
      <xdr:row>56</xdr:row>
      <xdr:rowOff>55137</xdr:rowOff>
    </xdr:to>
    <xdr:cxnSp macro="">
      <xdr:nvCxnSpPr>
        <xdr:cNvPr id="123" name="直線コネクタ 122"/>
        <xdr:cNvCxnSpPr/>
      </xdr:nvCxnSpPr>
      <xdr:spPr>
        <a:xfrm flipV="1">
          <a:off x="2019300" y="9642735"/>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15056</xdr:rowOff>
    </xdr:from>
    <xdr:to>
      <xdr:col>2</xdr:col>
      <xdr:colOff>638175</xdr:colOff>
      <xdr:row>56</xdr:row>
      <xdr:rowOff>55137</xdr:rowOff>
    </xdr:to>
    <xdr:cxnSp macro="">
      <xdr:nvCxnSpPr>
        <xdr:cNvPr id="126" name="直線コネクタ 125"/>
        <xdr:cNvCxnSpPr/>
      </xdr:nvCxnSpPr>
      <xdr:spPr>
        <a:xfrm>
          <a:off x="1130300" y="9616256"/>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151594</xdr:rowOff>
    </xdr:from>
    <xdr:to>
      <xdr:col>6</xdr:col>
      <xdr:colOff>561975</xdr:colOff>
      <xdr:row>56</xdr:row>
      <xdr:rowOff>81744</xdr:rowOff>
    </xdr:to>
    <xdr:sp macro="" textlink="">
      <xdr:nvSpPr>
        <xdr:cNvPr id="136" name="円/楕円 135"/>
        <xdr:cNvSpPr/>
      </xdr:nvSpPr>
      <xdr:spPr>
        <a:xfrm>
          <a:off x="4584700" y="95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130021</xdr:rowOff>
    </xdr:from>
    <xdr:ext cx="534377" cy="259045"/>
    <xdr:sp macro="" textlink="">
      <xdr:nvSpPr>
        <xdr:cNvPr id="137" name="物件費該当値テキスト"/>
        <xdr:cNvSpPr txBox="1"/>
      </xdr:nvSpPr>
      <xdr:spPr>
        <a:xfrm>
          <a:off x="4686300" y="95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47,709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164643</xdr:rowOff>
    </xdr:from>
    <xdr:to>
      <xdr:col>5</xdr:col>
      <xdr:colOff>409575</xdr:colOff>
      <xdr:row>56</xdr:row>
      <xdr:rowOff>94793</xdr:rowOff>
    </xdr:to>
    <xdr:sp macro="" textlink="">
      <xdr:nvSpPr>
        <xdr:cNvPr id="138" name="円/楕円 137"/>
        <xdr:cNvSpPr/>
      </xdr:nvSpPr>
      <xdr:spPr>
        <a:xfrm>
          <a:off x="3746500" y="95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85920</xdr:rowOff>
    </xdr:from>
    <xdr:ext cx="534377" cy="259045"/>
    <xdr:sp macro="" textlink="">
      <xdr:nvSpPr>
        <xdr:cNvPr id="139" name="テキスト ボックス 138"/>
        <xdr:cNvSpPr txBox="1"/>
      </xdr:nvSpPr>
      <xdr:spPr>
        <a:xfrm>
          <a:off x="3530111" y="96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162185</xdr:rowOff>
    </xdr:from>
    <xdr:to>
      <xdr:col>4</xdr:col>
      <xdr:colOff>206375</xdr:colOff>
      <xdr:row>56</xdr:row>
      <xdr:rowOff>92335</xdr:rowOff>
    </xdr:to>
    <xdr:sp macro="" textlink="">
      <xdr:nvSpPr>
        <xdr:cNvPr id="140" name="円/楕円 139"/>
        <xdr:cNvSpPr/>
      </xdr:nvSpPr>
      <xdr:spPr>
        <a:xfrm>
          <a:off x="2857500" y="9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83462</xdr:rowOff>
    </xdr:from>
    <xdr:ext cx="534377" cy="259045"/>
    <xdr:sp macro="" textlink="">
      <xdr:nvSpPr>
        <xdr:cNvPr id="141" name="テキスト ボックス 140"/>
        <xdr:cNvSpPr txBox="1"/>
      </xdr:nvSpPr>
      <xdr:spPr>
        <a:xfrm>
          <a:off x="2641111" y="968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4337</xdr:rowOff>
    </xdr:from>
    <xdr:to>
      <xdr:col>3</xdr:col>
      <xdr:colOff>3175</xdr:colOff>
      <xdr:row>56</xdr:row>
      <xdr:rowOff>105937</xdr:rowOff>
    </xdr:to>
    <xdr:sp macro="" textlink="">
      <xdr:nvSpPr>
        <xdr:cNvPr id="142" name="円/楕円 141"/>
        <xdr:cNvSpPr/>
      </xdr:nvSpPr>
      <xdr:spPr>
        <a:xfrm>
          <a:off x="1968500" y="96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97064</xdr:rowOff>
    </xdr:from>
    <xdr:ext cx="534377" cy="259045"/>
    <xdr:sp macro="" textlink="">
      <xdr:nvSpPr>
        <xdr:cNvPr id="143" name="テキスト ボックス 142"/>
        <xdr:cNvSpPr txBox="1"/>
      </xdr:nvSpPr>
      <xdr:spPr>
        <a:xfrm>
          <a:off x="1752111" y="96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135706</xdr:rowOff>
    </xdr:from>
    <xdr:to>
      <xdr:col>1</xdr:col>
      <xdr:colOff>485775</xdr:colOff>
      <xdr:row>56</xdr:row>
      <xdr:rowOff>65856</xdr:rowOff>
    </xdr:to>
    <xdr:sp macro="" textlink="">
      <xdr:nvSpPr>
        <xdr:cNvPr id="144" name="円/楕円 143"/>
        <xdr:cNvSpPr/>
      </xdr:nvSpPr>
      <xdr:spPr>
        <a:xfrm>
          <a:off x="1079500" y="95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56983</xdr:rowOff>
    </xdr:from>
    <xdr:ext cx="534377" cy="259045"/>
    <xdr:sp macro="" textlink="">
      <xdr:nvSpPr>
        <xdr:cNvPr id="145" name="テキスト ボックス 144"/>
        <xdr:cNvSpPr txBox="1"/>
      </xdr:nvSpPr>
      <xdr:spPr>
        <a:xfrm>
          <a:off x="863111" y="96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89408</xdr:rowOff>
    </xdr:from>
    <xdr:to>
      <xdr:col>6</xdr:col>
      <xdr:colOff>511175</xdr:colOff>
      <xdr:row>75</xdr:row>
      <xdr:rowOff>27522</xdr:rowOff>
    </xdr:to>
    <xdr:cxnSp macro="">
      <xdr:nvCxnSpPr>
        <xdr:cNvPr id="176" name="直線コネクタ 175"/>
        <xdr:cNvCxnSpPr/>
      </xdr:nvCxnSpPr>
      <xdr:spPr>
        <a:xfrm>
          <a:off x="3797300" y="12776708"/>
          <a:ext cx="838200" cy="10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27196</xdr:rowOff>
    </xdr:from>
    <xdr:to>
      <xdr:col>5</xdr:col>
      <xdr:colOff>358775</xdr:colOff>
      <xdr:row>74</xdr:row>
      <xdr:rowOff>89408</xdr:rowOff>
    </xdr:to>
    <xdr:cxnSp macro="">
      <xdr:nvCxnSpPr>
        <xdr:cNvPr id="179" name="直線コネクタ 178"/>
        <xdr:cNvCxnSpPr/>
      </xdr:nvCxnSpPr>
      <xdr:spPr>
        <a:xfrm>
          <a:off x="2908300" y="12714496"/>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82349</xdr:rowOff>
    </xdr:from>
    <xdr:ext cx="469744" cy="259045"/>
    <xdr:sp macro="" textlink="">
      <xdr:nvSpPr>
        <xdr:cNvPr id="181" name="テキスト ボックス 180"/>
        <xdr:cNvSpPr txBox="1"/>
      </xdr:nvSpPr>
      <xdr:spPr>
        <a:xfrm>
          <a:off x="3562427" y="1294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11684</xdr:rowOff>
    </xdr:from>
    <xdr:to>
      <xdr:col>4</xdr:col>
      <xdr:colOff>155575</xdr:colOff>
      <xdr:row>74</xdr:row>
      <xdr:rowOff>27196</xdr:rowOff>
    </xdr:to>
    <xdr:cxnSp macro="">
      <xdr:nvCxnSpPr>
        <xdr:cNvPr id="182" name="直線コネクタ 181"/>
        <xdr:cNvCxnSpPr/>
      </xdr:nvCxnSpPr>
      <xdr:spPr>
        <a:xfrm>
          <a:off x="2019300" y="12698984"/>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113537</xdr:rowOff>
    </xdr:from>
    <xdr:ext cx="469744" cy="259045"/>
    <xdr:sp macro="" textlink="">
      <xdr:nvSpPr>
        <xdr:cNvPr id="184" name="テキスト ボックス 183"/>
        <xdr:cNvSpPr txBox="1"/>
      </xdr:nvSpPr>
      <xdr:spPr>
        <a:xfrm>
          <a:off x="2673427" y="1297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53159</xdr:rowOff>
    </xdr:from>
    <xdr:to>
      <xdr:col>2</xdr:col>
      <xdr:colOff>638175</xdr:colOff>
      <xdr:row>74</xdr:row>
      <xdr:rowOff>11684</xdr:rowOff>
    </xdr:to>
    <xdr:cxnSp macro="">
      <xdr:nvCxnSpPr>
        <xdr:cNvPr id="185" name="直線コネクタ 184"/>
        <xdr:cNvCxnSpPr/>
      </xdr:nvCxnSpPr>
      <xdr:spPr>
        <a:xfrm>
          <a:off x="1130300" y="12569009"/>
          <a:ext cx="889000" cy="12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98841</xdr:rowOff>
    </xdr:from>
    <xdr:ext cx="469744" cy="259045"/>
    <xdr:sp macro="" textlink="">
      <xdr:nvSpPr>
        <xdr:cNvPr id="187" name="テキスト ボックス 186"/>
        <xdr:cNvSpPr txBox="1"/>
      </xdr:nvSpPr>
      <xdr:spPr>
        <a:xfrm>
          <a:off x="1784427" y="129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145214</xdr:rowOff>
    </xdr:from>
    <xdr:ext cx="469744" cy="259045"/>
    <xdr:sp macro="" textlink="">
      <xdr:nvSpPr>
        <xdr:cNvPr id="189" name="テキスト ボックス 188"/>
        <xdr:cNvSpPr txBox="1"/>
      </xdr:nvSpPr>
      <xdr:spPr>
        <a:xfrm>
          <a:off x="895427" y="1300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148172</xdr:rowOff>
    </xdr:from>
    <xdr:to>
      <xdr:col>6</xdr:col>
      <xdr:colOff>561975</xdr:colOff>
      <xdr:row>75</xdr:row>
      <xdr:rowOff>78322</xdr:rowOff>
    </xdr:to>
    <xdr:sp macro="" textlink="">
      <xdr:nvSpPr>
        <xdr:cNvPr id="195" name="円/楕円 194"/>
        <xdr:cNvSpPr/>
      </xdr:nvSpPr>
      <xdr:spPr>
        <a:xfrm>
          <a:off x="4584700" y="128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171049</xdr:rowOff>
    </xdr:from>
    <xdr:ext cx="469744" cy="259045"/>
    <xdr:sp macro="" textlink="">
      <xdr:nvSpPr>
        <xdr:cNvPr id="196" name="維持補修費該当値テキスト"/>
        <xdr:cNvSpPr txBox="1"/>
      </xdr:nvSpPr>
      <xdr:spPr>
        <a:xfrm>
          <a:off x="4686300" y="126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38608</xdr:rowOff>
    </xdr:from>
    <xdr:to>
      <xdr:col>5</xdr:col>
      <xdr:colOff>409575</xdr:colOff>
      <xdr:row>74</xdr:row>
      <xdr:rowOff>140208</xdr:rowOff>
    </xdr:to>
    <xdr:sp macro="" textlink="">
      <xdr:nvSpPr>
        <xdr:cNvPr id="197" name="円/楕円 196"/>
        <xdr:cNvSpPr/>
      </xdr:nvSpPr>
      <xdr:spPr>
        <a:xfrm>
          <a:off x="3746500" y="127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156735</xdr:rowOff>
    </xdr:from>
    <xdr:ext cx="469744" cy="259045"/>
    <xdr:sp macro="" textlink="">
      <xdr:nvSpPr>
        <xdr:cNvPr id="198" name="テキスト ボックス 197"/>
        <xdr:cNvSpPr txBox="1"/>
      </xdr:nvSpPr>
      <xdr:spPr>
        <a:xfrm>
          <a:off x="3562427" y="1250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147846</xdr:rowOff>
    </xdr:from>
    <xdr:to>
      <xdr:col>4</xdr:col>
      <xdr:colOff>206375</xdr:colOff>
      <xdr:row>74</xdr:row>
      <xdr:rowOff>77996</xdr:rowOff>
    </xdr:to>
    <xdr:sp macro="" textlink="">
      <xdr:nvSpPr>
        <xdr:cNvPr id="199" name="円/楕円 198"/>
        <xdr:cNvSpPr/>
      </xdr:nvSpPr>
      <xdr:spPr>
        <a:xfrm>
          <a:off x="2857500" y="126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94523</xdr:rowOff>
    </xdr:from>
    <xdr:ext cx="469744" cy="259045"/>
    <xdr:sp macro="" textlink="">
      <xdr:nvSpPr>
        <xdr:cNvPr id="200" name="テキスト ボックス 199"/>
        <xdr:cNvSpPr txBox="1"/>
      </xdr:nvSpPr>
      <xdr:spPr>
        <a:xfrm>
          <a:off x="2673427" y="1243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132334</xdr:rowOff>
    </xdr:from>
    <xdr:to>
      <xdr:col>3</xdr:col>
      <xdr:colOff>3175</xdr:colOff>
      <xdr:row>74</xdr:row>
      <xdr:rowOff>62484</xdr:rowOff>
    </xdr:to>
    <xdr:sp macro="" textlink="">
      <xdr:nvSpPr>
        <xdr:cNvPr id="201" name="円/楕円 200"/>
        <xdr:cNvSpPr/>
      </xdr:nvSpPr>
      <xdr:spPr>
        <a:xfrm>
          <a:off x="1968500" y="126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79011</xdr:rowOff>
    </xdr:from>
    <xdr:ext cx="469744" cy="259045"/>
    <xdr:sp macro="" textlink="">
      <xdr:nvSpPr>
        <xdr:cNvPr id="202" name="テキスト ボックス 201"/>
        <xdr:cNvSpPr txBox="1"/>
      </xdr:nvSpPr>
      <xdr:spPr>
        <a:xfrm>
          <a:off x="1784427" y="124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2359</xdr:rowOff>
    </xdr:from>
    <xdr:to>
      <xdr:col>1</xdr:col>
      <xdr:colOff>485775</xdr:colOff>
      <xdr:row>73</xdr:row>
      <xdr:rowOff>103959</xdr:rowOff>
    </xdr:to>
    <xdr:sp macro="" textlink="">
      <xdr:nvSpPr>
        <xdr:cNvPr id="203" name="円/楕円 202"/>
        <xdr:cNvSpPr/>
      </xdr:nvSpPr>
      <xdr:spPr>
        <a:xfrm>
          <a:off x="1079500" y="1251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120486</xdr:rowOff>
    </xdr:from>
    <xdr:ext cx="469744" cy="259045"/>
    <xdr:sp macro="" textlink="">
      <xdr:nvSpPr>
        <xdr:cNvPr id="204" name="テキスト ボックス 203"/>
        <xdr:cNvSpPr txBox="1"/>
      </xdr:nvSpPr>
      <xdr:spPr>
        <a:xfrm>
          <a:off x="895427" y="1229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72873</xdr:rowOff>
    </xdr:from>
    <xdr:to>
      <xdr:col>6</xdr:col>
      <xdr:colOff>511175</xdr:colOff>
      <xdr:row>94</xdr:row>
      <xdr:rowOff>115354</xdr:rowOff>
    </xdr:to>
    <xdr:cxnSp macro="">
      <xdr:nvCxnSpPr>
        <xdr:cNvPr id="234" name="直線コネクタ 233"/>
        <xdr:cNvCxnSpPr/>
      </xdr:nvCxnSpPr>
      <xdr:spPr>
        <a:xfrm flipV="1">
          <a:off x="3797300" y="16189173"/>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115354</xdr:rowOff>
    </xdr:from>
    <xdr:to>
      <xdr:col>5</xdr:col>
      <xdr:colOff>358775</xdr:colOff>
      <xdr:row>95</xdr:row>
      <xdr:rowOff>69138</xdr:rowOff>
    </xdr:to>
    <xdr:cxnSp macro="">
      <xdr:nvCxnSpPr>
        <xdr:cNvPr id="237" name="直線コネクタ 236"/>
        <xdr:cNvCxnSpPr/>
      </xdr:nvCxnSpPr>
      <xdr:spPr>
        <a:xfrm flipV="1">
          <a:off x="2908300" y="16231654"/>
          <a:ext cx="889000" cy="1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69138</xdr:rowOff>
    </xdr:from>
    <xdr:to>
      <xdr:col>4</xdr:col>
      <xdr:colOff>155575</xdr:colOff>
      <xdr:row>95</xdr:row>
      <xdr:rowOff>110134</xdr:rowOff>
    </xdr:to>
    <xdr:cxnSp macro="">
      <xdr:nvCxnSpPr>
        <xdr:cNvPr id="240" name="直線コネクタ 239"/>
        <xdr:cNvCxnSpPr/>
      </xdr:nvCxnSpPr>
      <xdr:spPr>
        <a:xfrm flipV="1">
          <a:off x="2019300" y="16356888"/>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110134</xdr:rowOff>
    </xdr:from>
    <xdr:to>
      <xdr:col>2</xdr:col>
      <xdr:colOff>638175</xdr:colOff>
      <xdr:row>95</xdr:row>
      <xdr:rowOff>158198</xdr:rowOff>
    </xdr:to>
    <xdr:cxnSp macro="">
      <xdr:nvCxnSpPr>
        <xdr:cNvPr id="243" name="直線コネクタ 242"/>
        <xdr:cNvCxnSpPr/>
      </xdr:nvCxnSpPr>
      <xdr:spPr>
        <a:xfrm flipV="1">
          <a:off x="1130300" y="16397884"/>
          <a:ext cx="889000" cy="4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22073</xdr:rowOff>
    </xdr:from>
    <xdr:to>
      <xdr:col>6</xdr:col>
      <xdr:colOff>561975</xdr:colOff>
      <xdr:row>94</xdr:row>
      <xdr:rowOff>123673</xdr:rowOff>
    </xdr:to>
    <xdr:sp macro="" textlink="">
      <xdr:nvSpPr>
        <xdr:cNvPr id="253" name="円/楕円 252"/>
        <xdr:cNvSpPr/>
      </xdr:nvSpPr>
      <xdr:spPr>
        <a:xfrm>
          <a:off x="4584700" y="161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44950</xdr:rowOff>
    </xdr:from>
    <xdr:ext cx="534377" cy="259045"/>
    <xdr:sp macro="" textlink="">
      <xdr:nvSpPr>
        <xdr:cNvPr id="254" name="扶助費該当値テキスト"/>
        <xdr:cNvSpPr txBox="1"/>
      </xdr:nvSpPr>
      <xdr:spPr>
        <a:xfrm>
          <a:off x="4686300" y="159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83,508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64554</xdr:rowOff>
    </xdr:from>
    <xdr:to>
      <xdr:col>5</xdr:col>
      <xdr:colOff>409575</xdr:colOff>
      <xdr:row>94</xdr:row>
      <xdr:rowOff>166154</xdr:rowOff>
    </xdr:to>
    <xdr:sp macro="" textlink="">
      <xdr:nvSpPr>
        <xdr:cNvPr id="255" name="円/楕円 254"/>
        <xdr:cNvSpPr/>
      </xdr:nvSpPr>
      <xdr:spPr>
        <a:xfrm>
          <a:off x="3746500" y="1618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157281</xdr:rowOff>
    </xdr:from>
    <xdr:ext cx="534377" cy="259045"/>
    <xdr:sp macro="" textlink="">
      <xdr:nvSpPr>
        <xdr:cNvPr id="256" name="テキスト ボックス 255"/>
        <xdr:cNvSpPr txBox="1"/>
      </xdr:nvSpPr>
      <xdr:spPr>
        <a:xfrm>
          <a:off x="3530111" y="162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18338</xdr:rowOff>
    </xdr:from>
    <xdr:to>
      <xdr:col>4</xdr:col>
      <xdr:colOff>206375</xdr:colOff>
      <xdr:row>95</xdr:row>
      <xdr:rowOff>119938</xdr:rowOff>
    </xdr:to>
    <xdr:sp macro="" textlink="">
      <xdr:nvSpPr>
        <xdr:cNvPr id="257" name="円/楕円 256"/>
        <xdr:cNvSpPr/>
      </xdr:nvSpPr>
      <xdr:spPr>
        <a:xfrm>
          <a:off x="2857500" y="1630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111065</xdr:rowOff>
    </xdr:from>
    <xdr:ext cx="534377" cy="259045"/>
    <xdr:sp macro="" textlink="">
      <xdr:nvSpPr>
        <xdr:cNvPr id="258" name="テキスト ボックス 257"/>
        <xdr:cNvSpPr txBox="1"/>
      </xdr:nvSpPr>
      <xdr:spPr>
        <a:xfrm>
          <a:off x="2641111" y="1639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59334</xdr:rowOff>
    </xdr:from>
    <xdr:to>
      <xdr:col>3</xdr:col>
      <xdr:colOff>3175</xdr:colOff>
      <xdr:row>95</xdr:row>
      <xdr:rowOff>160934</xdr:rowOff>
    </xdr:to>
    <xdr:sp macro="" textlink="">
      <xdr:nvSpPr>
        <xdr:cNvPr id="259" name="円/楕円 258"/>
        <xdr:cNvSpPr/>
      </xdr:nvSpPr>
      <xdr:spPr>
        <a:xfrm>
          <a:off x="1968500" y="163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152061</xdr:rowOff>
    </xdr:from>
    <xdr:ext cx="534377" cy="259045"/>
    <xdr:sp macro="" textlink="">
      <xdr:nvSpPr>
        <xdr:cNvPr id="260" name="テキスト ボックス 259"/>
        <xdr:cNvSpPr txBox="1"/>
      </xdr:nvSpPr>
      <xdr:spPr>
        <a:xfrm>
          <a:off x="1752111" y="164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72,552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107398</xdr:rowOff>
    </xdr:from>
    <xdr:to>
      <xdr:col>1</xdr:col>
      <xdr:colOff>485775</xdr:colOff>
      <xdr:row>96</xdr:row>
      <xdr:rowOff>37548</xdr:rowOff>
    </xdr:to>
    <xdr:sp macro="" textlink="">
      <xdr:nvSpPr>
        <xdr:cNvPr id="261" name="円/楕円 260"/>
        <xdr:cNvSpPr/>
      </xdr:nvSpPr>
      <xdr:spPr>
        <a:xfrm>
          <a:off x="1079500" y="163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28675</xdr:rowOff>
    </xdr:from>
    <xdr:ext cx="534377" cy="259045"/>
    <xdr:sp macro="" textlink="">
      <xdr:nvSpPr>
        <xdr:cNvPr id="262" name="テキスト ボックス 261"/>
        <xdr:cNvSpPr txBox="1"/>
      </xdr:nvSpPr>
      <xdr:spPr>
        <a:xfrm>
          <a:off x="863111" y="164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107810</xdr:rowOff>
    </xdr:from>
    <xdr:to>
      <xdr:col>15</xdr:col>
      <xdr:colOff>180975</xdr:colOff>
      <xdr:row>37</xdr:row>
      <xdr:rowOff>24117</xdr:rowOff>
    </xdr:to>
    <xdr:cxnSp macro="">
      <xdr:nvCxnSpPr>
        <xdr:cNvPr id="291" name="直線コネクタ 290"/>
        <xdr:cNvCxnSpPr/>
      </xdr:nvCxnSpPr>
      <xdr:spPr>
        <a:xfrm flipV="1">
          <a:off x="9639300" y="6280010"/>
          <a:ext cx="838200" cy="8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24117</xdr:rowOff>
    </xdr:from>
    <xdr:to>
      <xdr:col>14</xdr:col>
      <xdr:colOff>28575</xdr:colOff>
      <xdr:row>37</xdr:row>
      <xdr:rowOff>37478</xdr:rowOff>
    </xdr:to>
    <xdr:cxnSp macro="">
      <xdr:nvCxnSpPr>
        <xdr:cNvPr id="294" name="直線コネクタ 293"/>
        <xdr:cNvCxnSpPr/>
      </xdr:nvCxnSpPr>
      <xdr:spPr>
        <a:xfrm flipV="1">
          <a:off x="8750300" y="6367767"/>
          <a:ext cx="889000" cy="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141592</xdr:rowOff>
    </xdr:from>
    <xdr:to>
      <xdr:col>12</xdr:col>
      <xdr:colOff>511175</xdr:colOff>
      <xdr:row>37</xdr:row>
      <xdr:rowOff>37478</xdr:rowOff>
    </xdr:to>
    <xdr:cxnSp macro="">
      <xdr:nvCxnSpPr>
        <xdr:cNvPr id="297" name="直線コネクタ 296"/>
        <xdr:cNvCxnSpPr/>
      </xdr:nvCxnSpPr>
      <xdr:spPr>
        <a:xfrm>
          <a:off x="7861300" y="6313792"/>
          <a:ext cx="889000" cy="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141592</xdr:rowOff>
    </xdr:from>
    <xdr:to>
      <xdr:col>11</xdr:col>
      <xdr:colOff>307975</xdr:colOff>
      <xdr:row>36</xdr:row>
      <xdr:rowOff>168783</xdr:rowOff>
    </xdr:to>
    <xdr:cxnSp macro="">
      <xdr:nvCxnSpPr>
        <xdr:cNvPr id="300" name="直線コネクタ 299"/>
        <xdr:cNvCxnSpPr/>
      </xdr:nvCxnSpPr>
      <xdr:spPr>
        <a:xfrm flipV="1">
          <a:off x="6972300" y="6313792"/>
          <a:ext cx="889000" cy="2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57010</xdr:rowOff>
    </xdr:from>
    <xdr:to>
      <xdr:col>15</xdr:col>
      <xdr:colOff>231775</xdr:colOff>
      <xdr:row>36</xdr:row>
      <xdr:rowOff>158610</xdr:rowOff>
    </xdr:to>
    <xdr:sp macro="" textlink="">
      <xdr:nvSpPr>
        <xdr:cNvPr id="310" name="円/楕円 309"/>
        <xdr:cNvSpPr/>
      </xdr:nvSpPr>
      <xdr:spPr>
        <a:xfrm>
          <a:off x="10426700" y="62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35437</xdr:rowOff>
    </xdr:from>
    <xdr:ext cx="534377" cy="259045"/>
    <xdr:sp macro="" textlink="">
      <xdr:nvSpPr>
        <xdr:cNvPr id="311" name="補助費等該当値テキスト"/>
        <xdr:cNvSpPr txBox="1"/>
      </xdr:nvSpPr>
      <xdr:spPr>
        <a:xfrm>
          <a:off x="10528300" y="62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144767</xdr:rowOff>
    </xdr:from>
    <xdr:to>
      <xdr:col>14</xdr:col>
      <xdr:colOff>79375</xdr:colOff>
      <xdr:row>37</xdr:row>
      <xdr:rowOff>74917</xdr:rowOff>
    </xdr:to>
    <xdr:sp macro="" textlink="">
      <xdr:nvSpPr>
        <xdr:cNvPr id="312" name="円/楕円 311"/>
        <xdr:cNvSpPr/>
      </xdr:nvSpPr>
      <xdr:spPr>
        <a:xfrm>
          <a:off x="9588500" y="63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66044</xdr:rowOff>
    </xdr:from>
    <xdr:ext cx="534377" cy="259045"/>
    <xdr:sp macro="" textlink="">
      <xdr:nvSpPr>
        <xdr:cNvPr id="313" name="テキスト ボックス 312"/>
        <xdr:cNvSpPr txBox="1"/>
      </xdr:nvSpPr>
      <xdr:spPr>
        <a:xfrm>
          <a:off x="9372111" y="64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158128</xdr:rowOff>
    </xdr:from>
    <xdr:to>
      <xdr:col>12</xdr:col>
      <xdr:colOff>561975</xdr:colOff>
      <xdr:row>37</xdr:row>
      <xdr:rowOff>88278</xdr:rowOff>
    </xdr:to>
    <xdr:sp macro="" textlink="">
      <xdr:nvSpPr>
        <xdr:cNvPr id="314" name="円/楕円 313"/>
        <xdr:cNvSpPr/>
      </xdr:nvSpPr>
      <xdr:spPr>
        <a:xfrm>
          <a:off x="8699500" y="63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79405</xdr:rowOff>
    </xdr:from>
    <xdr:ext cx="534377" cy="259045"/>
    <xdr:sp macro="" textlink="">
      <xdr:nvSpPr>
        <xdr:cNvPr id="315" name="テキスト ボックス 314"/>
        <xdr:cNvSpPr txBox="1"/>
      </xdr:nvSpPr>
      <xdr:spPr>
        <a:xfrm>
          <a:off x="8483111" y="642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90792</xdr:rowOff>
    </xdr:from>
    <xdr:to>
      <xdr:col>11</xdr:col>
      <xdr:colOff>358775</xdr:colOff>
      <xdr:row>37</xdr:row>
      <xdr:rowOff>20942</xdr:rowOff>
    </xdr:to>
    <xdr:sp macro="" textlink="">
      <xdr:nvSpPr>
        <xdr:cNvPr id="316" name="円/楕円 315"/>
        <xdr:cNvSpPr/>
      </xdr:nvSpPr>
      <xdr:spPr>
        <a:xfrm>
          <a:off x="7810500" y="62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12069</xdr:rowOff>
    </xdr:from>
    <xdr:ext cx="534377" cy="259045"/>
    <xdr:sp macro="" textlink="">
      <xdr:nvSpPr>
        <xdr:cNvPr id="317" name="テキスト ボックス 316"/>
        <xdr:cNvSpPr txBox="1"/>
      </xdr:nvSpPr>
      <xdr:spPr>
        <a:xfrm>
          <a:off x="7594111" y="63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117983</xdr:rowOff>
    </xdr:from>
    <xdr:to>
      <xdr:col>10</xdr:col>
      <xdr:colOff>155575</xdr:colOff>
      <xdr:row>37</xdr:row>
      <xdr:rowOff>48133</xdr:rowOff>
    </xdr:to>
    <xdr:sp macro="" textlink="">
      <xdr:nvSpPr>
        <xdr:cNvPr id="318" name="円/楕円 317"/>
        <xdr:cNvSpPr/>
      </xdr:nvSpPr>
      <xdr:spPr>
        <a:xfrm>
          <a:off x="6921500" y="62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39260</xdr:rowOff>
    </xdr:from>
    <xdr:ext cx="534377" cy="259045"/>
    <xdr:sp macro="" textlink="">
      <xdr:nvSpPr>
        <xdr:cNvPr id="319" name="テキスト ボックス 318"/>
        <xdr:cNvSpPr txBox="1"/>
      </xdr:nvSpPr>
      <xdr:spPr>
        <a:xfrm>
          <a:off x="6705111" y="63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147788</xdr:rowOff>
    </xdr:from>
    <xdr:to>
      <xdr:col>15</xdr:col>
      <xdr:colOff>180975</xdr:colOff>
      <xdr:row>57</xdr:row>
      <xdr:rowOff>37777</xdr:rowOff>
    </xdr:to>
    <xdr:cxnSp macro="">
      <xdr:nvCxnSpPr>
        <xdr:cNvPr id="350" name="直線コネクタ 349"/>
        <xdr:cNvCxnSpPr/>
      </xdr:nvCxnSpPr>
      <xdr:spPr>
        <a:xfrm flipV="1">
          <a:off x="9639300" y="9748988"/>
          <a:ext cx="838200" cy="6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37777</xdr:rowOff>
    </xdr:from>
    <xdr:to>
      <xdr:col>14</xdr:col>
      <xdr:colOff>28575</xdr:colOff>
      <xdr:row>57</xdr:row>
      <xdr:rowOff>75932</xdr:rowOff>
    </xdr:to>
    <xdr:cxnSp macro="">
      <xdr:nvCxnSpPr>
        <xdr:cNvPr id="353" name="直線コネクタ 352"/>
        <xdr:cNvCxnSpPr/>
      </xdr:nvCxnSpPr>
      <xdr:spPr>
        <a:xfrm flipV="1">
          <a:off x="8750300" y="9810427"/>
          <a:ext cx="889000" cy="3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75932</xdr:rowOff>
    </xdr:from>
    <xdr:to>
      <xdr:col>12</xdr:col>
      <xdr:colOff>511175</xdr:colOff>
      <xdr:row>57</xdr:row>
      <xdr:rowOff>90355</xdr:rowOff>
    </xdr:to>
    <xdr:cxnSp macro="">
      <xdr:nvCxnSpPr>
        <xdr:cNvPr id="356" name="直線コネクタ 355"/>
        <xdr:cNvCxnSpPr/>
      </xdr:nvCxnSpPr>
      <xdr:spPr>
        <a:xfrm flipV="1">
          <a:off x="7861300" y="9848582"/>
          <a:ext cx="889000" cy="1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90355</xdr:rowOff>
    </xdr:from>
    <xdr:to>
      <xdr:col>11</xdr:col>
      <xdr:colOff>307975</xdr:colOff>
      <xdr:row>57</xdr:row>
      <xdr:rowOff>93980</xdr:rowOff>
    </xdr:to>
    <xdr:cxnSp macro="">
      <xdr:nvCxnSpPr>
        <xdr:cNvPr id="359" name="直線コネクタ 358"/>
        <xdr:cNvCxnSpPr/>
      </xdr:nvCxnSpPr>
      <xdr:spPr>
        <a:xfrm flipV="1">
          <a:off x="6972300" y="9863005"/>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96988</xdr:rowOff>
    </xdr:from>
    <xdr:to>
      <xdr:col>15</xdr:col>
      <xdr:colOff>231775</xdr:colOff>
      <xdr:row>57</xdr:row>
      <xdr:rowOff>27138</xdr:rowOff>
    </xdr:to>
    <xdr:sp macro="" textlink="">
      <xdr:nvSpPr>
        <xdr:cNvPr id="369" name="円/楕円 368"/>
        <xdr:cNvSpPr/>
      </xdr:nvSpPr>
      <xdr:spPr>
        <a:xfrm>
          <a:off x="10426700" y="96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75415</xdr:rowOff>
    </xdr:from>
    <xdr:ext cx="534377" cy="259045"/>
    <xdr:sp macro="" textlink="">
      <xdr:nvSpPr>
        <xdr:cNvPr id="370" name="普通建設事業費該当値テキスト"/>
        <xdr:cNvSpPr txBox="1"/>
      </xdr:nvSpPr>
      <xdr:spPr>
        <a:xfrm>
          <a:off x="10528300" y="96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42,757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158427</xdr:rowOff>
    </xdr:from>
    <xdr:to>
      <xdr:col>14</xdr:col>
      <xdr:colOff>79375</xdr:colOff>
      <xdr:row>57</xdr:row>
      <xdr:rowOff>88577</xdr:rowOff>
    </xdr:to>
    <xdr:sp macro="" textlink="">
      <xdr:nvSpPr>
        <xdr:cNvPr id="371" name="円/楕円 370"/>
        <xdr:cNvSpPr/>
      </xdr:nvSpPr>
      <xdr:spPr>
        <a:xfrm>
          <a:off x="9588500" y="97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79704</xdr:rowOff>
    </xdr:from>
    <xdr:ext cx="534377" cy="259045"/>
    <xdr:sp macro="" textlink="">
      <xdr:nvSpPr>
        <xdr:cNvPr id="372" name="テキスト ボックス 371"/>
        <xdr:cNvSpPr txBox="1"/>
      </xdr:nvSpPr>
      <xdr:spPr>
        <a:xfrm>
          <a:off x="9372111" y="98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25132</xdr:rowOff>
    </xdr:from>
    <xdr:to>
      <xdr:col>12</xdr:col>
      <xdr:colOff>561975</xdr:colOff>
      <xdr:row>57</xdr:row>
      <xdr:rowOff>126732</xdr:rowOff>
    </xdr:to>
    <xdr:sp macro="" textlink="">
      <xdr:nvSpPr>
        <xdr:cNvPr id="373" name="円/楕円 372"/>
        <xdr:cNvSpPr/>
      </xdr:nvSpPr>
      <xdr:spPr>
        <a:xfrm>
          <a:off x="8699500" y="97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117859</xdr:rowOff>
    </xdr:from>
    <xdr:ext cx="534377" cy="259045"/>
    <xdr:sp macro="" textlink="">
      <xdr:nvSpPr>
        <xdr:cNvPr id="374" name="テキスト ボックス 373"/>
        <xdr:cNvSpPr txBox="1"/>
      </xdr:nvSpPr>
      <xdr:spPr>
        <a:xfrm>
          <a:off x="8483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39555</xdr:rowOff>
    </xdr:from>
    <xdr:to>
      <xdr:col>11</xdr:col>
      <xdr:colOff>358775</xdr:colOff>
      <xdr:row>57</xdr:row>
      <xdr:rowOff>141155</xdr:rowOff>
    </xdr:to>
    <xdr:sp macro="" textlink="">
      <xdr:nvSpPr>
        <xdr:cNvPr id="375" name="円/楕円 374"/>
        <xdr:cNvSpPr/>
      </xdr:nvSpPr>
      <xdr:spPr>
        <a:xfrm>
          <a:off x="7810500" y="98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132282</xdr:rowOff>
    </xdr:from>
    <xdr:ext cx="534377" cy="259045"/>
    <xdr:sp macro="" textlink="">
      <xdr:nvSpPr>
        <xdr:cNvPr id="376" name="テキスト ボックス 375"/>
        <xdr:cNvSpPr txBox="1"/>
      </xdr:nvSpPr>
      <xdr:spPr>
        <a:xfrm>
          <a:off x="7594111" y="99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77" name="円/楕円 376"/>
        <xdr:cNvSpPr/>
      </xdr:nvSpPr>
      <xdr:spPr>
        <a:xfrm>
          <a:off x="6921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78" name="テキスト ボックス 377"/>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118636</xdr:rowOff>
    </xdr:from>
    <xdr:to>
      <xdr:col>15</xdr:col>
      <xdr:colOff>180975</xdr:colOff>
      <xdr:row>79</xdr:row>
      <xdr:rowOff>51166</xdr:rowOff>
    </xdr:to>
    <xdr:cxnSp macro="">
      <xdr:nvCxnSpPr>
        <xdr:cNvPr id="409" name="直線コネクタ 408"/>
        <xdr:cNvCxnSpPr/>
      </xdr:nvCxnSpPr>
      <xdr:spPr>
        <a:xfrm>
          <a:off x="9639300" y="13491736"/>
          <a:ext cx="8382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366</xdr:rowOff>
    </xdr:from>
    <xdr:to>
      <xdr:col>15</xdr:col>
      <xdr:colOff>231775</xdr:colOff>
      <xdr:row>79</xdr:row>
      <xdr:rowOff>101966</xdr:rowOff>
    </xdr:to>
    <xdr:sp macro="" textlink="">
      <xdr:nvSpPr>
        <xdr:cNvPr id="419" name="円/楕円 418"/>
        <xdr:cNvSpPr/>
      </xdr:nvSpPr>
      <xdr:spPr>
        <a:xfrm>
          <a:off x="10426700" y="135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86743</xdr:rowOff>
    </xdr:from>
    <xdr:ext cx="469744" cy="259045"/>
    <xdr:sp macro="" textlink="">
      <xdr:nvSpPr>
        <xdr:cNvPr id="420" name="普通建設事業費 （ うち新規整備　）該当値テキスト"/>
        <xdr:cNvSpPr txBox="1"/>
      </xdr:nvSpPr>
      <xdr:spPr>
        <a:xfrm>
          <a:off x="10528300" y="1345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67836</xdr:rowOff>
    </xdr:from>
    <xdr:to>
      <xdr:col>14</xdr:col>
      <xdr:colOff>79375</xdr:colOff>
      <xdr:row>78</xdr:row>
      <xdr:rowOff>169436</xdr:rowOff>
    </xdr:to>
    <xdr:sp macro="" textlink="">
      <xdr:nvSpPr>
        <xdr:cNvPr id="421" name="円/楕円 420"/>
        <xdr:cNvSpPr/>
      </xdr:nvSpPr>
      <xdr:spPr>
        <a:xfrm>
          <a:off x="9588500" y="134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160563</xdr:rowOff>
    </xdr:from>
    <xdr:ext cx="469744" cy="259045"/>
    <xdr:sp macro="" textlink="">
      <xdr:nvSpPr>
        <xdr:cNvPr id="422" name="テキスト ボックス 421"/>
        <xdr:cNvSpPr txBox="1"/>
      </xdr:nvSpPr>
      <xdr:spPr>
        <a:xfrm>
          <a:off x="9404427" y="1353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3994</xdr:rowOff>
    </xdr:from>
    <xdr:to>
      <xdr:col>15</xdr:col>
      <xdr:colOff>180975</xdr:colOff>
      <xdr:row>97</xdr:row>
      <xdr:rowOff>43280</xdr:rowOff>
    </xdr:to>
    <xdr:cxnSp macro="">
      <xdr:nvCxnSpPr>
        <xdr:cNvPr id="453" name="直線コネクタ 452"/>
        <xdr:cNvCxnSpPr/>
      </xdr:nvCxnSpPr>
      <xdr:spPr>
        <a:xfrm flipV="1">
          <a:off x="9639300" y="16463194"/>
          <a:ext cx="838200" cy="2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124644</xdr:rowOff>
    </xdr:from>
    <xdr:to>
      <xdr:col>15</xdr:col>
      <xdr:colOff>231775</xdr:colOff>
      <xdr:row>96</xdr:row>
      <xdr:rowOff>54794</xdr:rowOff>
    </xdr:to>
    <xdr:sp macro="" textlink="">
      <xdr:nvSpPr>
        <xdr:cNvPr id="463" name="円/楕円 462"/>
        <xdr:cNvSpPr/>
      </xdr:nvSpPr>
      <xdr:spPr>
        <a:xfrm>
          <a:off x="10426700" y="16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147521</xdr:rowOff>
    </xdr:from>
    <xdr:ext cx="534377" cy="259045"/>
    <xdr:sp macro="" textlink="">
      <xdr:nvSpPr>
        <xdr:cNvPr id="464" name="普通建設事業費 （ うち更新整備　）該当値テキスト"/>
        <xdr:cNvSpPr txBox="1"/>
      </xdr:nvSpPr>
      <xdr:spPr>
        <a:xfrm>
          <a:off x="10528300" y="162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37,311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163930</xdr:rowOff>
    </xdr:from>
    <xdr:to>
      <xdr:col>14</xdr:col>
      <xdr:colOff>79375</xdr:colOff>
      <xdr:row>97</xdr:row>
      <xdr:rowOff>94080</xdr:rowOff>
    </xdr:to>
    <xdr:sp macro="" textlink="">
      <xdr:nvSpPr>
        <xdr:cNvPr id="465" name="円/楕円 464"/>
        <xdr:cNvSpPr/>
      </xdr:nvSpPr>
      <xdr:spPr>
        <a:xfrm>
          <a:off x="9588500" y="166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85207</xdr:rowOff>
    </xdr:from>
    <xdr:ext cx="534377" cy="259045"/>
    <xdr:sp macro="" textlink="">
      <xdr:nvSpPr>
        <xdr:cNvPr id="466" name="テキスト ボックス 465"/>
        <xdr:cNvSpPr txBox="1"/>
      </xdr:nvSpPr>
      <xdr:spPr>
        <a:xfrm>
          <a:off x="9372111" y="1671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38164</xdr:rowOff>
    </xdr:from>
    <xdr:to>
      <xdr:col>23</xdr:col>
      <xdr:colOff>517525</xdr:colOff>
      <xdr:row>39</xdr:row>
      <xdr:rowOff>44450</xdr:rowOff>
    </xdr:to>
    <xdr:cxnSp macro="">
      <xdr:nvCxnSpPr>
        <xdr:cNvPr id="495" name="直線コネクタ 494"/>
        <xdr:cNvCxnSpPr/>
      </xdr:nvCxnSpPr>
      <xdr:spPr>
        <a:xfrm flipV="1">
          <a:off x="15481300" y="6724714"/>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31496</xdr:rowOff>
    </xdr:from>
    <xdr:to>
      <xdr:col>21</xdr:col>
      <xdr:colOff>161925</xdr:colOff>
      <xdr:row>39</xdr:row>
      <xdr:rowOff>44450</xdr:rowOff>
    </xdr:to>
    <xdr:cxnSp macro="">
      <xdr:nvCxnSpPr>
        <xdr:cNvPr id="501" name="直線コネクタ 500"/>
        <xdr:cNvCxnSpPr/>
      </xdr:nvCxnSpPr>
      <xdr:spPr>
        <a:xfrm>
          <a:off x="13703300" y="671804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152044</xdr:rowOff>
    </xdr:from>
    <xdr:to>
      <xdr:col>19</xdr:col>
      <xdr:colOff>644525</xdr:colOff>
      <xdr:row>39</xdr:row>
      <xdr:rowOff>31496</xdr:rowOff>
    </xdr:to>
    <xdr:cxnSp macro="">
      <xdr:nvCxnSpPr>
        <xdr:cNvPr id="504" name="直線コネクタ 503"/>
        <xdr:cNvCxnSpPr/>
      </xdr:nvCxnSpPr>
      <xdr:spPr>
        <a:xfrm>
          <a:off x="12814300" y="6667144"/>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158814</xdr:rowOff>
    </xdr:from>
    <xdr:to>
      <xdr:col>23</xdr:col>
      <xdr:colOff>568325</xdr:colOff>
      <xdr:row>39</xdr:row>
      <xdr:rowOff>88964</xdr:rowOff>
    </xdr:to>
    <xdr:sp macro="" textlink="">
      <xdr:nvSpPr>
        <xdr:cNvPr id="514" name="円/楕円 513"/>
        <xdr:cNvSpPr/>
      </xdr:nvSpPr>
      <xdr:spPr>
        <a:xfrm>
          <a:off x="162687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152146</xdr:rowOff>
    </xdr:from>
    <xdr:to>
      <xdr:col>20</xdr:col>
      <xdr:colOff>9525</xdr:colOff>
      <xdr:row>39</xdr:row>
      <xdr:rowOff>82296</xdr:rowOff>
    </xdr:to>
    <xdr:sp macro="" textlink="">
      <xdr:nvSpPr>
        <xdr:cNvPr id="520" name="円/楕円 519"/>
        <xdr:cNvSpPr/>
      </xdr:nvSpPr>
      <xdr:spPr>
        <a:xfrm>
          <a:off x="13652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73423</xdr:rowOff>
    </xdr:from>
    <xdr:ext cx="378565" cy="259045"/>
    <xdr:sp macro="" textlink="">
      <xdr:nvSpPr>
        <xdr:cNvPr id="521" name="テキスト ボックス 520"/>
        <xdr:cNvSpPr txBox="1"/>
      </xdr:nvSpPr>
      <xdr:spPr>
        <a:xfrm>
          <a:off x="13514017" y="675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101244</xdr:rowOff>
    </xdr:from>
    <xdr:to>
      <xdr:col>18</xdr:col>
      <xdr:colOff>492125</xdr:colOff>
      <xdr:row>39</xdr:row>
      <xdr:rowOff>31394</xdr:rowOff>
    </xdr:to>
    <xdr:sp macro="" textlink="">
      <xdr:nvSpPr>
        <xdr:cNvPr id="522" name="円/楕円 521"/>
        <xdr:cNvSpPr/>
      </xdr:nvSpPr>
      <xdr:spPr>
        <a:xfrm>
          <a:off x="12763500" y="66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22521</xdr:rowOff>
    </xdr:from>
    <xdr:ext cx="469744" cy="259045"/>
    <xdr:sp macro="" textlink="">
      <xdr:nvSpPr>
        <xdr:cNvPr id="523" name="テキスト ボックス 522"/>
        <xdr:cNvSpPr txBox="1"/>
      </xdr:nvSpPr>
      <xdr:spPr>
        <a:xfrm>
          <a:off x="12579427" y="67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166185</xdr:rowOff>
    </xdr:from>
    <xdr:to>
      <xdr:col>23</xdr:col>
      <xdr:colOff>517525</xdr:colOff>
      <xdr:row>76</xdr:row>
      <xdr:rowOff>28535</xdr:rowOff>
    </xdr:to>
    <xdr:cxnSp macro="">
      <xdr:nvCxnSpPr>
        <xdr:cNvPr id="603" name="直線コネクタ 602"/>
        <xdr:cNvCxnSpPr/>
      </xdr:nvCxnSpPr>
      <xdr:spPr>
        <a:xfrm flipV="1">
          <a:off x="15481300" y="13024935"/>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13154</xdr:rowOff>
    </xdr:from>
    <xdr:to>
      <xdr:col>22</xdr:col>
      <xdr:colOff>365125</xdr:colOff>
      <xdr:row>76</xdr:row>
      <xdr:rowOff>28535</xdr:rowOff>
    </xdr:to>
    <xdr:cxnSp macro="">
      <xdr:nvCxnSpPr>
        <xdr:cNvPr id="606" name="直線コネクタ 605"/>
        <xdr:cNvCxnSpPr/>
      </xdr:nvCxnSpPr>
      <xdr:spPr>
        <a:xfrm>
          <a:off x="14592300" y="13043354"/>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13154</xdr:rowOff>
    </xdr:from>
    <xdr:to>
      <xdr:col>21</xdr:col>
      <xdr:colOff>161925</xdr:colOff>
      <xdr:row>76</xdr:row>
      <xdr:rowOff>39638</xdr:rowOff>
    </xdr:to>
    <xdr:cxnSp macro="">
      <xdr:nvCxnSpPr>
        <xdr:cNvPr id="609" name="直線コネクタ 608"/>
        <xdr:cNvCxnSpPr/>
      </xdr:nvCxnSpPr>
      <xdr:spPr>
        <a:xfrm flipV="1">
          <a:off x="13703300" y="13043354"/>
          <a:ext cx="889000" cy="2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3487</xdr:rowOff>
    </xdr:from>
    <xdr:to>
      <xdr:col>19</xdr:col>
      <xdr:colOff>644525</xdr:colOff>
      <xdr:row>76</xdr:row>
      <xdr:rowOff>39638</xdr:rowOff>
    </xdr:to>
    <xdr:cxnSp macro="">
      <xdr:nvCxnSpPr>
        <xdr:cNvPr id="612" name="直線コネクタ 611"/>
        <xdr:cNvCxnSpPr/>
      </xdr:nvCxnSpPr>
      <xdr:spPr>
        <a:xfrm>
          <a:off x="12814300" y="13033687"/>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115385</xdr:rowOff>
    </xdr:from>
    <xdr:to>
      <xdr:col>23</xdr:col>
      <xdr:colOff>568325</xdr:colOff>
      <xdr:row>76</xdr:row>
      <xdr:rowOff>45535</xdr:rowOff>
    </xdr:to>
    <xdr:sp macro="" textlink="">
      <xdr:nvSpPr>
        <xdr:cNvPr id="622" name="円/楕円 621"/>
        <xdr:cNvSpPr/>
      </xdr:nvSpPr>
      <xdr:spPr>
        <a:xfrm>
          <a:off x="16268700" y="129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93812</xdr:rowOff>
    </xdr:from>
    <xdr:ext cx="534377" cy="259045"/>
    <xdr:sp macro="" textlink="">
      <xdr:nvSpPr>
        <xdr:cNvPr id="623" name="公債費該当値テキスト"/>
        <xdr:cNvSpPr txBox="1"/>
      </xdr:nvSpPr>
      <xdr:spPr>
        <a:xfrm>
          <a:off x="16370300" y="1295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37,878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149185</xdr:rowOff>
    </xdr:from>
    <xdr:to>
      <xdr:col>22</xdr:col>
      <xdr:colOff>415925</xdr:colOff>
      <xdr:row>76</xdr:row>
      <xdr:rowOff>79335</xdr:rowOff>
    </xdr:to>
    <xdr:sp macro="" textlink="">
      <xdr:nvSpPr>
        <xdr:cNvPr id="624" name="円/楕円 623"/>
        <xdr:cNvSpPr/>
      </xdr:nvSpPr>
      <xdr:spPr>
        <a:xfrm>
          <a:off x="15430500" y="1300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70462</xdr:rowOff>
    </xdr:from>
    <xdr:ext cx="534377" cy="259045"/>
    <xdr:sp macro="" textlink="">
      <xdr:nvSpPr>
        <xdr:cNvPr id="625" name="テキスト ボックス 624"/>
        <xdr:cNvSpPr txBox="1"/>
      </xdr:nvSpPr>
      <xdr:spPr>
        <a:xfrm>
          <a:off x="15214111" y="1310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133803</xdr:rowOff>
    </xdr:from>
    <xdr:to>
      <xdr:col>21</xdr:col>
      <xdr:colOff>212725</xdr:colOff>
      <xdr:row>76</xdr:row>
      <xdr:rowOff>63953</xdr:rowOff>
    </xdr:to>
    <xdr:sp macro="" textlink="">
      <xdr:nvSpPr>
        <xdr:cNvPr id="626" name="円/楕円 625"/>
        <xdr:cNvSpPr/>
      </xdr:nvSpPr>
      <xdr:spPr>
        <a:xfrm>
          <a:off x="14541500" y="129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55081</xdr:rowOff>
    </xdr:from>
    <xdr:ext cx="534377" cy="259045"/>
    <xdr:sp macro="" textlink="">
      <xdr:nvSpPr>
        <xdr:cNvPr id="627" name="テキスト ボックス 626"/>
        <xdr:cNvSpPr txBox="1"/>
      </xdr:nvSpPr>
      <xdr:spPr>
        <a:xfrm>
          <a:off x="14325111" y="1308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160288</xdr:rowOff>
    </xdr:from>
    <xdr:to>
      <xdr:col>20</xdr:col>
      <xdr:colOff>9525</xdr:colOff>
      <xdr:row>76</xdr:row>
      <xdr:rowOff>90438</xdr:rowOff>
    </xdr:to>
    <xdr:sp macro="" textlink="">
      <xdr:nvSpPr>
        <xdr:cNvPr id="628" name="円/楕円 627"/>
        <xdr:cNvSpPr/>
      </xdr:nvSpPr>
      <xdr:spPr>
        <a:xfrm>
          <a:off x="13652500" y="130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81565</xdr:rowOff>
    </xdr:from>
    <xdr:ext cx="534377" cy="259045"/>
    <xdr:sp macro="" textlink="">
      <xdr:nvSpPr>
        <xdr:cNvPr id="629" name="テキスト ボックス 628"/>
        <xdr:cNvSpPr txBox="1"/>
      </xdr:nvSpPr>
      <xdr:spPr>
        <a:xfrm>
          <a:off x="13436111" y="131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124137</xdr:rowOff>
    </xdr:from>
    <xdr:to>
      <xdr:col>18</xdr:col>
      <xdr:colOff>492125</xdr:colOff>
      <xdr:row>76</xdr:row>
      <xdr:rowOff>54288</xdr:rowOff>
    </xdr:to>
    <xdr:sp macro="" textlink="">
      <xdr:nvSpPr>
        <xdr:cNvPr id="630" name="円/楕円 629"/>
        <xdr:cNvSpPr/>
      </xdr:nvSpPr>
      <xdr:spPr>
        <a:xfrm>
          <a:off x="12763500" y="12982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45414</xdr:rowOff>
    </xdr:from>
    <xdr:ext cx="534377" cy="259045"/>
    <xdr:sp macro="" textlink="">
      <xdr:nvSpPr>
        <xdr:cNvPr id="631" name="テキスト ボックス 630"/>
        <xdr:cNvSpPr txBox="1"/>
      </xdr:nvSpPr>
      <xdr:spPr>
        <a:xfrm>
          <a:off x="12547111" y="130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79539</xdr:rowOff>
    </xdr:from>
    <xdr:to>
      <xdr:col>23</xdr:col>
      <xdr:colOff>517525</xdr:colOff>
      <xdr:row>98</xdr:row>
      <xdr:rowOff>93199</xdr:rowOff>
    </xdr:to>
    <xdr:cxnSp macro="">
      <xdr:nvCxnSpPr>
        <xdr:cNvPr id="660" name="直線コネクタ 659"/>
        <xdr:cNvCxnSpPr/>
      </xdr:nvCxnSpPr>
      <xdr:spPr>
        <a:xfrm flipV="1">
          <a:off x="15481300" y="16881639"/>
          <a:ext cx="8382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93199</xdr:rowOff>
    </xdr:from>
    <xdr:to>
      <xdr:col>22</xdr:col>
      <xdr:colOff>365125</xdr:colOff>
      <xdr:row>98</xdr:row>
      <xdr:rowOff>94190</xdr:rowOff>
    </xdr:to>
    <xdr:cxnSp macro="">
      <xdr:nvCxnSpPr>
        <xdr:cNvPr id="663" name="直線コネクタ 662"/>
        <xdr:cNvCxnSpPr/>
      </xdr:nvCxnSpPr>
      <xdr:spPr>
        <a:xfrm flipV="1">
          <a:off x="14592300" y="1689529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94190</xdr:rowOff>
    </xdr:from>
    <xdr:to>
      <xdr:col>21</xdr:col>
      <xdr:colOff>161925</xdr:colOff>
      <xdr:row>98</xdr:row>
      <xdr:rowOff>110040</xdr:rowOff>
    </xdr:to>
    <xdr:cxnSp macro="">
      <xdr:nvCxnSpPr>
        <xdr:cNvPr id="666" name="直線コネクタ 665"/>
        <xdr:cNvCxnSpPr/>
      </xdr:nvCxnSpPr>
      <xdr:spPr>
        <a:xfrm flipV="1">
          <a:off x="13703300" y="16896290"/>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22695</xdr:rowOff>
    </xdr:from>
    <xdr:to>
      <xdr:col>19</xdr:col>
      <xdr:colOff>644525</xdr:colOff>
      <xdr:row>98</xdr:row>
      <xdr:rowOff>110040</xdr:rowOff>
    </xdr:to>
    <xdr:cxnSp macro="">
      <xdr:nvCxnSpPr>
        <xdr:cNvPr id="669" name="直線コネクタ 668"/>
        <xdr:cNvCxnSpPr/>
      </xdr:nvCxnSpPr>
      <xdr:spPr>
        <a:xfrm>
          <a:off x="12814300" y="16824795"/>
          <a:ext cx="889000" cy="8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28739</xdr:rowOff>
    </xdr:from>
    <xdr:to>
      <xdr:col>23</xdr:col>
      <xdr:colOff>568325</xdr:colOff>
      <xdr:row>98</xdr:row>
      <xdr:rowOff>130339</xdr:rowOff>
    </xdr:to>
    <xdr:sp macro="" textlink="">
      <xdr:nvSpPr>
        <xdr:cNvPr id="679" name="円/楕円 678"/>
        <xdr:cNvSpPr/>
      </xdr:nvSpPr>
      <xdr:spPr>
        <a:xfrm>
          <a:off x="16268700" y="168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7166</xdr:rowOff>
    </xdr:from>
    <xdr:ext cx="469744" cy="259045"/>
    <xdr:sp macro="" textlink="">
      <xdr:nvSpPr>
        <xdr:cNvPr id="680" name="積立金該当値テキスト"/>
        <xdr:cNvSpPr txBox="1"/>
      </xdr:nvSpPr>
      <xdr:spPr>
        <a:xfrm>
          <a:off x="16370300" y="1680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42399</xdr:rowOff>
    </xdr:from>
    <xdr:to>
      <xdr:col>22</xdr:col>
      <xdr:colOff>415925</xdr:colOff>
      <xdr:row>98</xdr:row>
      <xdr:rowOff>143999</xdr:rowOff>
    </xdr:to>
    <xdr:sp macro="" textlink="">
      <xdr:nvSpPr>
        <xdr:cNvPr id="681" name="円/楕円 680"/>
        <xdr:cNvSpPr/>
      </xdr:nvSpPr>
      <xdr:spPr>
        <a:xfrm>
          <a:off x="15430500" y="1684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135126</xdr:rowOff>
    </xdr:from>
    <xdr:ext cx="469744" cy="259045"/>
    <xdr:sp macro="" textlink="">
      <xdr:nvSpPr>
        <xdr:cNvPr id="682" name="テキスト ボックス 681"/>
        <xdr:cNvSpPr txBox="1"/>
      </xdr:nvSpPr>
      <xdr:spPr>
        <a:xfrm>
          <a:off x="15246427" y="1693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43390</xdr:rowOff>
    </xdr:from>
    <xdr:to>
      <xdr:col>21</xdr:col>
      <xdr:colOff>212725</xdr:colOff>
      <xdr:row>98</xdr:row>
      <xdr:rowOff>144990</xdr:rowOff>
    </xdr:to>
    <xdr:sp macro="" textlink="">
      <xdr:nvSpPr>
        <xdr:cNvPr id="683" name="円/楕円 682"/>
        <xdr:cNvSpPr/>
      </xdr:nvSpPr>
      <xdr:spPr>
        <a:xfrm>
          <a:off x="14541500" y="168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136117</xdr:rowOff>
    </xdr:from>
    <xdr:ext cx="469744" cy="259045"/>
    <xdr:sp macro="" textlink="">
      <xdr:nvSpPr>
        <xdr:cNvPr id="684" name="テキスト ボックス 683"/>
        <xdr:cNvSpPr txBox="1"/>
      </xdr:nvSpPr>
      <xdr:spPr>
        <a:xfrm>
          <a:off x="14357427" y="1693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59240</xdr:rowOff>
    </xdr:from>
    <xdr:to>
      <xdr:col>20</xdr:col>
      <xdr:colOff>9525</xdr:colOff>
      <xdr:row>98</xdr:row>
      <xdr:rowOff>160840</xdr:rowOff>
    </xdr:to>
    <xdr:sp macro="" textlink="">
      <xdr:nvSpPr>
        <xdr:cNvPr id="685" name="円/楕円 684"/>
        <xdr:cNvSpPr/>
      </xdr:nvSpPr>
      <xdr:spPr>
        <a:xfrm>
          <a:off x="13652500" y="168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151967</xdr:rowOff>
    </xdr:from>
    <xdr:ext cx="469744" cy="259045"/>
    <xdr:sp macro="" textlink="">
      <xdr:nvSpPr>
        <xdr:cNvPr id="686" name="テキスト ボックス 685"/>
        <xdr:cNvSpPr txBox="1"/>
      </xdr:nvSpPr>
      <xdr:spPr>
        <a:xfrm>
          <a:off x="13468427" y="1695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143345</xdr:rowOff>
    </xdr:from>
    <xdr:to>
      <xdr:col>18</xdr:col>
      <xdr:colOff>492125</xdr:colOff>
      <xdr:row>98</xdr:row>
      <xdr:rowOff>73495</xdr:rowOff>
    </xdr:to>
    <xdr:sp macro="" textlink="">
      <xdr:nvSpPr>
        <xdr:cNvPr id="687" name="円/楕円 686"/>
        <xdr:cNvSpPr/>
      </xdr:nvSpPr>
      <xdr:spPr>
        <a:xfrm>
          <a:off x="12763500" y="1677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64622</xdr:rowOff>
    </xdr:from>
    <xdr:ext cx="534377" cy="259045"/>
    <xdr:sp macro="" textlink="">
      <xdr:nvSpPr>
        <xdr:cNvPr id="688" name="テキスト ボックス 687"/>
        <xdr:cNvSpPr txBox="1"/>
      </xdr:nvSpPr>
      <xdr:spPr>
        <a:xfrm>
          <a:off x="12547111" y="1686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138557</xdr:rowOff>
    </xdr:from>
    <xdr:to>
      <xdr:col>32</xdr:col>
      <xdr:colOff>187325</xdr:colOff>
      <xdr:row>38</xdr:row>
      <xdr:rowOff>150596</xdr:rowOff>
    </xdr:to>
    <xdr:cxnSp macro="">
      <xdr:nvCxnSpPr>
        <xdr:cNvPr id="717" name="直線コネクタ 716"/>
        <xdr:cNvCxnSpPr/>
      </xdr:nvCxnSpPr>
      <xdr:spPr>
        <a:xfrm flipV="1">
          <a:off x="21323300" y="6653657"/>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129260</xdr:rowOff>
    </xdr:from>
    <xdr:to>
      <xdr:col>31</xdr:col>
      <xdr:colOff>34925</xdr:colOff>
      <xdr:row>38</xdr:row>
      <xdr:rowOff>150596</xdr:rowOff>
    </xdr:to>
    <xdr:cxnSp macro="">
      <xdr:nvCxnSpPr>
        <xdr:cNvPr id="720" name="直線コネクタ 719"/>
        <xdr:cNvCxnSpPr/>
      </xdr:nvCxnSpPr>
      <xdr:spPr>
        <a:xfrm>
          <a:off x="20434300" y="664436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38943</xdr:rowOff>
    </xdr:from>
    <xdr:ext cx="469744" cy="259045"/>
    <xdr:sp macro="" textlink="">
      <xdr:nvSpPr>
        <xdr:cNvPr id="722" name="テキスト ボックス 721"/>
        <xdr:cNvSpPr txBox="1"/>
      </xdr:nvSpPr>
      <xdr:spPr>
        <a:xfrm>
          <a:off x="21088427" y="67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86437</xdr:rowOff>
    </xdr:from>
    <xdr:to>
      <xdr:col>29</xdr:col>
      <xdr:colOff>517525</xdr:colOff>
      <xdr:row>38</xdr:row>
      <xdr:rowOff>129260</xdr:rowOff>
    </xdr:to>
    <xdr:cxnSp macro="">
      <xdr:nvCxnSpPr>
        <xdr:cNvPr id="723" name="直線コネクタ 722"/>
        <xdr:cNvCxnSpPr/>
      </xdr:nvCxnSpPr>
      <xdr:spPr>
        <a:xfrm>
          <a:off x="19545300" y="6601537"/>
          <a:ext cx="889000" cy="4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22179</xdr:rowOff>
    </xdr:from>
    <xdr:ext cx="469744" cy="259045"/>
    <xdr:sp macro="" textlink="">
      <xdr:nvSpPr>
        <xdr:cNvPr id="725" name="テキスト ボックス 724"/>
        <xdr:cNvSpPr txBox="1"/>
      </xdr:nvSpPr>
      <xdr:spPr>
        <a:xfrm>
          <a:off x="20199427" y="67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86437</xdr:rowOff>
    </xdr:from>
    <xdr:to>
      <xdr:col>28</xdr:col>
      <xdr:colOff>314325</xdr:colOff>
      <xdr:row>38</xdr:row>
      <xdr:rowOff>97524</xdr:rowOff>
    </xdr:to>
    <xdr:cxnSp macro="">
      <xdr:nvCxnSpPr>
        <xdr:cNvPr id="726" name="直線コネクタ 725"/>
        <xdr:cNvCxnSpPr/>
      </xdr:nvCxnSpPr>
      <xdr:spPr>
        <a:xfrm flipV="1">
          <a:off x="18656300" y="6601537"/>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29951</xdr:rowOff>
    </xdr:from>
    <xdr:ext cx="469744" cy="259045"/>
    <xdr:sp macro="" textlink="">
      <xdr:nvSpPr>
        <xdr:cNvPr id="728" name="テキスト ボックス 727"/>
        <xdr:cNvSpPr txBox="1"/>
      </xdr:nvSpPr>
      <xdr:spPr>
        <a:xfrm>
          <a:off x="19310427" y="67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32161</xdr:rowOff>
    </xdr:from>
    <xdr:ext cx="469744" cy="259045"/>
    <xdr:sp macro="" textlink="">
      <xdr:nvSpPr>
        <xdr:cNvPr id="730" name="テキスト ボックス 729"/>
        <xdr:cNvSpPr txBox="1"/>
      </xdr:nvSpPr>
      <xdr:spPr>
        <a:xfrm>
          <a:off x="18421427" y="67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87757</xdr:rowOff>
    </xdr:from>
    <xdr:to>
      <xdr:col>32</xdr:col>
      <xdr:colOff>238125</xdr:colOff>
      <xdr:row>39</xdr:row>
      <xdr:rowOff>17907</xdr:rowOff>
    </xdr:to>
    <xdr:sp macro="" textlink="">
      <xdr:nvSpPr>
        <xdr:cNvPr id="736" name="円/楕円 735"/>
        <xdr:cNvSpPr/>
      </xdr:nvSpPr>
      <xdr:spPr>
        <a:xfrm>
          <a:off x="221107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47134</xdr:rowOff>
    </xdr:from>
    <xdr:ext cx="469744" cy="259045"/>
    <xdr:sp macro="" textlink="">
      <xdr:nvSpPr>
        <xdr:cNvPr id="737" name="投資及び出資金該当値テキスト"/>
        <xdr:cNvSpPr txBox="1"/>
      </xdr:nvSpPr>
      <xdr:spPr>
        <a:xfrm>
          <a:off x="22212300" y="639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99796</xdr:rowOff>
    </xdr:from>
    <xdr:to>
      <xdr:col>31</xdr:col>
      <xdr:colOff>85725</xdr:colOff>
      <xdr:row>39</xdr:row>
      <xdr:rowOff>29946</xdr:rowOff>
    </xdr:to>
    <xdr:sp macro="" textlink="">
      <xdr:nvSpPr>
        <xdr:cNvPr id="738" name="円/楕円 737"/>
        <xdr:cNvSpPr/>
      </xdr:nvSpPr>
      <xdr:spPr>
        <a:xfrm>
          <a:off x="21272500" y="66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46474</xdr:rowOff>
    </xdr:from>
    <xdr:ext cx="469744" cy="259045"/>
    <xdr:sp macro="" textlink="">
      <xdr:nvSpPr>
        <xdr:cNvPr id="739" name="テキスト ボックス 738"/>
        <xdr:cNvSpPr txBox="1"/>
      </xdr:nvSpPr>
      <xdr:spPr>
        <a:xfrm>
          <a:off x="21088427" y="639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78460</xdr:rowOff>
    </xdr:from>
    <xdr:to>
      <xdr:col>29</xdr:col>
      <xdr:colOff>568325</xdr:colOff>
      <xdr:row>39</xdr:row>
      <xdr:rowOff>8610</xdr:rowOff>
    </xdr:to>
    <xdr:sp macro="" textlink="">
      <xdr:nvSpPr>
        <xdr:cNvPr id="740" name="円/楕円 739"/>
        <xdr:cNvSpPr/>
      </xdr:nvSpPr>
      <xdr:spPr>
        <a:xfrm>
          <a:off x="20383500" y="65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25138</xdr:rowOff>
    </xdr:from>
    <xdr:ext cx="469744" cy="259045"/>
    <xdr:sp macro="" textlink="">
      <xdr:nvSpPr>
        <xdr:cNvPr id="741" name="テキスト ボックス 740"/>
        <xdr:cNvSpPr txBox="1"/>
      </xdr:nvSpPr>
      <xdr:spPr>
        <a:xfrm>
          <a:off x="20199427" y="63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35637</xdr:rowOff>
    </xdr:from>
    <xdr:to>
      <xdr:col>28</xdr:col>
      <xdr:colOff>365125</xdr:colOff>
      <xdr:row>38</xdr:row>
      <xdr:rowOff>137237</xdr:rowOff>
    </xdr:to>
    <xdr:sp macro="" textlink="">
      <xdr:nvSpPr>
        <xdr:cNvPr id="742" name="円/楕円 741"/>
        <xdr:cNvSpPr/>
      </xdr:nvSpPr>
      <xdr:spPr>
        <a:xfrm>
          <a:off x="19494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153763</xdr:rowOff>
    </xdr:from>
    <xdr:ext cx="469744" cy="259045"/>
    <xdr:sp macro="" textlink="">
      <xdr:nvSpPr>
        <xdr:cNvPr id="743" name="テキスト ボックス 742"/>
        <xdr:cNvSpPr txBox="1"/>
      </xdr:nvSpPr>
      <xdr:spPr>
        <a:xfrm>
          <a:off x="19310427" y="632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46724</xdr:rowOff>
    </xdr:from>
    <xdr:to>
      <xdr:col>27</xdr:col>
      <xdr:colOff>161925</xdr:colOff>
      <xdr:row>38</xdr:row>
      <xdr:rowOff>148324</xdr:rowOff>
    </xdr:to>
    <xdr:sp macro="" textlink="">
      <xdr:nvSpPr>
        <xdr:cNvPr id="744" name="円/楕円 743"/>
        <xdr:cNvSpPr/>
      </xdr:nvSpPr>
      <xdr:spPr>
        <a:xfrm>
          <a:off x="18605500" y="65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164850</xdr:rowOff>
    </xdr:from>
    <xdr:ext cx="469744" cy="259045"/>
    <xdr:sp macro="" textlink="">
      <xdr:nvSpPr>
        <xdr:cNvPr id="745" name="テキスト ボックス 744"/>
        <xdr:cNvSpPr txBox="1"/>
      </xdr:nvSpPr>
      <xdr:spPr>
        <a:xfrm>
          <a:off x="18421427" y="633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164846</xdr:rowOff>
    </xdr:from>
    <xdr:to>
      <xdr:col>32</xdr:col>
      <xdr:colOff>187325</xdr:colOff>
      <xdr:row>57</xdr:row>
      <xdr:rowOff>167155</xdr:rowOff>
    </xdr:to>
    <xdr:cxnSp macro="">
      <xdr:nvCxnSpPr>
        <xdr:cNvPr id="772" name="直線コネクタ 771"/>
        <xdr:cNvCxnSpPr/>
      </xdr:nvCxnSpPr>
      <xdr:spPr>
        <a:xfrm flipV="1">
          <a:off x="21323300" y="9937496"/>
          <a:ext cx="8382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167155</xdr:rowOff>
    </xdr:from>
    <xdr:to>
      <xdr:col>31</xdr:col>
      <xdr:colOff>34925</xdr:colOff>
      <xdr:row>57</xdr:row>
      <xdr:rowOff>169235</xdr:rowOff>
    </xdr:to>
    <xdr:cxnSp macro="">
      <xdr:nvCxnSpPr>
        <xdr:cNvPr id="775" name="直線コネクタ 774"/>
        <xdr:cNvCxnSpPr/>
      </xdr:nvCxnSpPr>
      <xdr:spPr>
        <a:xfrm flipV="1">
          <a:off x="20434300" y="9939805"/>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77" name="テキスト ボックス 776"/>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168184</xdr:rowOff>
    </xdr:from>
    <xdr:to>
      <xdr:col>29</xdr:col>
      <xdr:colOff>517525</xdr:colOff>
      <xdr:row>57</xdr:row>
      <xdr:rowOff>169235</xdr:rowOff>
    </xdr:to>
    <xdr:cxnSp macro="">
      <xdr:nvCxnSpPr>
        <xdr:cNvPr id="778" name="直線コネクタ 777"/>
        <xdr:cNvCxnSpPr/>
      </xdr:nvCxnSpPr>
      <xdr:spPr>
        <a:xfrm>
          <a:off x="19545300" y="994083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162240</xdr:rowOff>
    </xdr:from>
    <xdr:to>
      <xdr:col>28</xdr:col>
      <xdr:colOff>314325</xdr:colOff>
      <xdr:row>57</xdr:row>
      <xdr:rowOff>168184</xdr:rowOff>
    </xdr:to>
    <xdr:cxnSp macro="">
      <xdr:nvCxnSpPr>
        <xdr:cNvPr id="781" name="直線コネクタ 780"/>
        <xdr:cNvCxnSpPr/>
      </xdr:nvCxnSpPr>
      <xdr:spPr>
        <a:xfrm>
          <a:off x="18656300" y="993489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114046</xdr:rowOff>
    </xdr:from>
    <xdr:to>
      <xdr:col>32</xdr:col>
      <xdr:colOff>238125</xdr:colOff>
      <xdr:row>58</xdr:row>
      <xdr:rowOff>44196</xdr:rowOff>
    </xdr:to>
    <xdr:sp macro="" textlink="">
      <xdr:nvSpPr>
        <xdr:cNvPr id="791" name="円/楕円 790"/>
        <xdr:cNvSpPr/>
      </xdr:nvSpPr>
      <xdr:spPr>
        <a:xfrm>
          <a:off x="22110700" y="98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92473</xdr:rowOff>
    </xdr:from>
    <xdr:ext cx="469744" cy="259045"/>
    <xdr:sp macro="" textlink="">
      <xdr:nvSpPr>
        <xdr:cNvPr id="792" name="貸付金該当値テキスト"/>
        <xdr:cNvSpPr txBox="1"/>
      </xdr:nvSpPr>
      <xdr:spPr>
        <a:xfrm>
          <a:off x="22212300"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116355</xdr:rowOff>
    </xdr:from>
    <xdr:to>
      <xdr:col>31</xdr:col>
      <xdr:colOff>85725</xdr:colOff>
      <xdr:row>58</xdr:row>
      <xdr:rowOff>46505</xdr:rowOff>
    </xdr:to>
    <xdr:sp macro="" textlink="">
      <xdr:nvSpPr>
        <xdr:cNvPr id="793" name="円/楕円 792"/>
        <xdr:cNvSpPr/>
      </xdr:nvSpPr>
      <xdr:spPr>
        <a:xfrm>
          <a:off x="21272500" y="98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63032</xdr:rowOff>
    </xdr:from>
    <xdr:ext cx="469744" cy="259045"/>
    <xdr:sp macro="" textlink="">
      <xdr:nvSpPr>
        <xdr:cNvPr id="794" name="テキスト ボックス 793"/>
        <xdr:cNvSpPr txBox="1"/>
      </xdr:nvSpPr>
      <xdr:spPr>
        <a:xfrm>
          <a:off x="21088427" y="96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118435</xdr:rowOff>
    </xdr:from>
    <xdr:to>
      <xdr:col>29</xdr:col>
      <xdr:colOff>568325</xdr:colOff>
      <xdr:row>58</xdr:row>
      <xdr:rowOff>48585</xdr:rowOff>
    </xdr:to>
    <xdr:sp macro="" textlink="">
      <xdr:nvSpPr>
        <xdr:cNvPr id="795" name="円/楕円 794"/>
        <xdr:cNvSpPr/>
      </xdr:nvSpPr>
      <xdr:spPr>
        <a:xfrm>
          <a:off x="20383500" y="98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39712</xdr:rowOff>
    </xdr:from>
    <xdr:ext cx="469744" cy="259045"/>
    <xdr:sp macro="" textlink="">
      <xdr:nvSpPr>
        <xdr:cNvPr id="796" name="テキスト ボックス 795"/>
        <xdr:cNvSpPr txBox="1"/>
      </xdr:nvSpPr>
      <xdr:spPr>
        <a:xfrm>
          <a:off x="20199427" y="998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117384</xdr:rowOff>
    </xdr:from>
    <xdr:to>
      <xdr:col>28</xdr:col>
      <xdr:colOff>365125</xdr:colOff>
      <xdr:row>58</xdr:row>
      <xdr:rowOff>47534</xdr:rowOff>
    </xdr:to>
    <xdr:sp macro="" textlink="">
      <xdr:nvSpPr>
        <xdr:cNvPr id="797" name="円/楕円 796"/>
        <xdr:cNvSpPr/>
      </xdr:nvSpPr>
      <xdr:spPr>
        <a:xfrm>
          <a:off x="19494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38661</xdr:rowOff>
    </xdr:from>
    <xdr:ext cx="469744" cy="259045"/>
    <xdr:sp macro="" textlink="">
      <xdr:nvSpPr>
        <xdr:cNvPr id="798" name="テキスト ボックス 797"/>
        <xdr:cNvSpPr txBox="1"/>
      </xdr:nvSpPr>
      <xdr:spPr>
        <a:xfrm>
          <a:off x="19310427" y="998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111440</xdr:rowOff>
    </xdr:from>
    <xdr:to>
      <xdr:col>27</xdr:col>
      <xdr:colOff>161925</xdr:colOff>
      <xdr:row>58</xdr:row>
      <xdr:rowOff>41590</xdr:rowOff>
    </xdr:to>
    <xdr:sp macro="" textlink="">
      <xdr:nvSpPr>
        <xdr:cNvPr id="799" name="円/楕円 798"/>
        <xdr:cNvSpPr/>
      </xdr:nvSpPr>
      <xdr:spPr>
        <a:xfrm>
          <a:off x="18605500" y="98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32717</xdr:rowOff>
    </xdr:from>
    <xdr:ext cx="469744" cy="259045"/>
    <xdr:sp macro="" textlink="">
      <xdr:nvSpPr>
        <xdr:cNvPr id="800" name="テキスト ボックス 799"/>
        <xdr:cNvSpPr txBox="1"/>
      </xdr:nvSpPr>
      <xdr:spPr>
        <a:xfrm>
          <a:off x="18421427" y="997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146535</xdr:rowOff>
    </xdr:from>
    <xdr:to>
      <xdr:col>32</xdr:col>
      <xdr:colOff>187325</xdr:colOff>
      <xdr:row>76</xdr:row>
      <xdr:rowOff>52398</xdr:rowOff>
    </xdr:to>
    <xdr:cxnSp macro="">
      <xdr:nvCxnSpPr>
        <xdr:cNvPr id="828" name="直線コネクタ 827"/>
        <xdr:cNvCxnSpPr/>
      </xdr:nvCxnSpPr>
      <xdr:spPr>
        <a:xfrm flipV="1">
          <a:off x="21323300" y="13005285"/>
          <a:ext cx="838200" cy="7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52398</xdr:rowOff>
    </xdr:from>
    <xdr:to>
      <xdr:col>31</xdr:col>
      <xdr:colOff>34925</xdr:colOff>
      <xdr:row>76</xdr:row>
      <xdr:rowOff>114829</xdr:rowOff>
    </xdr:to>
    <xdr:cxnSp macro="">
      <xdr:nvCxnSpPr>
        <xdr:cNvPr id="831" name="直線コネクタ 830"/>
        <xdr:cNvCxnSpPr/>
      </xdr:nvCxnSpPr>
      <xdr:spPr>
        <a:xfrm flipV="1">
          <a:off x="20434300" y="13082598"/>
          <a:ext cx="889000" cy="6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114829</xdr:rowOff>
    </xdr:from>
    <xdr:to>
      <xdr:col>29</xdr:col>
      <xdr:colOff>517525</xdr:colOff>
      <xdr:row>76</xdr:row>
      <xdr:rowOff>131722</xdr:rowOff>
    </xdr:to>
    <xdr:cxnSp macro="">
      <xdr:nvCxnSpPr>
        <xdr:cNvPr id="834" name="直線コネクタ 833"/>
        <xdr:cNvCxnSpPr/>
      </xdr:nvCxnSpPr>
      <xdr:spPr>
        <a:xfrm flipV="1">
          <a:off x="19545300" y="13145029"/>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131722</xdr:rowOff>
    </xdr:from>
    <xdr:to>
      <xdr:col>28</xdr:col>
      <xdr:colOff>314325</xdr:colOff>
      <xdr:row>76</xdr:row>
      <xdr:rowOff>160434</xdr:rowOff>
    </xdr:to>
    <xdr:cxnSp macro="">
      <xdr:nvCxnSpPr>
        <xdr:cNvPr id="837" name="直線コネクタ 836"/>
        <xdr:cNvCxnSpPr/>
      </xdr:nvCxnSpPr>
      <xdr:spPr>
        <a:xfrm flipV="1">
          <a:off x="18656300" y="13161922"/>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95735</xdr:rowOff>
    </xdr:from>
    <xdr:to>
      <xdr:col>32</xdr:col>
      <xdr:colOff>238125</xdr:colOff>
      <xdr:row>76</xdr:row>
      <xdr:rowOff>25885</xdr:rowOff>
    </xdr:to>
    <xdr:sp macro="" textlink="">
      <xdr:nvSpPr>
        <xdr:cNvPr id="847" name="円/楕円 846"/>
        <xdr:cNvSpPr/>
      </xdr:nvSpPr>
      <xdr:spPr>
        <a:xfrm>
          <a:off x="22110700" y="129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118612</xdr:rowOff>
    </xdr:from>
    <xdr:ext cx="534377" cy="259045"/>
    <xdr:sp macro="" textlink="">
      <xdr:nvSpPr>
        <xdr:cNvPr id="848" name="繰出金該当値テキスト"/>
        <xdr:cNvSpPr txBox="1"/>
      </xdr:nvSpPr>
      <xdr:spPr>
        <a:xfrm>
          <a:off x="22212300" y="128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42,201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1598</xdr:rowOff>
    </xdr:from>
    <xdr:to>
      <xdr:col>31</xdr:col>
      <xdr:colOff>85725</xdr:colOff>
      <xdr:row>76</xdr:row>
      <xdr:rowOff>103198</xdr:rowOff>
    </xdr:to>
    <xdr:sp macro="" textlink="">
      <xdr:nvSpPr>
        <xdr:cNvPr id="849" name="円/楕円 848"/>
        <xdr:cNvSpPr/>
      </xdr:nvSpPr>
      <xdr:spPr>
        <a:xfrm>
          <a:off x="21272500" y="130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94325</xdr:rowOff>
    </xdr:from>
    <xdr:ext cx="534377" cy="259045"/>
    <xdr:sp macro="" textlink="">
      <xdr:nvSpPr>
        <xdr:cNvPr id="850" name="テキスト ボックス 849"/>
        <xdr:cNvSpPr txBox="1"/>
      </xdr:nvSpPr>
      <xdr:spPr>
        <a:xfrm>
          <a:off x="21056111" y="1312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64029</xdr:rowOff>
    </xdr:from>
    <xdr:to>
      <xdr:col>29</xdr:col>
      <xdr:colOff>568325</xdr:colOff>
      <xdr:row>76</xdr:row>
      <xdr:rowOff>165629</xdr:rowOff>
    </xdr:to>
    <xdr:sp macro="" textlink="">
      <xdr:nvSpPr>
        <xdr:cNvPr id="851" name="円/楕円 850"/>
        <xdr:cNvSpPr/>
      </xdr:nvSpPr>
      <xdr:spPr>
        <a:xfrm>
          <a:off x="20383500" y="130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156756</xdr:rowOff>
    </xdr:from>
    <xdr:ext cx="534377" cy="259045"/>
    <xdr:sp macro="" textlink="">
      <xdr:nvSpPr>
        <xdr:cNvPr id="852" name="テキスト ボックス 851"/>
        <xdr:cNvSpPr txBox="1"/>
      </xdr:nvSpPr>
      <xdr:spPr>
        <a:xfrm>
          <a:off x="20167111" y="131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80922</xdr:rowOff>
    </xdr:from>
    <xdr:to>
      <xdr:col>28</xdr:col>
      <xdr:colOff>365125</xdr:colOff>
      <xdr:row>77</xdr:row>
      <xdr:rowOff>11072</xdr:rowOff>
    </xdr:to>
    <xdr:sp macro="" textlink="">
      <xdr:nvSpPr>
        <xdr:cNvPr id="853" name="円/楕円 852"/>
        <xdr:cNvSpPr/>
      </xdr:nvSpPr>
      <xdr:spPr>
        <a:xfrm>
          <a:off x="19494500" y="1311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2199</xdr:rowOff>
    </xdr:from>
    <xdr:ext cx="534377" cy="259045"/>
    <xdr:sp macro="" textlink="">
      <xdr:nvSpPr>
        <xdr:cNvPr id="854" name="テキスト ボックス 853"/>
        <xdr:cNvSpPr txBox="1"/>
      </xdr:nvSpPr>
      <xdr:spPr>
        <a:xfrm>
          <a:off x="19278111" y="1320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109634</xdr:rowOff>
    </xdr:from>
    <xdr:to>
      <xdr:col>27</xdr:col>
      <xdr:colOff>161925</xdr:colOff>
      <xdr:row>77</xdr:row>
      <xdr:rowOff>39784</xdr:rowOff>
    </xdr:to>
    <xdr:sp macro="" textlink="">
      <xdr:nvSpPr>
        <xdr:cNvPr id="855" name="円/楕円 854"/>
        <xdr:cNvSpPr/>
      </xdr:nvSpPr>
      <xdr:spPr>
        <a:xfrm>
          <a:off x="18605500" y="131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30911</xdr:rowOff>
    </xdr:from>
    <xdr:ext cx="534377" cy="259045"/>
    <xdr:sp macro="" textlink="">
      <xdr:nvSpPr>
        <xdr:cNvPr id="856" name="テキスト ボックス 855"/>
        <xdr:cNvSpPr txBox="1"/>
      </xdr:nvSpPr>
      <xdr:spPr>
        <a:xfrm>
          <a:off x="18389111" y="132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人件費は、住民１人当たり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78,559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円となっており、類似団体平均と比較して１人当たりコストが高い状況となっている。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これは、清掃施設・消防・高等学校を直営で実施していることが主な要因である。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また、普通建設事業費は１人当たり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42,757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本市は財政調整基金などの調整財源に余裕がなく、財政負担が大きくなる新規整備は施設の統廃合などを検討しながら計画的に実施していく必要があるため、類似団体と比較して新規整備については大きく下回り、更新整備では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今後とも引き続き、組織機構改革、施設の統廃合、事務事業の見直しによる効率的な執行に努める。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61,945
61,498
103.58
24,930,101
24,066,511
836,388
14,694,833
22,209,297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20066</xdr:rowOff>
    </xdr:from>
    <xdr:to>
      <xdr:col>6</xdr:col>
      <xdr:colOff>511175</xdr:colOff>
      <xdr:row>33</xdr:row>
      <xdr:rowOff>37211</xdr:rowOff>
    </xdr:to>
    <xdr:cxnSp macro="">
      <xdr:nvCxnSpPr>
        <xdr:cNvPr id="61" name="直線コネクタ 60"/>
        <xdr:cNvCxnSpPr/>
      </xdr:nvCxnSpPr>
      <xdr:spPr>
        <a:xfrm flipV="1">
          <a:off x="3797300" y="5677916"/>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33020</xdr:rowOff>
    </xdr:from>
    <xdr:to>
      <xdr:col>5</xdr:col>
      <xdr:colOff>358775</xdr:colOff>
      <xdr:row>33</xdr:row>
      <xdr:rowOff>37211</xdr:rowOff>
    </xdr:to>
    <xdr:cxnSp macro="">
      <xdr:nvCxnSpPr>
        <xdr:cNvPr id="64" name="直線コネクタ 63"/>
        <xdr:cNvCxnSpPr/>
      </xdr:nvCxnSpPr>
      <xdr:spPr>
        <a:xfrm>
          <a:off x="2908300" y="569087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32258</xdr:rowOff>
    </xdr:from>
    <xdr:to>
      <xdr:col>4</xdr:col>
      <xdr:colOff>155575</xdr:colOff>
      <xdr:row>33</xdr:row>
      <xdr:rowOff>33020</xdr:rowOff>
    </xdr:to>
    <xdr:cxnSp macro="">
      <xdr:nvCxnSpPr>
        <xdr:cNvPr id="67" name="直線コネクタ 66"/>
        <xdr:cNvCxnSpPr/>
      </xdr:nvCxnSpPr>
      <xdr:spPr>
        <a:xfrm>
          <a:off x="2019300" y="56901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5969</xdr:rowOff>
    </xdr:from>
    <xdr:to>
      <xdr:col>2</xdr:col>
      <xdr:colOff>638175</xdr:colOff>
      <xdr:row>33</xdr:row>
      <xdr:rowOff>32258</xdr:rowOff>
    </xdr:to>
    <xdr:cxnSp macro="">
      <xdr:nvCxnSpPr>
        <xdr:cNvPr id="70" name="直線コネクタ 69"/>
        <xdr:cNvCxnSpPr/>
      </xdr:nvCxnSpPr>
      <xdr:spPr>
        <a:xfrm>
          <a:off x="1130300" y="5492369"/>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140716</xdr:rowOff>
    </xdr:from>
    <xdr:to>
      <xdr:col>6</xdr:col>
      <xdr:colOff>561975</xdr:colOff>
      <xdr:row>33</xdr:row>
      <xdr:rowOff>70866</xdr:rowOff>
    </xdr:to>
    <xdr:sp macro="" textlink="">
      <xdr:nvSpPr>
        <xdr:cNvPr id="80" name="円/楕円 79"/>
        <xdr:cNvSpPr/>
      </xdr:nvSpPr>
      <xdr:spPr>
        <a:xfrm>
          <a:off x="4584700" y="56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163593</xdr:rowOff>
    </xdr:from>
    <xdr:ext cx="469744" cy="259045"/>
    <xdr:sp macro="" textlink="">
      <xdr:nvSpPr>
        <xdr:cNvPr id="81" name="議会費該当値テキスト"/>
        <xdr:cNvSpPr txBox="1"/>
      </xdr:nvSpPr>
      <xdr:spPr>
        <a:xfrm>
          <a:off x="4686300" y="54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157861</xdr:rowOff>
    </xdr:from>
    <xdr:to>
      <xdr:col>5</xdr:col>
      <xdr:colOff>409575</xdr:colOff>
      <xdr:row>33</xdr:row>
      <xdr:rowOff>88011</xdr:rowOff>
    </xdr:to>
    <xdr:sp macro="" textlink="">
      <xdr:nvSpPr>
        <xdr:cNvPr id="82" name="円/楕円 81"/>
        <xdr:cNvSpPr/>
      </xdr:nvSpPr>
      <xdr:spPr>
        <a:xfrm>
          <a:off x="3746500" y="56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104538</xdr:rowOff>
    </xdr:from>
    <xdr:ext cx="469744" cy="259045"/>
    <xdr:sp macro="" textlink="">
      <xdr:nvSpPr>
        <xdr:cNvPr id="83" name="テキスト ボックス 82"/>
        <xdr:cNvSpPr txBox="1"/>
      </xdr:nvSpPr>
      <xdr:spPr>
        <a:xfrm>
          <a:off x="3562427" y="54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153670</xdr:rowOff>
    </xdr:from>
    <xdr:to>
      <xdr:col>4</xdr:col>
      <xdr:colOff>206375</xdr:colOff>
      <xdr:row>33</xdr:row>
      <xdr:rowOff>83820</xdr:rowOff>
    </xdr:to>
    <xdr:sp macro="" textlink="">
      <xdr:nvSpPr>
        <xdr:cNvPr id="84" name="円/楕円 83"/>
        <xdr:cNvSpPr/>
      </xdr:nvSpPr>
      <xdr:spPr>
        <a:xfrm>
          <a:off x="2857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100347</xdr:rowOff>
    </xdr:from>
    <xdr:ext cx="469744" cy="259045"/>
    <xdr:sp macro="" textlink="">
      <xdr:nvSpPr>
        <xdr:cNvPr id="85" name="テキスト ボックス 84"/>
        <xdr:cNvSpPr txBox="1"/>
      </xdr:nvSpPr>
      <xdr:spPr>
        <a:xfrm>
          <a:off x="2673427"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152908</xdr:rowOff>
    </xdr:from>
    <xdr:to>
      <xdr:col>3</xdr:col>
      <xdr:colOff>3175</xdr:colOff>
      <xdr:row>33</xdr:row>
      <xdr:rowOff>83058</xdr:rowOff>
    </xdr:to>
    <xdr:sp macro="" textlink="">
      <xdr:nvSpPr>
        <xdr:cNvPr id="86" name="円/楕円 85"/>
        <xdr:cNvSpPr/>
      </xdr:nvSpPr>
      <xdr:spPr>
        <a:xfrm>
          <a:off x="1968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99585</xdr:rowOff>
    </xdr:from>
    <xdr:ext cx="469744" cy="259045"/>
    <xdr:sp macro="" textlink="">
      <xdr:nvSpPr>
        <xdr:cNvPr id="87" name="テキスト ボックス 86"/>
        <xdr:cNvSpPr txBox="1"/>
      </xdr:nvSpPr>
      <xdr:spPr>
        <a:xfrm>
          <a:off x="1784427"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126619</xdr:rowOff>
    </xdr:from>
    <xdr:to>
      <xdr:col>1</xdr:col>
      <xdr:colOff>485775</xdr:colOff>
      <xdr:row>32</xdr:row>
      <xdr:rowOff>56769</xdr:rowOff>
    </xdr:to>
    <xdr:sp macro="" textlink="">
      <xdr:nvSpPr>
        <xdr:cNvPr id="88" name="円/楕円 87"/>
        <xdr:cNvSpPr/>
      </xdr:nvSpPr>
      <xdr:spPr>
        <a:xfrm>
          <a:off x="1079500" y="54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73296</xdr:rowOff>
    </xdr:from>
    <xdr:ext cx="469744" cy="259045"/>
    <xdr:sp macro="" textlink="">
      <xdr:nvSpPr>
        <xdr:cNvPr id="89" name="テキスト ボックス 88"/>
        <xdr:cNvSpPr txBox="1"/>
      </xdr:nvSpPr>
      <xdr:spPr>
        <a:xfrm>
          <a:off x="895427" y="521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134540</xdr:rowOff>
    </xdr:from>
    <xdr:to>
      <xdr:col>6</xdr:col>
      <xdr:colOff>511175</xdr:colOff>
      <xdr:row>57</xdr:row>
      <xdr:rowOff>161466</xdr:rowOff>
    </xdr:to>
    <xdr:cxnSp macro="">
      <xdr:nvCxnSpPr>
        <xdr:cNvPr id="121" name="直線コネクタ 120"/>
        <xdr:cNvCxnSpPr/>
      </xdr:nvCxnSpPr>
      <xdr:spPr>
        <a:xfrm>
          <a:off x="3797300" y="9907190"/>
          <a:ext cx="8382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134540</xdr:rowOff>
    </xdr:from>
    <xdr:to>
      <xdr:col>5</xdr:col>
      <xdr:colOff>358775</xdr:colOff>
      <xdr:row>57</xdr:row>
      <xdr:rowOff>137104</xdr:rowOff>
    </xdr:to>
    <xdr:cxnSp macro="">
      <xdr:nvCxnSpPr>
        <xdr:cNvPr id="124" name="直線コネクタ 123"/>
        <xdr:cNvCxnSpPr/>
      </xdr:nvCxnSpPr>
      <xdr:spPr>
        <a:xfrm flipV="1">
          <a:off x="2908300" y="9907190"/>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137104</xdr:rowOff>
    </xdr:from>
    <xdr:to>
      <xdr:col>4</xdr:col>
      <xdr:colOff>155575</xdr:colOff>
      <xdr:row>57</xdr:row>
      <xdr:rowOff>139422</xdr:rowOff>
    </xdr:to>
    <xdr:cxnSp macro="">
      <xdr:nvCxnSpPr>
        <xdr:cNvPr id="127" name="直線コネクタ 126"/>
        <xdr:cNvCxnSpPr/>
      </xdr:nvCxnSpPr>
      <xdr:spPr>
        <a:xfrm flipV="1">
          <a:off x="2019300" y="9909754"/>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63070</xdr:rowOff>
    </xdr:from>
    <xdr:to>
      <xdr:col>2</xdr:col>
      <xdr:colOff>638175</xdr:colOff>
      <xdr:row>57</xdr:row>
      <xdr:rowOff>139422</xdr:rowOff>
    </xdr:to>
    <xdr:cxnSp macro="">
      <xdr:nvCxnSpPr>
        <xdr:cNvPr id="130" name="直線コネクタ 129"/>
        <xdr:cNvCxnSpPr/>
      </xdr:nvCxnSpPr>
      <xdr:spPr>
        <a:xfrm>
          <a:off x="1130300" y="9835720"/>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110666</xdr:rowOff>
    </xdr:from>
    <xdr:to>
      <xdr:col>6</xdr:col>
      <xdr:colOff>561975</xdr:colOff>
      <xdr:row>58</xdr:row>
      <xdr:rowOff>40816</xdr:rowOff>
    </xdr:to>
    <xdr:sp macro="" textlink="">
      <xdr:nvSpPr>
        <xdr:cNvPr id="140" name="円/楕円 139"/>
        <xdr:cNvSpPr/>
      </xdr:nvSpPr>
      <xdr:spPr>
        <a:xfrm>
          <a:off x="4584700" y="98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89093</xdr:rowOff>
    </xdr:from>
    <xdr:ext cx="534377" cy="259045"/>
    <xdr:sp macro="" textlink="">
      <xdr:nvSpPr>
        <xdr:cNvPr id="141" name="総務費該当値テキスト"/>
        <xdr:cNvSpPr txBox="1"/>
      </xdr:nvSpPr>
      <xdr:spPr>
        <a:xfrm>
          <a:off x="4686300" y="986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83740</xdr:rowOff>
    </xdr:from>
    <xdr:to>
      <xdr:col>5</xdr:col>
      <xdr:colOff>409575</xdr:colOff>
      <xdr:row>58</xdr:row>
      <xdr:rowOff>13890</xdr:rowOff>
    </xdr:to>
    <xdr:sp macro="" textlink="">
      <xdr:nvSpPr>
        <xdr:cNvPr id="142" name="円/楕円 141"/>
        <xdr:cNvSpPr/>
      </xdr:nvSpPr>
      <xdr:spPr>
        <a:xfrm>
          <a:off x="3746500" y="985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5017</xdr:rowOff>
    </xdr:from>
    <xdr:ext cx="534377" cy="259045"/>
    <xdr:sp macro="" textlink="">
      <xdr:nvSpPr>
        <xdr:cNvPr id="143" name="テキスト ボックス 142"/>
        <xdr:cNvSpPr txBox="1"/>
      </xdr:nvSpPr>
      <xdr:spPr>
        <a:xfrm>
          <a:off x="3530111" y="994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86304</xdr:rowOff>
    </xdr:from>
    <xdr:to>
      <xdr:col>4</xdr:col>
      <xdr:colOff>206375</xdr:colOff>
      <xdr:row>58</xdr:row>
      <xdr:rowOff>16454</xdr:rowOff>
    </xdr:to>
    <xdr:sp macro="" textlink="">
      <xdr:nvSpPr>
        <xdr:cNvPr id="144" name="円/楕円 143"/>
        <xdr:cNvSpPr/>
      </xdr:nvSpPr>
      <xdr:spPr>
        <a:xfrm>
          <a:off x="2857500" y="98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7581</xdr:rowOff>
    </xdr:from>
    <xdr:ext cx="534377" cy="259045"/>
    <xdr:sp macro="" textlink="">
      <xdr:nvSpPr>
        <xdr:cNvPr id="145" name="テキスト ボックス 144"/>
        <xdr:cNvSpPr txBox="1"/>
      </xdr:nvSpPr>
      <xdr:spPr>
        <a:xfrm>
          <a:off x="2641111" y="995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88622</xdr:rowOff>
    </xdr:from>
    <xdr:to>
      <xdr:col>3</xdr:col>
      <xdr:colOff>3175</xdr:colOff>
      <xdr:row>58</xdr:row>
      <xdr:rowOff>18772</xdr:rowOff>
    </xdr:to>
    <xdr:sp macro="" textlink="">
      <xdr:nvSpPr>
        <xdr:cNvPr id="146" name="円/楕円 145"/>
        <xdr:cNvSpPr/>
      </xdr:nvSpPr>
      <xdr:spPr>
        <a:xfrm>
          <a:off x="1968500" y="98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9899</xdr:rowOff>
    </xdr:from>
    <xdr:ext cx="534377" cy="259045"/>
    <xdr:sp macro="" textlink="">
      <xdr:nvSpPr>
        <xdr:cNvPr id="147" name="テキスト ボックス 146"/>
        <xdr:cNvSpPr txBox="1"/>
      </xdr:nvSpPr>
      <xdr:spPr>
        <a:xfrm>
          <a:off x="1752111" y="995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12270</xdr:rowOff>
    </xdr:from>
    <xdr:to>
      <xdr:col>1</xdr:col>
      <xdr:colOff>485775</xdr:colOff>
      <xdr:row>57</xdr:row>
      <xdr:rowOff>113870</xdr:rowOff>
    </xdr:to>
    <xdr:sp macro="" textlink="">
      <xdr:nvSpPr>
        <xdr:cNvPr id="148" name="円/楕円 147"/>
        <xdr:cNvSpPr/>
      </xdr:nvSpPr>
      <xdr:spPr>
        <a:xfrm>
          <a:off x="1079500" y="97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104997</xdr:rowOff>
    </xdr:from>
    <xdr:ext cx="534377" cy="259045"/>
    <xdr:sp macro="" textlink="">
      <xdr:nvSpPr>
        <xdr:cNvPr id="149" name="テキスト ボックス 148"/>
        <xdr:cNvSpPr txBox="1"/>
      </xdr:nvSpPr>
      <xdr:spPr>
        <a:xfrm>
          <a:off x="863111" y="98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91922</xdr:rowOff>
    </xdr:from>
    <xdr:to>
      <xdr:col>6</xdr:col>
      <xdr:colOff>511175</xdr:colOff>
      <xdr:row>75</xdr:row>
      <xdr:rowOff>48051</xdr:rowOff>
    </xdr:to>
    <xdr:cxnSp macro="">
      <xdr:nvCxnSpPr>
        <xdr:cNvPr id="179" name="直線コネクタ 178"/>
        <xdr:cNvCxnSpPr/>
      </xdr:nvCxnSpPr>
      <xdr:spPr>
        <a:xfrm flipV="1">
          <a:off x="3797300" y="12779222"/>
          <a:ext cx="838200" cy="12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48051</xdr:rowOff>
    </xdr:from>
    <xdr:to>
      <xdr:col>5</xdr:col>
      <xdr:colOff>358775</xdr:colOff>
      <xdr:row>76</xdr:row>
      <xdr:rowOff>51175</xdr:rowOff>
    </xdr:to>
    <xdr:cxnSp macro="">
      <xdr:nvCxnSpPr>
        <xdr:cNvPr id="182" name="直線コネクタ 181"/>
        <xdr:cNvCxnSpPr/>
      </xdr:nvCxnSpPr>
      <xdr:spPr>
        <a:xfrm flipV="1">
          <a:off x="2908300" y="12906801"/>
          <a:ext cx="889000" cy="1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51175</xdr:rowOff>
    </xdr:from>
    <xdr:to>
      <xdr:col>4</xdr:col>
      <xdr:colOff>155575</xdr:colOff>
      <xdr:row>76</xdr:row>
      <xdr:rowOff>109734</xdr:rowOff>
    </xdr:to>
    <xdr:cxnSp macro="">
      <xdr:nvCxnSpPr>
        <xdr:cNvPr id="185" name="直線コネクタ 184"/>
        <xdr:cNvCxnSpPr/>
      </xdr:nvCxnSpPr>
      <xdr:spPr>
        <a:xfrm flipV="1">
          <a:off x="2019300" y="13081375"/>
          <a:ext cx="889000" cy="5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109734</xdr:rowOff>
    </xdr:from>
    <xdr:to>
      <xdr:col>2</xdr:col>
      <xdr:colOff>638175</xdr:colOff>
      <xdr:row>76</xdr:row>
      <xdr:rowOff>147606</xdr:rowOff>
    </xdr:to>
    <xdr:cxnSp macro="">
      <xdr:nvCxnSpPr>
        <xdr:cNvPr id="188" name="直線コネクタ 187"/>
        <xdr:cNvCxnSpPr/>
      </xdr:nvCxnSpPr>
      <xdr:spPr>
        <a:xfrm flipV="1">
          <a:off x="1130300" y="13139934"/>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41122</xdr:rowOff>
    </xdr:from>
    <xdr:to>
      <xdr:col>6</xdr:col>
      <xdr:colOff>561975</xdr:colOff>
      <xdr:row>74</xdr:row>
      <xdr:rowOff>142722</xdr:rowOff>
    </xdr:to>
    <xdr:sp macro="" textlink="">
      <xdr:nvSpPr>
        <xdr:cNvPr id="198" name="円/楕円 197"/>
        <xdr:cNvSpPr/>
      </xdr:nvSpPr>
      <xdr:spPr>
        <a:xfrm>
          <a:off x="4584700" y="127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63999</xdr:rowOff>
    </xdr:from>
    <xdr:ext cx="599010" cy="259045"/>
    <xdr:sp macro="" textlink="">
      <xdr:nvSpPr>
        <xdr:cNvPr id="199" name="民生費該当値テキスト"/>
        <xdr:cNvSpPr txBox="1"/>
      </xdr:nvSpPr>
      <xdr:spPr>
        <a:xfrm>
          <a:off x="4686300" y="125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142,508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168701</xdr:rowOff>
    </xdr:from>
    <xdr:to>
      <xdr:col>5</xdr:col>
      <xdr:colOff>409575</xdr:colOff>
      <xdr:row>75</xdr:row>
      <xdr:rowOff>98851</xdr:rowOff>
    </xdr:to>
    <xdr:sp macro="" textlink="">
      <xdr:nvSpPr>
        <xdr:cNvPr id="200" name="円/楕円 199"/>
        <xdr:cNvSpPr/>
      </xdr:nvSpPr>
      <xdr:spPr>
        <a:xfrm>
          <a:off x="3746500" y="128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89978</xdr:rowOff>
    </xdr:from>
    <xdr:ext cx="599010" cy="259045"/>
    <xdr:sp macro="" textlink="">
      <xdr:nvSpPr>
        <xdr:cNvPr id="201" name="テキスト ボックス 200"/>
        <xdr:cNvSpPr txBox="1"/>
      </xdr:nvSpPr>
      <xdr:spPr>
        <a:xfrm>
          <a:off x="3497794" y="1294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375</xdr:rowOff>
    </xdr:from>
    <xdr:to>
      <xdr:col>4</xdr:col>
      <xdr:colOff>206375</xdr:colOff>
      <xdr:row>76</xdr:row>
      <xdr:rowOff>101975</xdr:rowOff>
    </xdr:to>
    <xdr:sp macro="" textlink="">
      <xdr:nvSpPr>
        <xdr:cNvPr id="202" name="円/楕円 201"/>
        <xdr:cNvSpPr/>
      </xdr:nvSpPr>
      <xdr:spPr>
        <a:xfrm>
          <a:off x="2857500" y="130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93102</xdr:rowOff>
    </xdr:from>
    <xdr:ext cx="599010" cy="259045"/>
    <xdr:sp macro="" textlink="">
      <xdr:nvSpPr>
        <xdr:cNvPr id="203" name="テキスト ボックス 202"/>
        <xdr:cNvSpPr txBox="1"/>
      </xdr:nvSpPr>
      <xdr:spPr>
        <a:xfrm>
          <a:off x="2608794" y="1312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58934</xdr:rowOff>
    </xdr:from>
    <xdr:to>
      <xdr:col>3</xdr:col>
      <xdr:colOff>3175</xdr:colOff>
      <xdr:row>76</xdr:row>
      <xdr:rowOff>160534</xdr:rowOff>
    </xdr:to>
    <xdr:sp macro="" textlink="">
      <xdr:nvSpPr>
        <xdr:cNvPr id="204" name="円/楕円 203"/>
        <xdr:cNvSpPr/>
      </xdr:nvSpPr>
      <xdr:spPr>
        <a:xfrm>
          <a:off x="1968500" y="130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151661</xdr:rowOff>
    </xdr:from>
    <xdr:ext cx="599010" cy="259045"/>
    <xdr:sp macro="" textlink="">
      <xdr:nvSpPr>
        <xdr:cNvPr id="205" name="テキスト ボックス 204"/>
        <xdr:cNvSpPr txBox="1"/>
      </xdr:nvSpPr>
      <xdr:spPr>
        <a:xfrm>
          <a:off x="1719794" y="1318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96806</xdr:rowOff>
    </xdr:from>
    <xdr:to>
      <xdr:col>1</xdr:col>
      <xdr:colOff>485775</xdr:colOff>
      <xdr:row>77</xdr:row>
      <xdr:rowOff>26956</xdr:rowOff>
    </xdr:to>
    <xdr:sp macro="" textlink="">
      <xdr:nvSpPr>
        <xdr:cNvPr id="206" name="円/楕円 205"/>
        <xdr:cNvSpPr/>
      </xdr:nvSpPr>
      <xdr:spPr>
        <a:xfrm>
          <a:off x="1079500" y="131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18083</xdr:rowOff>
    </xdr:from>
    <xdr:ext cx="599010" cy="259045"/>
    <xdr:sp macro="" textlink="">
      <xdr:nvSpPr>
        <xdr:cNvPr id="207" name="テキスト ボックス 206"/>
        <xdr:cNvSpPr txBox="1"/>
      </xdr:nvSpPr>
      <xdr:spPr>
        <a:xfrm>
          <a:off x="830794" y="1321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165627</xdr:rowOff>
    </xdr:from>
    <xdr:to>
      <xdr:col>6</xdr:col>
      <xdr:colOff>511175</xdr:colOff>
      <xdr:row>97</xdr:row>
      <xdr:rowOff>64681</xdr:rowOff>
    </xdr:to>
    <xdr:cxnSp macro="">
      <xdr:nvCxnSpPr>
        <xdr:cNvPr id="237" name="直線コネクタ 236"/>
        <xdr:cNvCxnSpPr/>
      </xdr:nvCxnSpPr>
      <xdr:spPr>
        <a:xfrm flipV="1">
          <a:off x="3797300" y="16624827"/>
          <a:ext cx="838200" cy="7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64681</xdr:rowOff>
    </xdr:from>
    <xdr:to>
      <xdr:col>5</xdr:col>
      <xdr:colOff>358775</xdr:colOff>
      <xdr:row>97</xdr:row>
      <xdr:rowOff>87618</xdr:rowOff>
    </xdr:to>
    <xdr:cxnSp macro="">
      <xdr:nvCxnSpPr>
        <xdr:cNvPr id="240" name="直線コネクタ 239"/>
        <xdr:cNvCxnSpPr/>
      </xdr:nvCxnSpPr>
      <xdr:spPr>
        <a:xfrm flipV="1">
          <a:off x="2908300" y="16695331"/>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2" name="テキスト ボックス 241"/>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61137</xdr:rowOff>
    </xdr:from>
    <xdr:to>
      <xdr:col>4</xdr:col>
      <xdr:colOff>155575</xdr:colOff>
      <xdr:row>97</xdr:row>
      <xdr:rowOff>87618</xdr:rowOff>
    </xdr:to>
    <xdr:cxnSp macro="">
      <xdr:nvCxnSpPr>
        <xdr:cNvPr id="243" name="直線コネクタ 242"/>
        <xdr:cNvCxnSpPr/>
      </xdr:nvCxnSpPr>
      <xdr:spPr>
        <a:xfrm>
          <a:off x="2019300" y="16691787"/>
          <a:ext cx="889000" cy="2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43707</xdr:rowOff>
    </xdr:from>
    <xdr:to>
      <xdr:col>2</xdr:col>
      <xdr:colOff>638175</xdr:colOff>
      <xdr:row>97</xdr:row>
      <xdr:rowOff>61137</xdr:rowOff>
    </xdr:to>
    <xdr:cxnSp macro="">
      <xdr:nvCxnSpPr>
        <xdr:cNvPr id="246" name="直線コネクタ 245"/>
        <xdr:cNvCxnSpPr/>
      </xdr:nvCxnSpPr>
      <xdr:spPr>
        <a:xfrm>
          <a:off x="1130300" y="16674357"/>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114827</xdr:rowOff>
    </xdr:from>
    <xdr:to>
      <xdr:col>6</xdr:col>
      <xdr:colOff>561975</xdr:colOff>
      <xdr:row>97</xdr:row>
      <xdr:rowOff>44977</xdr:rowOff>
    </xdr:to>
    <xdr:sp macro="" textlink="">
      <xdr:nvSpPr>
        <xdr:cNvPr id="256" name="円/楕円 255"/>
        <xdr:cNvSpPr/>
      </xdr:nvSpPr>
      <xdr:spPr>
        <a:xfrm>
          <a:off x="4584700" y="1657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137704</xdr:rowOff>
    </xdr:from>
    <xdr:ext cx="534377" cy="259045"/>
    <xdr:sp macro="" textlink="">
      <xdr:nvSpPr>
        <xdr:cNvPr id="257" name="衛生費該当値テキスト"/>
        <xdr:cNvSpPr txBox="1"/>
      </xdr:nvSpPr>
      <xdr:spPr>
        <a:xfrm>
          <a:off x="4686300" y="1642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13881</xdr:rowOff>
    </xdr:from>
    <xdr:to>
      <xdr:col>5</xdr:col>
      <xdr:colOff>409575</xdr:colOff>
      <xdr:row>97</xdr:row>
      <xdr:rowOff>115481</xdr:rowOff>
    </xdr:to>
    <xdr:sp macro="" textlink="">
      <xdr:nvSpPr>
        <xdr:cNvPr id="258" name="円/楕円 257"/>
        <xdr:cNvSpPr/>
      </xdr:nvSpPr>
      <xdr:spPr>
        <a:xfrm>
          <a:off x="3746500" y="166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132008</xdr:rowOff>
    </xdr:from>
    <xdr:ext cx="534377" cy="259045"/>
    <xdr:sp macro="" textlink="">
      <xdr:nvSpPr>
        <xdr:cNvPr id="259" name="テキスト ボックス 258"/>
        <xdr:cNvSpPr txBox="1"/>
      </xdr:nvSpPr>
      <xdr:spPr>
        <a:xfrm>
          <a:off x="3530111" y="164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36818</xdr:rowOff>
    </xdr:from>
    <xdr:to>
      <xdr:col>4</xdr:col>
      <xdr:colOff>206375</xdr:colOff>
      <xdr:row>97</xdr:row>
      <xdr:rowOff>138418</xdr:rowOff>
    </xdr:to>
    <xdr:sp macro="" textlink="">
      <xdr:nvSpPr>
        <xdr:cNvPr id="260" name="円/楕円 259"/>
        <xdr:cNvSpPr/>
      </xdr:nvSpPr>
      <xdr:spPr>
        <a:xfrm>
          <a:off x="2857500" y="166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129545</xdr:rowOff>
    </xdr:from>
    <xdr:ext cx="534377" cy="259045"/>
    <xdr:sp macro="" textlink="">
      <xdr:nvSpPr>
        <xdr:cNvPr id="261" name="テキスト ボックス 260"/>
        <xdr:cNvSpPr txBox="1"/>
      </xdr:nvSpPr>
      <xdr:spPr>
        <a:xfrm>
          <a:off x="2641111" y="167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10337</xdr:rowOff>
    </xdr:from>
    <xdr:to>
      <xdr:col>3</xdr:col>
      <xdr:colOff>3175</xdr:colOff>
      <xdr:row>97</xdr:row>
      <xdr:rowOff>111937</xdr:rowOff>
    </xdr:to>
    <xdr:sp macro="" textlink="">
      <xdr:nvSpPr>
        <xdr:cNvPr id="262" name="円/楕円 261"/>
        <xdr:cNvSpPr/>
      </xdr:nvSpPr>
      <xdr:spPr>
        <a:xfrm>
          <a:off x="1968500" y="166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128464</xdr:rowOff>
    </xdr:from>
    <xdr:ext cx="534377" cy="259045"/>
    <xdr:sp macro="" textlink="">
      <xdr:nvSpPr>
        <xdr:cNvPr id="263" name="テキスト ボックス 262"/>
        <xdr:cNvSpPr txBox="1"/>
      </xdr:nvSpPr>
      <xdr:spPr>
        <a:xfrm>
          <a:off x="1752111" y="1641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164357</xdr:rowOff>
    </xdr:from>
    <xdr:to>
      <xdr:col>1</xdr:col>
      <xdr:colOff>485775</xdr:colOff>
      <xdr:row>97</xdr:row>
      <xdr:rowOff>94507</xdr:rowOff>
    </xdr:to>
    <xdr:sp macro="" textlink="">
      <xdr:nvSpPr>
        <xdr:cNvPr id="264" name="円/楕円 263"/>
        <xdr:cNvSpPr/>
      </xdr:nvSpPr>
      <xdr:spPr>
        <a:xfrm>
          <a:off x="1079500" y="166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111034</xdr:rowOff>
    </xdr:from>
    <xdr:ext cx="534377" cy="259045"/>
    <xdr:sp macro="" textlink="">
      <xdr:nvSpPr>
        <xdr:cNvPr id="265" name="テキスト ボックス 264"/>
        <xdr:cNvSpPr txBox="1"/>
      </xdr:nvSpPr>
      <xdr:spPr>
        <a:xfrm>
          <a:off x="863111" y="1639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37881</xdr:rowOff>
    </xdr:from>
    <xdr:to>
      <xdr:col>15</xdr:col>
      <xdr:colOff>180975</xdr:colOff>
      <xdr:row>38</xdr:row>
      <xdr:rowOff>42180</xdr:rowOff>
    </xdr:to>
    <xdr:cxnSp macro="">
      <xdr:nvCxnSpPr>
        <xdr:cNvPr id="292" name="直線コネクタ 291"/>
        <xdr:cNvCxnSpPr/>
      </xdr:nvCxnSpPr>
      <xdr:spPr>
        <a:xfrm flipV="1">
          <a:off x="9639300" y="6552981"/>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165350</xdr:rowOff>
    </xdr:from>
    <xdr:ext cx="469744" cy="259045"/>
    <xdr:sp macro="" textlink="">
      <xdr:nvSpPr>
        <xdr:cNvPr id="293" name="労働費平均値テキスト"/>
        <xdr:cNvSpPr txBox="1"/>
      </xdr:nvSpPr>
      <xdr:spPr>
        <a:xfrm>
          <a:off x="10528300" y="6509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5466</xdr:rowOff>
    </xdr:from>
    <xdr:to>
      <xdr:col>14</xdr:col>
      <xdr:colOff>28575</xdr:colOff>
      <xdr:row>38</xdr:row>
      <xdr:rowOff>42180</xdr:rowOff>
    </xdr:to>
    <xdr:cxnSp macro="">
      <xdr:nvCxnSpPr>
        <xdr:cNvPr id="295" name="直線コネクタ 294"/>
        <xdr:cNvCxnSpPr/>
      </xdr:nvCxnSpPr>
      <xdr:spPr>
        <a:xfrm>
          <a:off x="8750300" y="6520566"/>
          <a:ext cx="889000" cy="3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125026</xdr:rowOff>
    </xdr:from>
    <xdr:ext cx="469744" cy="259045"/>
    <xdr:sp macro="" textlink="">
      <xdr:nvSpPr>
        <xdr:cNvPr id="297" name="テキスト ボックス 296"/>
        <xdr:cNvSpPr txBox="1"/>
      </xdr:nvSpPr>
      <xdr:spPr>
        <a:xfrm>
          <a:off x="9404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5466</xdr:rowOff>
    </xdr:from>
    <xdr:to>
      <xdr:col>12</xdr:col>
      <xdr:colOff>511175</xdr:colOff>
      <xdr:row>38</xdr:row>
      <xdr:rowOff>30521</xdr:rowOff>
    </xdr:to>
    <xdr:cxnSp macro="">
      <xdr:nvCxnSpPr>
        <xdr:cNvPr id="298" name="直線コネクタ 297"/>
        <xdr:cNvCxnSpPr/>
      </xdr:nvCxnSpPr>
      <xdr:spPr>
        <a:xfrm flipV="1">
          <a:off x="7861300" y="6520566"/>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110624</xdr:rowOff>
    </xdr:from>
    <xdr:ext cx="469744" cy="259045"/>
    <xdr:sp macro="" textlink="">
      <xdr:nvSpPr>
        <xdr:cNvPr id="300" name="テキスト ボックス 299"/>
        <xdr:cNvSpPr txBox="1"/>
      </xdr:nvSpPr>
      <xdr:spPr>
        <a:xfrm>
          <a:off x="8515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138237</xdr:rowOff>
    </xdr:from>
    <xdr:to>
      <xdr:col>11</xdr:col>
      <xdr:colOff>307975</xdr:colOff>
      <xdr:row>38</xdr:row>
      <xdr:rowOff>30521</xdr:rowOff>
    </xdr:to>
    <xdr:cxnSp macro="">
      <xdr:nvCxnSpPr>
        <xdr:cNvPr id="301" name="直線コネクタ 300"/>
        <xdr:cNvCxnSpPr/>
      </xdr:nvCxnSpPr>
      <xdr:spPr>
        <a:xfrm>
          <a:off x="6972300" y="6481887"/>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95262</xdr:rowOff>
    </xdr:from>
    <xdr:ext cx="469744" cy="259045"/>
    <xdr:sp macro="" textlink="">
      <xdr:nvSpPr>
        <xdr:cNvPr id="303" name="テキスト ボックス 302"/>
        <xdr:cNvSpPr txBox="1"/>
      </xdr:nvSpPr>
      <xdr:spPr>
        <a:xfrm>
          <a:off x="7626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50593</xdr:rowOff>
    </xdr:from>
    <xdr:ext cx="469744" cy="259045"/>
    <xdr:sp macro="" textlink="">
      <xdr:nvSpPr>
        <xdr:cNvPr id="305" name="テキスト ボックス 304"/>
        <xdr:cNvSpPr txBox="1"/>
      </xdr:nvSpPr>
      <xdr:spPr>
        <a:xfrm>
          <a:off x="6737427" y="656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158531</xdr:rowOff>
    </xdr:from>
    <xdr:to>
      <xdr:col>15</xdr:col>
      <xdr:colOff>231775</xdr:colOff>
      <xdr:row>38</xdr:row>
      <xdr:rowOff>88681</xdr:rowOff>
    </xdr:to>
    <xdr:sp macro="" textlink="">
      <xdr:nvSpPr>
        <xdr:cNvPr id="311" name="円/楕円 310"/>
        <xdr:cNvSpPr/>
      </xdr:nvSpPr>
      <xdr:spPr>
        <a:xfrm>
          <a:off x="10426700" y="65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117908</xdr:rowOff>
    </xdr:from>
    <xdr:ext cx="469744" cy="259045"/>
    <xdr:sp macro="" textlink="">
      <xdr:nvSpPr>
        <xdr:cNvPr id="312" name="労働費該当値テキスト"/>
        <xdr:cNvSpPr txBox="1"/>
      </xdr:nvSpPr>
      <xdr:spPr>
        <a:xfrm>
          <a:off x="10528300" y="629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162830</xdr:rowOff>
    </xdr:from>
    <xdr:to>
      <xdr:col>14</xdr:col>
      <xdr:colOff>79375</xdr:colOff>
      <xdr:row>38</xdr:row>
      <xdr:rowOff>92980</xdr:rowOff>
    </xdr:to>
    <xdr:sp macro="" textlink="">
      <xdr:nvSpPr>
        <xdr:cNvPr id="313" name="円/楕円 312"/>
        <xdr:cNvSpPr/>
      </xdr:nvSpPr>
      <xdr:spPr>
        <a:xfrm>
          <a:off x="9588500" y="65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109506</xdr:rowOff>
    </xdr:from>
    <xdr:ext cx="469744" cy="259045"/>
    <xdr:sp macro="" textlink="">
      <xdr:nvSpPr>
        <xdr:cNvPr id="314" name="テキスト ボックス 313"/>
        <xdr:cNvSpPr txBox="1"/>
      </xdr:nvSpPr>
      <xdr:spPr>
        <a:xfrm>
          <a:off x="9404427" y="628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126116</xdr:rowOff>
    </xdr:from>
    <xdr:to>
      <xdr:col>12</xdr:col>
      <xdr:colOff>561975</xdr:colOff>
      <xdr:row>38</xdr:row>
      <xdr:rowOff>56266</xdr:rowOff>
    </xdr:to>
    <xdr:sp macro="" textlink="">
      <xdr:nvSpPr>
        <xdr:cNvPr id="315" name="円/楕円 314"/>
        <xdr:cNvSpPr/>
      </xdr:nvSpPr>
      <xdr:spPr>
        <a:xfrm>
          <a:off x="8699500" y="64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72793</xdr:rowOff>
    </xdr:from>
    <xdr:ext cx="469744" cy="259045"/>
    <xdr:sp macro="" textlink="">
      <xdr:nvSpPr>
        <xdr:cNvPr id="316" name="テキスト ボックス 315"/>
        <xdr:cNvSpPr txBox="1"/>
      </xdr:nvSpPr>
      <xdr:spPr>
        <a:xfrm>
          <a:off x="8515427" y="624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151171</xdr:rowOff>
    </xdr:from>
    <xdr:to>
      <xdr:col>11</xdr:col>
      <xdr:colOff>358775</xdr:colOff>
      <xdr:row>38</xdr:row>
      <xdr:rowOff>81321</xdr:rowOff>
    </xdr:to>
    <xdr:sp macro="" textlink="">
      <xdr:nvSpPr>
        <xdr:cNvPr id="317" name="円/楕円 316"/>
        <xdr:cNvSpPr/>
      </xdr:nvSpPr>
      <xdr:spPr>
        <a:xfrm>
          <a:off x="7810500" y="64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97848</xdr:rowOff>
    </xdr:from>
    <xdr:ext cx="469744" cy="259045"/>
    <xdr:sp macro="" textlink="">
      <xdr:nvSpPr>
        <xdr:cNvPr id="318" name="テキスト ボックス 317"/>
        <xdr:cNvSpPr txBox="1"/>
      </xdr:nvSpPr>
      <xdr:spPr>
        <a:xfrm>
          <a:off x="7626427" y="62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87437</xdr:rowOff>
    </xdr:from>
    <xdr:to>
      <xdr:col>10</xdr:col>
      <xdr:colOff>155575</xdr:colOff>
      <xdr:row>38</xdr:row>
      <xdr:rowOff>17587</xdr:rowOff>
    </xdr:to>
    <xdr:sp macro="" textlink="">
      <xdr:nvSpPr>
        <xdr:cNvPr id="319" name="円/楕円 318"/>
        <xdr:cNvSpPr/>
      </xdr:nvSpPr>
      <xdr:spPr>
        <a:xfrm>
          <a:off x="6921500" y="64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34114</xdr:rowOff>
    </xdr:from>
    <xdr:ext cx="469744" cy="259045"/>
    <xdr:sp macro="" textlink="">
      <xdr:nvSpPr>
        <xdr:cNvPr id="320" name="テキスト ボックス 319"/>
        <xdr:cNvSpPr txBox="1"/>
      </xdr:nvSpPr>
      <xdr:spPr>
        <a:xfrm>
          <a:off x="6737427" y="620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93408</xdr:rowOff>
    </xdr:from>
    <xdr:to>
      <xdr:col>15</xdr:col>
      <xdr:colOff>180975</xdr:colOff>
      <xdr:row>57</xdr:row>
      <xdr:rowOff>102438</xdr:rowOff>
    </xdr:to>
    <xdr:cxnSp macro="">
      <xdr:nvCxnSpPr>
        <xdr:cNvPr id="349" name="直線コネクタ 348"/>
        <xdr:cNvCxnSpPr/>
      </xdr:nvCxnSpPr>
      <xdr:spPr>
        <a:xfrm>
          <a:off x="9639300" y="9866058"/>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65481</xdr:rowOff>
    </xdr:from>
    <xdr:to>
      <xdr:col>14</xdr:col>
      <xdr:colOff>28575</xdr:colOff>
      <xdr:row>57</xdr:row>
      <xdr:rowOff>93408</xdr:rowOff>
    </xdr:to>
    <xdr:cxnSp macro="">
      <xdr:nvCxnSpPr>
        <xdr:cNvPr id="352" name="直線コネクタ 351"/>
        <xdr:cNvCxnSpPr/>
      </xdr:nvCxnSpPr>
      <xdr:spPr>
        <a:xfrm>
          <a:off x="8750300" y="9838131"/>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65481</xdr:rowOff>
    </xdr:from>
    <xdr:to>
      <xdr:col>12</xdr:col>
      <xdr:colOff>511175</xdr:colOff>
      <xdr:row>57</xdr:row>
      <xdr:rowOff>120688</xdr:rowOff>
    </xdr:to>
    <xdr:cxnSp macro="">
      <xdr:nvCxnSpPr>
        <xdr:cNvPr id="355" name="直線コネクタ 354"/>
        <xdr:cNvCxnSpPr/>
      </xdr:nvCxnSpPr>
      <xdr:spPr>
        <a:xfrm flipV="1">
          <a:off x="7861300" y="9838131"/>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100533</xdr:rowOff>
    </xdr:from>
    <xdr:to>
      <xdr:col>11</xdr:col>
      <xdr:colOff>307975</xdr:colOff>
      <xdr:row>57</xdr:row>
      <xdr:rowOff>120688</xdr:rowOff>
    </xdr:to>
    <xdr:cxnSp macro="">
      <xdr:nvCxnSpPr>
        <xdr:cNvPr id="358" name="直線コネクタ 357"/>
        <xdr:cNvCxnSpPr/>
      </xdr:nvCxnSpPr>
      <xdr:spPr>
        <a:xfrm>
          <a:off x="6972300" y="9873183"/>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51638</xdr:rowOff>
    </xdr:from>
    <xdr:to>
      <xdr:col>15</xdr:col>
      <xdr:colOff>231775</xdr:colOff>
      <xdr:row>57</xdr:row>
      <xdr:rowOff>153238</xdr:rowOff>
    </xdr:to>
    <xdr:sp macro="" textlink="">
      <xdr:nvSpPr>
        <xdr:cNvPr id="368" name="円/楕円 367"/>
        <xdr:cNvSpPr/>
      </xdr:nvSpPr>
      <xdr:spPr>
        <a:xfrm>
          <a:off x="10426700" y="98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30065</xdr:rowOff>
    </xdr:from>
    <xdr:ext cx="469744" cy="259045"/>
    <xdr:sp macro="" textlink="">
      <xdr:nvSpPr>
        <xdr:cNvPr id="369" name="農林水産業費該当値テキスト"/>
        <xdr:cNvSpPr txBox="1"/>
      </xdr:nvSpPr>
      <xdr:spPr>
        <a:xfrm>
          <a:off x="10528300" y="980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42608</xdr:rowOff>
    </xdr:from>
    <xdr:to>
      <xdr:col>14</xdr:col>
      <xdr:colOff>79375</xdr:colOff>
      <xdr:row>57</xdr:row>
      <xdr:rowOff>144208</xdr:rowOff>
    </xdr:to>
    <xdr:sp macro="" textlink="">
      <xdr:nvSpPr>
        <xdr:cNvPr id="370" name="円/楕円 369"/>
        <xdr:cNvSpPr/>
      </xdr:nvSpPr>
      <xdr:spPr>
        <a:xfrm>
          <a:off x="9588500" y="98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135335</xdr:rowOff>
    </xdr:from>
    <xdr:ext cx="469744" cy="259045"/>
    <xdr:sp macro="" textlink="">
      <xdr:nvSpPr>
        <xdr:cNvPr id="371" name="テキスト ボックス 370"/>
        <xdr:cNvSpPr txBox="1"/>
      </xdr:nvSpPr>
      <xdr:spPr>
        <a:xfrm>
          <a:off x="9404427" y="990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14681</xdr:rowOff>
    </xdr:from>
    <xdr:to>
      <xdr:col>12</xdr:col>
      <xdr:colOff>561975</xdr:colOff>
      <xdr:row>57</xdr:row>
      <xdr:rowOff>116281</xdr:rowOff>
    </xdr:to>
    <xdr:sp macro="" textlink="">
      <xdr:nvSpPr>
        <xdr:cNvPr id="372" name="円/楕円 371"/>
        <xdr:cNvSpPr/>
      </xdr:nvSpPr>
      <xdr:spPr>
        <a:xfrm>
          <a:off x="8699500" y="97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107408</xdr:rowOff>
    </xdr:from>
    <xdr:ext cx="469744" cy="259045"/>
    <xdr:sp macro="" textlink="">
      <xdr:nvSpPr>
        <xdr:cNvPr id="373" name="テキスト ボックス 372"/>
        <xdr:cNvSpPr txBox="1"/>
      </xdr:nvSpPr>
      <xdr:spPr>
        <a:xfrm>
          <a:off x="8515427" y="988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69888</xdr:rowOff>
    </xdr:from>
    <xdr:to>
      <xdr:col>11</xdr:col>
      <xdr:colOff>358775</xdr:colOff>
      <xdr:row>58</xdr:row>
      <xdr:rowOff>38</xdr:rowOff>
    </xdr:to>
    <xdr:sp macro="" textlink="">
      <xdr:nvSpPr>
        <xdr:cNvPr id="374" name="円/楕円 373"/>
        <xdr:cNvSpPr/>
      </xdr:nvSpPr>
      <xdr:spPr>
        <a:xfrm>
          <a:off x="7810500" y="98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162615</xdr:rowOff>
    </xdr:from>
    <xdr:ext cx="469744" cy="259045"/>
    <xdr:sp macro="" textlink="">
      <xdr:nvSpPr>
        <xdr:cNvPr id="375" name="テキスト ボックス 374"/>
        <xdr:cNvSpPr txBox="1"/>
      </xdr:nvSpPr>
      <xdr:spPr>
        <a:xfrm>
          <a:off x="7626427" y="993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49733</xdr:rowOff>
    </xdr:from>
    <xdr:to>
      <xdr:col>10</xdr:col>
      <xdr:colOff>155575</xdr:colOff>
      <xdr:row>57</xdr:row>
      <xdr:rowOff>151333</xdr:rowOff>
    </xdr:to>
    <xdr:sp macro="" textlink="">
      <xdr:nvSpPr>
        <xdr:cNvPr id="376" name="円/楕円 375"/>
        <xdr:cNvSpPr/>
      </xdr:nvSpPr>
      <xdr:spPr>
        <a:xfrm>
          <a:off x="6921500" y="98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142460</xdr:rowOff>
    </xdr:from>
    <xdr:ext cx="469744" cy="259045"/>
    <xdr:sp macro="" textlink="">
      <xdr:nvSpPr>
        <xdr:cNvPr id="377" name="テキスト ボックス 376"/>
        <xdr:cNvSpPr txBox="1"/>
      </xdr:nvSpPr>
      <xdr:spPr>
        <a:xfrm>
          <a:off x="6737427" y="991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167132</xdr:rowOff>
    </xdr:from>
    <xdr:to>
      <xdr:col>15</xdr:col>
      <xdr:colOff>180975</xdr:colOff>
      <xdr:row>78</xdr:row>
      <xdr:rowOff>61085</xdr:rowOff>
    </xdr:to>
    <xdr:cxnSp macro="">
      <xdr:nvCxnSpPr>
        <xdr:cNvPr id="404" name="直線コネクタ 403"/>
        <xdr:cNvCxnSpPr/>
      </xdr:nvCxnSpPr>
      <xdr:spPr>
        <a:xfrm flipV="1">
          <a:off x="9639300" y="13368782"/>
          <a:ext cx="838200" cy="6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56079</xdr:rowOff>
    </xdr:from>
    <xdr:to>
      <xdr:col>14</xdr:col>
      <xdr:colOff>28575</xdr:colOff>
      <xdr:row>78</xdr:row>
      <xdr:rowOff>61085</xdr:rowOff>
    </xdr:to>
    <xdr:cxnSp macro="">
      <xdr:nvCxnSpPr>
        <xdr:cNvPr id="407" name="直線コネクタ 406"/>
        <xdr:cNvCxnSpPr/>
      </xdr:nvCxnSpPr>
      <xdr:spPr>
        <a:xfrm>
          <a:off x="8750300" y="13429179"/>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43368</xdr:rowOff>
    </xdr:from>
    <xdr:to>
      <xdr:col>12</xdr:col>
      <xdr:colOff>511175</xdr:colOff>
      <xdr:row>78</xdr:row>
      <xdr:rowOff>56079</xdr:rowOff>
    </xdr:to>
    <xdr:cxnSp macro="">
      <xdr:nvCxnSpPr>
        <xdr:cNvPr id="410" name="直線コネクタ 409"/>
        <xdr:cNvCxnSpPr/>
      </xdr:nvCxnSpPr>
      <xdr:spPr>
        <a:xfrm>
          <a:off x="7861300" y="13416468"/>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43368</xdr:rowOff>
    </xdr:from>
    <xdr:to>
      <xdr:col>11</xdr:col>
      <xdr:colOff>307975</xdr:colOff>
      <xdr:row>78</xdr:row>
      <xdr:rowOff>56855</xdr:rowOff>
    </xdr:to>
    <xdr:cxnSp macro="">
      <xdr:nvCxnSpPr>
        <xdr:cNvPr id="413" name="直線コネクタ 412"/>
        <xdr:cNvCxnSpPr/>
      </xdr:nvCxnSpPr>
      <xdr:spPr>
        <a:xfrm flipV="1">
          <a:off x="6972300" y="13416468"/>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116332</xdr:rowOff>
    </xdr:from>
    <xdr:to>
      <xdr:col>15</xdr:col>
      <xdr:colOff>231775</xdr:colOff>
      <xdr:row>78</xdr:row>
      <xdr:rowOff>46482</xdr:rowOff>
    </xdr:to>
    <xdr:sp macro="" textlink="">
      <xdr:nvSpPr>
        <xdr:cNvPr id="423" name="円/楕円 422"/>
        <xdr:cNvSpPr/>
      </xdr:nvSpPr>
      <xdr:spPr>
        <a:xfrm>
          <a:off x="10426700" y="133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31259</xdr:rowOff>
    </xdr:from>
    <xdr:ext cx="469744" cy="259045"/>
    <xdr:sp macro="" textlink="">
      <xdr:nvSpPr>
        <xdr:cNvPr id="424" name="商工費該当値テキスト"/>
        <xdr:cNvSpPr txBox="1"/>
      </xdr:nvSpPr>
      <xdr:spPr>
        <a:xfrm>
          <a:off x="10528300" y="1323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10285</xdr:rowOff>
    </xdr:from>
    <xdr:to>
      <xdr:col>14</xdr:col>
      <xdr:colOff>79375</xdr:colOff>
      <xdr:row>78</xdr:row>
      <xdr:rowOff>111885</xdr:rowOff>
    </xdr:to>
    <xdr:sp macro="" textlink="">
      <xdr:nvSpPr>
        <xdr:cNvPr id="425" name="円/楕円 424"/>
        <xdr:cNvSpPr/>
      </xdr:nvSpPr>
      <xdr:spPr>
        <a:xfrm>
          <a:off x="9588500" y="13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103012</xdr:rowOff>
    </xdr:from>
    <xdr:ext cx="469744" cy="259045"/>
    <xdr:sp macro="" textlink="">
      <xdr:nvSpPr>
        <xdr:cNvPr id="426" name="テキスト ボックス 425"/>
        <xdr:cNvSpPr txBox="1"/>
      </xdr:nvSpPr>
      <xdr:spPr>
        <a:xfrm>
          <a:off x="9404427" y="1347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5279</xdr:rowOff>
    </xdr:from>
    <xdr:to>
      <xdr:col>12</xdr:col>
      <xdr:colOff>561975</xdr:colOff>
      <xdr:row>78</xdr:row>
      <xdr:rowOff>106879</xdr:rowOff>
    </xdr:to>
    <xdr:sp macro="" textlink="">
      <xdr:nvSpPr>
        <xdr:cNvPr id="427" name="円/楕円 426"/>
        <xdr:cNvSpPr/>
      </xdr:nvSpPr>
      <xdr:spPr>
        <a:xfrm>
          <a:off x="8699500" y="133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98006</xdr:rowOff>
    </xdr:from>
    <xdr:ext cx="469744" cy="259045"/>
    <xdr:sp macro="" textlink="">
      <xdr:nvSpPr>
        <xdr:cNvPr id="428" name="テキスト ボックス 427"/>
        <xdr:cNvSpPr txBox="1"/>
      </xdr:nvSpPr>
      <xdr:spPr>
        <a:xfrm>
          <a:off x="8515427" y="134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164018</xdr:rowOff>
    </xdr:from>
    <xdr:to>
      <xdr:col>11</xdr:col>
      <xdr:colOff>358775</xdr:colOff>
      <xdr:row>78</xdr:row>
      <xdr:rowOff>94168</xdr:rowOff>
    </xdr:to>
    <xdr:sp macro="" textlink="">
      <xdr:nvSpPr>
        <xdr:cNvPr id="429" name="円/楕円 428"/>
        <xdr:cNvSpPr/>
      </xdr:nvSpPr>
      <xdr:spPr>
        <a:xfrm>
          <a:off x="7810500" y="133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85295</xdr:rowOff>
    </xdr:from>
    <xdr:ext cx="469744" cy="259045"/>
    <xdr:sp macro="" textlink="">
      <xdr:nvSpPr>
        <xdr:cNvPr id="430" name="テキスト ボックス 429"/>
        <xdr:cNvSpPr txBox="1"/>
      </xdr:nvSpPr>
      <xdr:spPr>
        <a:xfrm>
          <a:off x="7626427" y="134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6055</xdr:rowOff>
    </xdr:from>
    <xdr:to>
      <xdr:col>10</xdr:col>
      <xdr:colOff>155575</xdr:colOff>
      <xdr:row>78</xdr:row>
      <xdr:rowOff>107655</xdr:rowOff>
    </xdr:to>
    <xdr:sp macro="" textlink="">
      <xdr:nvSpPr>
        <xdr:cNvPr id="431" name="円/楕円 430"/>
        <xdr:cNvSpPr/>
      </xdr:nvSpPr>
      <xdr:spPr>
        <a:xfrm>
          <a:off x="6921500" y="133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98782</xdr:rowOff>
    </xdr:from>
    <xdr:ext cx="469744" cy="259045"/>
    <xdr:sp macro="" textlink="">
      <xdr:nvSpPr>
        <xdr:cNvPr id="432" name="テキスト ボックス 431"/>
        <xdr:cNvSpPr txBox="1"/>
      </xdr:nvSpPr>
      <xdr:spPr>
        <a:xfrm>
          <a:off x="6737427" y="1347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149016</xdr:rowOff>
    </xdr:from>
    <xdr:to>
      <xdr:col>15</xdr:col>
      <xdr:colOff>180975</xdr:colOff>
      <xdr:row>98</xdr:row>
      <xdr:rowOff>5074</xdr:rowOff>
    </xdr:to>
    <xdr:cxnSp macro="">
      <xdr:nvCxnSpPr>
        <xdr:cNvPr id="462" name="直線コネクタ 461"/>
        <xdr:cNvCxnSpPr/>
      </xdr:nvCxnSpPr>
      <xdr:spPr>
        <a:xfrm flipV="1">
          <a:off x="9639300" y="16779666"/>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147758</xdr:rowOff>
    </xdr:from>
    <xdr:to>
      <xdr:col>14</xdr:col>
      <xdr:colOff>28575</xdr:colOff>
      <xdr:row>98</xdr:row>
      <xdr:rowOff>5074</xdr:rowOff>
    </xdr:to>
    <xdr:cxnSp macro="">
      <xdr:nvCxnSpPr>
        <xdr:cNvPr id="465" name="直線コネクタ 464"/>
        <xdr:cNvCxnSpPr/>
      </xdr:nvCxnSpPr>
      <xdr:spPr>
        <a:xfrm>
          <a:off x="8750300" y="16778408"/>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103887</xdr:rowOff>
    </xdr:from>
    <xdr:to>
      <xdr:col>12</xdr:col>
      <xdr:colOff>511175</xdr:colOff>
      <xdr:row>97</xdr:row>
      <xdr:rowOff>147758</xdr:rowOff>
    </xdr:to>
    <xdr:cxnSp macro="">
      <xdr:nvCxnSpPr>
        <xdr:cNvPr id="468" name="直線コネクタ 467"/>
        <xdr:cNvCxnSpPr/>
      </xdr:nvCxnSpPr>
      <xdr:spPr>
        <a:xfrm>
          <a:off x="7861300" y="16734537"/>
          <a:ext cx="889000" cy="4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103887</xdr:rowOff>
    </xdr:from>
    <xdr:to>
      <xdr:col>11</xdr:col>
      <xdr:colOff>307975</xdr:colOff>
      <xdr:row>98</xdr:row>
      <xdr:rowOff>5550</xdr:rowOff>
    </xdr:to>
    <xdr:cxnSp macro="">
      <xdr:nvCxnSpPr>
        <xdr:cNvPr id="471" name="直線コネクタ 470"/>
        <xdr:cNvCxnSpPr/>
      </xdr:nvCxnSpPr>
      <xdr:spPr>
        <a:xfrm flipV="1">
          <a:off x="6972300" y="16734537"/>
          <a:ext cx="889000" cy="7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98216</xdr:rowOff>
    </xdr:from>
    <xdr:to>
      <xdr:col>15</xdr:col>
      <xdr:colOff>231775</xdr:colOff>
      <xdr:row>98</xdr:row>
      <xdr:rowOff>28366</xdr:rowOff>
    </xdr:to>
    <xdr:sp macro="" textlink="">
      <xdr:nvSpPr>
        <xdr:cNvPr id="481" name="円/楕円 480"/>
        <xdr:cNvSpPr/>
      </xdr:nvSpPr>
      <xdr:spPr>
        <a:xfrm>
          <a:off x="10426700" y="1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76643</xdr:rowOff>
    </xdr:from>
    <xdr:ext cx="534377" cy="259045"/>
    <xdr:sp macro="" textlink="">
      <xdr:nvSpPr>
        <xdr:cNvPr id="482" name="土木費該当値テキスト"/>
        <xdr:cNvSpPr txBox="1"/>
      </xdr:nvSpPr>
      <xdr:spPr>
        <a:xfrm>
          <a:off x="10528300" y="167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32,511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125724</xdr:rowOff>
    </xdr:from>
    <xdr:to>
      <xdr:col>14</xdr:col>
      <xdr:colOff>79375</xdr:colOff>
      <xdr:row>98</xdr:row>
      <xdr:rowOff>55874</xdr:rowOff>
    </xdr:to>
    <xdr:sp macro="" textlink="">
      <xdr:nvSpPr>
        <xdr:cNvPr id="483" name="円/楕円 482"/>
        <xdr:cNvSpPr/>
      </xdr:nvSpPr>
      <xdr:spPr>
        <a:xfrm>
          <a:off x="9588500" y="167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47001</xdr:rowOff>
    </xdr:from>
    <xdr:ext cx="534377" cy="259045"/>
    <xdr:sp macro="" textlink="">
      <xdr:nvSpPr>
        <xdr:cNvPr id="484" name="テキスト ボックス 483"/>
        <xdr:cNvSpPr txBox="1"/>
      </xdr:nvSpPr>
      <xdr:spPr>
        <a:xfrm>
          <a:off x="9372111" y="168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96958</xdr:rowOff>
    </xdr:from>
    <xdr:to>
      <xdr:col>12</xdr:col>
      <xdr:colOff>561975</xdr:colOff>
      <xdr:row>98</xdr:row>
      <xdr:rowOff>27108</xdr:rowOff>
    </xdr:to>
    <xdr:sp macro="" textlink="">
      <xdr:nvSpPr>
        <xdr:cNvPr id="485" name="円/楕円 484"/>
        <xdr:cNvSpPr/>
      </xdr:nvSpPr>
      <xdr:spPr>
        <a:xfrm>
          <a:off x="8699500" y="167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18235</xdr:rowOff>
    </xdr:from>
    <xdr:ext cx="534377" cy="259045"/>
    <xdr:sp macro="" textlink="">
      <xdr:nvSpPr>
        <xdr:cNvPr id="486" name="テキスト ボックス 485"/>
        <xdr:cNvSpPr txBox="1"/>
      </xdr:nvSpPr>
      <xdr:spPr>
        <a:xfrm>
          <a:off x="8483111" y="1682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53087</xdr:rowOff>
    </xdr:from>
    <xdr:to>
      <xdr:col>11</xdr:col>
      <xdr:colOff>358775</xdr:colOff>
      <xdr:row>97</xdr:row>
      <xdr:rowOff>154687</xdr:rowOff>
    </xdr:to>
    <xdr:sp macro="" textlink="">
      <xdr:nvSpPr>
        <xdr:cNvPr id="487" name="円/楕円 486"/>
        <xdr:cNvSpPr/>
      </xdr:nvSpPr>
      <xdr:spPr>
        <a:xfrm>
          <a:off x="7810500" y="166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145814</xdr:rowOff>
    </xdr:from>
    <xdr:ext cx="534377" cy="259045"/>
    <xdr:sp macro="" textlink="">
      <xdr:nvSpPr>
        <xdr:cNvPr id="488" name="テキスト ボックス 487"/>
        <xdr:cNvSpPr txBox="1"/>
      </xdr:nvSpPr>
      <xdr:spPr>
        <a:xfrm>
          <a:off x="7594111" y="167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126200</xdr:rowOff>
    </xdr:from>
    <xdr:to>
      <xdr:col>10</xdr:col>
      <xdr:colOff>155575</xdr:colOff>
      <xdr:row>98</xdr:row>
      <xdr:rowOff>56350</xdr:rowOff>
    </xdr:to>
    <xdr:sp macro="" textlink="">
      <xdr:nvSpPr>
        <xdr:cNvPr id="489" name="円/楕円 488"/>
        <xdr:cNvSpPr/>
      </xdr:nvSpPr>
      <xdr:spPr>
        <a:xfrm>
          <a:off x="6921500" y="167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47477</xdr:rowOff>
    </xdr:from>
    <xdr:ext cx="534377" cy="259045"/>
    <xdr:sp macro="" textlink="">
      <xdr:nvSpPr>
        <xdr:cNvPr id="490" name="テキスト ボックス 489"/>
        <xdr:cNvSpPr txBox="1"/>
      </xdr:nvSpPr>
      <xdr:spPr>
        <a:xfrm>
          <a:off x="6705111" y="168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157112</xdr:rowOff>
    </xdr:from>
    <xdr:to>
      <xdr:col>23</xdr:col>
      <xdr:colOff>517525</xdr:colOff>
      <xdr:row>37</xdr:row>
      <xdr:rowOff>51537</xdr:rowOff>
    </xdr:to>
    <xdr:cxnSp macro="">
      <xdr:nvCxnSpPr>
        <xdr:cNvPr id="520" name="直線コネクタ 519"/>
        <xdr:cNvCxnSpPr/>
      </xdr:nvCxnSpPr>
      <xdr:spPr>
        <a:xfrm>
          <a:off x="15481300" y="6329312"/>
          <a:ext cx="8382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157112</xdr:rowOff>
    </xdr:from>
    <xdr:to>
      <xdr:col>22</xdr:col>
      <xdr:colOff>365125</xdr:colOff>
      <xdr:row>37</xdr:row>
      <xdr:rowOff>139471</xdr:rowOff>
    </xdr:to>
    <xdr:cxnSp macro="">
      <xdr:nvCxnSpPr>
        <xdr:cNvPr id="523" name="直線コネクタ 522"/>
        <xdr:cNvCxnSpPr/>
      </xdr:nvCxnSpPr>
      <xdr:spPr>
        <a:xfrm flipV="1">
          <a:off x="14592300" y="6329312"/>
          <a:ext cx="889000" cy="15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5" name="テキスト ボックス 524"/>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119964</xdr:rowOff>
    </xdr:from>
    <xdr:to>
      <xdr:col>21</xdr:col>
      <xdr:colOff>161925</xdr:colOff>
      <xdr:row>37</xdr:row>
      <xdr:rowOff>139471</xdr:rowOff>
    </xdr:to>
    <xdr:cxnSp macro="">
      <xdr:nvCxnSpPr>
        <xdr:cNvPr id="526" name="直線コネクタ 525"/>
        <xdr:cNvCxnSpPr/>
      </xdr:nvCxnSpPr>
      <xdr:spPr>
        <a:xfrm>
          <a:off x="13703300" y="6463614"/>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165875</xdr:rowOff>
    </xdr:from>
    <xdr:to>
      <xdr:col>19</xdr:col>
      <xdr:colOff>644525</xdr:colOff>
      <xdr:row>37</xdr:row>
      <xdr:rowOff>119964</xdr:rowOff>
    </xdr:to>
    <xdr:cxnSp macro="">
      <xdr:nvCxnSpPr>
        <xdr:cNvPr id="529" name="直線コネクタ 528"/>
        <xdr:cNvCxnSpPr/>
      </xdr:nvCxnSpPr>
      <xdr:spPr>
        <a:xfrm>
          <a:off x="12814300" y="6338075"/>
          <a:ext cx="889000" cy="1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35513</xdr:rowOff>
    </xdr:from>
    <xdr:ext cx="534377" cy="259045"/>
    <xdr:sp macro="" textlink="">
      <xdr:nvSpPr>
        <xdr:cNvPr id="531" name="テキスト ボックス 530"/>
        <xdr:cNvSpPr txBox="1"/>
      </xdr:nvSpPr>
      <xdr:spPr>
        <a:xfrm>
          <a:off x="13436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46715</xdr:rowOff>
    </xdr:from>
    <xdr:ext cx="534377" cy="259045"/>
    <xdr:sp macro="" textlink="">
      <xdr:nvSpPr>
        <xdr:cNvPr id="533" name="テキスト ボックス 532"/>
        <xdr:cNvSpPr txBox="1"/>
      </xdr:nvSpPr>
      <xdr:spPr>
        <a:xfrm>
          <a:off x="12547111" y="65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737</xdr:rowOff>
    </xdr:from>
    <xdr:to>
      <xdr:col>23</xdr:col>
      <xdr:colOff>568325</xdr:colOff>
      <xdr:row>37</xdr:row>
      <xdr:rowOff>102337</xdr:rowOff>
    </xdr:to>
    <xdr:sp macro="" textlink="">
      <xdr:nvSpPr>
        <xdr:cNvPr id="539" name="円/楕円 538"/>
        <xdr:cNvSpPr/>
      </xdr:nvSpPr>
      <xdr:spPr>
        <a:xfrm>
          <a:off x="16268700" y="63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23614</xdr:rowOff>
    </xdr:from>
    <xdr:ext cx="534377" cy="259045"/>
    <xdr:sp macro="" textlink="">
      <xdr:nvSpPr>
        <xdr:cNvPr id="540" name="消防費該当値テキスト"/>
        <xdr:cNvSpPr txBox="1"/>
      </xdr:nvSpPr>
      <xdr:spPr>
        <a:xfrm>
          <a:off x="16370300" y="61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106312</xdr:rowOff>
    </xdr:from>
    <xdr:to>
      <xdr:col>22</xdr:col>
      <xdr:colOff>415925</xdr:colOff>
      <xdr:row>37</xdr:row>
      <xdr:rowOff>36462</xdr:rowOff>
    </xdr:to>
    <xdr:sp macro="" textlink="">
      <xdr:nvSpPr>
        <xdr:cNvPr id="541" name="円/楕円 540"/>
        <xdr:cNvSpPr/>
      </xdr:nvSpPr>
      <xdr:spPr>
        <a:xfrm>
          <a:off x="15430500" y="62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52989</xdr:rowOff>
    </xdr:from>
    <xdr:ext cx="534377" cy="259045"/>
    <xdr:sp macro="" textlink="">
      <xdr:nvSpPr>
        <xdr:cNvPr id="542" name="テキスト ボックス 541"/>
        <xdr:cNvSpPr txBox="1"/>
      </xdr:nvSpPr>
      <xdr:spPr>
        <a:xfrm>
          <a:off x="15214111" y="605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88671</xdr:rowOff>
    </xdr:from>
    <xdr:to>
      <xdr:col>21</xdr:col>
      <xdr:colOff>212725</xdr:colOff>
      <xdr:row>38</xdr:row>
      <xdr:rowOff>18821</xdr:rowOff>
    </xdr:to>
    <xdr:sp macro="" textlink="">
      <xdr:nvSpPr>
        <xdr:cNvPr id="543" name="円/楕円 542"/>
        <xdr:cNvSpPr/>
      </xdr:nvSpPr>
      <xdr:spPr>
        <a:xfrm>
          <a:off x="14541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9948</xdr:rowOff>
    </xdr:from>
    <xdr:ext cx="534377" cy="259045"/>
    <xdr:sp macro="" textlink="">
      <xdr:nvSpPr>
        <xdr:cNvPr id="544" name="テキスト ボックス 543"/>
        <xdr:cNvSpPr txBox="1"/>
      </xdr:nvSpPr>
      <xdr:spPr>
        <a:xfrm>
          <a:off x="14325111" y="65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69164</xdr:rowOff>
    </xdr:from>
    <xdr:to>
      <xdr:col>20</xdr:col>
      <xdr:colOff>9525</xdr:colOff>
      <xdr:row>37</xdr:row>
      <xdr:rowOff>170765</xdr:rowOff>
    </xdr:to>
    <xdr:sp macro="" textlink="">
      <xdr:nvSpPr>
        <xdr:cNvPr id="545" name="円/楕円 544"/>
        <xdr:cNvSpPr/>
      </xdr:nvSpPr>
      <xdr:spPr>
        <a:xfrm>
          <a:off x="13652500" y="6412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15841</xdr:rowOff>
    </xdr:from>
    <xdr:ext cx="534377" cy="259045"/>
    <xdr:sp macro="" textlink="">
      <xdr:nvSpPr>
        <xdr:cNvPr id="546" name="テキスト ボックス 545"/>
        <xdr:cNvSpPr txBox="1"/>
      </xdr:nvSpPr>
      <xdr:spPr>
        <a:xfrm>
          <a:off x="13436111" y="61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115075</xdr:rowOff>
    </xdr:from>
    <xdr:to>
      <xdr:col>18</xdr:col>
      <xdr:colOff>492125</xdr:colOff>
      <xdr:row>37</xdr:row>
      <xdr:rowOff>45225</xdr:rowOff>
    </xdr:to>
    <xdr:sp macro="" textlink="">
      <xdr:nvSpPr>
        <xdr:cNvPr id="547" name="円/楕円 546"/>
        <xdr:cNvSpPr/>
      </xdr:nvSpPr>
      <xdr:spPr>
        <a:xfrm>
          <a:off x="12763500" y="62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61752</xdr:rowOff>
    </xdr:from>
    <xdr:ext cx="534377" cy="259045"/>
    <xdr:sp macro="" textlink="">
      <xdr:nvSpPr>
        <xdr:cNvPr id="548" name="テキスト ボックス 547"/>
        <xdr:cNvSpPr txBox="1"/>
      </xdr:nvSpPr>
      <xdr:spPr>
        <a:xfrm>
          <a:off x="12547111" y="60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5169</xdr:rowOff>
    </xdr:from>
    <xdr:to>
      <xdr:col>23</xdr:col>
      <xdr:colOff>517525</xdr:colOff>
      <xdr:row>55</xdr:row>
      <xdr:rowOff>104057</xdr:rowOff>
    </xdr:to>
    <xdr:cxnSp macro="">
      <xdr:nvCxnSpPr>
        <xdr:cNvPr id="578" name="直線コネクタ 577"/>
        <xdr:cNvCxnSpPr/>
      </xdr:nvCxnSpPr>
      <xdr:spPr>
        <a:xfrm flipV="1">
          <a:off x="15481300" y="9434919"/>
          <a:ext cx="838200" cy="9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104057</xdr:rowOff>
    </xdr:from>
    <xdr:to>
      <xdr:col>22</xdr:col>
      <xdr:colOff>365125</xdr:colOff>
      <xdr:row>56</xdr:row>
      <xdr:rowOff>6369</xdr:rowOff>
    </xdr:to>
    <xdr:cxnSp macro="">
      <xdr:nvCxnSpPr>
        <xdr:cNvPr id="581" name="直線コネクタ 580"/>
        <xdr:cNvCxnSpPr/>
      </xdr:nvCxnSpPr>
      <xdr:spPr>
        <a:xfrm flipV="1">
          <a:off x="14592300" y="9533807"/>
          <a:ext cx="889000" cy="7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3" name="テキスト ボックス 582"/>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154463</xdr:rowOff>
    </xdr:from>
    <xdr:to>
      <xdr:col>21</xdr:col>
      <xdr:colOff>161925</xdr:colOff>
      <xdr:row>56</xdr:row>
      <xdr:rowOff>6369</xdr:rowOff>
    </xdr:to>
    <xdr:cxnSp macro="">
      <xdr:nvCxnSpPr>
        <xdr:cNvPr id="584" name="直線コネクタ 583"/>
        <xdr:cNvCxnSpPr/>
      </xdr:nvCxnSpPr>
      <xdr:spPr>
        <a:xfrm>
          <a:off x="13703300" y="9584213"/>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154463</xdr:rowOff>
    </xdr:from>
    <xdr:to>
      <xdr:col>19</xdr:col>
      <xdr:colOff>644525</xdr:colOff>
      <xdr:row>56</xdr:row>
      <xdr:rowOff>32486</xdr:rowOff>
    </xdr:to>
    <xdr:cxnSp macro="">
      <xdr:nvCxnSpPr>
        <xdr:cNvPr id="587" name="直線コネクタ 586"/>
        <xdr:cNvCxnSpPr/>
      </xdr:nvCxnSpPr>
      <xdr:spPr>
        <a:xfrm flipV="1">
          <a:off x="12814300" y="9584213"/>
          <a:ext cx="8890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89" name="テキスト ボックス 588"/>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1" name="テキスト ボックス 590"/>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125819</xdr:rowOff>
    </xdr:from>
    <xdr:to>
      <xdr:col>23</xdr:col>
      <xdr:colOff>568325</xdr:colOff>
      <xdr:row>55</xdr:row>
      <xdr:rowOff>55969</xdr:rowOff>
    </xdr:to>
    <xdr:sp macro="" textlink="">
      <xdr:nvSpPr>
        <xdr:cNvPr id="597" name="円/楕円 596"/>
        <xdr:cNvSpPr/>
      </xdr:nvSpPr>
      <xdr:spPr>
        <a:xfrm>
          <a:off x="16268700" y="93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148696</xdr:rowOff>
    </xdr:from>
    <xdr:ext cx="534377" cy="259045"/>
    <xdr:sp macro="" textlink="">
      <xdr:nvSpPr>
        <xdr:cNvPr id="598" name="教育費該当値テキスト"/>
        <xdr:cNvSpPr txBox="1"/>
      </xdr:nvSpPr>
      <xdr:spPr>
        <a:xfrm>
          <a:off x="16370300" y="923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58,062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53257</xdr:rowOff>
    </xdr:from>
    <xdr:to>
      <xdr:col>22</xdr:col>
      <xdr:colOff>415925</xdr:colOff>
      <xdr:row>55</xdr:row>
      <xdr:rowOff>154857</xdr:rowOff>
    </xdr:to>
    <xdr:sp macro="" textlink="">
      <xdr:nvSpPr>
        <xdr:cNvPr id="599" name="円/楕円 598"/>
        <xdr:cNvSpPr/>
      </xdr:nvSpPr>
      <xdr:spPr>
        <a:xfrm>
          <a:off x="15430500" y="948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171384</xdr:rowOff>
    </xdr:from>
    <xdr:ext cx="534377" cy="259045"/>
    <xdr:sp macro="" textlink="">
      <xdr:nvSpPr>
        <xdr:cNvPr id="600" name="テキスト ボックス 599"/>
        <xdr:cNvSpPr txBox="1"/>
      </xdr:nvSpPr>
      <xdr:spPr>
        <a:xfrm>
          <a:off x="15214111" y="925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127019</xdr:rowOff>
    </xdr:from>
    <xdr:to>
      <xdr:col>21</xdr:col>
      <xdr:colOff>212725</xdr:colOff>
      <xdr:row>56</xdr:row>
      <xdr:rowOff>57169</xdr:rowOff>
    </xdr:to>
    <xdr:sp macro="" textlink="">
      <xdr:nvSpPr>
        <xdr:cNvPr id="601" name="円/楕円 600"/>
        <xdr:cNvSpPr/>
      </xdr:nvSpPr>
      <xdr:spPr>
        <a:xfrm>
          <a:off x="14541500" y="95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73696</xdr:rowOff>
    </xdr:from>
    <xdr:ext cx="534377" cy="259045"/>
    <xdr:sp macro="" textlink="">
      <xdr:nvSpPr>
        <xdr:cNvPr id="602" name="テキスト ボックス 601"/>
        <xdr:cNvSpPr txBox="1"/>
      </xdr:nvSpPr>
      <xdr:spPr>
        <a:xfrm>
          <a:off x="14325111" y="93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103663</xdr:rowOff>
    </xdr:from>
    <xdr:to>
      <xdr:col>20</xdr:col>
      <xdr:colOff>9525</xdr:colOff>
      <xdr:row>56</xdr:row>
      <xdr:rowOff>33813</xdr:rowOff>
    </xdr:to>
    <xdr:sp macro="" textlink="">
      <xdr:nvSpPr>
        <xdr:cNvPr id="603" name="円/楕円 602"/>
        <xdr:cNvSpPr/>
      </xdr:nvSpPr>
      <xdr:spPr>
        <a:xfrm>
          <a:off x="13652500" y="95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50340</xdr:rowOff>
    </xdr:from>
    <xdr:ext cx="534377" cy="259045"/>
    <xdr:sp macro="" textlink="">
      <xdr:nvSpPr>
        <xdr:cNvPr id="604" name="テキスト ボックス 603"/>
        <xdr:cNvSpPr txBox="1"/>
      </xdr:nvSpPr>
      <xdr:spPr>
        <a:xfrm>
          <a:off x="13436111" y="93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153136</xdr:rowOff>
    </xdr:from>
    <xdr:to>
      <xdr:col>18</xdr:col>
      <xdr:colOff>492125</xdr:colOff>
      <xdr:row>56</xdr:row>
      <xdr:rowOff>83286</xdr:rowOff>
    </xdr:to>
    <xdr:sp macro="" textlink="">
      <xdr:nvSpPr>
        <xdr:cNvPr id="605" name="円/楕円 604"/>
        <xdr:cNvSpPr/>
      </xdr:nvSpPr>
      <xdr:spPr>
        <a:xfrm>
          <a:off x="12763500" y="95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99813</xdr:rowOff>
    </xdr:from>
    <xdr:ext cx="534377" cy="259045"/>
    <xdr:sp macro="" textlink="">
      <xdr:nvSpPr>
        <xdr:cNvPr id="606" name="テキスト ボックス 605"/>
        <xdr:cNvSpPr txBox="1"/>
      </xdr:nvSpPr>
      <xdr:spPr>
        <a:xfrm>
          <a:off x="12547111" y="93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38164</xdr:rowOff>
    </xdr:from>
    <xdr:to>
      <xdr:col>23</xdr:col>
      <xdr:colOff>517525</xdr:colOff>
      <xdr:row>79</xdr:row>
      <xdr:rowOff>44450</xdr:rowOff>
    </xdr:to>
    <xdr:cxnSp macro="">
      <xdr:nvCxnSpPr>
        <xdr:cNvPr id="635" name="直線コネクタ 634"/>
        <xdr:cNvCxnSpPr/>
      </xdr:nvCxnSpPr>
      <xdr:spPr>
        <a:xfrm flipV="1">
          <a:off x="15481300" y="13582714"/>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31496</xdr:rowOff>
    </xdr:from>
    <xdr:to>
      <xdr:col>21</xdr:col>
      <xdr:colOff>161925</xdr:colOff>
      <xdr:row>79</xdr:row>
      <xdr:rowOff>44450</xdr:rowOff>
    </xdr:to>
    <xdr:cxnSp macro="">
      <xdr:nvCxnSpPr>
        <xdr:cNvPr id="641" name="直線コネクタ 640"/>
        <xdr:cNvCxnSpPr/>
      </xdr:nvCxnSpPr>
      <xdr:spPr>
        <a:xfrm>
          <a:off x="13703300" y="1357604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152045</xdr:rowOff>
    </xdr:from>
    <xdr:to>
      <xdr:col>19</xdr:col>
      <xdr:colOff>644525</xdr:colOff>
      <xdr:row>79</xdr:row>
      <xdr:rowOff>31496</xdr:rowOff>
    </xdr:to>
    <xdr:cxnSp macro="">
      <xdr:nvCxnSpPr>
        <xdr:cNvPr id="644" name="直線コネクタ 643"/>
        <xdr:cNvCxnSpPr/>
      </xdr:nvCxnSpPr>
      <xdr:spPr>
        <a:xfrm>
          <a:off x="12814300" y="13525145"/>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158814</xdr:rowOff>
    </xdr:from>
    <xdr:to>
      <xdr:col>23</xdr:col>
      <xdr:colOff>568325</xdr:colOff>
      <xdr:row>79</xdr:row>
      <xdr:rowOff>88964</xdr:rowOff>
    </xdr:to>
    <xdr:sp macro="" textlink="">
      <xdr:nvSpPr>
        <xdr:cNvPr id="654" name="円/楕円 653"/>
        <xdr:cNvSpPr/>
      </xdr:nvSpPr>
      <xdr:spPr>
        <a:xfrm>
          <a:off x="16268700" y="135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78565" cy="259045"/>
    <xdr:sp macro="" textlink="">
      <xdr:nvSpPr>
        <xdr:cNvPr id="655" name="災害復旧費該当値テキスト"/>
        <xdr:cNvSpPr txBox="1"/>
      </xdr:nvSpPr>
      <xdr:spPr>
        <a:xfrm>
          <a:off x="16370300" y="1346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152146</xdr:rowOff>
    </xdr:from>
    <xdr:to>
      <xdr:col>20</xdr:col>
      <xdr:colOff>9525</xdr:colOff>
      <xdr:row>79</xdr:row>
      <xdr:rowOff>82296</xdr:rowOff>
    </xdr:to>
    <xdr:sp macro="" textlink="">
      <xdr:nvSpPr>
        <xdr:cNvPr id="660" name="円/楕円 659"/>
        <xdr:cNvSpPr/>
      </xdr:nvSpPr>
      <xdr:spPr>
        <a:xfrm>
          <a:off x="13652500" y="135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73423</xdr:rowOff>
    </xdr:from>
    <xdr:ext cx="378565" cy="259045"/>
    <xdr:sp macro="" textlink="">
      <xdr:nvSpPr>
        <xdr:cNvPr id="661" name="テキスト ボックス 660"/>
        <xdr:cNvSpPr txBox="1"/>
      </xdr:nvSpPr>
      <xdr:spPr>
        <a:xfrm>
          <a:off x="13514017" y="13617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101245</xdr:rowOff>
    </xdr:from>
    <xdr:to>
      <xdr:col>18</xdr:col>
      <xdr:colOff>492125</xdr:colOff>
      <xdr:row>79</xdr:row>
      <xdr:rowOff>31395</xdr:rowOff>
    </xdr:to>
    <xdr:sp macro="" textlink="">
      <xdr:nvSpPr>
        <xdr:cNvPr id="662" name="円/楕円 661"/>
        <xdr:cNvSpPr/>
      </xdr:nvSpPr>
      <xdr:spPr>
        <a:xfrm>
          <a:off x="12763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22522</xdr:rowOff>
    </xdr:from>
    <xdr:ext cx="469744" cy="259045"/>
    <xdr:sp macro="" textlink="">
      <xdr:nvSpPr>
        <xdr:cNvPr id="663" name="テキスト ボックス 662"/>
        <xdr:cNvSpPr txBox="1"/>
      </xdr:nvSpPr>
      <xdr:spPr>
        <a:xfrm>
          <a:off x="12579427"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166185</xdr:rowOff>
    </xdr:from>
    <xdr:to>
      <xdr:col>23</xdr:col>
      <xdr:colOff>517525</xdr:colOff>
      <xdr:row>96</xdr:row>
      <xdr:rowOff>28535</xdr:rowOff>
    </xdr:to>
    <xdr:cxnSp macro="">
      <xdr:nvCxnSpPr>
        <xdr:cNvPr id="694" name="直線コネクタ 693"/>
        <xdr:cNvCxnSpPr/>
      </xdr:nvCxnSpPr>
      <xdr:spPr>
        <a:xfrm flipV="1">
          <a:off x="15481300" y="16453935"/>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13154</xdr:rowOff>
    </xdr:from>
    <xdr:to>
      <xdr:col>22</xdr:col>
      <xdr:colOff>365125</xdr:colOff>
      <xdr:row>96</xdr:row>
      <xdr:rowOff>28535</xdr:rowOff>
    </xdr:to>
    <xdr:cxnSp macro="">
      <xdr:nvCxnSpPr>
        <xdr:cNvPr id="697" name="直線コネクタ 696"/>
        <xdr:cNvCxnSpPr/>
      </xdr:nvCxnSpPr>
      <xdr:spPr>
        <a:xfrm>
          <a:off x="14592300" y="16472354"/>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13154</xdr:rowOff>
    </xdr:from>
    <xdr:to>
      <xdr:col>21</xdr:col>
      <xdr:colOff>161925</xdr:colOff>
      <xdr:row>96</xdr:row>
      <xdr:rowOff>39638</xdr:rowOff>
    </xdr:to>
    <xdr:cxnSp macro="">
      <xdr:nvCxnSpPr>
        <xdr:cNvPr id="700" name="直線コネクタ 699"/>
        <xdr:cNvCxnSpPr/>
      </xdr:nvCxnSpPr>
      <xdr:spPr>
        <a:xfrm flipV="1">
          <a:off x="13703300" y="16472354"/>
          <a:ext cx="889000" cy="2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3487</xdr:rowOff>
    </xdr:from>
    <xdr:to>
      <xdr:col>19</xdr:col>
      <xdr:colOff>644525</xdr:colOff>
      <xdr:row>96</xdr:row>
      <xdr:rowOff>39638</xdr:rowOff>
    </xdr:to>
    <xdr:cxnSp macro="">
      <xdr:nvCxnSpPr>
        <xdr:cNvPr id="703" name="直線コネクタ 702"/>
        <xdr:cNvCxnSpPr/>
      </xdr:nvCxnSpPr>
      <xdr:spPr>
        <a:xfrm>
          <a:off x="12814300" y="16462687"/>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115385</xdr:rowOff>
    </xdr:from>
    <xdr:to>
      <xdr:col>23</xdr:col>
      <xdr:colOff>568325</xdr:colOff>
      <xdr:row>96</xdr:row>
      <xdr:rowOff>45535</xdr:rowOff>
    </xdr:to>
    <xdr:sp macro="" textlink="">
      <xdr:nvSpPr>
        <xdr:cNvPr id="713" name="円/楕円 712"/>
        <xdr:cNvSpPr/>
      </xdr:nvSpPr>
      <xdr:spPr>
        <a:xfrm>
          <a:off x="16268700" y="16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93812</xdr:rowOff>
    </xdr:from>
    <xdr:ext cx="534377" cy="259045"/>
    <xdr:sp macro="" textlink="">
      <xdr:nvSpPr>
        <xdr:cNvPr id="714" name="公債費該当値テキスト"/>
        <xdr:cNvSpPr txBox="1"/>
      </xdr:nvSpPr>
      <xdr:spPr>
        <a:xfrm>
          <a:off x="16370300" y="1638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37,878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149185</xdr:rowOff>
    </xdr:from>
    <xdr:to>
      <xdr:col>22</xdr:col>
      <xdr:colOff>415925</xdr:colOff>
      <xdr:row>96</xdr:row>
      <xdr:rowOff>79335</xdr:rowOff>
    </xdr:to>
    <xdr:sp macro="" textlink="">
      <xdr:nvSpPr>
        <xdr:cNvPr id="715" name="円/楕円 714"/>
        <xdr:cNvSpPr/>
      </xdr:nvSpPr>
      <xdr:spPr>
        <a:xfrm>
          <a:off x="15430500" y="164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70462</xdr:rowOff>
    </xdr:from>
    <xdr:ext cx="534377" cy="259045"/>
    <xdr:sp macro="" textlink="">
      <xdr:nvSpPr>
        <xdr:cNvPr id="716" name="テキスト ボックス 715"/>
        <xdr:cNvSpPr txBox="1"/>
      </xdr:nvSpPr>
      <xdr:spPr>
        <a:xfrm>
          <a:off x="15214111" y="1652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133804</xdr:rowOff>
    </xdr:from>
    <xdr:to>
      <xdr:col>21</xdr:col>
      <xdr:colOff>212725</xdr:colOff>
      <xdr:row>96</xdr:row>
      <xdr:rowOff>63954</xdr:rowOff>
    </xdr:to>
    <xdr:sp macro="" textlink="">
      <xdr:nvSpPr>
        <xdr:cNvPr id="717" name="円/楕円 716"/>
        <xdr:cNvSpPr/>
      </xdr:nvSpPr>
      <xdr:spPr>
        <a:xfrm>
          <a:off x="14541500" y="164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55081</xdr:rowOff>
    </xdr:from>
    <xdr:ext cx="534377" cy="259045"/>
    <xdr:sp macro="" textlink="">
      <xdr:nvSpPr>
        <xdr:cNvPr id="718" name="テキスト ボックス 717"/>
        <xdr:cNvSpPr txBox="1"/>
      </xdr:nvSpPr>
      <xdr:spPr>
        <a:xfrm>
          <a:off x="14325111" y="1651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160288</xdr:rowOff>
    </xdr:from>
    <xdr:to>
      <xdr:col>20</xdr:col>
      <xdr:colOff>9525</xdr:colOff>
      <xdr:row>96</xdr:row>
      <xdr:rowOff>90438</xdr:rowOff>
    </xdr:to>
    <xdr:sp macro="" textlink="">
      <xdr:nvSpPr>
        <xdr:cNvPr id="719" name="円/楕円 718"/>
        <xdr:cNvSpPr/>
      </xdr:nvSpPr>
      <xdr:spPr>
        <a:xfrm>
          <a:off x="13652500" y="164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81565</xdr:rowOff>
    </xdr:from>
    <xdr:ext cx="534377" cy="259045"/>
    <xdr:sp macro="" textlink="">
      <xdr:nvSpPr>
        <xdr:cNvPr id="720" name="テキスト ボックス 719"/>
        <xdr:cNvSpPr txBox="1"/>
      </xdr:nvSpPr>
      <xdr:spPr>
        <a:xfrm>
          <a:off x="13436111" y="165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124137</xdr:rowOff>
    </xdr:from>
    <xdr:to>
      <xdr:col>18</xdr:col>
      <xdr:colOff>492125</xdr:colOff>
      <xdr:row>96</xdr:row>
      <xdr:rowOff>54287</xdr:rowOff>
    </xdr:to>
    <xdr:sp macro="" textlink="">
      <xdr:nvSpPr>
        <xdr:cNvPr id="721" name="円/楕円 720"/>
        <xdr:cNvSpPr/>
      </xdr:nvSpPr>
      <xdr:spPr>
        <a:xfrm>
          <a:off x="12763500" y="164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45414</xdr:rowOff>
    </xdr:from>
    <xdr:ext cx="534377" cy="259045"/>
    <xdr:sp macro="" textlink="">
      <xdr:nvSpPr>
        <xdr:cNvPr id="722" name="テキスト ボックス 721"/>
        <xdr:cNvSpPr txBox="1"/>
      </xdr:nvSpPr>
      <xdr:spPr>
        <a:xfrm>
          <a:off x="12547111" y="165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土木費は、住民１人当たり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32,511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円となり、類似団体平均を下回っている。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これは財政調整基金などの調整財源に余裕がなく、類似団体と比較して、新規整備を実施できていないことが主な要因である。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また、教育費は住民１人当たり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58,062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これは、高等学校を直営で実施していることや近年の耐震化事業の実施等が主な要因である。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岡山県玉野市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期金の残高については、教育施設の耐震化等の実施に伴い減少傾向にあり、今後も公共施設の再編整備や大規模改修、市民病院の赤字補てんが見込まれるとともに、市税の伸びが期待できないことから、財源調整のために基金の大幅な取り崩し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実質収支比率については、近年4～5%で推移しており、今後は、歳入環境の悪化に伴い、数値は下がっていくものと考えられる。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実質単年度収支については、公共施設の耐震化等により低くなっている。今後は、基金の取り崩しによる財源調整が続くことが予想される。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岡山県玉野市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全会計において黒字を計上しており、連結実質赤字比率に係る赤字は生じていない。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病院事業に関しては、長期借入金及び一般会計からの赤字補てんにより一時的に黒字化しているものであるため、早期に経営改善を図る。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連結実質赤字比率全体としては、今後の公共施設の再編整備、大規模改修等における財政需要に対応するため、一時的な収支状況の悪化が予想されており、歳出全般における経常経費の削減や適正な財源措置による安定的な財政運営により、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24930101</v>
      </c>
      <c r="BO4" s="409"/>
      <c r="BP4" s="409"/>
      <c r="BQ4" s="409"/>
      <c r="BR4" s="409"/>
      <c r="BS4" s="409"/>
      <c r="BT4" s="409"/>
      <c r="BU4" s="410"/>
      <c r="BV4" s="408">
        <v>24031092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5.7</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24066511</v>
      </c>
      <c r="BO5" s="414"/>
      <c r="BP5" s="414"/>
      <c r="BQ5" s="414"/>
      <c r="BR5" s="414"/>
      <c r="BS5" s="414"/>
      <c r="BT5" s="414"/>
      <c r="BU5" s="415"/>
      <c r="BV5" s="413">
        <v>23250462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94.9</v>
      </c>
      <c r="CU5" s="384"/>
      <c r="CV5" s="384"/>
      <c r="CW5" s="384"/>
      <c r="CX5" s="384"/>
      <c r="CY5" s="384"/>
      <c r="CZ5" s="384"/>
      <c r="DA5" s="385"/>
      <c r="DB5" s="383">
        <v>98.5</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863590</v>
      </c>
      <c r="BO6" s="414"/>
      <c r="BP6" s="414"/>
      <c r="BQ6" s="414"/>
      <c r="BR6" s="414"/>
      <c r="BS6" s="414"/>
      <c r="BT6" s="414"/>
      <c r="BU6" s="415"/>
      <c r="BV6" s="413">
        <v>780630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103</v>
      </c>
      <c r="CU6" s="560"/>
      <c r="CV6" s="560"/>
      <c r="CW6" s="560"/>
      <c r="CX6" s="560"/>
      <c r="CY6" s="560"/>
      <c r="CZ6" s="560"/>
      <c r="DA6" s="561"/>
      <c r="DB6" s="559">
        <v>108.1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27202</v>
      </c>
      <c r="BO7" s="414"/>
      <c r="BP7" s="414"/>
      <c r="BQ7" s="414"/>
      <c r="BR7" s="414"/>
      <c r="BS7" s="414"/>
      <c r="BT7" s="414"/>
      <c r="BU7" s="415"/>
      <c r="BV7" s="413">
        <v>102740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14694833</v>
      </c>
      <c r="CU7" s="414"/>
      <c r="CV7" s="414"/>
      <c r="CW7" s="414"/>
      <c r="CX7" s="414"/>
      <c r="CY7" s="414"/>
      <c r="CZ7" s="414"/>
      <c r="DA7" s="415"/>
      <c r="DB7" s="413">
        <v>14457255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836388</v>
      </c>
      <c r="BO8" s="414"/>
      <c r="BP8" s="414"/>
      <c r="BQ8" s="414"/>
      <c r="BR8" s="414"/>
      <c r="BS8" s="414"/>
      <c r="BT8" s="414"/>
      <c r="BU8" s="415"/>
      <c r="BV8" s="413">
        <v>677890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0.56999999999999995</v>
      </c>
      <c r="CU8" s="523"/>
      <c r="CV8" s="523"/>
      <c r="CW8" s="523"/>
      <c r="CX8" s="523"/>
      <c r="CY8" s="523"/>
      <c r="CZ8" s="523"/>
      <c r="DA8" s="524"/>
      <c r="DB8" s="522">
        <v>0.57999999999999996</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60736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158498</v>
      </c>
      <c r="BO9" s="414"/>
      <c r="BP9" s="414"/>
      <c r="BQ9" s="414"/>
      <c r="BR9" s="414"/>
      <c r="BS9" s="414"/>
      <c r="BT9" s="414"/>
      <c r="BU9" s="415"/>
      <c r="BV9" s="413">
        <v>-10220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12.8</v>
      </c>
      <c r="CU9" s="384"/>
      <c r="CV9" s="384"/>
      <c r="CW9" s="384"/>
      <c r="CX9" s="384"/>
      <c r="CY9" s="384"/>
      <c r="CZ9" s="384"/>
      <c r="DA9" s="385"/>
      <c r="DB9" s="383">
        <v>12.6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64588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442343</v>
      </c>
      <c r="BO10" s="414"/>
      <c r="BP10" s="414"/>
      <c r="BQ10" s="414"/>
      <c r="BR10" s="414"/>
      <c r="BS10" s="414"/>
      <c r="BT10" s="414"/>
      <c r="BU10" s="415"/>
      <c r="BV10" s="413">
        <v>402884</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v>96803</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61945</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500000</v>
      </c>
      <c r="BO12" s="414"/>
      <c r="BP12" s="414"/>
      <c r="BQ12" s="414"/>
      <c r="BR12" s="414"/>
      <c r="BS12" s="414"/>
      <c r="BT12" s="414"/>
      <c r="BU12" s="415"/>
      <c r="BV12" s="413">
        <v>600000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61498</v>
      </c>
      <c r="S13" s="515"/>
      <c r="T13" s="515"/>
      <c r="U13" s="515"/>
      <c r="V13" s="516"/>
      <c r="W13" s="502" t="s">
        <v>119</v>
      </c>
      <c r="X13" s="426"/>
      <c r="Y13" s="426"/>
      <c r="Z13" s="426"/>
      <c r="AA13" s="426"/>
      <c r="AB13" s="427"/>
      <c r="AC13" s="389">
        <v>791</v>
      </c>
      <c r="AD13" s="390"/>
      <c r="AE13" s="390"/>
      <c r="AF13" s="390"/>
      <c r="AG13" s="391"/>
      <c r="AH13" s="389">
        <v>1067</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197644</v>
      </c>
      <c r="BO13" s="414"/>
      <c r="BP13" s="414"/>
      <c r="BQ13" s="414"/>
      <c r="BR13" s="414"/>
      <c r="BS13" s="414"/>
      <c r="BT13" s="414"/>
      <c r="BU13" s="415"/>
      <c r="BV13" s="413">
        <v>-207336</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7</v>
      </c>
      <c r="CU13" s="384"/>
      <c r="CV13" s="384"/>
      <c r="CW13" s="384"/>
      <c r="CX13" s="384"/>
      <c r="CY13" s="384"/>
      <c r="CZ13" s="384"/>
      <c r="DA13" s="385"/>
      <c r="DB13" s="383">
        <v>7.7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62863</v>
      </c>
      <c r="S14" s="515"/>
      <c r="T14" s="515"/>
      <c r="U14" s="515"/>
      <c r="V14" s="516"/>
      <c r="W14" s="517"/>
      <c r="X14" s="429"/>
      <c r="Y14" s="429"/>
      <c r="Z14" s="429"/>
      <c r="AA14" s="429"/>
      <c r="AB14" s="430"/>
      <c r="AC14" s="507">
        <v>2.8</v>
      </c>
      <c r="AD14" s="508"/>
      <c r="AE14" s="508"/>
      <c r="AF14" s="508"/>
      <c r="AG14" s="509"/>
      <c r="AH14" s="507">
        <v>3.4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44.5</v>
      </c>
      <c r="CU14" s="486"/>
      <c r="CV14" s="486"/>
      <c r="CW14" s="486"/>
      <c r="CX14" s="486"/>
      <c r="CY14" s="486"/>
      <c r="CZ14" s="486"/>
      <c r="DA14" s="487"/>
      <c r="DB14" s="518">
        <v>54.7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62433</v>
      </c>
      <c r="S15" s="515"/>
      <c r="T15" s="515"/>
      <c r="U15" s="515"/>
      <c r="V15" s="516"/>
      <c r="W15" s="502" t="s">
        <v>126</v>
      </c>
      <c r="X15" s="426"/>
      <c r="Y15" s="426"/>
      <c r="Z15" s="426"/>
      <c r="AA15" s="426"/>
      <c r="AB15" s="427"/>
      <c r="AC15" s="389">
        <v>9796</v>
      </c>
      <c r="AD15" s="390"/>
      <c r="AE15" s="390"/>
      <c r="AF15" s="390"/>
      <c r="AG15" s="391"/>
      <c r="AH15" s="389">
        <v>10575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6703245</v>
      </c>
      <c r="BO15" s="409"/>
      <c r="BP15" s="409"/>
      <c r="BQ15" s="409"/>
      <c r="BR15" s="409"/>
      <c r="BS15" s="409"/>
      <c r="BT15" s="409"/>
      <c r="BU15" s="410"/>
      <c r="BV15" s="408">
        <v>6536994</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34.9</v>
      </c>
      <c r="AD16" s="508"/>
      <c r="AE16" s="508"/>
      <c r="AF16" s="508"/>
      <c r="AG16" s="509"/>
      <c r="AH16" s="507">
        <v>33.799999999999997</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11727007</v>
      </c>
      <c r="BO16" s="414"/>
      <c r="BP16" s="414"/>
      <c r="BQ16" s="414"/>
      <c r="BR16" s="414"/>
      <c r="BS16" s="414"/>
      <c r="BT16" s="414"/>
      <c r="BU16" s="415"/>
      <c r="BV16" s="413">
        <v>11340782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17461</v>
      </c>
      <c r="AD17" s="390"/>
      <c r="AE17" s="390"/>
      <c r="AF17" s="390"/>
      <c r="AG17" s="391"/>
      <c r="AH17" s="389">
        <v>19210</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8481514</v>
      </c>
      <c r="BO17" s="414"/>
      <c r="BP17" s="414"/>
      <c r="BQ17" s="414"/>
      <c r="BR17" s="414"/>
      <c r="BS17" s="414"/>
      <c r="BT17" s="414"/>
      <c r="BU17" s="415"/>
      <c r="BV17" s="413">
        <v>8377981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103.58</v>
      </c>
      <c r="M18" s="478"/>
      <c r="N18" s="478"/>
      <c r="O18" s="478"/>
      <c r="P18" s="478"/>
      <c r="Q18" s="478"/>
      <c r="R18" s="479"/>
      <c r="S18" s="479"/>
      <c r="T18" s="479"/>
      <c r="U18" s="479"/>
      <c r="V18" s="480"/>
      <c r="W18" s="494"/>
      <c r="X18" s="495"/>
      <c r="Y18" s="495"/>
      <c r="Z18" s="495"/>
      <c r="AA18" s="495"/>
      <c r="AB18" s="503"/>
      <c r="AC18" s="377">
        <v>62.3</v>
      </c>
      <c r="AD18" s="378"/>
      <c r="AE18" s="378"/>
      <c r="AF18" s="378"/>
      <c r="AG18" s="481"/>
      <c r="AH18" s="377">
        <v>61.4</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14340828</v>
      </c>
      <c r="BO18" s="414"/>
      <c r="BP18" s="414"/>
      <c r="BQ18" s="414"/>
      <c r="BR18" s="414"/>
      <c r="BS18" s="414"/>
      <c r="BT18" s="414"/>
      <c r="BU18" s="415"/>
      <c r="BV18" s="413">
        <v>14377025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586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17814320</v>
      </c>
      <c r="BO19" s="414"/>
      <c r="BP19" s="414"/>
      <c r="BQ19" s="414"/>
      <c r="BR19" s="414"/>
      <c r="BS19" s="414"/>
      <c r="BT19" s="414"/>
      <c r="BU19" s="415"/>
      <c r="BV19" s="413">
        <v>17311055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24764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22209297</v>
      </c>
      <c r="BO23" s="414"/>
      <c r="BP23" s="414"/>
      <c r="BQ23" s="414"/>
      <c r="BR23" s="414"/>
      <c r="BS23" s="414"/>
      <c r="BT23" s="414"/>
      <c r="BU23" s="415"/>
      <c r="BV23" s="413">
        <v>21870442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7520</v>
      </c>
      <c r="R24" s="390"/>
      <c r="S24" s="390"/>
      <c r="T24" s="390"/>
      <c r="U24" s="390"/>
      <c r="V24" s="391"/>
      <c r="W24" s="455"/>
      <c r="X24" s="446"/>
      <c r="Y24" s="447"/>
      <c r="Z24" s="386" t="s">
        <v>149</v>
      </c>
      <c r="AA24" s="387"/>
      <c r="AB24" s="387"/>
      <c r="AC24" s="387"/>
      <c r="AD24" s="387"/>
      <c r="AE24" s="387"/>
      <c r="AF24" s="387"/>
      <c r="AG24" s="388"/>
      <c r="AH24" s="389">
        <v>506</v>
      </c>
      <c r="AI24" s="390"/>
      <c r="AJ24" s="390"/>
      <c r="AK24" s="390"/>
      <c r="AL24" s="391"/>
      <c r="AM24" s="389">
        <v>1528626</v>
      </c>
      <c r="AN24" s="390"/>
      <c r="AO24" s="390"/>
      <c r="AP24" s="390"/>
      <c r="AQ24" s="390"/>
      <c r="AR24" s="391"/>
      <c r="AS24" s="389">
        <v>3021</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18598520</v>
      </c>
      <c r="BO24" s="414"/>
      <c r="BP24" s="414"/>
      <c r="BQ24" s="414"/>
      <c r="BR24" s="414"/>
      <c r="BS24" s="414"/>
      <c r="BT24" s="414"/>
      <c r="BU24" s="415"/>
      <c r="BV24" s="413">
        <v>18433914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6795</v>
      </c>
      <c r="R25" s="390"/>
      <c r="S25" s="390"/>
      <c r="T25" s="390"/>
      <c r="U25" s="390"/>
      <c r="V25" s="391"/>
      <c r="W25" s="455"/>
      <c r="X25" s="446"/>
      <c r="Y25" s="447"/>
      <c r="Z25" s="386" t="s">
        <v>152</v>
      </c>
      <c r="AA25" s="387"/>
      <c r="AB25" s="387"/>
      <c r="AC25" s="387"/>
      <c r="AD25" s="387"/>
      <c r="AE25" s="387"/>
      <c r="AF25" s="387"/>
      <c r="AG25" s="388"/>
      <c r="AH25" s="389">
        <v>121</v>
      </c>
      <c r="AI25" s="390"/>
      <c r="AJ25" s="390"/>
      <c r="AK25" s="390"/>
      <c r="AL25" s="391"/>
      <c r="AM25" s="389">
        <v>349932</v>
      </c>
      <c r="AN25" s="390"/>
      <c r="AO25" s="390"/>
      <c r="AP25" s="390"/>
      <c r="AQ25" s="390"/>
      <c r="AR25" s="391"/>
      <c r="AS25" s="389">
        <v>2892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1563801</v>
      </c>
      <c r="BO25" s="409"/>
      <c r="BP25" s="409"/>
      <c r="BQ25" s="409"/>
      <c r="BR25" s="409"/>
      <c r="BS25" s="409"/>
      <c r="BT25" s="409"/>
      <c r="BU25" s="410"/>
      <c r="BV25" s="408">
        <v>2517856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5985</v>
      </c>
      <c r="R26" s="390"/>
      <c r="S26" s="390"/>
      <c r="T26" s="390"/>
      <c r="U26" s="390"/>
      <c r="V26" s="391"/>
      <c r="W26" s="455"/>
      <c r="X26" s="446"/>
      <c r="Y26" s="447"/>
      <c r="Z26" s="386" t="s">
        <v>155</v>
      </c>
      <c r="AA26" s="468"/>
      <c r="AB26" s="468"/>
      <c r="AC26" s="468"/>
      <c r="AD26" s="468"/>
      <c r="AE26" s="468"/>
      <c r="AF26" s="468"/>
      <c r="AG26" s="469"/>
      <c r="AH26" s="389">
        <v>15</v>
      </c>
      <c r="AI26" s="390"/>
      <c r="AJ26" s="390"/>
      <c r="AK26" s="390"/>
      <c r="AL26" s="391"/>
      <c r="AM26" s="389">
        <v>48495</v>
      </c>
      <c r="AN26" s="390"/>
      <c r="AO26" s="390"/>
      <c r="AP26" s="390"/>
      <c r="AQ26" s="390"/>
      <c r="AR26" s="391"/>
      <c r="AS26" s="389">
        <v>3233</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v>100000</v>
      </c>
      <c r="BO26" s="414"/>
      <c r="BP26" s="414"/>
      <c r="BQ26" s="414"/>
      <c r="BR26" s="414"/>
      <c r="BS26" s="414"/>
      <c r="BT26" s="414"/>
      <c r="BU26" s="415"/>
      <c r="BV26" s="413">
        <v>60000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5350</v>
      </c>
      <c r="R27" s="390"/>
      <c r="S27" s="390"/>
      <c r="T27" s="390"/>
      <c r="U27" s="390"/>
      <c r="V27" s="391"/>
      <c r="W27" s="455"/>
      <c r="X27" s="446"/>
      <c r="Y27" s="447"/>
      <c r="Z27" s="386" t="s">
        <v>158</v>
      </c>
      <c r="AA27" s="387"/>
      <c r="AB27" s="387"/>
      <c r="AC27" s="387"/>
      <c r="AD27" s="387"/>
      <c r="AE27" s="387"/>
      <c r="AF27" s="387"/>
      <c r="AG27" s="388"/>
      <c r="AH27" s="389">
        <v>65</v>
      </c>
      <c r="AI27" s="390"/>
      <c r="AJ27" s="390"/>
      <c r="AK27" s="390"/>
      <c r="AL27" s="391"/>
      <c r="AM27" s="389">
        <v>231585</v>
      </c>
      <c r="AN27" s="390"/>
      <c r="AO27" s="390"/>
      <c r="AP27" s="390"/>
      <c r="AQ27" s="390"/>
      <c r="AR27" s="391"/>
      <c r="AS27" s="389">
        <v>3563</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768000</v>
      </c>
      <c r="BO27" s="417"/>
      <c r="BP27" s="417"/>
      <c r="BQ27" s="417"/>
      <c r="BR27" s="417"/>
      <c r="BS27" s="417"/>
      <c r="BT27" s="417"/>
      <c r="BU27" s="418"/>
      <c r="BV27" s="416">
        <v>768000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4750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1533891</v>
      </c>
      <c r="BO28" s="409"/>
      <c r="BP28" s="409"/>
      <c r="BQ28" s="409"/>
      <c r="BR28" s="409"/>
      <c r="BS28" s="409"/>
      <c r="BT28" s="409"/>
      <c r="BU28" s="410"/>
      <c r="BV28" s="408">
        <v>1591548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18</v>
      </c>
      <c r="M29" s="390"/>
      <c r="N29" s="390"/>
      <c r="O29" s="390"/>
      <c r="P29" s="391"/>
      <c r="Q29" s="389">
        <v>4500</v>
      </c>
      <c r="R29" s="390"/>
      <c r="S29" s="390"/>
      <c r="T29" s="390"/>
      <c r="U29" s="390"/>
      <c r="V29" s="391"/>
      <c r="W29" s="456"/>
      <c r="X29" s="457"/>
      <c r="Y29" s="458"/>
      <c r="Z29" s="386" t="s">
        <v>165</v>
      </c>
      <c r="AA29" s="387"/>
      <c r="AB29" s="387"/>
      <c r="AC29" s="387"/>
      <c r="AD29" s="387"/>
      <c r="AE29" s="387"/>
      <c r="AF29" s="387"/>
      <c r="AG29" s="388"/>
      <c r="AH29" s="389">
        <v>571</v>
      </c>
      <c r="AI29" s="390"/>
      <c r="AJ29" s="390"/>
      <c r="AK29" s="390"/>
      <c r="AL29" s="391"/>
      <c r="AM29" s="389">
        <v>1760211</v>
      </c>
      <c r="AN29" s="390"/>
      <c r="AO29" s="390"/>
      <c r="AP29" s="390"/>
      <c r="AQ29" s="390"/>
      <c r="AR29" s="391"/>
      <c r="AS29" s="389">
        <v>3083</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8533</v>
      </c>
      <c r="BO29" s="414"/>
      <c r="BP29" s="414"/>
      <c r="BQ29" s="414"/>
      <c r="BR29" s="414"/>
      <c r="BS29" s="414"/>
      <c r="BT29" s="414"/>
      <c r="BU29" s="415"/>
      <c r="BV29" s="413">
        <v>8531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100.8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422070</v>
      </c>
      <c r="BO30" s="417"/>
      <c r="BP30" s="417"/>
      <c r="BQ30" s="417"/>
      <c r="BR30" s="417"/>
      <c r="BS30" s="417"/>
      <c r="BT30" s="417"/>
      <c r="BU30" s="418"/>
      <c r="BV30" s="416">
        <v>422919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玉野市国民健康保険事業特別会計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総合病院玉野市立玉野市民病院事業会計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IF('各会計、関係団体の財政状況及び健全化判断比率'!B35="","",'各会計、関係団体の財政状況及び健全化判断比率'!B35)</f>
        <v>玉野市土地埋立造成事業特別会計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岡山県南部水道事業団　水道事業会計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（財）玉野市スポーツ振興財団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玉野市市立玉野海洋博物館事業特別会計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玉野市介護保険事業特別会計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玉野市水道事業会計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岡山県市町村総合事務組合一般会計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（財）玉野市公園緑化協会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玉野市下水道事業会計（合併処理浄化槽設置事業）</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玉野市後期高齢者医療事業特別会計</v>
      </c>
      <c r="X36" s="372"/>
      <c r="Y36" s="372"/>
      <c r="Z36" s="372"/>
      <c r="AA36" s="372"/>
      <c r="AB36" s="372"/>
      <c r="AC36" s="372"/>
      <c r="AD36" s="372"/>
      <c r="AE36" s="372"/>
      <c r="AF36" s="372"/>
      <c r="AG36" s="372"/>
      <c r="AH36" s="372"/>
      <c r="AI36" s="372"/>
      <c r="AJ36" s="372"/>
      <c r="AK36" s="372"/>
      <c r="AL36" s="165"/>
      <c r="AM36" s="373">
        <f t="shared" si="0"/>
        <v>10</v>
      </c>
      <c r="AN36" s="373"/>
      <c r="AO36" s="372" t="str">
        <f>IF('各会計、関係団体の財政状況及び健全化判断比率'!B34="","",'各会計、関係団体の財政状況及び健全化判断比率'!B34)</f>
        <v>玉野市下水道事業会計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岡山県市町村税整理組合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（財）玉野市産業振興公社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玉野市競輪事業特別会計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岡山県後期高齢者医療広域連合一般会計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玉野レクリエーション総合開発（株）</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岡山県後期高齢者医療広域連合　後期高齢者医療特別会計</v>
      </c>
      <c r="BZ38" s="372"/>
      <c r="CA38" s="372"/>
      <c r="CB38" s="372"/>
      <c r="CC38" s="372"/>
      <c r="CD38" s="372"/>
      <c r="CE38" s="372"/>
      <c r="CF38" s="372"/>
      <c r="CG38" s="372"/>
      <c r="CH38" s="372"/>
      <c r="CI38" s="372"/>
      <c r="CJ38" s="372"/>
      <c r="CK38" s="372"/>
      <c r="CL38" s="372"/>
      <c r="CM38" s="372"/>
      <c r="CN38" s="165"/>
      <c r="CO38" s="373">
        <f t="shared" si="3"/>
        <v>21</v>
      </c>
      <c r="CP38" s="373"/>
      <c r="CQ38" s="372" t="str">
        <f>IF('各会計、関係団体の財政状況及び健全化判断比率'!BS11="","",'各会計、関係団体の財政状況及び健全化判断比率'!BS11)</f>
        <v>（有）みどりの館みやま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22</v>
      </c>
      <c r="CP39" s="373"/>
      <c r="CQ39" s="372" t="str">
        <f>IF('各会計、関係団体の財政状況及び健全化判断比率'!BS12="","",'各会計、関係団体の財政状況及び健全化判断比率'!BS12)</f>
        <v>玉野市土地開発公社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23</v>
      </c>
      <c r="CP40" s="373"/>
      <c r="CQ40" s="372" t="str">
        <f>IF('各会計、関係団体の財政状況及び健全化判断比率'!BS13="","",'各会計、関係団体の財政状況及び健全化判断比率'!BS13)</f>
        <v>ダイヤモンド瀬戸内観光（株）</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70" t="s">
        <v>518</v>
      </c>
      <c r="D34" s="1170"/>
      <c r="E34" s="1171"/>
      <c r="F34" s="32">
        <v>5.28</v>
      </c>
      <c r="G34" s="33">
        <v>6.8</v>
      </c>
      <c r="H34" s="33">
        <v>7.32</v>
      </c>
      <c r="I34" s="33">
        <v>7.23</v>
      </c>
      <c r="J34" s="34">
        <v>7.98</v>
      </c>
      <c r="K34" s="22"/>
      <c r="L34" s="22"/>
      <c r="M34" s="22"/>
      <c r="N34" s="22"/>
      <c r="O34" s="22"/>
      <c r="P34" s="22"/>
    </row>
    <row r="35" spans="1:16" ht="39" customHeight="1" x14ac:dyDescent="0.15">
      <c r="A35" s="22"/>
      <c r="B35" s="35"/>
      <c r="C35" s="1164" t="s">
        <v>519</v>
      </c>
      <c r="D35" s="1165"/>
      <c r="E35" s="1166"/>
      <c r="F35" s="36">
        <v>13.08</v>
      </c>
      <c r="G35" s="37">
        <v>9.0500000000000007</v>
      </c>
      <c r="H35" s="37">
        <v>10.199999999999999</v>
      </c>
      <c r="I35" s="37">
        <v>8.6</v>
      </c>
      <c r="J35" s="38">
        <v>7.24</v>
      </c>
      <c r="K35" s="22"/>
      <c r="L35" s="22"/>
      <c r="M35" s="22"/>
      <c r="N35" s="22"/>
      <c r="O35" s="22"/>
      <c r="P35" s="22"/>
    </row>
    <row r="36" spans="1:16" ht="39" customHeight="1" x14ac:dyDescent="0.15">
      <c r="A36" s="22"/>
      <c r="B36" s="35"/>
      <c r="C36" s="1164" t="s">
        <v>520</v>
      </c>
      <c r="D36" s="1165"/>
      <c r="E36" s="1166"/>
      <c r="F36" s="36">
        <v>4.3499999999999996</v>
      </c>
      <c r="G36" s="37">
        <v>5.09</v>
      </c>
      <c r="H36" s="37">
        <v>4.72</v>
      </c>
      <c r="I36" s="37">
        <v>4.68</v>
      </c>
      <c r="J36" s="38">
        <v>5.68</v>
      </c>
      <c r="K36" s="22"/>
      <c r="L36" s="22"/>
      <c r="M36" s="22"/>
      <c r="N36" s="22"/>
      <c r="O36" s="22"/>
      <c r="P36" s="22"/>
    </row>
    <row r="37" spans="1:16" ht="39" customHeight="1" x14ac:dyDescent="0.15">
      <c r="A37" s="22"/>
      <c r="B37" s="35"/>
      <c r="C37" s="1164" t="s">
        <v>521</v>
      </c>
      <c r="D37" s="1165"/>
      <c r="E37" s="1166"/>
      <c r="F37" s="36">
        <v>3.05</v>
      </c>
      <c r="G37" s="37">
        <v>3.79</v>
      </c>
      <c r="H37" s="37">
        <v>3.88</v>
      </c>
      <c r="I37" s="37">
        <v>4</v>
      </c>
      <c r="J37" s="38">
        <v>4.12</v>
      </c>
      <c r="K37" s="22"/>
      <c r="L37" s="22"/>
      <c r="M37" s="22"/>
      <c r="N37" s="22"/>
      <c r="O37" s="22"/>
      <c r="P37" s="22"/>
    </row>
    <row r="38" spans="1:16" ht="39" customHeight="1" x14ac:dyDescent="0.15">
      <c r="A38" s="22"/>
      <c r="B38" s="35"/>
      <c r="C38" s="1164" t="s">
        <v>522</v>
      </c>
      <c r="D38" s="1165"/>
      <c r="E38" s="1166"/>
      <c r="F38" s="36">
        <v>1.76</v>
      </c>
      <c r="G38" s="37">
        <v>1.93</v>
      </c>
      <c r="H38" s="37">
        <v>2.29</v>
      </c>
      <c r="I38" s="37">
        <v>2.81</v>
      </c>
      <c r="J38" s="38">
        <v>3.01</v>
      </c>
      <c r="K38" s="22"/>
      <c r="L38" s="22"/>
      <c r="M38" s="22"/>
      <c r="N38" s="22"/>
      <c r="O38" s="22"/>
      <c r="P38" s="22"/>
    </row>
    <row r="39" spans="1:16" ht="39" customHeight="1" x14ac:dyDescent="0.15">
      <c r="A39" s="22"/>
      <c r="B39" s="35"/>
      <c r="C39" s="1164" t="s">
        <v>523</v>
      </c>
      <c r="D39" s="1165"/>
      <c r="E39" s="1166"/>
      <c r="F39" s="36">
        <v>2.2799999999999998</v>
      </c>
      <c r="G39" s="37">
        <v>2.27</v>
      </c>
      <c r="H39" s="37">
        <v>2.25</v>
      </c>
      <c r="I39" s="37">
        <v>2.2799999999999998</v>
      </c>
      <c r="J39" s="38">
        <v>2.2400000000000002</v>
      </c>
      <c r="K39" s="22"/>
      <c r="L39" s="22"/>
      <c r="M39" s="22"/>
      <c r="N39" s="22"/>
      <c r="O39" s="22"/>
      <c r="P39" s="22"/>
    </row>
    <row r="40" spans="1:16" ht="39" customHeight="1" x14ac:dyDescent="0.15">
      <c r="A40" s="22"/>
      <c r="B40" s="35"/>
      <c r="C40" s="1164" t="s">
        <v>524</v>
      </c>
      <c r="D40" s="1165"/>
      <c r="E40" s="1166"/>
      <c r="F40" s="36">
        <v>0.16</v>
      </c>
      <c r="G40" s="37">
        <v>0.09</v>
      </c>
      <c r="H40" s="37">
        <v>0.2</v>
      </c>
      <c r="I40" s="37">
        <v>0.34</v>
      </c>
      <c r="J40" s="38">
        <v>1.06</v>
      </c>
      <c r="K40" s="22"/>
      <c r="L40" s="22"/>
      <c r="M40" s="22"/>
      <c r="N40" s="22"/>
      <c r="O40" s="22"/>
      <c r="P40" s="22"/>
    </row>
    <row r="41" spans="1:16" ht="39" customHeight="1" x14ac:dyDescent="0.15">
      <c r="A41" s="22"/>
      <c r="B41" s="35"/>
      <c r="C41" s="1164" t="s">
        <v>525</v>
      </c>
      <c r="D41" s="1165"/>
      <c r="E41" s="1166"/>
      <c r="F41" s="36">
        <v>0.61</v>
      </c>
      <c r="G41" s="37">
        <v>0.4</v>
      </c>
      <c r="H41" s="37" t="s">
        <v>526</v>
      </c>
      <c r="I41" s="37">
        <v>2.0699999999999998</v>
      </c>
      <c r="J41" s="38">
        <v>0.93</v>
      </c>
      <c r="K41" s="22"/>
      <c r="L41" s="22"/>
      <c r="M41" s="22"/>
      <c r="N41" s="22"/>
      <c r="O41" s="22"/>
      <c r="P41" s="22"/>
    </row>
    <row r="42" spans="1:16" ht="39" customHeight="1" x14ac:dyDescent="0.15">
      <c r="A42" s="22"/>
      <c r="B42" s="39"/>
      <c r="C42" s="1164" t="s">
        <v>527</v>
      </c>
      <c r="D42" s="1165"/>
      <c r="E42" s="1166"/>
      <c r="F42" s="36" t="s">
        <v>470</v>
      </c>
      <c r="G42" s="37" t="s">
        <v>470</v>
      </c>
      <c r="H42" s="37" t="s">
        <v>470</v>
      </c>
      <c r="I42" s="37" t="s">
        <v>470</v>
      </c>
      <c r="J42" s="38" t="s">
        <v>470</v>
      </c>
      <c r="K42" s="22"/>
      <c r="L42" s="22"/>
      <c r="M42" s="22"/>
      <c r="N42" s="22"/>
      <c r="O42" s="22"/>
      <c r="P42" s="22"/>
    </row>
    <row r="43" spans="1:16" ht="39" customHeight="1" thickBot="1" x14ac:dyDescent="0.2">
      <c r="A43" s="22"/>
      <c r="B43" s="40"/>
      <c r="C43" s="1167" t="s">
        <v>528</v>
      </c>
      <c r="D43" s="1168"/>
      <c r="E43" s="1169"/>
      <c r="F43" s="41">
        <v>0.02</v>
      </c>
      <c r="G43" s="42">
        <v>0.02</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80" t="s">
        <v>11</v>
      </c>
      <c r="C45" s="1181"/>
      <c r="D45" s="58"/>
      <c r="E45" s="1186" t="s">
        <v>12</v>
      </c>
      <c r="F45" s="1186"/>
      <c r="G45" s="1186"/>
      <c r="H45" s="1186"/>
      <c r="I45" s="1186"/>
      <c r="J45" s="1187"/>
      <c r="K45" s="59">
        <v>2276</v>
      </c>
      <c r="L45" s="60">
        <v>2250</v>
      </c>
      <c r="M45" s="60">
        <v>2337</v>
      </c>
      <c r="N45" s="60">
        <v>2249</v>
      </c>
      <c r="O45" s="61">
        <v>2248</v>
      </c>
      <c r="P45" s="48"/>
      <c r="Q45" s="48"/>
      <c r="R45" s="48"/>
      <c r="S45" s="48"/>
      <c r="T45" s="48"/>
      <c r="U45" s="48"/>
    </row>
    <row r="46" spans="1:21" ht="30.75" customHeight="1" x14ac:dyDescent="0.15">
      <c r="A46" s="48"/>
      <c r="B46" s="1182"/>
      <c r="C46" s="1183"/>
      <c r="D46" s="62"/>
      <c r="E46" s="1174" t="s">
        <v>13</v>
      </c>
      <c r="F46" s="1174"/>
      <c r="G46" s="1174"/>
      <c r="H46" s="1174"/>
      <c r="I46" s="1174"/>
      <c r="J46" s="1175"/>
      <c r="K46" s="63" t="s">
        <v>470</v>
      </c>
      <c r="L46" s="64" t="s">
        <v>470</v>
      </c>
      <c r="M46" s="64" t="s">
        <v>470</v>
      </c>
      <c r="N46" s="64" t="s">
        <v>470</v>
      </c>
      <c r="O46" s="65" t="s">
        <v>470</v>
      </c>
      <c r="P46" s="48"/>
      <c r="Q46" s="48"/>
      <c r="R46" s="48"/>
      <c r="S46" s="48"/>
      <c r="T46" s="48"/>
      <c r="U46" s="48"/>
    </row>
    <row r="47" spans="1:21" ht="30.75" customHeight="1" x14ac:dyDescent="0.15">
      <c r="A47" s="48"/>
      <c r="B47" s="1182"/>
      <c r="C47" s="1183"/>
      <c r="D47" s="62"/>
      <c r="E47" s="1174" t="s">
        <v>14</v>
      </c>
      <c r="F47" s="1174"/>
      <c r="G47" s="1174"/>
      <c r="H47" s="1174"/>
      <c r="I47" s="1174"/>
      <c r="J47" s="1175"/>
      <c r="K47" s="63" t="s">
        <v>470</v>
      </c>
      <c r="L47" s="64" t="s">
        <v>470</v>
      </c>
      <c r="M47" s="64" t="s">
        <v>470</v>
      </c>
      <c r="N47" s="64" t="s">
        <v>470</v>
      </c>
      <c r="O47" s="65" t="s">
        <v>470</v>
      </c>
      <c r="P47" s="48"/>
      <c r="Q47" s="48"/>
      <c r="R47" s="48"/>
      <c r="S47" s="48"/>
      <c r="T47" s="48"/>
      <c r="U47" s="48"/>
    </row>
    <row r="48" spans="1:21" ht="30.75" customHeight="1" x14ac:dyDescent="0.15">
      <c r="A48" s="48"/>
      <c r="B48" s="1182"/>
      <c r="C48" s="1183"/>
      <c r="D48" s="62"/>
      <c r="E48" s="1174" t="s">
        <v>15</v>
      </c>
      <c r="F48" s="1174"/>
      <c r="G48" s="1174"/>
      <c r="H48" s="1174"/>
      <c r="I48" s="1174"/>
      <c r="J48" s="1175"/>
      <c r="K48" s="63">
        <v>841</v>
      </c>
      <c r="L48" s="64">
        <v>911</v>
      </c>
      <c r="M48" s="64">
        <v>834</v>
      </c>
      <c r="N48" s="64">
        <v>823</v>
      </c>
      <c r="O48" s="65">
        <v>819</v>
      </c>
      <c r="P48" s="48"/>
      <c r="Q48" s="48"/>
      <c r="R48" s="48"/>
      <c r="S48" s="48"/>
      <c r="T48" s="48"/>
      <c r="U48" s="48"/>
    </row>
    <row r="49" spans="1:21" ht="30.75" customHeight="1" x14ac:dyDescent="0.15">
      <c r="A49" s="48"/>
      <c r="B49" s="1182"/>
      <c r="C49" s="1183"/>
      <c r="D49" s="62"/>
      <c r="E49" s="1174" t="s">
        <v>16</v>
      </c>
      <c r="F49" s="1174"/>
      <c r="G49" s="1174"/>
      <c r="H49" s="1174"/>
      <c r="I49" s="1174"/>
      <c r="J49" s="1175"/>
      <c r="K49" s="63" t="s">
        <v>470</v>
      </c>
      <c r="L49" s="64" t="s">
        <v>470</v>
      </c>
      <c r="M49" s="64" t="s">
        <v>470</v>
      </c>
      <c r="N49" s="64" t="s">
        <v>470</v>
      </c>
      <c r="O49" s="65" t="s">
        <v>470</v>
      </c>
      <c r="P49" s="48"/>
      <c r="Q49" s="48"/>
      <c r="R49" s="48"/>
      <c r="S49" s="48"/>
      <c r="T49" s="48"/>
      <c r="U49" s="48"/>
    </row>
    <row r="50" spans="1:21" ht="30.75" customHeight="1" x14ac:dyDescent="0.15">
      <c r="A50" s="48"/>
      <c r="B50" s="1182"/>
      <c r="C50" s="1183"/>
      <c r="D50" s="62"/>
      <c r="E50" s="1174" t="s">
        <v>17</v>
      </c>
      <c r="F50" s="1174"/>
      <c r="G50" s="1174"/>
      <c r="H50" s="1174"/>
      <c r="I50" s="1174"/>
      <c r="J50" s="1175"/>
      <c r="K50" s="63">
        <v>132</v>
      </c>
      <c r="L50" s="64">
        <v>117</v>
      </c>
      <c r="M50" s="64">
        <v>101</v>
      </c>
      <c r="N50" s="64">
        <v>84</v>
      </c>
      <c r="O50" s="65">
        <v>74</v>
      </c>
      <c r="P50" s="48"/>
      <c r="Q50" s="48"/>
      <c r="R50" s="48"/>
      <c r="S50" s="48"/>
      <c r="T50" s="48"/>
      <c r="U50" s="48"/>
    </row>
    <row r="51" spans="1:21" ht="30.75" customHeight="1" x14ac:dyDescent="0.15">
      <c r="A51" s="48"/>
      <c r="B51" s="1184"/>
      <c r="C51" s="1185"/>
      <c r="D51" s="66"/>
      <c r="E51" s="1174" t="s">
        <v>18</v>
      </c>
      <c r="F51" s="1174"/>
      <c r="G51" s="1174"/>
      <c r="H51" s="1174"/>
      <c r="I51" s="1174"/>
      <c r="J51" s="1175"/>
      <c r="K51" s="63" t="s">
        <v>470</v>
      </c>
      <c r="L51" s="64" t="s">
        <v>470</v>
      </c>
      <c r="M51" s="64" t="s">
        <v>470</v>
      </c>
      <c r="N51" s="64" t="s">
        <v>470</v>
      </c>
      <c r="O51" s="65" t="s">
        <v>470</v>
      </c>
      <c r="P51" s="48"/>
      <c r="Q51" s="48"/>
      <c r="R51" s="48"/>
      <c r="S51" s="48"/>
      <c r="T51" s="48"/>
      <c r="U51" s="48"/>
    </row>
    <row r="52" spans="1:21" ht="30.75" customHeight="1" x14ac:dyDescent="0.15">
      <c r="A52" s="48"/>
      <c r="B52" s="1172" t="s">
        <v>19</v>
      </c>
      <c r="C52" s="1173"/>
      <c r="D52" s="66"/>
      <c r="E52" s="1174" t="s">
        <v>20</v>
      </c>
      <c r="F52" s="1174"/>
      <c r="G52" s="1174"/>
      <c r="H52" s="1174"/>
      <c r="I52" s="1174"/>
      <c r="J52" s="1175"/>
      <c r="K52" s="63">
        <v>2116</v>
      </c>
      <c r="L52" s="64">
        <v>2184</v>
      </c>
      <c r="M52" s="64">
        <v>2247</v>
      </c>
      <c r="N52" s="64">
        <v>2350</v>
      </c>
      <c r="O52" s="65">
        <v>2284</v>
      </c>
      <c r="P52" s="48"/>
      <c r="Q52" s="48"/>
      <c r="R52" s="48"/>
      <c r="S52" s="48"/>
      <c r="T52" s="48"/>
      <c r="U52" s="48"/>
    </row>
    <row r="53" spans="1:21" ht="30.75" customHeight="1" thickBot="1" x14ac:dyDescent="0.2">
      <c r="A53" s="48"/>
      <c r="B53" s="1176" t="s">
        <v>21</v>
      </c>
      <c r="C53" s="1177"/>
      <c r="D53" s="67"/>
      <c r="E53" s="1178" t="s">
        <v>22</v>
      </c>
      <c r="F53" s="1178"/>
      <c r="G53" s="1178"/>
      <c r="H53" s="1178"/>
      <c r="I53" s="1178"/>
      <c r="J53" s="1179"/>
      <c r="K53" s="68">
        <v>1133</v>
      </c>
      <c r="L53" s="69">
        <v>1094</v>
      </c>
      <c r="M53" s="69">
        <v>1025</v>
      </c>
      <c r="N53" s="69">
        <v>806</v>
      </c>
      <c r="O53" s="70">
        <v>857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M46" sqref="M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510</v>
      </c>
      <c r="J40" s="79" t="s">
        <v>511</v>
      </c>
      <c r="K40" s="79" t="s">
        <v>512</v>
      </c>
      <c r="L40" s="79" t="s">
        <v>513</v>
      </c>
      <c r="M40" s="80" t="s">
        <v>514</v>
      </c>
    </row>
    <row r="41" spans="2:13" ht="27.75" customHeight="1" x14ac:dyDescent="0.15">
      <c r="B41" s="1200" t="s">
        <v>24</v>
      </c>
      <c r="C41" s="1201"/>
      <c r="D41" s="81"/>
      <c r="E41" s="1202" t="s">
        <v>25</v>
      </c>
      <c r="F41" s="1202"/>
      <c r="G41" s="1202"/>
      <c r="H41" s="1203"/>
      <c r="I41" s="82">
        <v>20779</v>
      </c>
      <c r="J41" s="83">
        <v>21344</v>
      </c>
      <c r="K41" s="83">
        <v>21505</v>
      </c>
      <c r="L41" s="83">
        <v>21870</v>
      </c>
      <c r="M41" s="84">
        <v>22209</v>
      </c>
    </row>
    <row r="42" spans="2:13" ht="27.75" customHeight="1" x14ac:dyDescent="0.15">
      <c r="B42" s="1190"/>
      <c r="C42" s="1191"/>
      <c r="D42" s="85"/>
      <c r="E42" s="1194" t="s">
        <v>26</v>
      </c>
      <c r="F42" s="1194"/>
      <c r="G42" s="1194"/>
      <c r="H42" s="1195"/>
      <c r="I42" s="86">
        <v>790</v>
      </c>
      <c r="J42" s="87">
        <v>692</v>
      </c>
      <c r="K42" s="87">
        <v>597</v>
      </c>
      <c r="L42" s="87">
        <v>516</v>
      </c>
      <c r="M42" s="88">
        <v>447</v>
      </c>
    </row>
    <row r="43" spans="2:13" ht="27.75" customHeight="1" x14ac:dyDescent="0.15">
      <c r="B43" s="1190"/>
      <c r="C43" s="1191"/>
      <c r="D43" s="85"/>
      <c r="E43" s="1194" t="s">
        <v>27</v>
      </c>
      <c r="F43" s="1194"/>
      <c r="G43" s="1194"/>
      <c r="H43" s="1195"/>
      <c r="I43" s="86">
        <v>11159</v>
      </c>
      <c r="J43" s="87">
        <v>11630</v>
      </c>
      <c r="K43" s="87">
        <v>11337</v>
      </c>
      <c r="L43" s="87">
        <v>11146</v>
      </c>
      <c r="M43" s="88">
        <v>10831</v>
      </c>
    </row>
    <row r="44" spans="2:13" ht="27.75" customHeight="1" x14ac:dyDescent="0.15">
      <c r="B44" s="1190"/>
      <c r="C44" s="1191"/>
      <c r="D44" s="85"/>
      <c r="E44" s="1194" t="s">
        <v>28</v>
      </c>
      <c r="F44" s="1194"/>
      <c r="G44" s="1194"/>
      <c r="H44" s="1195"/>
      <c r="I44" s="86" t="s">
        <v>470</v>
      </c>
      <c r="J44" s="87" t="s">
        <v>470</v>
      </c>
      <c r="K44" s="87" t="s">
        <v>470</v>
      </c>
      <c r="L44" s="87" t="s">
        <v>470</v>
      </c>
      <c r="M44" s="88" t="s">
        <v>470</v>
      </c>
    </row>
    <row r="45" spans="2:13" ht="27.75" customHeight="1" x14ac:dyDescent="0.15">
      <c r="B45" s="1190"/>
      <c r="C45" s="1191"/>
      <c r="D45" s="85"/>
      <c r="E45" s="1194" t="s">
        <v>29</v>
      </c>
      <c r="F45" s="1194"/>
      <c r="G45" s="1194"/>
      <c r="H45" s="1195"/>
      <c r="I45" s="86">
        <v>4394</v>
      </c>
      <c r="J45" s="87">
        <v>4296</v>
      </c>
      <c r="K45" s="87">
        <v>4090</v>
      </c>
      <c r="L45" s="87">
        <v>3788</v>
      </c>
      <c r="M45" s="88">
        <v>3616</v>
      </c>
    </row>
    <row r="46" spans="2:13" ht="27.75" customHeight="1" x14ac:dyDescent="0.15">
      <c r="B46" s="1190"/>
      <c r="C46" s="1191"/>
      <c r="D46" s="85"/>
      <c r="E46" s="1194" t="s">
        <v>30</v>
      </c>
      <c r="F46" s="1194"/>
      <c r="G46" s="1194"/>
      <c r="H46" s="1195"/>
      <c r="I46" s="86">
        <v>146</v>
      </c>
      <c r="J46" s="87">
        <v>161</v>
      </c>
      <c r="K46" s="87">
        <v>140</v>
      </c>
      <c r="L46" s="87">
        <v>64</v>
      </c>
      <c r="M46" s="88">
        <v>7</v>
      </c>
    </row>
    <row r="47" spans="2:13" ht="27.75" customHeight="1" x14ac:dyDescent="0.15">
      <c r="B47" s="1190"/>
      <c r="C47" s="1191"/>
      <c r="D47" s="85"/>
      <c r="E47" s="1194" t="s">
        <v>31</v>
      </c>
      <c r="F47" s="1194"/>
      <c r="G47" s="1194"/>
      <c r="H47" s="1195"/>
      <c r="I47" s="86" t="s">
        <v>470</v>
      </c>
      <c r="J47" s="87" t="s">
        <v>470</v>
      </c>
      <c r="K47" s="87" t="s">
        <v>470</v>
      </c>
      <c r="L47" s="87" t="s">
        <v>470</v>
      </c>
      <c r="M47" s="88" t="s">
        <v>470</v>
      </c>
    </row>
    <row r="48" spans="2:13" ht="27.75" customHeight="1" x14ac:dyDescent="0.15">
      <c r="B48" s="1192"/>
      <c r="C48" s="1193"/>
      <c r="D48" s="85"/>
      <c r="E48" s="1194" t="s">
        <v>32</v>
      </c>
      <c r="F48" s="1194"/>
      <c r="G48" s="1194"/>
      <c r="H48" s="1195"/>
      <c r="I48" s="86" t="s">
        <v>470</v>
      </c>
      <c r="J48" s="87" t="s">
        <v>470</v>
      </c>
      <c r="K48" s="87" t="s">
        <v>470</v>
      </c>
      <c r="L48" s="87" t="s">
        <v>470</v>
      </c>
      <c r="M48" s="88" t="s">
        <v>470</v>
      </c>
    </row>
    <row r="49" spans="2:13" ht="27.75" customHeight="1" x14ac:dyDescent="0.15">
      <c r="B49" s="1188" t="s">
        <v>33</v>
      </c>
      <c r="C49" s="1189"/>
      <c r="D49" s="89"/>
      <c r="E49" s="1194" t="s">
        <v>34</v>
      </c>
      <c r="F49" s="1194"/>
      <c r="G49" s="1194"/>
      <c r="H49" s="1195"/>
      <c r="I49" s="86">
        <v>2173</v>
      </c>
      <c r="J49" s="87">
        <v>1696</v>
      </c>
      <c r="K49" s="87">
        <v>1797</v>
      </c>
      <c r="L49" s="87">
        <v>1600</v>
      </c>
      <c r="M49" s="88">
        <v>1542</v>
      </c>
    </row>
    <row r="50" spans="2:13" ht="27.75" customHeight="1" x14ac:dyDescent="0.15">
      <c r="B50" s="1190"/>
      <c r="C50" s="1191"/>
      <c r="D50" s="85"/>
      <c r="E50" s="1194" t="s">
        <v>35</v>
      </c>
      <c r="F50" s="1194"/>
      <c r="G50" s="1194"/>
      <c r="H50" s="1195"/>
      <c r="I50" s="86">
        <v>4345</v>
      </c>
      <c r="J50" s="87">
        <v>4399</v>
      </c>
      <c r="K50" s="87">
        <v>4305</v>
      </c>
      <c r="L50" s="87">
        <v>4264</v>
      </c>
      <c r="M50" s="88">
        <v>4312</v>
      </c>
    </row>
    <row r="51" spans="2:13" ht="27.75" customHeight="1" x14ac:dyDescent="0.15">
      <c r="B51" s="1192"/>
      <c r="C51" s="1193"/>
      <c r="D51" s="85"/>
      <c r="E51" s="1194" t="s">
        <v>36</v>
      </c>
      <c r="F51" s="1194"/>
      <c r="G51" s="1194"/>
      <c r="H51" s="1195"/>
      <c r="I51" s="86">
        <v>22694</v>
      </c>
      <c r="J51" s="87">
        <v>23762</v>
      </c>
      <c r="K51" s="87">
        <v>24819</v>
      </c>
      <c r="L51" s="87">
        <v>24692</v>
      </c>
      <c r="M51" s="88">
        <v>25568</v>
      </c>
    </row>
    <row r="52" spans="2:13" ht="27.75" customHeight="1" thickBot="1" x14ac:dyDescent="0.2">
      <c r="B52" s="1196" t="s">
        <v>37</v>
      </c>
      <c r="C52" s="1197"/>
      <c r="D52" s="90"/>
      <c r="E52" s="1198" t="s">
        <v>38</v>
      </c>
      <c r="F52" s="1198"/>
      <c r="G52" s="1198"/>
      <c r="H52" s="1199"/>
      <c r="I52" s="91">
        <v>8057</v>
      </c>
      <c r="J52" s="92">
        <v>8266</v>
      </c>
      <c r="K52" s="92">
        <v>6749</v>
      </c>
      <c r="L52" s="92">
        <v>6828</v>
      </c>
      <c r="M52" s="93">
        <v>5689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51" sqref="G51:H54"/>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544</v>
      </c>
      <c r="I42" s="352"/>
      <c r="J42" s="352"/>
      <c r="K42" s="352"/>
      <c r="L42" s="244"/>
      <c r="M42" s="244"/>
      <c r="N42" s="244"/>
      <c r="O42" s="244"/>
    </row>
    <row r="43" spans="2:17" x14ac:dyDescent="0.15">
      <c r="B43" s="248"/>
      <c r="C43" s="244"/>
      <c r="D43" s="244"/>
      <c r="E43" s="244"/>
      <c r="F43" s="244"/>
      <c r="G43" s="1204"/>
      <c r="H43" s="1205"/>
      <c r="I43" s="1205"/>
      <c r="J43" s="1205"/>
      <c r="K43" s="1205"/>
      <c r="L43" s="1205"/>
      <c r="M43" s="1205"/>
      <c r="N43" s="1205"/>
      <c r="O43" s="1206"/>
    </row>
    <row r="44" spans="2:17" x14ac:dyDescent="0.15">
      <c r="B44" s="248"/>
      <c r="C44" s="244"/>
      <c r="D44" s="244"/>
      <c r="E44" s="244"/>
      <c r="F44" s="244"/>
      <c r="G44" s="1207"/>
      <c r="H44" s="1208"/>
      <c r="I44" s="1208"/>
      <c r="J44" s="1208"/>
      <c r="K44" s="1208"/>
      <c r="L44" s="1208"/>
      <c r="M44" s="1208"/>
      <c r="N44" s="1208"/>
      <c r="O44" s="1209"/>
    </row>
    <row r="45" spans="2:17" x14ac:dyDescent="0.15">
      <c r="B45" s="248"/>
      <c r="C45" s="244"/>
      <c r="D45" s="244"/>
      <c r="E45" s="244"/>
      <c r="F45" s="244"/>
      <c r="G45" s="1207"/>
      <c r="H45" s="1208"/>
      <c r="I45" s="1208"/>
      <c r="J45" s="1208"/>
      <c r="K45" s="1208"/>
      <c r="L45" s="1208"/>
      <c r="M45" s="1208"/>
      <c r="N45" s="1208"/>
      <c r="O45" s="1209"/>
    </row>
    <row r="46" spans="2:17" x14ac:dyDescent="0.15">
      <c r="B46" s="248"/>
      <c r="C46" s="244"/>
      <c r="D46" s="244"/>
      <c r="E46" s="244"/>
      <c r="F46" s="244"/>
      <c r="G46" s="1207"/>
      <c r="H46" s="1208"/>
      <c r="I46" s="1208"/>
      <c r="J46" s="1208"/>
      <c r="K46" s="1208"/>
      <c r="L46" s="1208"/>
      <c r="M46" s="1208"/>
      <c r="N46" s="1208"/>
      <c r="O46" s="1209"/>
    </row>
    <row r="47" spans="2:17" x14ac:dyDescent="0.15">
      <c r="B47" s="248"/>
      <c r="C47" s="244"/>
      <c r="D47" s="244"/>
      <c r="E47" s="244"/>
      <c r="F47" s="244"/>
      <c r="G47" s="1210"/>
      <c r="H47" s="1211"/>
      <c r="I47" s="1211"/>
      <c r="J47" s="1211"/>
      <c r="K47" s="1211"/>
      <c r="L47" s="1211"/>
      <c r="M47" s="1211"/>
      <c r="N47" s="1211"/>
      <c r="O47" s="1212"/>
    </row>
    <row r="48" spans="2:17" x14ac:dyDescent="0.15">
      <c r="B48" s="248"/>
      <c r="C48" s="244"/>
      <c r="D48" s="244"/>
      <c r="E48" s="244"/>
      <c r="F48" s="244"/>
      <c r="G48" s="244"/>
      <c r="H48" s="353"/>
      <c r="I48" s="353"/>
      <c r="J48" s="353"/>
    </row>
    <row r="49" spans="1:17" x14ac:dyDescent="0.15">
      <c r="B49" s="248"/>
      <c r="C49" s="244"/>
      <c r="D49" s="244"/>
      <c r="E49" s="244"/>
      <c r="F49" s="244"/>
      <c r="G49" s="243" t="s">
        <v>545</v>
      </c>
    </row>
    <row r="50" spans="1:17" x14ac:dyDescent="0.15">
      <c r="B50" s="248"/>
      <c r="C50" s="244"/>
      <c r="D50" s="244"/>
      <c r="E50" s="244"/>
      <c r="F50" s="244"/>
      <c r="G50" s="1213"/>
      <c r="H50" s="1214"/>
      <c r="I50" s="1214"/>
      <c r="J50" s="1215"/>
      <c r="K50" s="354" t="s">
        <v>510</v>
      </c>
      <c r="L50" s="354" t="s">
        <v>511</v>
      </c>
      <c r="M50" s="354" t="s">
        <v>512</v>
      </c>
      <c r="N50" s="354" t="s">
        <v>513</v>
      </c>
      <c r="O50" s="354" t="s">
        <v>514</v>
      </c>
    </row>
    <row r="51" spans="1:17" x14ac:dyDescent="0.15">
      <c r="B51" s="248"/>
      <c r="C51" s="244"/>
      <c r="D51" s="244"/>
      <c r="E51" s="244"/>
      <c r="F51" s="244"/>
      <c r="G51" s="1216" t="s">
        <v>546</v>
      </c>
      <c r="H51" s="1217"/>
      <c r="I51" s="1222" t="s">
        <v>547</v>
      </c>
      <c r="J51" s="1222"/>
      <c r="K51" s="1224"/>
      <c r="L51" s="1224"/>
      <c r="M51" s="1224"/>
      <c r="N51" s="1224"/>
      <c r="O51" s="1224"/>
    </row>
    <row r="52" spans="1:17" x14ac:dyDescent="0.15">
      <c r="B52" s="248"/>
      <c r="C52" s="244"/>
      <c r="D52" s="244"/>
      <c r="E52" s="244"/>
      <c r="F52" s="244"/>
      <c r="G52" s="1218"/>
      <c r="H52" s="1219"/>
      <c r="I52" s="1223"/>
      <c r="J52" s="1223"/>
      <c r="K52" s="1225"/>
      <c r="L52" s="1225"/>
      <c r="M52" s="1225"/>
      <c r="N52" s="1225"/>
      <c r="O52" s="1225"/>
    </row>
    <row r="53" spans="1:17" x14ac:dyDescent="0.15">
      <c r="A53" s="355"/>
      <c r="B53" s="248"/>
      <c r="C53" s="244"/>
      <c r="D53" s="244"/>
      <c r="E53" s="244"/>
      <c r="F53" s="244"/>
      <c r="G53" s="1218"/>
      <c r="H53" s="1219"/>
      <c r="I53" s="1226" t="s">
        <v>548</v>
      </c>
      <c r="J53" s="1226"/>
      <c r="K53" s="1227"/>
      <c r="L53" s="1227"/>
      <c r="M53" s="1227"/>
      <c r="N53" s="1227"/>
      <c r="O53" s="1227"/>
    </row>
    <row r="54" spans="1:17" x14ac:dyDescent="0.15">
      <c r="A54" s="355"/>
      <c r="B54" s="248"/>
      <c r="C54" s="244"/>
      <c r="D54" s="244"/>
      <c r="E54" s="244"/>
      <c r="F54" s="244"/>
      <c r="G54" s="1220"/>
      <c r="H54" s="1221"/>
      <c r="I54" s="1226"/>
      <c r="J54" s="1226"/>
      <c r="K54" s="1228"/>
      <c r="L54" s="1228"/>
      <c r="M54" s="1228"/>
      <c r="N54" s="1228"/>
      <c r="O54" s="1228"/>
    </row>
    <row r="55" spans="1:17" x14ac:dyDescent="0.15">
      <c r="A55" s="355"/>
      <c r="B55" s="248"/>
      <c r="C55" s="244"/>
      <c r="D55" s="244"/>
      <c r="E55" s="244"/>
      <c r="F55" s="244"/>
      <c r="G55" s="1229" t="s">
        <v>549</v>
      </c>
      <c r="H55" s="1230"/>
      <c r="I55" s="1226" t="s">
        <v>547</v>
      </c>
      <c r="J55" s="1226"/>
      <c r="K55" s="1224"/>
      <c r="L55" s="1224"/>
      <c r="M55" s="1224"/>
      <c r="N55" s="1224"/>
      <c r="O55" s="1224"/>
    </row>
    <row r="56" spans="1:17" x14ac:dyDescent="0.15">
      <c r="A56" s="355"/>
      <c r="B56" s="248"/>
      <c r="C56" s="244"/>
      <c r="D56" s="244"/>
      <c r="E56" s="244"/>
      <c r="F56" s="244"/>
      <c r="G56" s="1231"/>
      <c r="H56" s="1232"/>
      <c r="I56" s="1226"/>
      <c r="J56" s="1226"/>
      <c r="K56" s="1225"/>
      <c r="L56" s="1225"/>
      <c r="M56" s="1225"/>
      <c r="N56" s="1225"/>
      <c r="O56" s="1225"/>
    </row>
    <row r="57" spans="1:17" s="355" customFormat="1" x14ac:dyDescent="0.15">
      <c r="B57" s="356"/>
      <c r="C57" s="352"/>
      <c r="D57" s="352"/>
      <c r="E57" s="352"/>
      <c r="F57" s="352"/>
      <c r="G57" s="1231"/>
      <c r="H57" s="1232"/>
      <c r="I57" s="1235" t="s">
        <v>548</v>
      </c>
      <c r="J57" s="1235"/>
      <c r="K57" s="1227"/>
      <c r="L57" s="1227"/>
      <c r="M57" s="1227"/>
      <c r="N57" s="1227"/>
      <c r="O57" s="1227"/>
      <c r="P57" s="357"/>
      <c r="Q57" s="356"/>
    </row>
    <row r="58" spans="1:17" s="355" customFormat="1" x14ac:dyDescent="0.15">
      <c r="A58" s="243"/>
      <c r="B58" s="356"/>
      <c r="C58" s="352"/>
      <c r="D58" s="352"/>
      <c r="E58" s="352"/>
      <c r="F58" s="352"/>
      <c r="G58" s="1233"/>
      <c r="H58" s="1234"/>
      <c r="I58" s="1235"/>
      <c r="J58" s="1235"/>
      <c r="K58" s="1228"/>
      <c r="L58" s="1228"/>
      <c r="M58" s="1228"/>
      <c r="N58" s="1228"/>
      <c r="O58" s="122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544</v>
      </c>
      <c r="I64" s="352"/>
      <c r="J64" s="352"/>
      <c r="K64" s="352"/>
      <c r="L64" s="244"/>
      <c r="M64" s="244"/>
      <c r="N64" s="244"/>
      <c r="O64" s="244"/>
    </row>
    <row r="65" spans="2:30" x14ac:dyDescent="0.15">
      <c r="B65" s="248"/>
      <c r="C65" s="244"/>
      <c r="D65" s="244"/>
      <c r="E65" s="244"/>
      <c r="F65" s="244"/>
      <c r="G65" s="1236" t="s">
        <v>553</v>
      </c>
      <c r="H65" s="1205"/>
      <c r="I65" s="1205"/>
      <c r="J65" s="1205"/>
      <c r="K65" s="1205"/>
      <c r="L65" s="1205"/>
      <c r="M65" s="1205"/>
      <c r="N65" s="1205"/>
      <c r="O65" s="1206"/>
    </row>
    <row r="66" spans="2:30" x14ac:dyDescent="0.15">
      <c r="B66" s="248"/>
      <c r="C66" s="244"/>
      <c r="D66" s="244"/>
      <c r="E66" s="244"/>
      <c r="F66" s="244"/>
      <c r="G66" s="1207"/>
      <c r="H66" s="1208"/>
      <c r="I66" s="1208"/>
      <c r="J66" s="1208"/>
      <c r="K66" s="1208"/>
      <c r="L66" s="1208"/>
      <c r="M66" s="1208"/>
      <c r="N66" s="1208"/>
      <c r="O66" s="1209"/>
    </row>
    <row r="67" spans="2:30" x14ac:dyDescent="0.15">
      <c r="B67" s="248"/>
      <c r="C67" s="244"/>
      <c r="D67" s="244"/>
      <c r="E67" s="244"/>
      <c r="F67" s="244"/>
      <c r="G67" s="1207"/>
      <c r="H67" s="1208"/>
      <c r="I67" s="1208"/>
      <c r="J67" s="1208"/>
      <c r="K67" s="1208"/>
      <c r="L67" s="1208"/>
      <c r="M67" s="1208"/>
      <c r="N67" s="1208"/>
      <c r="O67" s="1209"/>
    </row>
    <row r="68" spans="2:30" x14ac:dyDescent="0.15">
      <c r="B68" s="248"/>
      <c r="C68" s="244"/>
      <c r="D68" s="244"/>
      <c r="E68" s="244"/>
      <c r="F68" s="244"/>
      <c r="G68" s="1207"/>
      <c r="H68" s="1208"/>
      <c r="I68" s="1208"/>
      <c r="J68" s="1208"/>
      <c r="K68" s="1208"/>
      <c r="L68" s="1208"/>
      <c r="M68" s="1208"/>
      <c r="N68" s="1208"/>
      <c r="O68" s="1209"/>
    </row>
    <row r="69" spans="2:30" x14ac:dyDescent="0.15">
      <c r="B69" s="248"/>
      <c r="C69" s="244"/>
      <c r="D69" s="244"/>
      <c r="E69" s="244"/>
      <c r="F69" s="244"/>
      <c r="G69" s="1210"/>
      <c r="H69" s="1211"/>
      <c r="I69" s="1211"/>
      <c r="J69" s="1211"/>
      <c r="K69" s="1211"/>
      <c r="L69" s="1211"/>
      <c r="M69" s="1211"/>
      <c r="N69" s="1211"/>
      <c r="O69" s="1212"/>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13"/>
      <c r="H72" s="1214"/>
      <c r="I72" s="1214"/>
      <c r="J72" s="1215"/>
      <c r="K72" s="354" t="s">
        <v>510</v>
      </c>
      <c r="L72" s="354" t="s">
        <v>511</v>
      </c>
      <c r="M72" s="354" t="s">
        <v>512</v>
      </c>
      <c r="N72" s="354" t="s">
        <v>513</v>
      </c>
      <c r="O72" s="354" t="s">
        <v>514</v>
      </c>
    </row>
    <row r="73" spans="2:30" x14ac:dyDescent="0.15">
      <c r="B73" s="248"/>
      <c r="C73" s="244"/>
      <c r="D73" s="244"/>
      <c r="E73" s="244"/>
      <c r="F73" s="244"/>
      <c r="G73" s="1216" t="s">
        <v>546</v>
      </c>
      <c r="H73" s="1217"/>
      <c r="I73" s="1222" t="s">
        <v>547</v>
      </c>
      <c r="J73" s="1222"/>
      <c r="K73" s="1237">
        <v>63.6</v>
      </c>
      <c r="L73" s="1237">
        <v>65.3</v>
      </c>
      <c r="M73" s="1225">
        <v>53.2</v>
      </c>
      <c r="N73" s="1225">
        <v>54.7</v>
      </c>
      <c r="O73" s="1225">
        <v>44.5</v>
      </c>
      <c r="S73" s="243">
        <v>9.9</v>
      </c>
    </row>
    <row r="74" spans="2:30" x14ac:dyDescent="0.15">
      <c r="B74" s="248"/>
      <c r="C74" s="244"/>
      <c r="D74" s="244"/>
      <c r="E74" s="244"/>
      <c r="F74" s="244"/>
      <c r="G74" s="1218"/>
      <c r="H74" s="1219"/>
      <c r="I74" s="1223"/>
      <c r="J74" s="1223"/>
      <c r="K74" s="1237"/>
      <c r="L74" s="1237"/>
      <c r="M74" s="1225"/>
      <c r="N74" s="1225"/>
      <c r="O74" s="1225"/>
    </row>
    <row r="75" spans="2:30" x14ac:dyDescent="0.15">
      <c r="B75" s="248"/>
      <c r="C75" s="244"/>
      <c r="D75" s="244"/>
      <c r="E75" s="244"/>
      <c r="F75" s="244"/>
      <c r="G75" s="1218"/>
      <c r="H75" s="1219"/>
      <c r="I75" s="1226" t="s">
        <v>552</v>
      </c>
      <c r="J75" s="1226"/>
      <c r="K75" s="1238">
        <v>8.6</v>
      </c>
      <c r="L75" s="1238">
        <v>8.6999999999999993</v>
      </c>
      <c r="M75" s="1238">
        <v>8.5</v>
      </c>
      <c r="N75" s="1238">
        <v>7.7</v>
      </c>
      <c r="O75" s="1238">
        <v>7</v>
      </c>
      <c r="U75" s="243">
        <v>81.2</v>
      </c>
      <c r="W75" s="243">
        <v>87.2</v>
      </c>
      <c r="Y75" s="243">
        <v>99.8</v>
      </c>
      <c r="AA75" s="243">
        <v>109.5</v>
      </c>
      <c r="AC75" s="243">
        <v>115.2</v>
      </c>
    </row>
    <row r="76" spans="2:30" x14ac:dyDescent="0.15">
      <c r="B76" s="248"/>
      <c r="C76" s="244"/>
      <c r="D76" s="244"/>
      <c r="E76" s="244"/>
      <c r="F76" s="244"/>
      <c r="G76" s="1220"/>
      <c r="H76" s="1221"/>
      <c r="I76" s="1226"/>
      <c r="J76" s="1226"/>
      <c r="K76" s="1228"/>
      <c r="L76" s="1228"/>
      <c r="M76" s="1228"/>
      <c r="N76" s="1228"/>
      <c r="O76" s="1228"/>
    </row>
    <row r="77" spans="2:30" x14ac:dyDescent="0.15">
      <c r="B77" s="248"/>
      <c r="C77" s="244"/>
      <c r="D77" s="244"/>
      <c r="E77" s="244"/>
      <c r="F77" s="244"/>
      <c r="G77" s="1229" t="s">
        <v>549</v>
      </c>
      <c r="H77" s="1230"/>
      <c r="I77" s="1226" t="s">
        <v>547</v>
      </c>
      <c r="J77" s="1226"/>
      <c r="K77" s="1237">
        <v>69.2</v>
      </c>
      <c r="L77" s="1237">
        <v>58.2</v>
      </c>
      <c r="M77" s="1225">
        <v>50.3</v>
      </c>
      <c r="N77" s="1225">
        <v>45.9</v>
      </c>
      <c r="O77" s="1225">
        <v>37.299999999999997</v>
      </c>
      <c r="R77" s="243">
        <v>12.3</v>
      </c>
      <c r="T77" s="243">
        <v>11.1</v>
      </c>
    </row>
    <row r="78" spans="2:30" x14ac:dyDescent="0.15">
      <c r="B78" s="248"/>
      <c r="C78" s="244"/>
      <c r="D78" s="244"/>
      <c r="E78" s="244"/>
      <c r="F78" s="244"/>
      <c r="G78" s="1231"/>
      <c r="H78" s="1232"/>
      <c r="I78" s="1226"/>
      <c r="J78" s="1226"/>
      <c r="K78" s="1237"/>
      <c r="L78" s="1237"/>
      <c r="M78" s="1225"/>
      <c r="N78" s="1225"/>
      <c r="O78" s="1225"/>
    </row>
    <row r="79" spans="2:30" x14ac:dyDescent="0.15">
      <c r="B79" s="248"/>
      <c r="C79" s="244"/>
      <c r="D79" s="244"/>
      <c r="E79" s="244"/>
      <c r="F79" s="244"/>
      <c r="G79" s="1231"/>
      <c r="H79" s="1232"/>
      <c r="I79" s="1239" t="s">
        <v>552</v>
      </c>
      <c r="J79" s="1235"/>
      <c r="K79" s="1240">
        <v>11.1</v>
      </c>
      <c r="L79" s="1240">
        <v>10.3</v>
      </c>
      <c r="M79" s="1240">
        <v>9.6</v>
      </c>
      <c r="N79" s="1240">
        <v>8.8000000000000007</v>
      </c>
      <c r="O79" s="1240">
        <v>7.8</v>
      </c>
      <c r="V79" s="243">
        <v>53.5</v>
      </c>
      <c r="X79" s="243">
        <v>48.2</v>
      </c>
      <c r="Z79" s="243">
        <v>34.200000000000003</v>
      </c>
      <c r="AB79" s="243">
        <v>30.3</v>
      </c>
      <c r="AD79" s="243">
        <v>28.9</v>
      </c>
    </row>
    <row r="80" spans="2:30" x14ac:dyDescent="0.15">
      <c r="B80" s="248"/>
      <c r="C80" s="244"/>
      <c r="D80" s="244"/>
      <c r="E80" s="244"/>
      <c r="F80" s="244"/>
      <c r="G80" s="1233"/>
      <c r="H80" s="1234"/>
      <c r="I80" s="1235"/>
      <c r="J80" s="1235"/>
      <c r="K80" s="1240"/>
      <c r="L80" s="1240"/>
      <c r="M80" s="1240"/>
      <c r="N80" s="1240"/>
      <c r="O80" s="124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509</v>
      </c>
      <c r="G2" s="111"/>
      <c r="H2" s="112"/>
    </row>
    <row r="3" spans="1:8" x14ac:dyDescent="0.15">
      <c r="A3" s="108" t="s">
        <v>502</v>
      </c>
      <c r="B3" s="113"/>
      <c r="C3" s="114"/>
      <c r="D3" s="115">
        <v>31950</v>
      </c>
      <c r="E3" s="116"/>
      <c r="F3" s="117">
        <v>47569</v>
      </c>
      <c r="G3" s="118"/>
      <c r="H3" s="119"/>
    </row>
    <row r="4" spans="1:8" x14ac:dyDescent="0.15">
      <c r="A4" s="120"/>
      <c r="B4" s="121"/>
      <c r="C4" s="122"/>
      <c r="D4" s="123">
        <v>19933</v>
      </c>
      <c r="E4" s="124"/>
      <c r="F4" s="125">
        <v>26255</v>
      </c>
      <c r="G4" s="126"/>
      <c r="H4" s="127"/>
    </row>
    <row r="5" spans="1:8" x14ac:dyDescent="0.15">
      <c r="A5" s="108" t="s">
        <v>504</v>
      </c>
      <c r="B5" s="113"/>
      <c r="C5" s="114"/>
      <c r="D5" s="115">
        <v>32283</v>
      </c>
      <c r="E5" s="116"/>
      <c r="F5" s="117">
        <v>50880</v>
      </c>
      <c r="G5" s="118"/>
      <c r="H5" s="119"/>
    </row>
    <row r="6" spans="1:8" x14ac:dyDescent="0.15">
      <c r="A6" s="120"/>
      <c r="B6" s="121"/>
      <c r="C6" s="122"/>
      <c r="D6" s="123">
        <v>18853</v>
      </c>
      <c r="E6" s="124"/>
      <c r="F6" s="125">
        <v>26879</v>
      </c>
      <c r="G6" s="126"/>
      <c r="H6" s="127"/>
    </row>
    <row r="7" spans="1:8" x14ac:dyDescent="0.15">
      <c r="A7" s="108" t="s">
        <v>505</v>
      </c>
      <c r="B7" s="113"/>
      <c r="C7" s="114"/>
      <c r="D7" s="115">
        <v>33608</v>
      </c>
      <c r="E7" s="116"/>
      <c r="F7" s="117">
        <v>63956</v>
      </c>
      <c r="G7" s="118"/>
      <c r="H7" s="119"/>
    </row>
    <row r="8" spans="1:8" x14ac:dyDescent="0.15">
      <c r="A8" s="120"/>
      <c r="B8" s="121"/>
      <c r="C8" s="122"/>
      <c r="D8" s="123">
        <v>16315</v>
      </c>
      <c r="E8" s="124"/>
      <c r="F8" s="125">
        <v>29239</v>
      </c>
      <c r="G8" s="126"/>
      <c r="H8" s="127"/>
    </row>
    <row r="9" spans="1:8" x14ac:dyDescent="0.15">
      <c r="A9" s="108" t="s">
        <v>506</v>
      </c>
      <c r="B9" s="113"/>
      <c r="C9" s="114"/>
      <c r="D9" s="115">
        <v>37113</v>
      </c>
      <c r="E9" s="116"/>
      <c r="F9" s="117">
        <v>66255</v>
      </c>
      <c r="G9" s="118"/>
      <c r="H9" s="119"/>
    </row>
    <row r="10" spans="1:8" x14ac:dyDescent="0.15">
      <c r="A10" s="120"/>
      <c r="B10" s="121"/>
      <c r="C10" s="122"/>
      <c r="D10" s="123">
        <v>21517</v>
      </c>
      <c r="E10" s="124"/>
      <c r="F10" s="125">
        <v>31822</v>
      </c>
      <c r="G10" s="126"/>
      <c r="H10" s="127"/>
    </row>
    <row r="11" spans="1:8" x14ac:dyDescent="0.15">
      <c r="A11" s="108" t="s">
        <v>507</v>
      </c>
      <c r="B11" s="113"/>
      <c r="C11" s="114"/>
      <c r="D11" s="115">
        <v>42757</v>
      </c>
      <c r="E11" s="116"/>
      <c r="F11" s="117">
        <v>54227</v>
      </c>
      <c r="G11" s="118"/>
      <c r="H11" s="119"/>
    </row>
    <row r="12" spans="1:8" x14ac:dyDescent="0.15">
      <c r="A12" s="120"/>
      <c r="B12" s="121"/>
      <c r="C12" s="128"/>
      <c r="D12" s="123">
        <v>26267</v>
      </c>
      <c r="E12" s="124"/>
      <c r="F12" s="125">
        <v>29694</v>
      </c>
      <c r="G12" s="126"/>
      <c r="H12" s="127"/>
    </row>
    <row r="13" spans="1:8" x14ac:dyDescent="0.15">
      <c r="A13" s="108"/>
      <c r="B13" s="113"/>
      <c r="C13" s="129"/>
      <c r="D13" s="130">
        <v>35542</v>
      </c>
      <c r="E13" s="131"/>
      <c r="F13" s="132">
        <v>56577</v>
      </c>
      <c r="G13" s="133"/>
      <c r="H13" s="119"/>
    </row>
    <row r="14" spans="1:8" x14ac:dyDescent="0.15">
      <c r="A14" s="120"/>
      <c r="B14" s="121"/>
      <c r="C14" s="122"/>
      <c r="D14" s="123">
        <v>20577</v>
      </c>
      <c r="E14" s="124"/>
      <c r="F14" s="125">
        <v>28778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4.3600000000000003</v>
      </c>
      <c r="C19" s="134">
        <f>ROUND(VALUE(SUBSTITUTE(実質収支比率等に係る経年分析!G$48,"▲","-")),2)</f>
        <v>5.1100000000000003</v>
      </c>
      <c r="D19" s="134">
        <f>ROUND(VALUE(SUBSTITUTE(実質収支比率等に係る経年分析!H$48,"▲","-")),2)</f>
        <v>4.7300000000000004</v>
      </c>
      <c r="E19" s="134">
        <f>ROUND(VALUE(SUBSTITUTE(実質収支比率等に係る経年分析!I$48,"▲","-")),2)</f>
        <v>4.6900000000000004</v>
      </c>
      <c r="F19" s="134">
        <f>ROUND(VALUE(SUBSTITUTE(実質収支比率等に係る経年分析!J$48,"▲","-")),2)</f>
        <v>5.69</v>
      </c>
    </row>
    <row r="20" spans="1:11" x14ac:dyDescent="0.15">
      <c r="A20" s="134" t="s">
        <v>43</v>
      </c>
      <c r="B20" s="134">
        <f>ROUND(VALUE(SUBSTITUTE(実質収支比率等に係る経年分析!F$47,"▲","-")),2)</f>
        <v>15</v>
      </c>
      <c r="C20" s="134">
        <f>ROUND(VALUE(SUBSTITUTE(実質収支比率等に係る経年分析!G$47,"▲","-")),2)</f>
        <v>11.65</v>
      </c>
      <c r="D20" s="134">
        <f>ROUND(VALUE(SUBSTITUTE(実質収支比率等に係る経年分析!H$47,"▲","-")),2)</f>
        <v>12.3</v>
      </c>
      <c r="E20" s="134">
        <f>ROUND(VALUE(SUBSTITUTE(実質収支比率等に係る経年分析!I$47,"▲","-")),2)</f>
        <v>11.01</v>
      </c>
      <c r="F20" s="134">
        <f>ROUND(VALUE(SUBSTITUTE(実質収支比率等に係る経年分析!J$47,"▲","-")),2)</f>
        <v>10.44</v>
      </c>
    </row>
    <row r="21" spans="1:11" x14ac:dyDescent="0.15">
      <c r="A21" s="134" t="s">
        <v>44</v>
      </c>
      <c r="B21" s="134">
        <f>IF(ISNUMBER(VALUE(SUBSTITUTE(実質収支比率等に係る経年分析!F$49,"▲","-"))),ROUND(VALUE(SUBSTITUTE(実質収支比率等に係る経年分析!F$49,"▲","-")),2),NA())</f>
        <v>-3.11</v>
      </c>
      <c r="C21" s="134">
        <f>IF(ISNUMBER(VALUE(SUBSTITUTE(実質収支比率等に係る経年分析!G$49,"▲","-"))),ROUND(VALUE(SUBSTITUTE(実質収支比率等に係る経年分析!G$49,"▲","-")),2),NA())</f>
        <v>-2.54</v>
      </c>
      <c r="D21" s="134">
        <f>IF(ISNUMBER(VALUE(SUBSTITUTE(実質収支比率等に係る経年分析!H$49,"▲","-"))),ROUND(VALUE(SUBSTITUTE(実質収支比率等に係る経年分析!H$49,"▲","-")),2),NA())</f>
        <v>0.35</v>
      </c>
      <c r="E21" s="134">
        <f>IF(ISNUMBER(VALUE(SUBSTITUTE(実質収支比率等に係る経年分析!I$49,"▲","-"))),ROUND(VALUE(SUBSTITUTE(実質収支比率等に係る経年分析!I$49,"▲","-")),2),NA())</f>
        <v>-1.43</v>
      </c>
      <c r="F21" s="134">
        <f>IF(ISNUMBER(VALUE(SUBSTITUTE(実質収支比率等に係る経年分析!J$49,"▲","-"))),ROUND(VALUE(SUBSTITUTE(実質収支比率等に係る経年分析!J$49,"▲","-")),2),NA())</f>
        <v>1.34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総合病院玉野市立玉野市民病院事業会計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0.4</v>
      </c>
      <c r="F29" s="135">
        <f>IF(ROUND(VALUE(SUBSTITUTE(連結実質赤字比率に係る赤字・黒字の構成分析!H$41,"▲", "-")), 2) &lt; 0, ABS(ROUND(VALUE(SUBSTITUTE(連結実質赤字比率に係る赤字・黒字の構成分析!H$41,"▲", "-")), 2)), NA())</f>
        <v>0.56000000000000005</v>
      </c>
      <c r="G29" s="135" t="e">
        <f>IF(ROUND(VALUE(SUBSTITUTE(連結実質赤字比率に係る赤字・黒字の構成分析!H$41,"▲", "-")), 2) &gt;= 0, ABS(ROUND(VALUE(SUBSTITUTE(連結実質赤字比率に係る赤字・黒字の構成分析!H$41,"▲", "-")), 2)), NA())</f>
        <v>#N/A</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2.0699999999999998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0.93</v>
      </c>
    </row>
    <row r="30" spans="1:11" x14ac:dyDescent="0.15">
      <c r="A30" s="135" t="str">
        <f>IF(連結実質赤字比率に係る赤字・黒字の構成分析!C$40="",NA(),連結実質赤字比率に係る赤字・黒字の構成分析!C$40)</f>
        <v>玉野市介護保険事業特別会計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1.06</v>
      </c>
    </row>
    <row r="31" spans="1:11" x14ac:dyDescent="0.15">
      <c r="A31" s="135" t="str">
        <f>IF(連結実質赤字比率に係る赤字・黒字の構成分析!C$39="",NA(),連結実質赤字比率に係る赤字・黒字の構成分析!C$39)</f>
        <v>玉野市土地埋立造成事業特別会計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2.2799999999999998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2.2799999999999998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2.2400000000000002</v>
      </c>
    </row>
    <row r="32" spans="1:11" x14ac:dyDescent="0.15">
      <c r="A32" s="135" t="str">
        <f>IF(連結実質赤字比率に係る赤字・黒字の構成分析!C$38="",NA(),連結実質赤字比率に係る赤字・黒字の構成分析!C$38)</f>
        <v>玉野市競輪事業特別会計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3.01</v>
      </c>
    </row>
    <row r="33" spans="1:16" x14ac:dyDescent="0.15">
      <c r="A33" s="135" t="str">
        <f>IF(連結実質赤字比率に係る赤字・黒字の構成分析!C$37="",NA(),連結実質赤字比率に係る赤字・黒字の構成分析!C$37)</f>
        <v>玉野市国民健康保険事業特別会計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4.12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4.3499999999999996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5.68</v>
      </c>
    </row>
    <row r="35" spans="1:16" x14ac:dyDescent="0.15">
      <c r="A35" s="135" t="str">
        <f>IF(連結実質赤字比率に係る赤字・黒字の構成分析!C$35="",NA(),連結実質赤字比率に係る赤字・黒字の構成分析!C$35)</f>
        <v>玉野市水道事業会計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9.0500000000000007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10.199999999999999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7.24</v>
      </c>
    </row>
    <row r="36" spans="1:16" x14ac:dyDescent="0.15">
      <c r="A36" s="135" t="str">
        <f>IF(連結実質赤字比率に係る赤字・黒字の構成分析!C$34="",NA(),連結実質赤字比率に係る赤字・黒字の構成分析!C$34)</f>
        <v>玉野市下水道事業会計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2116</v>
      </c>
      <c r="E42" s="136"/>
      <c r="F42" s="136"/>
      <c r="G42" s="136">
        <f>'実質公債費比率（分子）の構造'!L$52</f>
        <v>2184</v>
      </c>
      <c r="H42" s="136"/>
      <c r="I42" s="136"/>
      <c r="J42" s="136">
        <f>'実質公債費比率（分子）の構造'!M$52</f>
        <v>2247</v>
      </c>
      <c r="K42" s="136"/>
      <c r="L42" s="136"/>
      <c r="M42" s="136">
        <f>'実質公債費比率（分子）の構造'!N$52</f>
        <v>2350</v>
      </c>
      <c r="N42" s="136"/>
      <c r="O42" s="136"/>
      <c r="P42" s="136">
        <f>'実質公債費比率（分子）の構造'!O$52</f>
        <v>2284</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132</v>
      </c>
      <c r="C44" s="136"/>
      <c r="D44" s="136"/>
      <c r="E44" s="136">
        <f>'実質公債費比率（分子）の構造'!L$50</f>
        <v>117</v>
      </c>
      <c r="F44" s="136"/>
      <c r="G44" s="136"/>
      <c r="H44" s="136">
        <f>'実質公債費比率（分子）の構造'!M$50</f>
        <v>101</v>
      </c>
      <c r="I44" s="136"/>
      <c r="J44" s="136"/>
      <c r="K44" s="136">
        <f>'実質公債費比率（分子）の構造'!N$50</f>
        <v>84</v>
      </c>
      <c r="L44" s="136"/>
      <c r="M44" s="136"/>
      <c r="N44" s="136">
        <f>'実質公債費比率（分子）の構造'!O$50</f>
        <v>74</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841</v>
      </c>
      <c r="C46" s="136"/>
      <c r="D46" s="136"/>
      <c r="E46" s="136">
        <f>'実質公債費比率（分子）の構造'!L$48</f>
        <v>911</v>
      </c>
      <c r="F46" s="136"/>
      <c r="G46" s="136"/>
      <c r="H46" s="136">
        <f>'実質公債費比率（分子）の構造'!M$48</f>
        <v>834</v>
      </c>
      <c r="I46" s="136"/>
      <c r="J46" s="136"/>
      <c r="K46" s="136">
        <f>'実質公債費比率（分子）の構造'!N$48</f>
        <v>823</v>
      </c>
      <c r="L46" s="136"/>
      <c r="M46" s="136"/>
      <c r="N46" s="136">
        <f>'実質公債費比率（分子）の構造'!O$48</f>
        <v>819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2276</v>
      </c>
      <c r="C49" s="136"/>
      <c r="D49" s="136"/>
      <c r="E49" s="136">
        <f>'実質公債費比率（分子）の構造'!L$45</f>
        <v>2250</v>
      </c>
      <c r="F49" s="136"/>
      <c r="G49" s="136"/>
      <c r="H49" s="136">
        <f>'実質公債費比率（分子）の構造'!M$45</f>
        <v>2337</v>
      </c>
      <c r="I49" s="136"/>
      <c r="J49" s="136"/>
      <c r="K49" s="136">
        <f>'実質公債費比率（分子）の構造'!N$45</f>
        <v>2249</v>
      </c>
      <c r="L49" s="136"/>
      <c r="M49" s="136"/>
      <c r="N49" s="136">
        <f>'実質公債費比率（分子）の構造'!O$45</f>
        <v>2248</v>
      </c>
      <c r="O49" s="136"/>
      <c r="P49" s="136"/>
    </row>
    <row r="50" spans="1:16" x14ac:dyDescent="0.15">
      <c r="A50" s="136" t="s">
        <v>58</v>
      </c>
      <c r="B50" s="136" t="e">
        <f>NA()</f>
        <v>#N/A</v>
      </c>
      <c r="C50" s="136">
        <f>IF(ISNUMBER('実質公債費比率（分子）の構造'!K$53),'実質公債費比率（分子）の構造'!K$53,NA())</f>
        <v>1133</v>
      </c>
      <c r="D50" s="136" t="e">
        <f>NA()</f>
        <v>#N/A</v>
      </c>
      <c r="E50" s="136" t="e">
        <f>NA()</f>
        <v>#N/A</v>
      </c>
      <c r="F50" s="136">
        <f>IF(ISNUMBER('実質公債費比率（分子）の構造'!L$53),'実質公債費比率（分子）の構造'!L$53,NA())</f>
        <v>1094</v>
      </c>
      <c r="G50" s="136" t="e">
        <f>NA()</f>
        <v>#N/A</v>
      </c>
      <c r="H50" s="136" t="e">
        <f>NA()</f>
        <v>#N/A</v>
      </c>
      <c r="I50" s="136">
        <f>IF(ISNUMBER('実質公債費比率（分子）の構造'!M$53),'実質公債費比率（分子）の構造'!M$53,NA())</f>
        <v>1025</v>
      </c>
      <c r="J50" s="136" t="e">
        <f>NA()</f>
        <v>#N/A</v>
      </c>
      <c r="K50" s="136" t="e">
        <f>NA()</f>
        <v>#N/A</v>
      </c>
      <c r="L50" s="136">
        <f>IF(ISNUMBER('実質公債費比率（分子）の構造'!N$53),'実質公債費比率（分子）の構造'!N$53,NA())</f>
        <v>806</v>
      </c>
      <c r="M50" s="136" t="e">
        <f>NA()</f>
        <v>#N/A</v>
      </c>
      <c r="N50" s="136" t="e">
        <f>NA()</f>
        <v>#N/A</v>
      </c>
      <c r="O50" s="136">
        <f>IF(ISNUMBER('実質公債費比率（分子）の構造'!O$53),'実質公債費比率（分子）の構造'!O$53,NA())</f>
        <v>857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22694</v>
      </c>
      <c r="E56" s="135"/>
      <c r="F56" s="135"/>
      <c r="G56" s="135">
        <f>'将来負担比率（分子）の構造'!J$51</f>
        <v>23762</v>
      </c>
      <c r="H56" s="135"/>
      <c r="I56" s="135"/>
      <c r="J56" s="135">
        <f>'将来負担比率（分子）の構造'!K$51</f>
        <v>24819</v>
      </c>
      <c r="K56" s="135"/>
      <c r="L56" s="135"/>
      <c r="M56" s="135">
        <f>'将来負担比率（分子）の構造'!L$51</f>
        <v>24692</v>
      </c>
      <c r="N56" s="135"/>
      <c r="O56" s="135"/>
      <c r="P56" s="135">
        <f>'将来負担比率（分子）の構造'!M$51</f>
        <v>25568</v>
      </c>
    </row>
    <row r="57" spans="1:16" x14ac:dyDescent="0.15">
      <c r="A57" s="135" t="s">
        <v>35</v>
      </c>
      <c r="B57" s="135"/>
      <c r="C57" s="135"/>
      <c r="D57" s="135">
        <f>'将来負担比率（分子）の構造'!I$50</f>
        <v>4345</v>
      </c>
      <c r="E57" s="135"/>
      <c r="F57" s="135"/>
      <c r="G57" s="135">
        <f>'将来負担比率（分子）の構造'!J$50</f>
        <v>4399</v>
      </c>
      <c r="H57" s="135"/>
      <c r="I57" s="135"/>
      <c r="J57" s="135">
        <f>'将来負担比率（分子）の構造'!K$50</f>
        <v>4305</v>
      </c>
      <c r="K57" s="135"/>
      <c r="L57" s="135"/>
      <c r="M57" s="135">
        <f>'将来負担比率（分子）の構造'!L$50</f>
        <v>4264</v>
      </c>
      <c r="N57" s="135"/>
      <c r="O57" s="135"/>
      <c r="P57" s="135">
        <f>'将来負担比率（分子）の構造'!M$50</f>
        <v>4312</v>
      </c>
    </row>
    <row r="58" spans="1:16" x14ac:dyDescent="0.15">
      <c r="A58" s="135" t="s">
        <v>34</v>
      </c>
      <c r="B58" s="135"/>
      <c r="C58" s="135"/>
      <c r="D58" s="135">
        <f>'将来負担比率（分子）の構造'!I$49</f>
        <v>2173</v>
      </c>
      <c r="E58" s="135"/>
      <c r="F58" s="135"/>
      <c r="G58" s="135">
        <f>'将来負担比率（分子）の構造'!J$49</f>
        <v>1696</v>
      </c>
      <c r="H58" s="135"/>
      <c r="I58" s="135"/>
      <c r="J58" s="135">
        <f>'将来負担比率（分子）の構造'!K$49</f>
        <v>1797</v>
      </c>
      <c r="K58" s="135"/>
      <c r="L58" s="135"/>
      <c r="M58" s="135">
        <f>'将来負担比率（分子）の構造'!L$49</f>
        <v>1600</v>
      </c>
      <c r="N58" s="135"/>
      <c r="O58" s="135"/>
      <c r="P58" s="135">
        <f>'将来負担比率（分子）の構造'!M$49</f>
        <v>1542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146</v>
      </c>
      <c r="C61" s="135"/>
      <c r="D61" s="135"/>
      <c r="E61" s="135">
        <f>'将来負担比率（分子）の構造'!J$46</f>
        <v>161</v>
      </c>
      <c r="F61" s="135"/>
      <c r="G61" s="135"/>
      <c r="H61" s="135">
        <f>'将来負担比率（分子）の構造'!K$46</f>
        <v>140</v>
      </c>
      <c r="I61" s="135"/>
      <c r="J61" s="135"/>
      <c r="K61" s="135">
        <f>'将来負担比率（分子）の構造'!L$46</f>
        <v>64</v>
      </c>
      <c r="L61" s="135"/>
      <c r="M61" s="135"/>
      <c r="N61" s="135">
        <f>'将来負担比率（分子）の構造'!M$46</f>
        <v>7</v>
      </c>
      <c r="O61" s="135"/>
      <c r="P61" s="135"/>
    </row>
    <row r="62" spans="1:16" x14ac:dyDescent="0.15">
      <c r="A62" s="135" t="s">
        <v>29</v>
      </c>
      <c r="B62" s="135">
        <f>'将来負担比率（分子）の構造'!I$45</f>
        <v>4394</v>
      </c>
      <c r="C62" s="135"/>
      <c r="D62" s="135"/>
      <c r="E62" s="135">
        <f>'将来負担比率（分子）の構造'!J$45</f>
        <v>4296</v>
      </c>
      <c r="F62" s="135"/>
      <c r="G62" s="135"/>
      <c r="H62" s="135">
        <f>'将来負担比率（分子）の構造'!K$45</f>
        <v>4090</v>
      </c>
      <c r="I62" s="135"/>
      <c r="J62" s="135"/>
      <c r="K62" s="135">
        <f>'将来負担比率（分子）の構造'!L$45</f>
        <v>3788</v>
      </c>
      <c r="L62" s="135"/>
      <c r="M62" s="135"/>
      <c r="N62" s="135">
        <f>'将来負担比率（分子）の構造'!M$45</f>
        <v>3616</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11159</v>
      </c>
      <c r="C64" s="135"/>
      <c r="D64" s="135"/>
      <c r="E64" s="135">
        <f>'将来負担比率（分子）の構造'!J$43</f>
        <v>11630</v>
      </c>
      <c r="F64" s="135"/>
      <c r="G64" s="135"/>
      <c r="H64" s="135">
        <f>'将来負担比率（分子）の構造'!K$43</f>
        <v>11337</v>
      </c>
      <c r="I64" s="135"/>
      <c r="J64" s="135"/>
      <c r="K64" s="135">
        <f>'将来負担比率（分子）の構造'!L$43</f>
        <v>11146</v>
      </c>
      <c r="L64" s="135"/>
      <c r="M64" s="135"/>
      <c r="N64" s="135">
        <f>'将来負担比率（分子）の構造'!M$43</f>
        <v>10831</v>
      </c>
      <c r="O64" s="135"/>
      <c r="P64" s="135"/>
    </row>
    <row r="65" spans="1:16" x14ac:dyDescent="0.15">
      <c r="A65" s="135" t="s">
        <v>26</v>
      </c>
      <c r="B65" s="135">
        <f>'将来負担比率（分子）の構造'!I$42</f>
        <v>790</v>
      </c>
      <c r="C65" s="135"/>
      <c r="D65" s="135"/>
      <c r="E65" s="135">
        <f>'将来負担比率（分子）の構造'!J$42</f>
        <v>692</v>
      </c>
      <c r="F65" s="135"/>
      <c r="G65" s="135"/>
      <c r="H65" s="135">
        <f>'将来負担比率（分子）の構造'!K$42</f>
        <v>597</v>
      </c>
      <c r="I65" s="135"/>
      <c r="J65" s="135"/>
      <c r="K65" s="135">
        <f>'将来負担比率（分子）の構造'!L$42</f>
        <v>516</v>
      </c>
      <c r="L65" s="135"/>
      <c r="M65" s="135"/>
      <c r="N65" s="135">
        <f>'将来負担比率（分子）の構造'!M$42</f>
        <v>447</v>
      </c>
      <c r="O65" s="135"/>
      <c r="P65" s="135"/>
    </row>
    <row r="66" spans="1:16" x14ac:dyDescent="0.15">
      <c r="A66" s="135" t="s">
        <v>25</v>
      </c>
      <c r="B66" s="135">
        <f>'将来負担比率（分子）の構造'!I$41</f>
        <v>20779</v>
      </c>
      <c r="C66" s="135"/>
      <c r="D66" s="135"/>
      <c r="E66" s="135">
        <f>'将来負担比率（分子）の構造'!J$41</f>
        <v>21344</v>
      </c>
      <c r="F66" s="135"/>
      <c r="G66" s="135"/>
      <c r="H66" s="135">
        <f>'将来負担比率（分子）の構造'!K$41</f>
        <v>21505</v>
      </c>
      <c r="I66" s="135"/>
      <c r="J66" s="135"/>
      <c r="K66" s="135">
        <f>'将来負担比率（分子）の構造'!L$41</f>
        <v>21870</v>
      </c>
      <c r="L66" s="135"/>
      <c r="M66" s="135"/>
      <c r="N66" s="135">
        <f>'将来負担比率（分子）の構造'!M$41</f>
        <v>22209</v>
      </c>
      <c r="O66" s="135"/>
      <c r="P66" s="135"/>
    </row>
    <row r="67" spans="1:16" x14ac:dyDescent="0.15">
      <c r="A67" s="135" t="s">
        <v>62</v>
      </c>
      <c r="B67" s="135" t="e">
        <f>NA()</f>
        <v>#N/A</v>
      </c>
      <c r="C67" s="135">
        <f>IF(ISNUMBER('将来負担比率（分子）の構造'!I$52), IF('将来負担比率（分子）の構造'!I$52 &lt; 0, 0, '将来負担比率（分子）の構造'!I$52), NA())</f>
        <v>8057</v>
      </c>
      <c r="D67" s="135" t="e">
        <f>NA()</f>
        <v>#N/A</v>
      </c>
      <c r="E67" s="135" t="e">
        <f>NA()</f>
        <v>#N/A</v>
      </c>
      <c r="F67" s="135">
        <f>IF(ISNUMBER('将来負担比率（分子）の構造'!J$52), IF('将来負担比率（分子）の構造'!J$52 &lt; 0, 0, '将来負担比率（分子）の構造'!J$52), NA())</f>
        <v>8266</v>
      </c>
      <c r="G67" s="135" t="e">
        <f>NA()</f>
        <v>#N/A</v>
      </c>
      <c r="H67" s="135" t="e">
        <f>NA()</f>
        <v>#N/A</v>
      </c>
      <c r="I67" s="135">
        <f>IF(ISNUMBER('将来負担比率（分子）の構造'!K$52), IF('将来負担比率（分子）の構造'!K$52 &lt; 0, 0, '将来負担比率（分子）の構造'!K$52), NA())</f>
        <v>6749</v>
      </c>
      <c r="J67" s="135" t="e">
        <f>NA()</f>
        <v>#N/A</v>
      </c>
      <c r="K67" s="135" t="e">
        <f>NA()</f>
        <v>#N/A</v>
      </c>
      <c r="L67" s="135">
        <f>IF(ISNUMBER('将来負担比率（分子）の構造'!L$52), IF('将来負担比率（分子）の構造'!L$52 &lt; 0, 0, '将来負担比率（分子）の構造'!L$52), NA())</f>
        <v>6828</v>
      </c>
      <c r="M67" s="135" t="e">
        <f>NA()</f>
        <v>#N/A</v>
      </c>
      <c r="N67" s="135" t="e">
        <f>NA()</f>
        <v>#N/A</v>
      </c>
      <c r="O67" s="135">
        <f>IF(ISNUMBER('将来負担比率（分子）の構造'!M$52), IF('将来負担比率（分子）の構造'!M$52 &lt; 0, 0, '将来負担比率（分子）の構造'!M$52), NA())</f>
        <v>5689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7593674</v>
      </c>
      <c r="S5" s="669"/>
      <c r="T5" s="669"/>
      <c r="U5" s="669"/>
      <c r="V5" s="669"/>
      <c r="W5" s="669"/>
      <c r="X5" s="669"/>
      <c r="Y5" s="716"/>
      <c r="Z5" s="729">
        <v>30.5</v>
      </c>
      <c r="AA5" s="729"/>
      <c r="AB5" s="729"/>
      <c r="AC5" s="729"/>
      <c r="AD5" s="730">
        <v>7258826</v>
      </c>
      <c r="AE5" s="730"/>
      <c r="AF5" s="730"/>
      <c r="AG5" s="730"/>
      <c r="AH5" s="730"/>
      <c r="AI5" s="730"/>
      <c r="AJ5" s="730"/>
      <c r="AK5" s="730"/>
      <c r="AL5" s="717">
        <v>52.1</v>
      </c>
      <c r="AM5" s="686"/>
      <c r="AN5" s="686"/>
      <c r="AO5" s="718"/>
      <c r="AP5" s="705" t="s">
        <v>204</v>
      </c>
      <c r="AQ5" s="706"/>
      <c r="AR5" s="706"/>
      <c r="AS5" s="706"/>
      <c r="AT5" s="706"/>
      <c r="AU5" s="706"/>
      <c r="AV5" s="706"/>
      <c r="AW5" s="706"/>
      <c r="AX5" s="706"/>
      <c r="AY5" s="706"/>
      <c r="AZ5" s="706"/>
      <c r="BA5" s="706"/>
      <c r="BB5" s="706"/>
      <c r="BC5" s="706"/>
      <c r="BD5" s="706"/>
      <c r="BE5" s="706"/>
      <c r="BF5" s="707"/>
      <c r="BG5" s="618">
        <v>7238706</v>
      </c>
      <c r="BH5" s="619"/>
      <c r="BI5" s="619"/>
      <c r="BJ5" s="619"/>
      <c r="BK5" s="619"/>
      <c r="BL5" s="619"/>
      <c r="BM5" s="619"/>
      <c r="BN5" s="620"/>
      <c r="BO5" s="671">
        <v>95.3</v>
      </c>
      <c r="BP5" s="671"/>
      <c r="BQ5" s="671"/>
      <c r="BR5" s="671"/>
      <c r="BS5" s="672">
        <v>93365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179473</v>
      </c>
      <c r="S6" s="619"/>
      <c r="T6" s="619"/>
      <c r="U6" s="619"/>
      <c r="V6" s="619"/>
      <c r="W6" s="619"/>
      <c r="X6" s="619"/>
      <c r="Y6" s="620"/>
      <c r="Z6" s="671">
        <v>0.7</v>
      </c>
      <c r="AA6" s="671"/>
      <c r="AB6" s="671"/>
      <c r="AC6" s="671"/>
      <c r="AD6" s="672">
        <v>179473</v>
      </c>
      <c r="AE6" s="672"/>
      <c r="AF6" s="672"/>
      <c r="AG6" s="672"/>
      <c r="AH6" s="672"/>
      <c r="AI6" s="672"/>
      <c r="AJ6" s="672"/>
      <c r="AK6" s="672"/>
      <c r="AL6" s="641">
        <v>1.3</v>
      </c>
      <c r="AM6" s="673"/>
      <c r="AN6" s="673"/>
      <c r="AO6" s="674"/>
      <c r="AP6" s="615" t="s">
        <v>209</v>
      </c>
      <c r="AQ6" s="616"/>
      <c r="AR6" s="616"/>
      <c r="AS6" s="616"/>
      <c r="AT6" s="616"/>
      <c r="AU6" s="616"/>
      <c r="AV6" s="616"/>
      <c r="AW6" s="616"/>
      <c r="AX6" s="616"/>
      <c r="AY6" s="616"/>
      <c r="AZ6" s="616"/>
      <c r="BA6" s="616"/>
      <c r="BB6" s="616"/>
      <c r="BC6" s="616"/>
      <c r="BD6" s="616"/>
      <c r="BE6" s="616"/>
      <c r="BF6" s="617"/>
      <c r="BG6" s="618">
        <v>7238706</v>
      </c>
      <c r="BH6" s="619"/>
      <c r="BI6" s="619"/>
      <c r="BJ6" s="619"/>
      <c r="BK6" s="619"/>
      <c r="BL6" s="619"/>
      <c r="BM6" s="619"/>
      <c r="BN6" s="620"/>
      <c r="BO6" s="671">
        <v>95.3</v>
      </c>
      <c r="BP6" s="671"/>
      <c r="BQ6" s="671"/>
      <c r="BR6" s="671"/>
      <c r="BS6" s="672">
        <v>93365</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295111</v>
      </c>
      <c r="CS6" s="619"/>
      <c r="CT6" s="619"/>
      <c r="CU6" s="619"/>
      <c r="CV6" s="619"/>
      <c r="CW6" s="619"/>
      <c r="CX6" s="619"/>
      <c r="CY6" s="620"/>
      <c r="CZ6" s="671">
        <v>1.2</v>
      </c>
      <c r="DA6" s="671"/>
      <c r="DB6" s="671"/>
      <c r="DC6" s="671"/>
      <c r="DD6" s="624" t="s">
        <v>211</v>
      </c>
      <c r="DE6" s="619"/>
      <c r="DF6" s="619"/>
      <c r="DG6" s="619"/>
      <c r="DH6" s="619"/>
      <c r="DI6" s="619"/>
      <c r="DJ6" s="619"/>
      <c r="DK6" s="619"/>
      <c r="DL6" s="619"/>
      <c r="DM6" s="619"/>
      <c r="DN6" s="619"/>
      <c r="DO6" s="619"/>
      <c r="DP6" s="620"/>
      <c r="DQ6" s="624">
        <v>295111</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18492</v>
      </c>
      <c r="S7" s="619"/>
      <c r="T7" s="619"/>
      <c r="U7" s="619"/>
      <c r="V7" s="619"/>
      <c r="W7" s="619"/>
      <c r="X7" s="619"/>
      <c r="Y7" s="620"/>
      <c r="Z7" s="671">
        <v>0.1</v>
      </c>
      <c r="AA7" s="671"/>
      <c r="AB7" s="671"/>
      <c r="AC7" s="671"/>
      <c r="AD7" s="672">
        <v>18492</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3256009</v>
      </c>
      <c r="BH7" s="619"/>
      <c r="BI7" s="619"/>
      <c r="BJ7" s="619"/>
      <c r="BK7" s="619"/>
      <c r="BL7" s="619"/>
      <c r="BM7" s="619"/>
      <c r="BN7" s="620"/>
      <c r="BO7" s="671">
        <v>42.9</v>
      </c>
      <c r="BP7" s="671"/>
      <c r="BQ7" s="671"/>
      <c r="BR7" s="671"/>
      <c r="BS7" s="672">
        <v>93365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2302279</v>
      </c>
      <c r="CS7" s="619"/>
      <c r="CT7" s="619"/>
      <c r="CU7" s="619"/>
      <c r="CV7" s="619"/>
      <c r="CW7" s="619"/>
      <c r="CX7" s="619"/>
      <c r="CY7" s="620"/>
      <c r="CZ7" s="671">
        <v>9.6</v>
      </c>
      <c r="DA7" s="671"/>
      <c r="DB7" s="671"/>
      <c r="DC7" s="671"/>
      <c r="DD7" s="624">
        <v>4279</v>
      </c>
      <c r="DE7" s="619"/>
      <c r="DF7" s="619"/>
      <c r="DG7" s="619"/>
      <c r="DH7" s="619"/>
      <c r="DI7" s="619"/>
      <c r="DJ7" s="619"/>
      <c r="DK7" s="619"/>
      <c r="DL7" s="619"/>
      <c r="DM7" s="619"/>
      <c r="DN7" s="619"/>
      <c r="DO7" s="619"/>
      <c r="DP7" s="620"/>
      <c r="DQ7" s="624">
        <v>2034051</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54956</v>
      </c>
      <c r="S8" s="619"/>
      <c r="T8" s="619"/>
      <c r="U8" s="619"/>
      <c r="V8" s="619"/>
      <c r="W8" s="619"/>
      <c r="X8" s="619"/>
      <c r="Y8" s="620"/>
      <c r="Z8" s="671">
        <v>0.2</v>
      </c>
      <c r="AA8" s="671"/>
      <c r="AB8" s="671"/>
      <c r="AC8" s="671"/>
      <c r="AD8" s="672">
        <v>54956</v>
      </c>
      <c r="AE8" s="672"/>
      <c r="AF8" s="672"/>
      <c r="AG8" s="672"/>
      <c r="AH8" s="672"/>
      <c r="AI8" s="672"/>
      <c r="AJ8" s="672"/>
      <c r="AK8" s="672"/>
      <c r="AL8" s="641">
        <v>0.4</v>
      </c>
      <c r="AM8" s="673"/>
      <c r="AN8" s="673"/>
      <c r="AO8" s="674"/>
      <c r="AP8" s="615" t="s">
        <v>216</v>
      </c>
      <c r="AQ8" s="616"/>
      <c r="AR8" s="616"/>
      <c r="AS8" s="616"/>
      <c r="AT8" s="616"/>
      <c r="AU8" s="616"/>
      <c r="AV8" s="616"/>
      <c r="AW8" s="616"/>
      <c r="AX8" s="616"/>
      <c r="AY8" s="616"/>
      <c r="AZ8" s="616"/>
      <c r="BA8" s="616"/>
      <c r="BB8" s="616"/>
      <c r="BC8" s="616"/>
      <c r="BD8" s="616"/>
      <c r="BE8" s="616"/>
      <c r="BF8" s="617"/>
      <c r="BG8" s="618">
        <v>97611</v>
      </c>
      <c r="BH8" s="619"/>
      <c r="BI8" s="619"/>
      <c r="BJ8" s="619"/>
      <c r="BK8" s="619"/>
      <c r="BL8" s="619"/>
      <c r="BM8" s="619"/>
      <c r="BN8" s="620"/>
      <c r="BO8" s="671">
        <v>1.3</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8827684</v>
      </c>
      <c r="CS8" s="619"/>
      <c r="CT8" s="619"/>
      <c r="CU8" s="619"/>
      <c r="CV8" s="619"/>
      <c r="CW8" s="619"/>
      <c r="CX8" s="619"/>
      <c r="CY8" s="620"/>
      <c r="CZ8" s="671">
        <v>36.700000000000003</v>
      </c>
      <c r="DA8" s="671"/>
      <c r="DB8" s="671"/>
      <c r="DC8" s="671"/>
      <c r="DD8" s="624">
        <v>31859</v>
      </c>
      <c r="DE8" s="619"/>
      <c r="DF8" s="619"/>
      <c r="DG8" s="619"/>
      <c r="DH8" s="619"/>
      <c r="DI8" s="619"/>
      <c r="DJ8" s="619"/>
      <c r="DK8" s="619"/>
      <c r="DL8" s="619"/>
      <c r="DM8" s="619"/>
      <c r="DN8" s="619"/>
      <c r="DO8" s="619"/>
      <c r="DP8" s="620"/>
      <c r="DQ8" s="624">
        <v>4724411</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49833</v>
      </c>
      <c r="S9" s="619"/>
      <c r="T9" s="619"/>
      <c r="U9" s="619"/>
      <c r="V9" s="619"/>
      <c r="W9" s="619"/>
      <c r="X9" s="619"/>
      <c r="Y9" s="620"/>
      <c r="Z9" s="671">
        <v>0.2</v>
      </c>
      <c r="AA9" s="671"/>
      <c r="AB9" s="671"/>
      <c r="AC9" s="671"/>
      <c r="AD9" s="672">
        <v>49833</v>
      </c>
      <c r="AE9" s="672"/>
      <c r="AF9" s="672"/>
      <c r="AG9" s="672"/>
      <c r="AH9" s="672"/>
      <c r="AI9" s="672"/>
      <c r="AJ9" s="672"/>
      <c r="AK9" s="672"/>
      <c r="AL9" s="641">
        <v>0.4</v>
      </c>
      <c r="AM9" s="673"/>
      <c r="AN9" s="673"/>
      <c r="AO9" s="674"/>
      <c r="AP9" s="615" t="s">
        <v>219</v>
      </c>
      <c r="AQ9" s="616"/>
      <c r="AR9" s="616"/>
      <c r="AS9" s="616"/>
      <c r="AT9" s="616"/>
      <c r="AU9" s="616"/>
      <c r="AV9" s="616"/>
      <c r="AW9" s="616"/>
      <c r="AX9" s="616"/>
      <c r="AY9" s="616"/>
      <c r="AZ9" s="616"/>
      <c r="BA9" s="616"/>
      <c r="BB9" s="616"/>
      <c r="BC9" s="616"/>
      <c r="BD9" s="616"/>
      <c r="BE9" s="616"/>
      <c r="BF9" s="617"/>
      <c r="BG9" s="618">
        <v>2507866</v>
      </c>
      <c r="BH9" s="619"/>
      <c r="BI9" s="619"/>
      <c r="BJ9" s="619"/>
      <c r="BK9" s="619"/>
      <c r="BL9" s="619"/>
      <c r="BM9" s="619"/>
      <c r="BN9" s="620"/>
      <c r="BO9" s="671">
        <v>33</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2517396</v>
      </c>
      <c r="CS9" s="619"/>
      <c r="CT9" s="619"/>
      <c r="CU9" s="619"/>
      <c r="CV9" s="619"/>
      <c r="CW9" s="619"/>
      <c r="CX9" s="619"/>
      <c r="CY9" s="620"/>
      <c r="CZ9" s="671">
        <v>10.5</v>
      </c>
      <c r="DA9" s="671"/>
      <c r="DB9" s="671"/>
      <c r="DC9" s="671"/>
      <c r="DD9" s="624">
        <v>126607</v>
      </c>
      <c r="DE9" s="619"/>
      <c r="DF9" s="619"/>
      <c r="DG9" s="619"/>
      <c r="DH9" s="619"/>
      <c r="DI9" s="619"/>
      <c r="DJ9" s="619"/>
      <c r="DK9" s="619"/>
      <c r="DL9" s="619"/>
      <c r="DM9" s="619"/>
      <c r="DN9" s="619"/>
      <c r="DO9" s="619"/>
      <c r="DP9" s="620"/>
      <c r="DQ9" s="624">
        <v>2048564</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1204299</v>
      </c>
      <c r="S10" s="619"/>
      <c r="T10" s="619"/>
      <c r="U10" s="619"/>
      <c r="V10" s="619"/>
      <c r="W10" s="619"/>
      <c r="X10" s="619"/>
      <c r="Y10" s="620"/>
      <c r="Z10" s="671">
        <v>4.8</v>
      </c>
      <c r="AA10" s="671"/>
      <c r="AB10" s="671"/>
      <c r="AC10" s="671"/>
      <c r="AD10" s="672">
        <v>1204299</v>
      </c>
      <c r="AE10" s="672"/>
      <c r="AF10" s="672"/>
      <c r="AG10" s="672"/>
      <c r="AH10" s="672"/>
      <c r="AI10" s="672"/>
      <c r="AJ10" s="672"/>
      <c r="AK10" s="672"/>
      <c r="AL10" s="641">
        <v>8.6999999999999993</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126815</v>
      </c>
      <c r="BH10" s="619"/>
      <c r="BI10" s="619"/>
      <c r="BJ10" s="619"/>
      <c r="BK10" s="619"/>
      <c r="BL10" s="619"/>
      <c r="BM10" s="619"/>
      <c r="BN10" s="620"/>
      <c r="BO10" s="671">
        <v>1.7</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137940</v>
      </c>
      <c r="CS10" s="619"/>
      <c r="CT10" s="619"/>
      <c r="CU10" s="619"/>
      <c r="CV10" s="619"/>
      <c r="CW10" s="619"/>
      <c r="CX10" s="619"/>
      <c r="CY10" s="620"/>
      <c r="CZ10" s="671">
        <v>0.6</v>
      </c>
      <c r="DA10" s="671"/>
      <c r="DB10" s="671"/>
      <c r="DC10" s="671"/>
      <c r="DD10" s="624" t="s">
        <v>107</v>
      </c>
      <c r="DE10" s="619"/>
      <c r="DF10" s="619"/>
      <c r="DG10" s="619"/>
      <c r="DH10" s="619"/>
      <c r="DI10" s="619"/>
      <c r="DJ10" s="619"/>
      <c r="DK10" s="619"/>
      <c r="DL10" s="619"/>
      <c r="DM10" s="619"/>
      <c r="DN10" s="619"/>
      <c r="DO10" s="619"/>
      <c r="DP10" s="620"/>
      <c r="DQ10" s="624">
        <v>50763</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38963</v>
      </c>
      <c r="S11" s="619"/>
      <c r="T11" s="619"/>
      <c r="U11" s="619"/>
      <c r="V11" s="619"/>
      <c r="W11" s="619"/>
      <c r="X11" s="619"/>
      <c r="Y11" s="620"/>
      <c r="Z11" s="671">
        <v>0.2</v>
      </c>
      <c r="AA11" s="671"/>
      <c r="AB11" s="671"/>
      <c r="AC11" s="671"/>
      <c r="AD11" s="672">
        <v>38963</v>
      </c>
      <c r="AE11" s="672"/>
      <c r="AF11" s="672"/>
      <c r="AG11" s="672"/>
      <c r="AH11" s="672"/>
      <c r="AI11" s="672"/>
      <c r="AJ11" s="672"/>
      <c r="AK11" s="672"/>
      <c r="AL11" s="641">
        <v>0.3</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523717</v>
      </c>
      <c r="BH11" s="619"/>
      <c r="BI11" s="619"/>
      <c r="BJ11" s="619"/>
      <c r="BK11" s="619"/>
      <c r="BL11" s="619"/>
      <c r="BM11" s="619"/>
      <c r="BN11" s="620"/>
      <c r="BO11" s="671">
        <v>6.9</v>
      </c>
      <c r="BP11" s="671"/>
      <c r="BQ11" s="671"/>
      <c r="BR11" s="671"/>
      <c r="BS11" s="624">
        <v>93365</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463255</v>
      </c>
      <c r="CS11" s="619"/>
      <c r="CT11" s="619"/>
      <c r="CU11" s="619"/>
      <c r="CV11" s="619"/>
      <c r="CW11" s="619"/>
      <c r="CX11" s="619"/>
      <c r="CY11" s="620"/>
      <c r="CZ11" s="671">
        <v>1.9</v>
      </c>
      <c r="DA11" s="671"/>
      <c r="DB11" s="671"/>
      <c r="DC11" s="671"/>
      <c r="DD11" s="624">
        <v>182321</v>
      </c>
      <c r="DE11" s="619"/>
      <c r="DF11" s="619"/>
      <c r="DG11" s="619"/>
      <c r="DH11" s="619"/>
      <c r="DI11" s="619"/>
      <c r="DJ11" s="619"/>
      <c r="DK11" s="619"/>
      <c r="DL11" s="619"/>
      <c r="DM11" s="619"/>
      <c r="DN11" s="619"/>
      <c r="DO11" s="619"/>
      <c r="DP11" s="620"/>
      <c r="DQ11" s="624">
        <v>396753</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3458471</v>
      </c>
      <c r="BH12" s="619"/>
      <c r="BI12" s="619"/>
      <c r="BJ12" s="619"/>
      <c r="BK12" s="619"/>
      <c r="BL12" s="619"/>
      <c r="BM12" s="619"/>
      <c r="BN12" s="620"/>
      <c r="BO12" s="671">
        <v>45.5</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390263</v>
      </c>
      <c r="CS12" s="619"/>
      <c r="CT12" s="619"/>
      <c r="CU12" s="619"/>
      <c r="CV12" s="619"/>
      <c r="CW12" s="619"/>
      <c r="CX12" s="619"/>
      <c r="CY12" s="620"/>
      <c r="CZ12" s="671">
        <v>1.6</v>
      </c>
      <c r="DA12" s="671"/>
      <c r="DB12" s="671"/>
      <c r="DC12" s="671"/>
      <c r="DD12" s="624">
        <v>8775</v>
      </c>
      <c r="DE12" s="619"/>
      <c r="DF12" s="619"/>
      <c r="DG12" s="619"/>
      <c r="DH12" s="619"/>
      <c r="DI12" s="619"/>
      <c r="DJ12" s="619"/>
      <c r="DK12" s="619"/>
      <c r="DL12" s="619"/>
      <c r="DM12" s="619"/>
      <c r="DN12" s="619"/>
      <c r="DO12" s="619"/>
      <c r="DP12" s="620"/>
      <c r="DQ12" s="624">
        <v>311926</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30255</v>
      </c>
      <c r="S13" s="619"/>
      <c r="T13" s="619"/>
      <c r="U13" s="619"/>
      <c r="V13" s="619"/>
      <c r="W13" s="619"/>
      <c r="X13" s="619"/>
      <c r="Y13" s="620"/>
      <c r="Z13" s="671">
        <v>0.1</v>
      </c>
      <c r="AA13" s="671"/>
      <c r="AB13" s="671"/>
      <c r="AC13" s="671"/>
      <c r="AD13" s="672">
        <v>30255</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3448289</v>
      </c>
      <c r="BH13" s="619"/>
      <c r="BI13" s="619"/>
      <c r="BJ13" s="619"/>
      <c r="BK13" s="619"/>
      <c r="BL13" s="619"/>
      <c r="BM13" s="619"/>
      <c r="BN13" s="620"/>
      <c r="BO13" s="671">
        <v>45.4</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2013866</v>
      </c>
      <c r="CS13" s="619"/>
      <c r="CT13" s="619"/>
      <c r="CU13" s="619"/>
      <c r="CV13" s="619"/>
      <c r="CW13" s="619"/>
      <c r="CX13" s="619"/>
      <c r="CY13" s="620"/>
      <c r="CZ13" s="671">
        <v>8.4</v>
      </c>
      <c r="DA13" s="671"/>
      <c r="DB13" s="671"/>
      <c r="DC13" s="671"/>
      <c r="DD13" s="624">
        <v>579265</v>
      </c>
      <c r="DE13" s="619"/>
      <c r="DF13" s="619"/>
      <c r="DG13" s="619"/>
      <c r="DH13" s="619"/>
      <c r="DI13" s="619"/>
      <c r="DJ13" s="619"/>
      <c r="DK13" s="619"/>
      <c r="DL13" s="619"/>
      <c r="DM13" s="619"/>
      <c r="DN13" s="619"/>
      <c r="DO13" s="619"/>
      <c r="DP13" s="620"/>
      <c r="DQ13" s="624">
        <v>1499801</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149710</v>
      </c>
      <c r="BH14" s="619"/>
      <c r="BI14" s="619"/>
      <c r="BJ14" s="619"/>
      <c r="BK14" s="619"/>
      <c r="BL14" s="619"/>
      <c r="BM14" s="619"/>
      <c r="BN14" s="620"/>
      <c r="BO14" s="671">
        <v>2</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1165452</v>
      </c>
      <c r="CS14" s="619"/>
      <c r="CT14" s="619"/>
      <c r="CU14" s="619"/>
      <c r="CV14" s="619"/>
      <c r="CW14" s="619"/>
      <c r="CX14" s="619"/>
      <c r="CY14" s="620"/>
      <c r="CZ14" s="671">
        <v>4.8</v>
      </c>
      <c r="DA14" s="671"/>
      <c r="DB14" s="671"/>
      <c r="DC14" s="671"/>
      <c r="DD14" s="624">
        <v>176900</v>
      </c>
      <c r="DE14" s="619"/>
      <c r="DF14" s="619"/>
      <c r="DG14" s="619"/>
      <c r="DH14" s="619"/>
      <c r="DI14" s="619"/>
      <c r="DJ14" s="619"/>
      <c r="DK14" s="619"/>
      <c r="DL14" s="619"/>
      <c r="DM14" s="619"/>
      <c r="DN14" s="619"/>
      <c r="DO14" s="619"/>
      <c r="DP14" s="620"/>
      <c r="DQ14" s="624">
        <v>1001373</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27386</v>
      </c>
      <c r="S15" s="619"/>
      <c r="T15" s="619"/>
      <c r="U15" s="619"/>
      <c r="V15" s="619"/>
      <c r="W15" s="619"/>
      <c r="X15" s="619"/>
      <c r="Y15" s="620"/>
      <c r="Z15" s="671">
        <v>0.1</v>
      </c>
      <c r="AA15" s="671"/>
      <c r="AB15" s="671"/>
      <c r="AC15" s="671"/>
      <c r="AD15" s="672">
        <v>27386</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374000</v>
      </c>
      <c r="BH15" s="619"/>
      <c r="BI15" s="619"/>
      <c r="BJ15" s="619"/>
      <c r="BK15" s="619"/>
      <c r="BL15" s="619"/>
      <c r="BM15" s="619"/>
      <c r="BN15" s="620"/>
      <c r="BO15" s="671">
        <v>4.9000000000000004</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3596676</v>
      </c>
      <c r="CS15" s="619"/>
      <c r="CT15" s="619"/>
      <c r="CU15" s="619"/>
      <c r="CV15" s="619"/>
      <c r="CW15" s="619"/>
      <c r="CX15" s="619"/>
      <c r="CY15" s="620"/>
      <c r="CZ15" s="671">
        <v>14.9</v>
      </c>
      <c r="DA15" s="671"/>
      <c r="DB15" s="671"/>
      <c r="DC15" s="671"/>
      <c r="DD15" s="624">
        <v>1538599</v>
      </c>
      <c r="DE15" s="619"/>
      <c r="DF15" s="619"/>
      <c r="DG15" s="619"/>
      <c r="DH15" s="619"/>
      <c r="DI15" s="619"/>
      <c r="DJ15" s="619"/>
      <c r="DK15" s="619"/>
      <c r="DL15" s="619"/>
      <c r="DM15" s="619"/>
      <c r="DN15" s="619"/>
      <c r="DO15" s="619"/>
      <c r="DP15" s="620"/>
      <c r="DQ15" s="624">
        <v>2310661</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5670886</v>
      </c>
      <c r="S16" s="619"/>
      <c r="T16" s="619"/>
      <c r="U16" s="619"/>
      <c r="V16" s="619"/>
      <c r="W16" s="619"/>
      <c r="X16" s="619"/>
      <c r="Y16" s="620"/>
      <c r="Z16" s="671">
        <v>22.7</v>
      </c>
      <c r="AA16" s="671"/>
      <c r="AB16" s="671"/>
      <c r="AC16" s="671"/>
      <c r="AD16" s="672">
        <v>5024408</v>
      </c>
      <c r="AE16" s="672"/>
      <c r="AF16" s="672"/>
      <c r="AG16" s="672"/>
      <c r="AH16" s="672"/>
      <c r="AI16" s="672"/>
      <c r="AJ16" s="672"/>
      <c r="AK16" s="672"/>
      <c r="AL16" s="641">
        <v>36.1</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v>516</v>
      </c>
      <c r="BH16" s="619"/>
      <c r="BI16" s="619"/>
      <c r="BJ16" s="619"/>
      <c r="BK16" s="619"/>
      <c r="BL16" s="619"/>
      <c r="BM16" s="619"/>
      <c r="BN16" s="620"/>
      <c r="BO16" s="671">
        <v>0</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10212</v>
      </c>
      <c r="CS16" s="619"/>
      <c r="CT16" s="619"/>
      <c r="CU16" s="619"/>
      <c r="CV16" s="619"/>
      <c r="CW16" s="619"/>
      <c r="CX16" s="619"/>
      <c r="CY16" s="620"/>
      <c r="CZ16" s="671">
        <v>0</v>
      </c>
      <c r="DA16" s="671"/>
      <c r="DB16" s="671"/>
      <c r="DC16" s="671"/>
      <c r="DD16" s="624" t="s">
        <v>107</v>
      </c>
      <c r="DE16" s="619"/>
      <c r="DF16" s="619"/>
      <c r="DG16" s="619"/>
      <c r="DH16" s="619"/>
      <c r="DI16" s="619"/>
      <c r="DJ16" s="619"/>
      <c r="DK16" s="619"/>
      <c r="DL16" s="619"/>
      <c r="DM16" s="619"/>
      <c r="DN16" s="619"/>
      <c r="DO16" s="619"/>
      <c r="DP16" s="620"/>
      <c r="DQ16" s="624">
        <v>3237</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5024408</v>
      </c>
      <c r="S17" s="619"/>
      <c r="T17" s="619"/>
      <c r="U17" s="619"/>
      <c r="V17" s="619"/>
      <c r="W17" s="619"/>
      <c r="X17" s="619"/>
      <c r="Y17" s="620"/>
      <c r="Z17" s="671">
        <v>20.2</v>
      </c>
      <c r="AA17" s="671"/>
      <c r="AB17" s="671"/>
      <c r="AC17" s="671"/>
      <c r="AD17" s="672">
        <v>5024408</v>
      </c>
      <c r="AE17" s="672"/>
      <c r="AF17" s="672"/>
      <c r="AG17" s="672"/>
      <c r="AH17" s="672"/>
      <c r="AI17" s="672"/>
      <c r="AJ17" s="672"/>
      <c r="AK17" s="672"/>
      <c r="AL17" s="641">
        <v>36.1</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2346377</v>
      </c>
      <c r="CS17" s="619"/>
      <c r="CT17" s="619"/>
      <c r="CU17" s="619"/>
      <c r="CV17" s="619"/>
      <c r="CW17" s="619"/>
      <c r="CX17" s="619"/>
      <c r="CY17" s="620"/>
      <c r="CZ17" s="671">
        <v>9.6999999999999993</v>
      </c>
      <c r="DA17" s="671"/>
      <c r="DB17" s="671"/>
      <c r="DC17" s="671"/>
      <c r="DD17" s="624" t="s">
        <v>107</v>
      </c>
      <c r="DE17" s="619"/>
      <c r="DF17" s="619"/>
      <c r="DG17" s="619"/>
      <c r="DH17" s="619"/>
      <c r="DI17" s="619"/>
      <c r="DJ17" s="619"/>
      <c r="DK17" s="619"/>
      <c r="DL17" s="619"/>
      <c r="DM17" s="619"/>
      <c r="DN17" s="619"/>
      <c r="DO17" s="619"/>
      <c r="DP17" s="620"/>
      <c r="DQ17" s="624">
        <v>2274079</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646478</v>
      </c>
      <c r="S18" s="619"/>
      <c r="T18" s="619"/>
      <c r="U18" s="619"/>
      <c r="V18" s="619"/>
      <c r="W18" s="619"/>
      <c r="X18" s="619"/>
      <c r="Y18" s="620"/>
      <c r="Z18" s="671">
        <v>2.6</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354968</v>
      </c>
      <c r="BH19" s="619"/>
      <c r="BI19" s="619"/>
      <c r="BJ19" s="619"/>
      <c r="BK19" s="619"/>
      <c r="BL19" s="619"/>
      <c r="BM19" s="619"/>
      <c r="BN19" s="620"/>
      <c r="BO19" s="671">
        <v>4.7</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14868217</v>
      </c>
      <c r="S20" s="619"/>
      <c r="T20" s="619"/>
      <c r="U20" s="619"/>
      <c r="V20" s="619"/>
      <c r="W20" s="619"/>
      <c r="X20" s="619"/>
      <c r="Y20" s="620"/>
      <c r="Z20" s="671">
        <v>59.6</v>
      </c>
      <c r="AA20" s="671"/>
      <c r="AB20" s="671"/>
      <c r="AC20" s="671"/>
      <c r="AD20" s="672">
        <v>13886891</v>
      </c>
      <c r="AE20" s="672"/>
      <c r="AF20" s="672"/>
      <c r="AG20" s="672"/>
      <c r="AH20" s="672"/>
      <c r="AI20" s="672"/>
      <c r="AJ20" s="672"/>
      <c r="AK20" s="672"/>
      <c r="AL20" s="641">
        <v>99.8</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354968</v>
      </c>
      <c r="BH20" s="619"/>
      <c r="BI20" s="619"/>
      <c r="BJ20" s="619"/>
      <c r="BK20" s="619"/>
      <c r="BL20" s="619"/>
      <c r="BM20" s="619"/>
      <c r="BN20" s="620"/>
      <c r="BO20" s="671">
        <v>4.7</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24066511</v>
      </c>
      <c r="CS20" s="619"/>
      <c r="CT20" s="619"/>
      <c r="CU20" s="619"/>
      <c r="CV20" s="619"/>
      <c r="CW20" s="619"/>
      <c r="CX20" s="619"/>
      <c r="CY20" s="620"/>
      <c r="CZ20" s="671">
        <v>100</v>
      </c>
      <c r="DA20" s="671"/>
      <c r="DB20" s="671"/>
      <c r="DC20" s="671"/>
      <c r="DD20" s="624">
        <v>2648605</v>
      </c>
      <c r="DE20" s="619"/>
      <c r="DF20" s="619"/>
      <c r="DG20" s="619"/>
      <c r="DH20" s="619"/>
      <c r="DI20" s="619"/>
      <c r="DJ20" s="619"/>
      <c r="DK20" s="619"/>
      <c r="DL20" s="619"/>
      <c r="DM20" s="619"/>
      <c r="DN20" s="619"/>
      <c r="DO20" s="619"/>
      <c r="DP20" s="620"/>
      <c r="DQ20" s="624">
        <v>16950730</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9281</v>
      </c>
      <c r="S21" s="619"/>
      <c r="T21" s="619"/>
      <c r="U21" s="619"/>
      <c r="V21" s="619"/>
      <c r="W21" s="619"/>
      <c r="X21" s="619"/>
      <c r="Y21" s="620"/>
      <c r="Z21" s="671">
        <v>0</v>
      </c>
      <c r="AA21" s="671"/>
      <c r="AB21" s="671"/>
      <c r="AC21" s="671"/>
      <c r="AD21" s="672">
        <v>9281</v>
      </c>
      <c r="AE21" s="672"/>
      <c r="AF21" s="672"/>
      <c r="AG21" s="672"/>
      <c r="AH21" s="672"/>
      <c r="AI21" s="672"/>
      <c r="AJ21" s="672"/>
      <c r="AK21" s="672"/>
      <c r="AL21" s="641">
        <v>0.1</v>
      </c>
      <c r="AM21" s="673"/>
      <c r="AN21" s="673"/>
      <c r="AO21" s="674"/>
      <c r="AP21" s="712" t="s">
        <v>255</v>
      </c>
      <c r="AQ21" s="719"/>
      <c r="AR21" s="719"/>
      <c r="AS21" s="719"/>
      <c r="AT21" s="719"/>
      <c r="AU21" s="719"/>
      <c r="AV21" s="719"/>
      <c r="AW21" s="719"/>
      <c r="AX21" s="719"/>
      <c r="AY21" s="719"/>
      <c r="AZ21" s="719"/>
      <c r="BA21" s="719"/>
      <c r="BB21" s="719"/>
      <c r="BC21" s="719"/>
      <c r="BD21" s="719"/>
      <c r="BE21" s="719"/>
      <c r="BF21" s="714"/>
      <c r="BG21" s="618">
        <v>20120</v>
      </c>
      <c r="BH21" s="619"/>
      <c r="BI21" s="619"/>
      <c r="BJ21" s="619"/>
      <c r="BK21" s="619"/>
      <c r="BL21" s="619"/>
      <c r="BM21" s="619"/>
      <c r="BN21" s="620"/>
      <c r="BO21" s="671">
        <v>0.3</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228582</v>
      </c>
      <c r="S22" s="619"/>
      <c r="T22" s="619"/>
      <c r="U22" s="619"/>
      <c r="V22" s="619"/>
      <c r="W22" s="619"/>
      <c r="X22" s="619"/>
      <c r="Y22" s="620"/>
      <c r="Z22" s="671">
        <v>0.9</v>
      </c>
      <c r="AA22" s="671"/>
      <c r="AB22" s="671"/>
      <c r="AC22" s="671"/>
      <c r="AD22" s="672" t="s">
        <v>107</v>
      </c>
      <c r="AE22" s="672"/>
      <c r="AF22" s="672"/>
      <c r="AG22" s="672"/>
      <c r="AH22" s="672"/>
      <c r="AI22" s="672"/>
      <c r="AJ22" s="672"/>
      <c r="AK22" s="672"/>
      <c r="AL22" s="641" t="s">
        <v>107</v>
      </c>
      <c r="AM22" s="673"/>
      <c r="AN22" s="673"/>
      <c r="AO22" s="674"/>
      <c r="AP22" s="712" t="s">
        <v>257</v>
      </c>
      <c r="AQ22" s="719"/>
      <c r="AR22" s="719"/>
      <c r="AS22" s="719"/>
      <c r="AT22" s="719"/>
      <c r="AU22" s="719"/>
      <c r="AV22" s="719"/>
      <c r="AW22" s="719"/>
      <c r="AX22" s="719"/>
      <c r="AY22" s="719"/>
      <c r="AZ22" s="719"/>
      <c r="BA22" s="719"/>
      <c r="BB22" s="719"/>
      <c r="BC22" s="719"/>
      <c r="BD22" s="719"/>
      <c r="BE22" s="719"/>
      <c r="BF22" s="714"/>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499390</v>
      </c>
      <c r="S23" s="619"/>
      <c r="T23" s="619"/>
      <c r="U23" s="619"/>
      <c r="V23" s="619"/>
      <c r="W23" s="619"/>
      <c r="X23" s="619"/>
      <c r="Y23" s="620"/>
      <c r="Z23" s="671">
        <v>2</v>
      </c>
      <c r="AA23" s="671"/>
      <c r="AB23" s="671"/>
      <c r="AC23" s="671"/>
      <c r="AD23" s="672">
        <v>23294</v>
      </c>
      <c r="AE23" s="672"/>
      <c r="AF23" s="672"/>
      <c r="AG23" s="672"/>
      <c r="AH23" s="672"/>
      <c r="AI23" s="672"/>
      <c r="AJ23" s="672"/>
      <c r="AK23" s="672"/>
      <c r="AL23" s="641">
        <v>0.2</v>
      </c>
      <c r="AM23" s="673"/>
      <c r="AN23" s="673"/>
      <c r="AO23" s="674"/>
      <c r="AP23" s="712" t="s">
        <v>260</v>
      </c>
      <c r="AQ23" s="719"/>
      <c r="AR23" s="719"/>
      <c r="AS23" s="719"/>
      <c r="AT23" s="719"/>
      <c r="AU23" s="719"/>
      <c r="AV23" s="719"/>
      <c r="AW23" s="719"/>
      <c r="AX23" s="719"/>
      <c r="AY23" s="719"/>
      <c r="AZ23" s="719"/>
      <c r="BA23" s="719"/>
      <c r="BB23" s="719"/>
      <c r="BC23" s="719"/>
      <c r="BD23" s="719"/>
      <c r="BE23" s="719"/>
      <c r="BF23" s="714"/>
      <c r="BG23" s="618">
        <v>334848</v>
      </c>
      <c r="BH23" s="619"/>
      <c r="BI23" s="619"/>
      <c r="BJ23" s="619"/>
      <c r="BK23" s="619"/>
      <c r="BL23" s="619"/>
      <c r="BM23" s="619"/>
      <c r="BN23" s="620"/>
      <c r="BO23" s="671">
        <v>4.4000000000000004</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103177</v>
      </c>
      <c r="S24" s="619"/>
      <c r="T24" s="619"/>
      <c r="U24" s="619"/>
      <c r="V24" s="619"/>
      <c r="W24" s="619"/>
      <c r="X24" s="619"/>
      <c r="Y24" s="620"/>
      <c r="Z24" s="671">
        <v>0.4</v>
      </c>
      <c r="AA24" s="671"/>
      <c r="AB24" s="671"/>
      <c r="AC24" s="671"/>
      <c r="AD24" s="672" t="s">
        <v>107</v>
      </c>
      <c r="AE24" s="672"/>
      <c r="AF24" s="672"/>
      <c r="AG24" s="672"/>
      <c r="AH24" s="672"/>
      <c r="AI24" s="672"/>
      <c r="AJ24" s="672"/>
      <c r="AK24" s="672"/>
      <c r="AL24" s="641" t="s">
        <v>107</v>
      </c>
      <c r="AM24" s="673"/>
      <c r="AN24" s="673"/>
      <c r="AO24" s="674"/>
      <c r="AP24" s="712" t="s">
        <v>267</v>
      </c>
      <c r="AQ24" s="719"/>
      <c r="AR24" s="719"/>
      <c r="AS24" s="719"/>
      <c r="AT24" s="719"/>
      <c r="AU24" s="719"/>
      <c r="AV24" s="719"/>
      <c r="AW24" s="719"/>
      <c r="AX24" s="719"/>
      <c r="AY24" s="719"/>
      <c r="AZ24" s="719"/>
      <c r="BA24" s="719"/>
      <c r="BB24" s="719"/>
      <c r="BC24" s="719"/>
      <c r="BD24" s="719"/>
      <c r="BE24" s="719"/>
      <c r="BF24" s="714"/>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12385611</v>
      </c>
      <c r="CS24" s="669"/>
      <c r="CT24" s="669"/>
      <c r="CU24" s="669"/>
      <c r="CV24" s="669"/>
      <c r="CW24" s="669"/>
      <c r="CX24" s="669"/>
      <c r="CY24" s="716"/>
      <c r="CZ24" s="720">
        <v>51.5</v>
      </c>
      <c r="DA24" s="721"/>
      <c r="DB24" s="721"/>
      <c r="DC24" s="722"/>
      <c r="DD24" s="715">
        <v>8502971</v>
      </c>
      <c r="DE24" s="669"/>
      <c r="DF24" s="669"/>
      <c r="DG24" s="669"/>
      <c r="DH24" s="669"/>
      <c r="DI24" s="669"/>
      <c r="DJ24" s="669"/>
      <c r="DK24" s="716"/>
      <c r="DL24" s="715">
        <v>8203682</v>
      </c>
      <c r="DM24" s="669"/>
      <c r="DN24" s="669"/>
      <c r="DO24" s="669"/>
      <c r="DP24" s="669"/>
      <c r="DQ24" s="669"/>
      <c r="DR24" s="669"/>
      <c r="DS24" s="669"/>
      <c r="DT24" s="669"/>
      <c r="DU24" s="669"/>
      <c r="DV24" s="716"/>
      <c r="DW24" s="717">
        <v>54.3</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3425385</v>
      </c>
      <c r="S25" s="619"/>
      <c r="T25" s="619"/>
      <c r="U25" s="619"/>
      <c r="V25" s="619"/>
      <c r="W25" s="619"/>
      <c r="X25" s="619"/>
      <c r="Y25" s="620"/>
      <c r="Z25" s="671">
        <v>13.7</v>
      </c>
      <c r="AA25" s="671"/>
      <c r="AB25" s="671"/>
      <c r="AC25" s="671"/>
      <c r="AD25" s="672" t="s">
        <v>107</v>
      </c>
      <c r="AE25" s="672"/>
      <c r="AF25" s="672"/>
      <c r="AG25" s="672"/>
      <c r="AH25" s="672"/>
      <c r="AI25" s="672"/>
      <c r="AJ25" s="672"/>
      <c r="AK25" s="672"/>
      <c r="AL25" s="641" t="s">
        <v>107</v>
      </c>
      <c r="AM25" s="673"/>
      <c r="AN25" s="673"/>
      <c r="AO25" s="674"/>
      <c r="AP25" s="712" t="s">
        <v>270</v>
      </c>
      <c r="AQ25" s="719"/>
      <c r="AR25" s="719"/>
      <c r="AS25" s="719"/>
      <c r="AT25" s="719"/>
      <c r="AU25" s="719"/>
      <c r="AV25" s="719"/>
      <c r="AW25" s="719"/>
      <c r="AX25" s="719"/>
      <c r="AY25" s="719"/>
      <c r="AZ25" s="719"/>
      <c r="BA25" s="719"/>
      <c r="BB25" s="719"/>
      <c r="BC25" s="719"/>
      <c r="BD25" s="719"/>
      <c r="BE25" s="719"/>
      <c r="BF25" s="714"/>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4866339</v>
      </c>
      <c r="CS25" s="637"/>
      <c r="CT25" s="637"/>
      <c r="CU25" s="637"/>
      <c r="CV25" s="637"/>
      <c r="CW25" s="637"/>
      <c r="CX25" s="637"/>
      <c r="CY25" s="638"/>
      <c r="CZ25" s="621">
        <v>20.2</v>
      </c>
      <c r="DA25" s="639"/>
      <c r="DB25" s="639"/>
      <c r="DC25" s="640"/>
      <c r="DD25" s="624">
        <v>4426996</v>
      </c>
      <c r="DE25" s="637"/>
      <c r="DF25" s="637"/>
      <c r="DG25" s="637"/>
      <c r="DH25" s="637"/>
      <c r="DI25" s="637"/>
      <c r="DJ25" s="637"/>
      <c r="DK25" s="638"/>
      <c r="DL25" s="624">
        <v>4371245</v>
      </c>
      <c r="DM25" s="637"/>
      <c r="DN25" s="637"/>
      <c r="DO25" s="637"/>
      <c r="DP25" s="637"/>
      <c r="DQ25" s="637"/>
      <c r="DR25" s="637"/>
      <c r="DS25" s="637"/>
      <c r="DT25" s="637"/>
      <c r="DU25" s="637"/>
      <c r="DV25" s="638"/>
      <c r="DW25" s="641">
        <v>28.9</v>
      </c>
      <c r="DX25" s="642"/>
      <c r="DY25" s="642"/>
      <c r="DZ25" s="642"/>
      <c r="EA25" s="642"/>
      <c r="EB25" s="642"/>
      <c r="EC25" s="643"/>
    </row>
    <row r="26" spans="2:133" ht="11.25" customHeight="1" x14ac:dyDescent="0.15">
      <c r="B26" s="709" t="s">
        <v>272</v>
      </c>
      <c r="C26" s="710"/>
      <c r="D26" s="710"/>
      <c r="E26" s="710"/>
      <c r="F26" s="710"/>
      <c r="G26" s="710"/>
      <c r="H26" s="710"/>
      <c r="I26" s="710"/>
      <c r="J26" s="710"/>
      <c r="K26" s="710"/>
      <c r="L26" s="710"/>
      <c r="M26" s="710"/>
      <c r="N26" s="710"/>
      <c r="O26" s="710"/>
      <c r="P26" s="710"/>
      <c r="Q26" s="711"/>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12" t="s">
        <v>273</v>
      </c>
      <c r="AQ26" s="713"/>
      <c r="AR26" s="713"/>
      <c r="AS26" s="713"/>
      <c r="AT26" s="713"/>
      <c r="AU26" s="713"/>
      <c r="AV26" s="713"/>
      <c r="AW26" s="713"/>
      <c r="AX26" s="713"/>
      <c r="AY26" s="713"/>
      <c r="AZ26" s="713"/>
      <c r="BA26" s="713"/>
      <c r="BB26" s="713"/>
      <c r="BC26" s="713"/>
      <c r="BD26" s="713"/>
      <c r="BE26" s="713"/>
      <c r="BF26" s="714"/>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3230470</v>
      </c>
      <c r="CS26" s="619"/>
      <c r="CT26" s="619"/>
      <c r="CU26" s="619"/>
      <c r="CV26" s="619"/>
      <c r="CW26" s="619"/>
      <c r="CX26" s="619"/>
      <c r="CY26" s="620"/>
      <c r="CZ26" s="621">
        <v>13.4</v>
      </c>
      <c r="DA26" s="639"/>
      <c r="DB26" s="639"/>
      <c r="DC26" s="640"/>
      <c r="DD26" s="624">
        <v>2836312</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1344498</v>
      </c>
      <c r="S27" s="619"/>
      <c r="T27" s="619"/>
      <c r="U27" s="619"/>
      <c r="V27" s="619"/>
      <c r="W27" s="619"/>
      <c r="X27" s="619"/>
      <c r="Y27" s="620"/>
      <c r="Z27" s="671">
        <v>5.4</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7593674</v>
      </c>
      <c r="BH27" s="619"/>
      <c r="BI27" s="619"/>
      <c r="BJ27" s="619"/>
      <c r="BK27" s="619"/>
      <c r="BL27" s="619"/>
      <c r="BM27" s="619"/>
      <c r="BN27" s="620"/>
      <c r="BO27" s="671">
        <v>100</v>
      </c>
      <c r="BP27" s="671"/>
      <c r="BQ27" s="671"/>
      <c r="BR27" s="671"/>
      <c r="BS27" s="624">
        <v>93365</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5172895</v>
      </c>
      <c r="CS27" s="637"/>
      <c r="CT27" s="637"/>
      <c r="CU27" s="637"/>
      <c r="CV27" s="637"/>
      <c r="CW27" s="637"/>
      <c r="CX27" s="637"/>
      <c r="CY27" s="638"/>
      <c r="CZ27" s="621">
        <v>21.5</v>
      </c>
      <c r="DA27" s="639"/>
      <c r="DB27" s="639"/>
      <c r="DC27" s="640"/>
      <c r="DD27" s="624">
        <v>1801896</v>
      </c>
      <c r="DE27" s="637"/>
      <c r="DF27" s="637"/>
      <c r="DG27" s="637"/>
      <c r="DH27" s="637"/>
      <c r="DI27" s="637"/>
      <c r="DJ27" s="637"/>
      <c r="DK27" s="638"/>
      <c r="DL27" s="624">
        <v>1655161</v>
      </c>
      <c r="DM27" s="637"/>
      <c r="DN27" s="637"/>
      <c r="DO27" s="637"/>
      <c r="DP27" s="637"/>
      <c r="DQ27" s="637"/>
      <c r="DR27" s="637"/>
      <c r="DS27" s="637"/>
      <c r="DT27" s="637"/>
      <c r="DU27" s="637"/>
      <c r="DV27" s="638"/>
      <c r="DW27" s="641">
        <v>11</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34205</v>
      </c>
      <c r="S28" s="619"/>
      <c r="T28" s="619"/>
      <c r="U28" s="619"/>
      <c r="V28" s="619"/>
      <c r="W28" s="619"/>
      <c r="X28" s="619"/>
      <c r="Y28" s="620"/>
      <c r="Z28" s="671">
        <v>0.1</v>
      </c>
      <c r="AA28" s="671"/>
      <c r="AB28" s="671"/>
      <c r="AC28" s="671"/>
      <c r="AD28" s="672">
        <v>664</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2346377</v>
      </c>
      <c r="CS28" s="619"/>
      <c r="CT28" s="619"/>
      <c r="CU28" s="619"/>
      <c r="CV28" s="619"/>
      <c r="CW28" s="619"/>
      <c r="CX28" s="619"/>
      <c r="CY28" s="620"/>
      <c r="CZ28" s="621">
        <v>9.6999999999999993</v>
      </c>
      <c r="DA28" s="639"/>
      <c r="DB28" s="639"/>
      <c r="DC28" s="640"/>
      <c r="DD28" s="624">
        <v>2274079</v>
      </c>
      <c r="DE28" s="619"/>
      <c r="DF28" s="619"/>
      <c r="DG28" s="619"/>
      <c r="DH28" s="619"/>
      <c r="DI28" s="619"/>
      <c r="DJ28" s="619"/>
      <c r="DK28" s="620"/>
      <c r="DL28" s="624">
        <v>2177276</v>
      </c>
      <c r="DM28" s="619"/>
      <c r="DN28" s="619"/>
      <c r="DO28" s="619"/>
      <c r="DP28" s="619"/>
      <c r="DQ28" s="619"/>
      <c r="DR28" s="619"/>
      <c r="DS28" s="619"/>
      <c r="DT28" s="619"/>
      <c r="DU28" s="619"/>
      <c r="DV28" s="620"/>
      <c r="DW28" s="641">
        <v>14.4</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10074</v>
      </c>
      <c r="S29" s="619"/>
      <c r="T29" s="619"/>
      <c r="U29" s="619"/>
      <c r="V29" s="619"/>
      <c r="W29" s="619"/>
      <c r="X29" s="619"/>
      <c r="Y29" s="620"/>
      <c r="Z29" s="671">
        <v>0</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2344775</v>
      </c>
      <c r="CS29" s="637"/>
      <c r="CT29" s="637"/>
      <c r="CU29" s="637"/>
      <c r="CV29" s="637"/>
      <c r="CW29" s="637"/>
      <c r="CX29" s="637"/>
      <c r="CY29" s="638"/>
      <c r="CZ29" s="621">
        <v>9.6999999999999993</v>
      </c>
      <c r="DA29" s="639"/>
      <c r="DB29" s="639"/>
      <c r="DC29" s="640"/>
      <c r="DD29" s="624">
        <v>2272477</v>
      </c>
      <c r="DE29" s="637"/>
      <c r="DF29" s="637"/>
      <c r="DG29" s="637"/>
      <c r="DH29" s="637"/>
      <c r="DI29" s="637"/>
      <c r="DJ29" s="637"/>
      <c r="DK29" s="638"/>
      <c r="DL29" s="624">
        <v>2175674</v>
      </c>
      <c r="DM29" s="637"/>
      <c r="DN29" s="637"/>
      <c r="DO29" s="637"/>
      <c r="DP29" s="637"/>
      <c r="DQ29" s="637"/>
      <c r="DR29" s="637"/>
      <c r="DS29" s="637"/>
      <c r="DT29" s="637"/>
      <c r="DU29" s="637"/>
      <c r="DV29" s="638"/>
      <c r="DW29" s="641">
        <v>14.4</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501915</v>
      </c>
      <c r="S30" s="619"/>
      <c r="T30" s="619"/>
      <c r="U30" s="619"/>
      <c r="V30" s="619"/>
      <c r="W30" s="619"/>
      <c r="X30" s="619"/>
      <c r="Y30" s="620"/>
      <c r="Z30" s="671">
        <v>2</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v>
      </c>
      <c r="BH30" s="685"/>
      <c r="BI30" s="685"/>
      <c r="BJ30" s="685"/>
      <c r="BK30" s="685"/>
      <c r="BL30" s="685"/>
      <c r="BM30" s="686">
        <v>96.1</v>
      </c>
      <c r="BN30" s="685"/>
      <c r="BO30" s="685"/>
      <c r="BP30" s="685"/>
      <c r="BQ30" s="687"/>
      <c r="BR30" s="684">
        <v>99</v>
      </c>
      <c r="BS30" s="685"/>
      <c r="BT30" s="685"/>
      <c r="BU30" s="685"/>
      <c r="BV30" s="685"/>
      <c r="BW30" s="685"/>
      <c r="BX30" s="686">
        <v>95.9</v>
      </c>
      <c r="BY30" s="685"/>
      <c r="BZ30" s="685"/>
      <c r="CA30" s="685"/>
      <c r="CB30" s="687"/>
      <c r="CD30" s="690"/>
      <c r="CE30" s="691"/>
      <c r="CF30" s="655" t="s">
        <v>288</v>
      </c>
      <c r="CG30" s="652"/>
      <c r="CH30" s="652"/>
      <c r="CI30" s="652"/>
      <c r="CJ30" s="652"/>
      <c r="CK30" s="652"/>
      <c r="CL30" s="652"/>
      <c r="CM30" s="652"/>
      <c r="CN30" s="652"/>
      <c r="CO30" s="652"/>
      <c r="CP30" s="652"/>
      <c r="CQ30" s="653"/>
      <c r="CR30" s="618">
        <v>2114456</v>
      </c>
      <c r="CS30" s="619"/>
      <c r="CT30" s="619"/>
      <c r="CU30" s="619"/>
      <c r="CV30" s="619"/>
      <c r="CW30" s="619"/>
      <c r="CX30" s="619"/>
      <c r="CY30" s="620"/>
      <c r="CZ30" s="621">
        <v>8.8000000000000007</v>
      </c>
      <c r="DA30" s="639"/>
      <c r="DB30" s="639"/>
      <c r="DC30" s="640"/>
      <c r="DD30" s="624">
        <v>2050478</v>
      </c>
      <c r="DE30" s="619"/>
      <c r="DF30" s="619"/>
      <c r="DG30" s="619"/>
      <c r="DH30" s="619"/>
      <c r="DI30" s="619"/>
      <c r="DJ30" s="619"/>
      <c r="DK30" s="620"/>
      <c r="DL30" s="624">
        <v>1953675</v>
      </c>
      <c r="DM30" s="619"/>
      <c r="DN30" s="619"/>
      <c r="DO30" s="619"/>
      <c r="DP30" s="619"/>
      <c r="DQ30" s="619"/>
      <c r="DR30" s="619"/>
      <c r="DS30" s="619"/>
      <c r="DT30" s="619"/>
      <c r="DU30" s="619"/>
      <c r="DV30" s="620"/>
      <c r="DW30" s="641">
        <v>12.9</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780630</v>
      </c>
      <c r="S31" s="619"/>
      <c r="T31" s="619"/>
      <c r="U31" s="619"/>
      <c r="V31" s="619"/>
      <c r="W31" s="619"/>
      <c r="X31" s="619"/>
      <c r="Y31" s="620"/>
      <c r="Z31" s="671">
        <v>3.1</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98.7</v>
      </c>
      <c r="BH31" s="637"/>
      <c r="BI31" s="637"/>
      <c r="BJ31" s="637"/>
      <c r="BK31" s="637"/>
      <c r="BL31" s="637"/>
      <c r="BM31" s="673">
        <v>95.5</v>
      </c>
      <c r="BN31" s="683"/>
      <c r="BO31" s="683"/>
      <c r="BP31" s="683"/>
      <c r="BQ31" s="647"/>
      <c r="BR31" s="682">
        <v>98.7</v>
      </c>
      <c r="BS31" s="637"/>
      <c r="BT31" s="637"/>
      <c r="BU31" s="637"/>
      <c r="BV31" s="637"/>
      <c r="BW31" s="637"/>
      <c r="BX31" s="673">
        <v>95.3</v>
      </c>
      <c r="BY31" s="683"/>
      <c r="BZ31" s="683"/>
      <c r="CA31" s="683"/>
      <c r="CB31" s="647"/>
      <c r="CD31" s="690"/>
      <c r="CE31" s="691"/>
      <c r="CF31" s="655" t="s">
        <v>292</v>
      </c>
      <c r="CG31" s="652"/>
      <c r="CH31" s="652"/>
      <c r="CI31" s="652"/>
      <c r="CJ31" s="652"/>
      <c r="CK31" s="652"/>
      <c r="CL31" s="652"/>
      <c r="CM31" s="652"/>
      <c r="CN31" s="652"/>
      <c r="CO31" s="652"/>
      <c r="CP31" s="652"/>
      <c r="CQ31" s="653"/>
      <c r="CR31" s="618">
        <v>230319</v>
      </c>
      <c r="CS31" s="637"/>
      <c r="CT31" s="637"/>
      <c r="CU31" s="637"/>
      <c r="CV31" s="637"/>
      <c r="CW31" s="637"/>
      <c r="CX31" s="637"/>
      <c r="CY31" s="638"/>
      <c r="CZ31" s="621">
        <v>1</v>
      </c>
      <c r="DA31" s="639"/>
      <c r="DB31" s="639"/>
      <c r="DC31" s="640"/>
      <c r="DD31" s="624">
        <v>221999</v>
      </c>
      <c r="DE31" s="637"/>
      <c r="DF31" s="637"/>
      <c r="DG31" s="637"/>
      <c r="DH31" s="637"/>
      <c r="DI31" s="637"/>
      <c r="DJ31" s="637"/>
      <c r="DK31" s="638"/>
      <c r="DL31" s="624">
        <v>221999</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671436</v>
      </c>
      <c r="S32" s="619"/>
      <c r="T32" s="619"/>
      <c r="U32" s="619"/>
      <c r="V32" s="619"/>
      <c r="W32" s="619"/>
      <c r="X32" s="619"/>
      <c r="Y32" s="620"/>
      <c r="Z32" s="671">
        <v>2.7</v>
      </c>
      <c r="AA32" s="671"/>
      <c r="AB32" s="671"/>
      <c r="AC32" s="671"/>
      <c r="AD32" s="672">
        <v>707</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99.2</v>
      </c>
      <c r="BH32" s="603"/>
      <c r="BI32" s="603"/>
      <c r="BJ32" s="603"/>
      <c r="BK32" s="603"/>
      <c r="BL32" s="603"/>
      <c r="BM32" s="666">
        <v>96.3</v>
      </c>
      <c r="BN32" s="603"/>
      <c r="BO32" s="603"/>
      <c r="BP32" s="603"/>
      <c r="BQ32" s="660"/>
      <c r="BR32" s="681">
        <v>99.2</v>
      </c>
      <c r="BS32" s="603"/>
      <c r="BT32" s="603"/>
      <c r="BU32" s="603"/>
      <c r="BV32" s="603"/>
      <c r="BW32" s="603"/>
      <c r="BX32" s="666">
        <v>96.1</v>
      </c>
      <c r="BY32" s="603"/>
      <c r="BZ32" s="603"/>
      <c r="CA32" s="603"/>
      <c r="CB32" s="660"/>
      <c r="CD32" s="692"/>
      <c r="CE32" s="693"/>
      <c r="CF32" s="655" t="s">
        <v>295</v>
      </c>
      <c r="CG32" s="652"/>
      <c r="CH32" s="652"/>
      <c r="CI32" s="652"/>
      <c r="CJ32" s="652"/>
      <c r="CK32" s="652"/>
      <c r="CL32" s="652"/>
      <c r="CM32" s="652"/>
      <c r="CN32" s="652"/>
      <c r="CO32" s="652"/>
      <c r="CP32" s="652"/>
      <c r="CQ32" s="653"/>
      <c r="CR32" s="618">
        <v>1602</v>
      </c>
      <c r="CS32" s="619"/>
      <c r="CT32" s="619"/>
      <c r="CU32" s="619"/>
      <c r="CV32" s="619"/>
      <c r="CW32" s="619"/>
      <c r="CX32" s="619"/>
      <c r="CY32" s="620"/>
      <c r="CZ32" s="621">
        <v>0</v>
      </c>
      <c r="DA32" s="639"/>
      <c r="DB32" s="639"/>
      <c r="DC32" s="640"/>
      <c r="DD32" s="624">
        <v>1602</v>
      </c>
      <c r="DE32" s="619"/>
      <c r="DF32" s="619"/>
      <c r="DG32" s="619"/>
      <c r="DH32" s="619"/>
      <c r="DI32" s="619"/>
      <c r="DJ32" s="619"/>
      <c r="DK32" s="620"/>
      <c r="DL32" s="624">
        <v>1602</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2453311</v>
      </c>
      <c r="S33" s="619"/>
      <c r="T33" s="619"/>
      <c r="U33" s="619"/>
      <c r="V33" s="619"/>
      <c r="W33" s="619"/>
      <c r="X33" s="619"/>
      <c r="Y33" s="620"/>
      <c r="Z33" s="671">
        <v>9.8000000000000007</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9022083</v>
      </c>
      <c r="CS33" s="637"/>
      <c r="CT33" s="637"/>
      <c r="CU33" s="637"/>
      <c r="CV33" s="637"/>
      <c r="CW33" s="637"/>
      <c r="CX33" s="637"/>
      <c r="CY33" s="638"/>
      <c r="CZ33" s="621">
        <v>37.5</v>
      </c>
      <c r="DA33" s="639"/>
      <c r="DB33" s="639"/>
      <c r="DC33" s="640"/>
      <c r="DD33" s="624">
        <v>7569054</v>
      </c>
      <c r="DE33" s="637"/>
      <c r="DF33" s="637"/>
      <c r="DG33" s="637"/>
      <c r="DH33" s="637"/>
      <c r="DI33" s="637"/>
      <c r="DJ33" s="637"/>
      <c r="DK33" s="638"/>
      <c r="DL33" s="624">
        <v>6137146</v>
      </c>
      <c r="DM33" s="637"/>
      <c r="DN33" s="637"/>
      <c r="DO33" s="637"/>
      <c r="DP33" s="637"/>
      <c r="DQ33" s="637"/>
      <c r="DR33" s="637"/>
      <c r="DS33" s="637"/>
      <c r="DT33" s="637"/>
      <c r="DU33" s="637"/>
      <c r="DV33" s="638"/>
      <c r="DW33" s="641">
        <v>40.6</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2955357</v>
      </c>
      <c r="CS34" s="619"/>
      <c r="CT34" s="619"/>
      <c r="CU34" s="619"/>
      <c r="CV34" s="619"/>
      <c r="CW34" s="619"/>
      <c r="CX34" s="619"/>
      <c r="CY34" s="620"/>
      <c r="CZ34" s="621">
        <v>12.3</v>
      </c>
      <c r="DA34" s="639"/>
      <c r="DB34" s="639"/>
      <c r="DC34" s="640"/>
      <c r="DD34" s="624">
        <v>2489828</v>
      </c>
      <c r="DE34" s="619"/>
      <c r="DF34" s="619"/>
      <c r="DG34" s="619"/>
      <c r="DH34" s="619"/>
      <c r="DI34" s="619"/>
      <c r="DJ34" s="619"/>
      <c r="DK34" s="620"/>
      <c r="DL34" s="624">
        <v>2333816</v>
      </c>
      <c r="DM34" s="619"/>
      <c r="DN34" s="619"/>
      <c r="DO34" s="619"/>
      <c r="DP34" s="619"/>
      <c r="DQ34" s="619"/>
      <c r="DR34" s="619"/>
      <c r="DS34" s="619"/>
      <c r="DT34" s="619"/>
      <c r="DU34" s="619"/>
      <c r="DV34" s="620"/>
      <c r="DW34" s="641">
        <v>15.4</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1188911</v>
      </c>
      <c r="S35" s="619"/>
      <c r="T35" s="619"/>
      <c r="U35" s="619"/>
      <c r="V35" s="619"/>
      <c r="W35" s="619"/>
      <c r="X35" s="619"/>
      <c r="Y35" s="620"/>
      <c r="Z35" s="671">
        <v>4.8</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4370718</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606636</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287257</v>
      </c>
      <c r="CS35" s="637"/>
      <c r="CT35" s="637"/>
      <c r="CU35" s="637"/>
      <c r="CV35" s="637"/>
      <c r="CW35" s="637"/>
      <c r="CX35" s="637"/>
      <c r="CY35" s="638"/>
      <c r="CZ35" s="621">
        <v>1.2</v>
      </c>
      <c r="DA35" s="639"/>
      <c r="DB35" s="639"/>
      <c r="DC35" s="640"/>
      <c r="DD35" s="624">
        <v>246259</v>
      </c>
      <c r="DE35" s="637"/>
      <c r="DF35" s="637"/>
      <c r="DG35" s="637"/>
      <c r="DH35" s="637"/>
      <c r="DI35" s="637"/>
      <c r="DJ35" s="637"/>
      <c r="DK35" s="638"/>
      <c r="DL35" s="624">
        <v>224783</v>
      </c>
      <c r="DM35" s="637"/>
      <c r="DN35" s="637"/>
      <c r="DO35" s="637"/>
      <c r="DP35" s="637"/>
      <c r="DQ35" s="637"/>
      <c r="DR35" s="637"/>
      <c r="DS35" s="637"/>
      <c r="DT35" s="637"/>
      <c r="DU35" s="637"/>
      <c r="DV35" s="638"/>
      <c r="DW35" s="641">
        <v>1.5</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24930101</v>
      </c>
      <c r="S36" s="659"/>
      <c r="T36" s="659"/>
      <c r="U36" s="659"/>
      <c r="V36" s="659"/>
      <c r="W36" s="659"/>
      <c r="X36" s="659"/>
      <c r="Y36" s="662"/>
      <c r="Z36" s="663">
        <v>100</v>
      </c>
      <c r="AA36" s="663"/>
      <c r="AB36" s="663"/>
      <c r="AC36" s="663"/>
      <c r="AD36" s="664">
        <v>13920837</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891527</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460920</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2199703</v>
      </c>
      <c r="CS36" s="619"/>
      <c r="CT36" s="619"/>
      <c r="CU36" s="619"/>
      <c r="CV36" s="619"/>
      <c r="CW36" s="619"/>
      <c r="CX36" s="619"/>
      <c r="CY36" s="620"/>
      <c r="CZ36" s="621">
        <v>9.1</v>
      </c>
      <c r="DA36" s="639"/>
      <c r="DB36" s="639"/>
      <c r="DC36" s="640"/>
      <c r="DD36" s="624">
        <v>2048579</v>
      </c>
      <c r="DE36" s="619"/>
      <c r="DF36" s="619"/>
      <c r="DG36" s="619"/>
      <c r="DH36" s="619"/>
      <c r="DI36" s="619"/>
      <c r="DJ36" s="619"/>
      <c r="DK36" s="620"/>
      <c r="DL36" s="624">
        <v>1511356</v>
      </c>
      <c r="DM36" s="619"/>
      <c r="DN36" s="619"/>
      <c r="DO36" s="619"/>
      <c r="DP36" s="619"/>
      <c r="DQ36" s="619"/>
      <c r="DR36" s="619"/>
      <c r="DS36" s="619"/>
      <c r="DT36" s="619"/>
      <c r="DU36" s="619"/>
      <c r="DV36" s="620"/>
      <c r="DW36" s="641">
        <v>10</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856082</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9131</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18644</v>
      </c>
      <c r="CS37" s="637"/>
      <c r="CT37" s="637"/>
      <c r="CU37" s="637"/>
      <c r="CV37" s="637"/>
      <c r="CW37" s="637"/>
      <c r="CX37" s="637"/>
      <c r="CY37" s="638"/>
      <c r="CZ37" s="621">
        <v>0.1</v>
      </c>
      <c r="DA37" s="639"/>
      <c r="DB37" s="639"/>
      <c r="DC37" s="640"/>
      <c r="DD37" s="624">
        <v>18644</v>
      </c>
      <c r="DE37" s="637"/>
      <c r="DF37" s="637"/>
      <c r="DG37" s="637"/>
      <c r="DH37" s="637"/>
      <c r="DI37" s="637"/>
      <c r="DJ37" s="637"/>
      <c r="DK37" s="638"/>
      <c r="DL37" s="624">
        <v>18454</v>
      </c>
      <c r="DM37" s="637"/>
      <c r="DN37" s="637"/>
      <c r="DO37" s="637"/>
      <c r="DP37" s="637"/>
      <c r="DQ37" s="637"/>
      <c r="DR37" s="637"/>
      <c r="DS37" s="637"/>
      <c r="DT37" s="637"/>
      <c r="DU37" s="637"/>
      <c r="DV37" s="638"/>
      <c r="DW37" s="641">
        <v>0.1</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8969</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14914</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2614140</v>
      </c>
      <c r="CS38" s="619"/>
      <c r="CT38" s="619"/>
      <c r="CU38" s="619"/>
      <c r="CV38" s="619"/>
      <c r="CW38" s="619"/>
      <c r="CX38" s="619"/>
      <c r="CY38" s="620"/>
      <c r="CZ38" s="621">
        <v>10.9</v>
      </c>
      <c r="DA38" s="639"/>
      <c r="DB38" s="639"/>
      <c r="DC38" s="640"/>
      <c r="DD38" s="624">
        <v>2214788</v>
      </c>
      <c r="DE38" s="619"/>
      <c r="DF38" s="619"/>
      <c r="DG38" s="619"/>
      <c r="DH38" s="619"/>
      <c r="DI38" s="619"/>
      <c r="DJ38" s="619"/>
      <c r="DK38" s="620"/>
      <c r="DL38" s="624">
        <v>2063539</v>
      </c>
      <c r="DM38" s="619"/>
      <c r="DN38" s="619"/>
      <c r="DO38" s="619"/>
      <c r="DP38" s="619"/>
      <c r="DQ38" s="619"/>
      <c r="DR38" s="619"/>
      <c r="DS38" s="619"/>
      <c r="DT38" s="619"/>
      <c r="DU38" s="619"/>
      <c r="DV38" s="620"/>
      <c r="DW38" s="641">
        <v>13.7</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88</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443411</v>
      </c>
      <c r="CS39" s="637"/>
      <c r="CT39" s="637"/>
      <c r="CU39" s="637"/>
      <c r="CV39" s="637"/>
      <c r="CW39" s="637"/>
      <c r="CX39" s="637"/>
      <c r="CY39" s="638"/>
      <c r="CZ39" s="621">
        <v>1.8</v>
      </c>
      <c r="DA39" s="639"/>
      <c r="DB39" s="639"/>
      <c r="DC39" s="640"/>
      <c r="DD39" s="624">
        <v>440173</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610938</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112</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522215</v>
      </c>
      <c r="CS40" s="619"/>
      <c r="CT40" s="619"/>
      <c r="CU40" s="619"/>
      <c r="CV40" s="619"/>
      <c r="CW40" s="619"/>
      <c r="CX40" s="619"/>
      <c r="CY40" s="620"/>
      <c r="CZ40" s="621">
        <v>2.2000000000000002</v>
      </c>
      <c r="DA40" s="639"/>
      <c r="DB40" s="639"/>
      <c r="DC40" s="640"/>
      <c r="DD40" s="624">
        <v>129427</v>
      </c>
      <c r="DE40" s="619"/>
      <c r="DF40" s="619"/>
      <c r="DG40" s="619"/>
      <c r="DH40" s="619"/>
      <c r="DI40" s="619"/>
      <c r="DJ40" s="619"/>
      <c r="DK40" s="620"/>
      <c r="DL40" s="624">
        <v>3652</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2003202</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403</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2658817</v>
      </c>
      <c r="CS42" s="619"/>
      <c r="CT42" s="619"/>
      <c r="CU42" s="619"/>
      <c r="CV42" s="619"/>
      <c r="CW42" s="619"/>
      <c r="CX42" s="619"/>
      <c r="CY42" s="620"/>
      <c r="CZ42" s="621">
        <v>11</v>
      </c>
      <c r="DA42" s="622"/>
      <c r="DB42" s="622"/>
      <c r="DC42" s="623"/>
      <c r="DD42" s="624">
        <v>878705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89278</v>
      </c>
      <c r="CS43" s="637"/>
      <c r="CT43" s="637"/>
      <c r="CU43" s="637"/>
      <c r="CV43" s="637"/>
      <c r="CW43" s="637"/>
      <c r="CX43" s="637"/>
      <c r="CY43" s="638"/>
      <c r="CZ43" s="621">
        <v>0.4</v>
      </c>
      <c r="DA43" s="639"/>
      <c r="DB43" s="639"/>
      <c r="DC43" s="640"/>
      <c r="DD43" s="624">
        <v>89278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2648605</v>
      </c>
      <c r="CS44" s="619"/>
      <c r="CT44" s="619"/>
      <c r="CU44" s="619"/>
      <c r="CV44" s="619"/>
      <c r="CW44" s="619"/>
      <c r="CX44" s="619"/>
      <c r="CY44" s="620"/>
      <c r="CZ44" s="621">
        <v>11</v>
      </c>
      <c r="DA44" s="622"/>
      <c r="DB44" s="622"/>
      <c r="DC44" s="623"/>
      <c r="DD44" s="624">
        <v>875468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970211</v>
      </c>
      <c r="CS45" s="637"/>
      <c r="CT45" s="637"/>
      <c r="CU45" s="637"/>
      <c r="CV45" s="637"/>
      <c r="CW45" s="637"/>
      <c r="CX45" s="637"/>
      <c r="CY45" s="638"/>
      <c r="CZ45" s="621">
        <v>4</v>
      </c>
      <c r="DA45" s="639"/>
      <c r="DB45" s="639"/>
      <c r="DC45" s="640"/>
      <c r="DD45" s="624">
        <v>134483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1627080</v>
      </c>
      <c r="CS46" s="619"/>
      <c r="CT46" s="619"/>
      <c r="CU46" s="619"/>
      <c r="CV46" s="619"/>
      <c r="CW46" s="619"/>
      <c r="CX46" s="619"/>
      <c r="CY46" s="620"/>
      <c r="CZ46" s="621">
        <v>6.8</v>
      </c>
      <c r="DA46" s="622"/>
      <c r="DB46" s="622"/>
      <c r="DC46" s="623"/>
      <c r="DD46" s="624">
        <v>704952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10212</v>
      </c>
      <c r="CS47" s="637"/>
      <c r="CT47" s="637"/>
      <c r="CU47" s="637"/>
      <c r="CV47" s="637"/>
      <c r="CW47" s="637"/>
      <c r="CX47" s="637"/>
      <c r="CY47" s="638"/>
      <c r="CZ47" s="621">
        <v>0</v>
      </c>
      <c r="DA47" s="639"/>
      <c r="DB47" s="639"/>
      <c r="DC47" s="640"/>
      <c r="DD47" s="624">
        <v>3237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24066511</v>
      </c>
      <c r="CS49" s="603"/>
      <c r="CT49" s="603"/>
      <c r="CU49" s="603"/>
      <c r="CV49" s="603"/>
      <c r="CW49" s="603"/>
      <c r="CX49" s="603"/>
      <c r="CY49" s="604"/>
      <c r="CZ49" s="605">
        <v>100</v>
      </c>
      <c r="DA49" s="606"/>
      <c r="DB49" s="606"/>
      <c r="DC49" s="607"/>
      <c r="DD49" s="608">
        <v>16950730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 zoomScale="70" zoomScaleNormal="25" zoomScaleSheetLayoutView="70" workbookViewId="0">
      <selection activeCell="A2" sqref="A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25" t="s">
        <v>338</v>
      </c>
      <c r="DK2" s="1126"/>
      <c r="DL2" s="1126"/>
      <c r="DM2" s="1126"/>
      <c r="DN2" s="1126"/>
      <c r="DO2" s="1127"/>
      <c r="DP2" s="200"/>
      <c r="DQ2" s="1125" t="s">
        <v>339</v>
      </c>
      <c r="DR2" s="1126"/>
      <c r="DS2" s="1126"/>
      <c r="DT2" s="1126"/>
      <c r="DU2" s="1126"/>
      <c r="DV2" s="1126"/>
      <c r="DW2" s="1126"/>
      <c r="DX2" s="1126"/>
      <c r="DY2" s="1126"/>
      <c r="DZ2" s="112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7" t="s">
        <v>340</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6" t="s">
        <v>342</v>
      </c>
      <c r="B5" s="1027"/>
      <c r="C5" s="1027"/>
      <c r="D5" s="1027"/>
      <c r="E5" s="1027"/>
      <c r="F5" s="1027"/>
      <c r="G5" s="1027"/>
      <c r="H5" s="1027"/>
      <c r="I5" s="1027"/>
      <c r="J5" s="1027"/>
      <c r="K5" s="1027"/>
      <c r="L5" s="1027"/>
      <c r="M5" s="1027"/>
      <c r="N5" s="1027"/>
      <c r="O5" s="1027"/>
      <c r="P5" s="1028"/>
      <c r="Q5" s="1032" t="s">
        <v>343</v>
      </c>
      <c r="R5" s="1033"/>
      <c r="S5" s="1033"/>
      <c r="T5" s="1033"/>
      <c r="U5" s="1034"/>
      <c r="V5" s="1032" t="s">
        <v>344</v>
      </c>
      <c r="W5" s="1033"/>
      <c r="X5" s="1033"/>
      <c r="Y5" s="1033"/>
      <c r="Z5" s="1034"/>
      <c r="AA5" s="1032" t="s">
        <v>345</v>
      </c>
      <c r="AB5" s="1033"/>
      <c r="AC5" s="1033"/>
      <c r="AD5" s="1033"/>
      <c r="AE5" s="1033"/>
      <c r="AF5" s="1128" t="s">
        <v>346</v>
      </c>
      <c r="AG5" s="1033"/>
      <c r="AH5" s="1033"/>
      <c r="AI5" s="1033"/>
      <c r="AJ5" s="1048"/>
      <c r="AK5" s="1033" t="s">
        <v>347</v>
      </c>
      <c r="AL5" s="1033"/>
      <c r="AM5" s="1033"/>
      <c r="AN5" s="1033"/>
      <c r="AO5" s="1034"/>
      <c r="AP5" s="1032" t="s">
        <v>348</v>
      </c>
      <c r="AQ5" s="1033"/>
      <c r="AR5" s="1033"/>
      <c r="AS5" s="1033"/>
      <c r="AT5" s="1034"/>
      <c r="AU5" s="1032" t="s">
        <v>349</v>
      </c>
      <c r="AV5" s="1033"/>
      <c r="AW5" s="1033"/>
      <c r="AX5" s="1033"/>
      <c r="AY5" s="1048"/>
      <c r="AZ5" s="207"/>
      <c r="BA5" s="207"/>
      <c r="BB5" s="207"/>
      <c r="BC5" s="207"/>
      <c r="BD5" s="207"/>
      <c r="BE5" s="208"/>
      <c r="BF5" s="208"/>
      <c r="BG5" s="208"/>
      <c r="BH5" s="208"/>
      <c r="BI5" s="208"/>
      <c r="BJ5" s="208"/>
      <c r="BK5" s="208"/>
      <c r="BL5" s="208"/>
      <c r="BM5" s="208"/>
      <c r="BN5" s="208"/>
      <c r="BO5" s="208"/>
      <c r="BP5" s="208"/>
      <c r="BQ5" s="1026" t="s">
        <v>350</v>
      </c>
      <c r="BR5" s="1027"/>
      <c r="BS5" s="1027"/>
      <c r="BT5" s="1027"/>
      <c r="BU5" s="1027"/>
      <c r="BV5" s="1027"/>
      <c r="BW5" s="1027"/>
      <c r="BX5" s="1027"/>
      <c r="BY5" s="1027"/>
      <c r="BZ5" s="1027"/>
      <c r="CA5" s="1027"/>
      <c r="CB5" s="1027"/>
      <c r="CC5" s="1027"/>
      <c r="CD5" s="1027"/>
      <c r="CE5" s="1027"/>
      <c r="CF5" s="1027"/>
      <c r="CG5" s="1028"/>
      <c r="CH5" s="1032" t="s">
        <v>351</v>
      </c>
      <c r="CI5" s="1033"/>
      <c r="CJ5" s="1033"/>
      <c r="CK5" s="1033"/>
      <c r="CL5" s="1034"/>
      <c r="CM5" s="1032" t="s">
        <v>352</v>
      </c>
      <c r="CN5" s="1033"/>
      <c r="CO5" s="1033"/>
      <c r="CP5" s="1033"/>
      <c r="CQ5" s="1034"/>
      <c r="CR5" s="1032" t="s">
        <v>353</v>
      </c>
      <c r="CS5" s="1033"/>
      <c r="CT5" s="1033"/>
      <c r="CU5" s="1033"/>
      <c r="CV5" s="1034"/>
      <c r="CW5" s="1032" t="s">
        <v>354</v>
      </c>
      <c r="CX5" s="1033"/>
      <c r="CY5" s="1033"/>
      <c r="CZ5" s="1033"/>
      <c r="DA5" s="1034"/>
      <c r="DB5" s="1032" t="s">
        <v>355</v>
      </c>
      <c r="DC5" s="1033"/>
      <c r="DD5" s="1033"/>
      <c r="DE5" s="1033"/>
      <c r="DF5" s="1034"/>
      <c r="DG5" s="1115" t="s">
        <v>356</v>
      </c>
      <c r="DH5" s="1116"/>
      <c r="DI5" s="1116"/>
      <c r="DJ5" s="1116"/>
      <c r="DK5" s="1117"/>
      <c r="DL5" s="1115" t="s">
        <v>357</v>
      </c>
      <c r="DM5" s="1116"/>
      <c r="DN5" s="1116"/>
      <c r="DO5" s="1116"/>
      <c r="DP5" s="1117"/>
      <c r="DQ5" s="1032" t="s">
        <v>358</v>
      </c>
      <c r="DR5" s="1033"/>
      <c r="DS5" s="1033"/>
      <c r="DT5" s="1033"/>
      <c r="DU5" s="1034"/>
      <c r="DV5" s="1032" t="s">
        <v>349</v>
      </c>
      <c r="DW5" s="1033"/>
      <c r="DX5" s="1033"/>
      <c r="DY5" s="1033"/>
      <c r="DZ5" s="1048"/>
      <c r="EA5" s="205"/>
    </row>
    <row r="6" spans="1:131" s="206"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29"/>
      <c r="AG6" s="1036"/>
      <c r="AH6" s="1036"/>
      <c r="AI6" s="1036"/>
      <c r="AJ6" s="1049"/>
      <c r="AK6" s="1036"/>
      <c r="AL6" s="1036"/>
      <c r="AM6" s="1036"/>
      <c r="AN6" s="1036"/>
      <c r="AO6" s="1037"/>
      <c r="AP6" s="1035"/>
      <c r="AQ6" s="1036"/>
      <c r="AR6" s="1036"/>
      <c r="AS6" s="1036"/>
      <c r="AT6" s="1037"/>
      <c r="AU6" s="1035"/>
      <c r="AV6" s="1036"/>
      <c r="AW6" s="1036"/>
      <c r="AX6" s="1036"/>
      <c r="AY6" s="1049"/>
      <c r="AZ6" s="203"/>
      <c r="BA6" s="203"/>
      <c r="BB6" s="203"/>
      <c r="BC6" s="203"/>
      <c r="BD6" s="203"/>
      <c r="BE6" s="204"/>
      <c r="BF6" s="204"/>
      <c r="BG6" s="204"/>
      <c r="BH6" s="204"/>
      <c r="BI6" s="204"/>
      <c r="BJ6" s="204"/>
      <c r="BK6" s="204"/>
      <c r="BL6" s="204"/>
      <c r="BM6" s="204"/>
      <c r="BN6" s="204"/>
      <c r="BO6" s="204"/>
      <c r="BP6" s="204"/>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18"/>
      <c r="DH6" s="1119"/>
      <c r="DI6" s="1119"/>
      <c r="DJ6" s="1119"/>
      <c r="DK6" s="1120"/>
      <c r="DL6" s="1118"/>
      <c r="DM6" s="1119"/>
      <c r="DN6" s="1119"/>
      <c r="DO6" s="1119"/>
      <c r="DP6" s="1120"/>
      <c r="DQ6" s="1035"/>
      <c r="DR6" s="1036"/>
      <c r="DS6" s="1036"/>
      <c r="DT6" s="1036"/>
      <c r="DU6" s="1037"/>
      <c r="DV6" s="1035"/>
      <c r="DW6" s="1036"/>
      <c r="DX6" s="1036"/>
      <c r="DY6" s="1036"/>
      <c r="DZ6" s="1049"/>
      <c r="EA6" s="205"/>
    </row>
    <row r="7" spans="1:131" s="206" customFormat="1" ht="26.25" customHeight="1" thickTop="1" x14ac:dyDescent="0.15">
      <c r="A7" s="209">
        <v>1</v>
      </c>
      <c r="B7" s="1016" t="s">
        <v>359</v>
      </c>
      <c r="C7" s="1017"/>
      <c r="D7" s="1017"/>
      <c r="E7" s="1017"/>
      <c r="F7" s="1017"/>
      <c r="G7" s="1017"/>
      <c r="H7" s="1017"/>
      <c r="I7" s="1017"/>
      <c r="J7" s="1017"/>
      <c r="K7" s="1017"/>
      <c r="L7" s="1017"/>
      <c r="M7" s="1017"/>
      <c r="N7" s="1017"/>
      <c r="O7" s="1017"/>
      <c r="P7" s="1018"/>
      <c r="Q7" s="1019">
        <v>24918</v>
      </c>
      <c r="R7" s="1013"/>
      <c r="S7" s="1013"/>
      <c r="T7" s="1013"/>
      <c r="U7" s="1013"/>
      <c r="V7" s="1013">
        <v>24055</v>
      </c>
      <c r="W7" s="1013"/>
      <c r="X7" s="1013"/>
      <c r="Y7" s="1013"/>
      <c r="Z7" s="1013"/>
      <c r="AA7" s="1013">
        <v>863</v>
      </c>
      <c r="AB7" s="1013"/>
      <c r="AC7" s="1013"/>
      <c r="AD7" s="1013"/>
      <c r="AE7" s="1121"/>
      <c r="AF7" s="1122">
        <v>836</v>
      </c>
      <c r="AG7" s="1123"/>
      <c r="AH7" s="1123"/>
      <c r="AI7" s="1123"/>
      <c r="AJ7" s="1124"/>
      <c r="AK7" s="1112">
        <v>502</v>
      </c>
      <c r="AL7" s="1013"/>
      <c r="AM7" s="1013"/>
      <c r="AN7" s="1013"/>
      <c r="AO7" s="1013"/>
      <c r="AP7" s="1013">
        <v>22209</v>
      </c>
      <c r="AQ7" s="1013"/>
      <c r="AR7" s="1013"/>
      <c r="AS7" s="1013"/>
      <c r="AT7" s="1013"/>
      <c r="AU7" s="1113"/>
      <c r="AV7" s="1113"/>
      <c r="AW7" s="1113"/>
      <c r="AX7" s="1113"/>
      <c r="AY7" s="1114"/>
      <c r="AZ7" s="203"/>
      <c r="BA7" s="203"/>
      <c r="BB7" s="203"/>
      <c r="BC7" s="203"/>
      <c r="BD7" s="203"/>
      <c r="BE7" s="204"/>
      <c r="BF7" s="204"/>
      <c r="BG7" s="204"/>
      <c r="BH7" s="204"/>
      <c r="BI7" s="204"/>
      <c r="BJ7" s="204"/>
      <c r="BK7" s="204"/>
      <c r="BL7" s="204"/>
      <c r="BM7" s="204"/>
      <c r="BN7" s="204"/>
      <c r="BO7" s="204"/>
      <c r="BP7" s="204"/>
      <c r="BQ7" s="210">
        <v>1</v>
      </c>
      <c r="BR7" s="211"/>
      <c r="BS7" s="1016" t="s">
        <v>535</v>
      </c>
      <c r="BT7" s="1017"/>
      <c r="BU7" s="1017"/>
      <c r="BV7" s="1017"/>
      <c r="BW7" s="1017"/>
      <c r="BX7" s="1017"/>
      <c r="BY7" s="1017"/>
      <c r="BZ7" s="1017"/>
      <c r="CA7" s="1017"/>
      <c r="CB7" s="1017"/>
      <c r="CC7" s="1017"/>
      <c r="CD7" s="1017"/>
      <c r="CE7" s="1017"/>
      <c r="CF7" s="1017"/>
      <c r="CG7" s="1018"/>
      <c r="CH7" s="1109" t="s">
        <v>470</v>
      </c>
      <c r="CI7" s="1110"/>
      <c r="CJ7" s="1110"/>
      <c r="CK7" s="1110"/>
      <c r="CL7" s="1111"/>
      <c r="CM7" s="1109">
        <v>50</v>
      </c>
      <c r="CN7" s="1110"/>
      <c r="CO7" s="1110"/>
      <c r="CP7" s="1110"/>
      <c r="CQ7" s="1111"/>
      <c r="CR7" s="1109">
        <v>50</v>
      </c>
      <c r="CS7" s="1110"/>
      <c r="CT7" s="1110"/>
      <c r="CU7" s="1110"/>
      <c r="CV7" s="1111"/>
      <c r="CW7" s="1109" t="s">
        <v>470</v>
      </c>
      <c r="CX7" s="1110"/>
      <c r="CY7" s="1110"/>
      <c r="CZ7" s="1110"/>
      <c r="DA7" s="1111"/>
      <c r="DB7" s="1109" t="s">
        <v>470</v>
      </c>
      <c r="DC7" s="1110"/>
      <c r="DD7" s="1110"/>
      <c r="DE7" s="1110"/>
      <c r="DF7" s="1111"/>
      <c r="DG7" s="1109" t="s">
        <v>470</v>
      </c>
      <c r="DH7" s="1110"/>
      <c r="DI7" s="1110"/>
      <c r="DJ7" s="1110"/>
      <c r="DK7" s="1111"/>
      <c r="DL7" s="1109" t="s">
        <v>470</v>
      </c>
      <c r="DM7" s="1110"/>
      <c r="DN7" s="1110"/>
      <c r="DO7" s="1110"/>
      <c r="DP7" s="1111"/>
      <c r="DQ7" s="1109" t="s">
        <v>470</v>
      </c>
      <c r="DR7" s="1110"/>
      <c r="DS7" s="1110"/>
      <c r="DT7" s="1110"/>
      <c r="DU7" s="1111"/>
      <c r="DV7" s="1130"/>
      <c r="DW7" s="1131"/>
      <c r="DX7" s="1131"/>
      <c r="DY7" s="1131"/>
      <c r="DZ7" s="1132"/>
      <c r="EA7" s="205"/>
    </row>
    <row r="8" spans="1:131" s="206" customFormat="1" ht="26.25" customHeight="1" x14ac:dyDescent="0.15">
      <c r="A8" s="212">
        <v>2</v>
      </c>
      <c r="B8" s="1009" t="s">
        <v>360</v>
      </c>
      <c r="C8" s="1010"/>
      <c r="D8" s="1010"/>
      <c r="E8" s="1010"/>
      <c r="F8" s="1010"/>
      <c r="G8" s="1010"/>
      <c r="H8" s="1010"/>
      <c r="I8" s="1010"/>
      <c r="J8" s="1010"/>
      <c r="K8" s="1010"/>
      <c r="L8" s="1010"/>
      <c r="M8" s="1010"/>
      <c r="N8" s="1010"/>
      <c r="O8" s="1010"/>
      <c r="P8" s="1011"/>
      <c r="Q8" s="1012">
        <v>55</v>
      </c>
      <c r="R8" s="1008"/>
      <c r="S8" s="1008"/>
      <c r="T8" s="1008"/>
      <c r="U8" s="1008"/>
      <c r="V8" s="1008">
        <v>54</v>
      </c>
      <c r="W8" s="1008"/>
      <c r="X8" s="1008"/>
      <c r="Y8" s="1008"/>
      <c r="Z8" s="1008"/>
      <c r="AA8" s="1008">
        <v>1</v>
      </c>
      <c r="AB8" s="1008"/>
      <c r="AC8" s="1008"/>
      <c r="AD8" s="1008"/>
      <c r="AE8" s="1007"/>
      <c r="AF8" s="1067">
        <v>1</v>
      </c>
      <c r="AG8" s="1005"/>
      <c r="AH8" s="1005"/>
      <c r="AI8" s="1005"/>
      <c r="AJ8" s="1069"/>
      <c r="AK8" s="1006">
        <v>25</v>
      </c>
      <c r="AL8" s="1008"/>
      <c r="AM8" s="1008"/>
      <c r="AN8" s="1008"/>
      <c r="AO8" s="1008"/>
      <c r="AP8" s="1008" t="s">
        <v>470</v>
      </c>
      <c r="AQ8" s="1008"/>
      <c r="AR8" s="1008"/>
      <c r="AS8" s="1008"/>
      <c r="AT8" s="1008"/>
      <c r="AU8" s="1105"/>
      <c r="AV8" s="1105"/>
      <c r="AW8" s="1105"/>
      <c r="AX8" s="1105"/>
      <c r="AY8" s="1106"/>
      <c r="AZ8" s="203"/>
      <c r="BA8" s="203"/>
      <c r="BB8" s="203"/>
      <c r="BC8" s="203"/>
      <c r="BD8" s="203"/>
      <c r="BE8" s="204"/>
      <c r="BF8" s="204"/>
      <c r="BG8" s="204"/>
      <c r="BH8" s="204"/>
      <c r="BI8" s="204"/>
      <c r="BJ8" s="204"/>
      <c r="BK8" s="204"/>
      <c r="BL8" s="204"/>
      <c r="BM8" s="204"/>
      <c r="BN8" s="204"/>
      <c r="BO8" s="204"/>
      <c r="BP8" s="204"/>
      <c r="BQ8" s="213">
        <v>2</v>
      </c>
      <c r="BR8" s="214"/>
      <c r="BS8" s="1009" t="s">
        <v>536</v>
      </c>
      <c r="BT8" s="1010"/>
      <c r="BU8" s="1010"/>
      <c r="BV8" s="1010"/>
      <c r="BW8" s="1010"/>
      <c r="BX8" s="1010"/>
      <c r="BY8" s="1010"/>
      <c r="BZ8" s="1010"/>
      <c r="CA8" s="1010"/>
      <c r="CB8" s="1010"/>
      <c r="CC8" s="1010"/>
      <c r="CD8" s="1010"/>
      <c r="CE8" s="1010"/>
      <c r="CF8" s="1010"/>
      <c r="CG8" s="1011"/>
      <c r="CH8" s="1004">
        <v>1</v>
      </c>
      <c r="CI8" s="1005"/>
      <c r="CJ8" s="1005"/>
      <c r="CK8" s="1005"/>
      <c r="CL8" s="1022"/>
      <c r="CM8" s="1004">
        <v>56</v>
      </c>
      <c r="CN8" s="1005"/>
      <c r="CO8" s="1005"/>
      <c r="CP8" s="1005"/>
      <c r="CQ8" s="1022"/>
      <c r="CR8" s="1004">
        <v>50</v>
      </c>
      <c r="CS8" s="1005"/>
      <c r="CT8" s="1005"/>
      <c r="CU8" s="1005"/>
      <c r="CV8" s="1022"/>
      <c r="CW8" s="1004" t="s">
        <v>470</v>
      </c>
      <c r="CX8" s="1005"/>
      <c r="CY8" s="1005"/>
      <c r="CZ8" s="1005"/>
      <c r="DA8" s="1022"/>
      <c r="DB8" s="1004" t="s">
        <v>470</v>
      </c>
      <c r="DC8" s="1005"/>
      <c r="DD8" s="1005"/>
      <c r="DE8" s="1005"/>
      <c r="DF8" s="1022"/>
      <c r="DG8" s="1004" t="s">
        <v>470</v>
      </c>
      <c r="DH8" s="1005"/>
      <c r="DI8" s="1005"/>
      <c r="DJ8" s="1005"/>
      <c r="DK8" s="1022"/>
      <c r="DL8" s="1004" t="s">
        <v>470</v>
      </c>
      <c r="DM8" s="1005"/>
      <c r="DN8" s="1005"/>
      <c r="DO8" s="1005"/>
      <c r="DP8" s="1022"/>
      <c r="DQ8" s="1004" t="s">
        <v>470</v>
      </c>
      <c r="DR8" s="1005"/>
      <c r="DS8" s="1005"/>
      <c r="DT8" s="1005"/>
      <c r="DU8" s="1022"/>
      <c r="DV8" s="1023"/>
      <c r="DW8" s="1024"/>
      <c r="DX8" s="1024"/>
      <c r="DY8" s="1024"/>
      <c r="DZ8" s="1025"/>
      <c r="EA8" s="205"/>
    </row>
    <row r="9" spans="1:131" s="206" customFormat="1" ht="26.25" customHeight="1" x14ac:dyDescent="0.15">
      <c r="A9" s="212">
        <v>3</v>
      </c>
      <c r="B9" s="1009" t="s">
        <v>361</v>
      </c>
      <c r="C9" s="1010"/>
      <c r="D9" s="1010"/>
      <c r="E9" s="1010"/>
      <c r="F9" s="1010"/>
      <c r="G9" s="1010"/>
      <c r="H9" s="1010"/>
      <c r="I9" s="1010"/>
      <c r="J9" s="1010"/>
      <c r="K9" s="1010"/>
      <c r="L9" s="1010"/>
      <c r="M9" s="1010"/>
      <c r="N9" s="1010"/>
      <c r="O9" s="1010"/>
      <c r="P9" s="1011"/>
      <c r="Q9" s="1012">
        <v>12</v>
      </c>
      <c r="R9" s="1008"/>
      <c r="S9" s="1008"/>
      <c r="T9" s="1008"/>
      <c r="U9" s="1008"/>
      <c r="V9" s="1008">
        <v>12</v>
      </c>
      <c r="W9" s="1008"/>
      <c r="X9" s="1008"/>
      <c r="Y9" s="1008"/>
      <c r="Z9" s="1008"/>
      <c r="AA9" s="1008">
        <v>0</v>
      </c>
      <c r="AB9" s="1008"/>
      <c r="AC9" s="1008"/>
      <c r="AD9" s="1008"/>
      <c r="AE9" s="1007"/>
      <c r="AF9" s="1067" t="s">
        <v>470</v>
      </c>
      <c r="AG9" s="1005"/>
      <c r="AH9" s="1005"/>
      <c r="AI9" s="1005"/>
      <c r="AJ9" s="1069"/>
      <c r="AK9" s="1006" t="s">
        <v>470</v>
      </c>
      <c r="AL9" s="1008"/>
      <c r="AM9" s="1008"/>
      <c r="AN9" s="1008"/>
      <c r="AO9" s="1008"/>
      <c r="AP9" s="1008" t="s">
        <v>470</v>
      </c>
      <c r="AQ9" s="1008"/>
      <c r="AR9" s="1008"/>
      <c r="AS9" s="1008"/>
      <c r="AT9" s="1008"/>
      <c r="AU9" s="1105"/>
      <c r="AV9" s="1105"/>
      <c r="AW9" s="1105"/>
      <c r="AX9" s="1105"/>
      <c r="AY9" s="1106"/>
      <c r="AZ9" s="203"/>
      <c r="BA9" s="203"/>
      <c r="BB9" s="203"/>
      <c r="BC9" s="203"/>
      <c r="BD9" s="203"/>
      <c r="BE9" s="204"/>
      <c r="BF9" s="204"/>
      <c r="BG9" s="204"/>
      <c r="BH9" s="204"/>
      <c r="BI9" s="204"/>
      <c r="BJ9" s="204"/>
      <c r="BK9" s="204"/>
      <c r="BL9" s="204"/>
      <c r="BM9" s="204"/>
      <c r="BN9" s="204"/>
      <c r="BO9" s="204"/>
      <c r="BP9" s="204"/>
      <c r="BQ9" s="213">
        <v>3</v>
      </c>
      <c r="BR9" s="214"/>
      <c r="BS9" s="1009" t="s">
        <v>537</v>
      </c>
      <c r="BT9" s="1010"/>
      <c r="BU9" s="1010"/>
      <c r="BV9" s="1010"/>
      <c r="BW9" s="1010"/>
      <c r="BX9" s="1010"/>
      <c r="BY9" s="1010"/>
      <c r="BZ9" s="1010"/>
      <c r="CA9" s="1010"/>
      <c r="CB9" s="1010"/>
      <c r="CC9" s="1010"/>
      <c r="CD9" s="1010"/>
      <c r="CE9" s="1010"/>
      <c r="CF9" s="1010"/>
      <c r="CG9" s="1011"/>
      <c r="CH9" s="1004">
        <v>9</v>
      </c>
      <c r="CI9" s="1005"/>
      <c r="CJ9" s="1005"/>
      <c r="CK9" s="1005"/>
      <c r="CL9" s="1022"/>
      <c r="CM9" s="1004">
        <v>337</v>
      </c>
      <c r="CN9" s="1005"/>
      <c r="CO9" s="1005"/>
      <c r="CP9" s="1005"/>
      <c r="CQ9" s="1022"/>
      <c r="CR9" s="1004">
        <v>70</v>
      </c>
      <c r="CS9" s="1005"/>
      <c r="CT9" s="1005"/>
      <c r="CU9" s="1005"/>
      <c r="CV9" s="1022"/>
      <c r="CW9" s="1004">
        <v>23</v>
      </c>
      <c r="CX9" s="1005"/>
      <c r="CY9" s="1005"/>
      <c r="CZ9" s="1005"/>
      <c r="DA9" s="1022"/>
      <c r="DB9" s="1004" t="s">
        <v>470</v>
      </c>
      <c r="DC9" s="1005"/>
      <c r="DD9" s="1005"/>
      <c r="DE9" s="1005"/>
      <c r="DF9" s="1022"/>
      <c r="DG9" s="1004" t="s">
        <v>470</v>
      </c>
      <c r="DH9" s="1005"/>
      <c r="DI9" s="1005"/>
      <c r="DJ9" s="1005"/>
      <c r="DK9" s="1022"/>
      <c r="DL9" s="1004" t="s">
        <v>470</v>
      </c>
      <c r="DM9" s="1005"/>
      <c r="DN9" s="1005"/>
      <c r="DO9" s="1005"/>
      <c r="DP9" s="1022"/>
      <c r="DQ9" s="1004" t="s">
        <v>470</v>
      </c>
      <c r="DR9" s="1005"/>
      <c r="DS9" s="1005"/>
      <c r="DT9" s="1005"/>
      <c r="DU9" s="1022"/>
      <c r="DV9" s="1023"/>
      <c r="DW9" s="1024"/>
      <c r="DX9" s="1024"/>
      <c r="DY9" s="1024"/>
      <c r="DZ9" s="1025"/>
      <c r="EA9" s="205"/>
    </row>
    <row r="10" spans="1:131" s="206" customFormat="1" ht="26.25" customHeight="1" x14ac:dyDescent="0.15">
      <c r="A10" s="212">
        <v>4</v>
      </c>
      <c r="B10" s="1009"/>
      <c r="C10" s="1010"/>
      <c r="D10" s="1010"/>
      <c r="E10" s="1010"/>
      <c r="F10" s="1010"/>
      <c r="G10" s="1010"/>
      <c r="H10" s="1010"/>
      <c r="I10" s="1010"/>
      <c r="J10" s="1010"/>
      <c r="K10" s="1010"/>
      <c r="L10" s="1010"/>
      <c r="M10" s="1010"/>
      <c r="N10" s="1010"/>
      <c r="O10" s="1010"/>
      <c r="P10" s="1011"/>
      <c r="Q10" s="1012"/>
      <c r="R10" s="1008"/>
      <c r="S10" s="1008"/>
      <c r="T10" s="1008"/>
      <c r="U10" s="1008"/>
      <c r="V10" s="1008"/>
      <c r="W10" s="1008"/>
      <c r="X10" s="1008"/>
      <c r="Y10" s="1008"/>
      <c r="Z10" s="1008"/>
      <c r="AA10" s="1008"/>
      <c r="AB10" s="1008"/>
      <c r="AC10" s="1008"/>
      <c r="AD10" s="1008"/>
      <c r="AE10" s="1073"/>
      <c r="AF10" s="1067"/>
      <c r="AG10" s="1068"/>
      <c r="AH10" s="1068"/>
      <c r="AI10" s="1068"/>
      <c r="AJ10" s="1069"/>
      <c r="AK10" s="1107"/>
      <c r="AL10" s="1108"/>
      <c r="AM10" s="1108"/>
      <c r="AN10" s="1108"/>
      <c r="AO10" s="1108"/>
      <c r="AP10" s="1108"/>
      <c r="AQ10" s="1108"/>
      <c r="AR10" s="1108"/>
      <c r="AS10" s="1108"/>
      <c r="AT10" s="1108"/>
      <c r="AU10" s="1105"/>
      <c r="AV10" s="1105"/>
      <c r="AW10" s="1105"/>
      <c r="AX10" s="1105"/>
      <c r="AY10" s="1106"/>
      <c r="AZ10" s="203"/>
      <c r="BA10" s="203"/>
      <c r="BB10" s="203"/>
      <c r="BC10" s="203"/>
      <c r="BD10" s="203"/>
      <c r="BE10" s="204"/>
      <c r="BF10" s="204"/>
      <c r="BG10" s="204"/>
      <c r="BH10" s="204"/>
      <c r="BI10" s="204"/>
      <c r="BJ10" s="204"/>
      <c r="BK10" s="204"/>
      <c r="BL10" s="204"/>
      <c r="BM10" s="204"/>
      <c r="BN10" s="204"/>
      <c r="BO10" s="204"/>
      <c r="BP10" s="204"/>
      <c r="BQ10" s="213">
        <v>4</v>
      </c>
      <c r="BR10" s="214"/>
      <c r="BS10" s="1009" t="s">
        <v>538</v>
      </c>
      <c r="BT10" s="1010"/>
      <c r="BU10" s="1010"/>
      <c r="BV10" s="1010"/>
      <c r="BW10" s="1010"/>
      <c r="BX10" s="1010"/>
      <c r="BY10" s="1010"/>
      <c r="BZ10" s="1010"/>
      <c r="CA10" s="1010"/>
      <c r="CB10" s="1010"/>
      <c r="CC10" s="1010"/>
      <c r="CD10" s="1010"/>
      <c r="CE10" s="1010"/>
      <c r="CF10" s="1010"/>
      <c r="CG10" s="1011"/>
      <c r="CH10" s="1004">
        <v>-14</v>
      </c>
      <c r="CI10" s="1005"/>
      <c r="CJ10" s="1005"/>
      <c r="CK10" s="1005"/>
      <c r="CL10" s="1022"/>
      <c r="CM10" s="1004">
        <v>-726</v>
      </c>
      <c r="CN10" s="1005"/>
      <c r="CO10" s="1005"/>
      <c r="CP10" s="1005"/>
      <c r="CQ10" s="1022"/>
      <c r="CR10" s="1004">
        <v>100</v>
      </c>
      <c r="CS10" s="1005"/>
      <c r="CT10" s="1005"/>
      <c r="CU10" s="1005"/>
      <c r="CV10" s="1022"/>
      <c r="CW10" s="1004" t="s">
        <v>470</v>
      </c>
      <c r="CX10" s="1005"/>
      <c r="CY10" s="1005"/>
      <c r="CZ10" s="1005"/>
      <c r="DA10" s="1022"/>
      <c r="DB10" s="1004" t="s">
        <v>470</v>
      </c>
      <c r="DC10" s="1005"/>
      <c r="DD10" s="1005"/>
      <c r="DE10" s="1005"/>
      <c r="DF10" s="1022"/>
      <c r="DG10" s="1004" t="s">
        <v>470</v>
      </c>
      <c r="DH10" s="1005"/>
      <c r="DI10" s="1005"/>
      <c r="DJ10" s="1005"/>
      <c r="DK10" s="1022"/>
      <c r="DL10" s="1004" t="s">
        <v>470</v>
      </c>
      <c r="DM10" s="1005"/>
      <c r="DN10" s="1005"/>
      <c r="DO10" s="1005"/>
      <c r="DP10" s="1022"/>
      <c r="DQ10" s="1004" t="s">
        <v>470</v>
      </c>
      <c r="DR10" s="1005"/>
      <c r="DS10" s="1005"/>
      <c r="DT10" s="1005"/>
      <c r="DU10" s="1022"/>
      <c r="DV10" s="1023"/>
      <c r="DW10" s="1024"/>
      <c r="DX10" s="1024"/>
      <c r="DY10" s="1024"/>
      <c r="DZ10" s="1025"/>
      <c r="EA10" s="205"/>
    </row>
    <row r="11" spans="1:131" s="206" customFormat="1" ht="26.25" customHeight="1" x14ac:dyDescent="0.15">
      <c r="A11" s="212">
        <v>5</v>
      </c>
      <c r="B11" s="1009"/>
      <c r="C11" s="1010"/>
      <c r="D11" s="1010"/>
      <c r="E11" s="1010"/>
      <c r="F11" s="1010"/>
      <c r="G11" s="1010"/>
      <c r="H11" s="1010"/>
      <c r="I11" s="1010"/>
      <c r="J11" s="1010"/>
      <c r="K11" s="1010"/>
      <c r="L11" s="1010"/>
      <c r="M11" s="1010"/>
      <c r="N11" s="1010"/>
      <c r="O11" s="1010"/>
      <c r="P11" s="1011"/>
      <c r="Q11" s="1012"/>
      <c r="R11" s="1008"/>
      <c r="S11" s="1008"/>
      <c r="T11" s="1008"/>
      <c r="U11" s="1008"/>
      <c r="V11" s="1008"/>
      <c r="W11" s="1008"/>
      <c r="X11" s="1008"/>
      <c r="Y11" s="1008"/>
      <c r="Z11" s="1008"/>
      <c r="AA11" s="1008"/>
      <c r="AB11" s="1008"/>
      <c r="AC11" s="1008"/>
      <c r="AD11" s="1008"/>
      <c r="AE11" s="1073"/>
      <c r="AF11" s="1067"/>
      <c r="AG11" s="1068"/>
      <c r="AH11" s="1068"/>
      <c r="AI11" s="1068"/>
      <c r="AJ11" s="1069"/>
      <c r="AK11" s="1107"/>
      <c r="AL11" s="1108"/>
      <c r="AM11" s="1108"/>
      <c r="AN11" s="1108"/>
      <c r="AO11" s="1108"/>
      <c r="AP11" s="1108"/>
      <c r="AQ11" s="1108"/>
      <c r="AR11" s="1108"/>
      <c r="AS11" s="1108"/>
      <c r="AT11" s="1108"/>
      <c r="AU11" s="1105"/>
      <c r="AV11" s="1105"/>
      <c r="AW11" s="1105"/>
      <c r="AX11" s="1105"/>
      <c r="AY11" s="1106"/>
      <c r="AZ11" s="203"/>
      <c r="BA11" s="203"/>
      <c r="BB11" s="203"/>
      <c r="BC11" s="203"/>
      <c r="BD11" s="203"/>
      <c r="BE11" s="204"/>
      <c r="BF11" s="204"/>
      <c r="BG11" s="204"/>
      <c r="BH11" s="204"/>
      <c r="BI11" s="204"/>
      <c r="BJ11" s="204"/>
      <c r="BK11" s="204"/>
      <c r="BL11" s="204"/>
      <c r="BM11" s="204"/>
      <c r="BN11" s="204"/>
      <c r="BO11" s="204"/>
      <c r="BP11" s="204"/>
      <c r="BQ11" s="213">
        <v>5</v>
      </c>
      <c r="BR11" s="214"/>
      <c r="BS11" s="1009" t="s">
        <v>539</v>
      </c>
      <c r="BT11" s="1010"/>
      <c r="BU11" s="1010"/>
      <c r="BV11" s="1010"/>
      <c r="BW11" s="1010"/>
      <c r="BX11" s="1010"/>
      <c r="BY11" s="1010"/>
      <c r="BZ11" s="1010"/>
      <c r="CA11" s="1010"/>
      <c r="CB11" s="1010"/>
      <c r="CC11" s="1010"/>
      <c r="CD11" s="1010"/>
      <c r="CE11" s="1010"/>
      <c r="CF11" s="1010"/>
      <c r="CG11" s="1011"/>
      <c r="CH11" s="1004">
        <v>1</v>
      </c>
      <c r="CI11" s="1005"/>
      <c r="CJ11" s="1005"/>
      <c r="CK11" s="1005"/>
      <c r="CL11" s="1022"/>
      <c r="CM11" s="1004">
        <v>88</v>
      </c>
      <c r="CN11" s="1005"/>
      <c r="CO11" s="1005"/>
      <c r="CP11" s="1005"/>
      <c r="CQ11" s="1022"/>
      <c r="CR11" s="1004">
        <v>2</v>
      </c>
      <c r="CS11" s="1005"/>
      <c r="CT11" s="1005"/>
      <c r="CU11" s="1005"/>
      <c r="CV11" s="1022"/>
      <c r="CW11" s="1004" t="s">
        <v>470</v>
      </c>
      <c r="CX11" s="1005"/>
      <c r="CY11" s="1005"/>
      <c r="CZ11" s="1005"/>
      <c r="DA11" s="1022"/>
      <c r="DB11" s="1004" t="s">
        <v>470</v>
      </c>
      <c r="DC11" s="1005"/>
      <c r="DD11" s="1005"/>
      <c r="DE11" s="1005"/>
      <c r="DF11" s="1022"/>
      <c r="DG11" s="1004" t="s">
        <v>470</v>
      </c>
      <c r="DH11" s="1005"/>
      <c r="DI11" s="1005"/>
      <c r="DJ11" s="1005"/>
      <c r="DK11" s="1022"/>
      <c r="DL11" s="1004" t="s">
        <v>470</v>
      </c>
      <c r="DM11" s="1005"/>
      <c r="DN11" s="1005"/>
      <c r="DO11" s="1005"/>
      <c r="DP11" s="1022"/>
      <c r="DQ11" s="1004" t="s">
        <v>470</v>
      </c>
      <c r="DR11" s="1005"/>
      <c r="DS11" s="1005"/>
      <c r="DT11" s="1005"/>
      <c r="DU11" s="1022"/>
      <c r="DV11" s="1023"/>
      <c r="DW11" s="1024"/>
      <c r="DX11" s="1024"/>
      <c r="DY11" s="1024"/>
      <c r="DZ11" s="1025"/>
      <c r="EA11" s="205"/>
    </row>
    <row r="12" spans="1:131" s="206" customFormat="1" ht="26.25" customHeight="1" x14ac:dyDescent="0.15">
      <c r="A12" s="212">
        <v>6</v>
      </c>
      <c r="B12" s="1009"/>
      <c r="C12" s="1010"/>
      <c r="D12" s="1010"/>
      <c r="E12" s="1010"/>
      <c r="F12" s="1010"/>
      <c r="G12" s="1010"/>
      <c r="H12" s="1010"/>
      <c r="I12" s="1010"/>
      <c r="J12" s="1010"/>
      <c r="K12" s="1010"/>
      <c r="L12" s="1010"/>
      <c r="M12" s="1010"/>
      <c r="N12" s="1010"/>
      <c r="O12" s="1010"/>
      <c r="P12" s="1011"/>
      <c r="Q12" s="1012"/>
      <c r="R12" s="1008"/>
      <c r="S12" s="1008"/>
      <c r="T12" s="1008"/>
      <c r="U12" s="1008"/>
      <c r="V12" s="1008"/>
      <c r="W12" s="1008"/>
      <c r="X12" s="1008"/>
      <c r="Y12" s="1008"/>
      <c r="Z12" s="1008"/>
      <c r="AA12" s="1008"/>
      <c r="AB12" s="1008"/>
      <c r="AC12" s="1008"/>
      <c r="AD12" s="1008"/>
      <c r="AE12" s="1073"/>
      <c r="AF12" s="1067"/>
      <c r="AG12" s="1068"/>
      <c r="AH12" s="1068"/>
      <c r="AI12" s="1068"/>
      <c r="AJ12" s="1069"/>
      <c r="AK12" s="1107"/>
      <c r="AL12" s="1108"/>
      <c r="AM12" s="1108"/>
      <c r="AN12" s="1108"/>
      <c r="AO12" s="1108"/>
      <c r="AP12" s="1108"/>
      <c r="AQ12" s="1108"/>
      <c r="AR12" s="1108"/>
      <c r="AS12" s="1108"/>
      <c r="AT12" s="1108"/>
      <c r="AU12" s="1105"/>
      <c r="AV12" s="1105"/>
      <c r="AW12" s="1105"/>
      <c r="AX12" s="1105"/>
      <c r="AY12" s="1106"/>
      <c r="AZ12" s="203"/>
      <c r="BA12" s="203"/>
      <c r="BB12" s="203"/>
      <c r="BC12" s="203"/>
      <c r="BD12" s="203"/>
      <c r="BE12" s="204"/>
      <c r="BF12" s="204"/>
      <c r="BG12" s="204"/>
      <c r="BH12" s="204"/>
      <c r="BI12" s="204"/>
      <c r="BJ12" s="204"/>
      <c r="BK12" s="204"/>
      <c r="BL12" s="204"/>
      <c r="BM12" s="204"/>
      <c r="BN12" s="204"/>
      <c r="BO12" s="204"/>
      <c r="BP12" s="204"/>
      <c r="BQ12" s="213">
        <v>6</v>
      </c>
      <c r="BR12" s="214"/>
      <c r="BS12" s="1009" t="s">
        <v>540</v>
      </c>
      <c r="BT12" s="1010"/>
      <c r="BU12" s="1010"/>
      <c r="BV12" s="1010"/>
      <c r="BW12" s="1010"/>
      <c r="BX12" s="1010"/>
      <c r="BY12" s="1010"/>
      <c r="BZ12" s="1010"/>
      <c r="CA12" s="1010"/>
      <c r="CB12" s="1010"/>
      <c r="CC12" s="1010"/>
      <c r="CD12" s="1010"/>
      <c r="CE12" s="1010"/>
      <c r="CF12" s="1010"/>
      <c r="CG12" s="1011"/>
      <c r="CH12" s="1004">
        <v>-19</v>
      </c>
      <c r="CI12" s="1005"/>
      <c r="CJ12" s="1005"/>
      <c r="CK12" s="1005"/>
      <c r="CL12" s="1022"/>
      <c r="CM12" s="1004">
        <v>202</v>
      </c>
      <c r="CN12" s="1005"/>
      <c r="CO12" s="1005"/>
      <c r="CP12" s="1005"/>
      <c r="CQ12" s="1022"/>
      <c r="CR12" s="1004">
        <v>10</v>
      </c>
      <c r="CS12" s="1005"/>
      <c r="CT12" s="1005"/>
      <c r="CU12" s="1005"/>
      <c r="CV12" s="1022"/>
      <c r="CW12" s="1004" t="s">
        <v>470</v>
      </c>
      <c r="CX12" s="1005"/>
      <c r="CY12" s="1005"/>
      <c r="CZ12" s="1005"/>
      <c r="DA12" s="1022"/>
      <c r="DB12" s="1004">
        <v>110</v>
      </c>
      <c r="DC12" s="1005"/>
      <c r="DD12" s="1005"/>
      <c r="DE12" s="1005"/>
      <c r="DF12" s="1022"/>
      <c r="DG12" s="1004" t="s">
        <v>470</v>
      </c>
      <c r="DH12" s="1005"/>
      <c r="DI12" s="1005"/>
      <c r="DJ12" s="1005"/>
      <c r="DK12" s="1022"/>
      <c r="DL12" s="1004" t="s">
        <v>470</v>
      </c>
      <c r="DM12" s="1005"/>
      <c r="DN12" s="1005"/>
      <c r="DO12" s="1005"/>
      <c r="DP12" s="1022"/>
      <c r="DQ12" s="1004" t="s">
        <v>470</v>
      </c>
      <c r="DR12" s="1005"/>
      <c r="DS12" s="1005"/>
      <c r="DT12" s="1005"/>
      <c r="DU12" s="1022"/>
      <c r="DV12" s="1023"/>
      <c r="DW12" s="1024"/>
      <c r="DX12" s="1024"/>
      <c r="DY12" s="1024"/>
      <c r="DZ12" s="1025"/>
      <c r="EA12" s="205"/>
    </row>
    <row r="13" spans="1:131" s="206" customFormat="1" ht="26.25" customHeight="1" x14ac:dyDescent="0.15">
      <c r="A13" s="212">
        <v>7</v>
      </c>
      <c r="B13" s="1009"/>
      <c r="C13" s="1010"/>
      <c r="D13" s="1010"/>
      <c r="E13" s="1010"/>
      <c r="F13" s="1010"/>
      <c r="G13" s="1010"/>
      <c r="H13" s="1010"/>
      <c r="I13" s="1010"/>
      <c r="J13" s="1010"/>
      <c r="K13" s="1010"/>
      <c r="L13" s="1010"/>
      <c r="M13" s="1010"/>
      <c r="N13" s="1010"/>
      <c r="O13" s="1010"/>
      <c r="P13" s="1011"/>
      <c r="Q13" s="1012"/>
      <c r="R13" s="1008"/>
      <c r="S13" s="1008"/>
      <c r="T13" s="1008"/>
      <c r="U13" s="1008"/>
      <c r="V13" s="1008"/>
      <c r="W13" s="1008"/>
      <c r="X13" s="1008"/>
      <c r="Y13" s="1008"/>
      <c r="Z13" s="1008"/>
      <c r="AA13" s="1008"/>
      <c r="AB13" s="1008"/>
      <c r="AC13" s="1008"/>
      <c r="AD13" s="1008"/>
      <c r="AE13" s="1073"/>
      <c r="AF13" s="1067"/>
      <c r="AG13" s="1068"/>
      <c r="AH13" s="1068"/>
      <c r="AI13" s="1068"/>
      <c r="AJ13" s="1069"/>
      <c r="AK13" s="1107"/>
      <c r="AL13" s="1108"/>
      <c r="AM13" s="1108"/>
      <c r="AN13" s="1108"/>
      <c r="AO13" s="1108"/>
      <c r="AP13" s="1108"/>
      <c r="AQ13" s="1108"/>
      <c r="AR13" s="1108"/>
      <c r="AS13" s="1108"/>
      <c r="AT13" s="1108"/>
      <c r="AU13" s="1105"/>
      <c r="AV13" s="1105"/>
      <c r="AW13" s="1105"/>
      <c r="AX13" s="1105"/>
      <c r="AY13" s="1106"/>
      <c r="AZ13" s="203"/>
      <c r="BA13" s="203"/>
      <c r="BB13" s="203"/>
      <c r="BC13" s="203"/>
      <c r="BD13" s="203"/>
      <c r="BE13" s="204"/>
      <c r="BF13" s="204"/>
      <c r="BG13" s="204"/>
      <c r="BH13" s="204"/>
      <c r="BI13" s="204"/>
      <c r="BJ13" s="204"/>
      <c r="BK13" s="204"/>
      <c r="BL13" s="204"/>
      <c r="BM13" s="204"/>
      <c r="BN13" s="204"/>
      <c r="BO13" s="204"/>
      <c r="BP13" s="204"/>
      <c r="BQ13" s="213">
        <v>7</v>
      </c>
      <c r="BR13" s="214"/>
      <c r="BS13" s="1009" t="s">
        <v>541</v>
      </c>
      <c r="BT13" s="1010"/>
      <c r="BU13" s="1010"/>
      <c r="BV13" s="1010"/>
      <c r="BW13" s="1010"/>
      <c r="BX13" s="1010"/>
      <c r="BY13" s="1010"/>
      <c r="BZ13" s="1010"/>
      <c r="CA13" s="1010"/>
      <c r="CB13" s="1010"/>
      <c r="CC13" s="1010"/>
      <c r="CD13" s="1010"/>
      <c r="CE13" s="1010"/>
      <c r="CF13" s="1010"/>
      <c r="CG13" s="1011"/>
      <c r="CH13" s="1004">
        <v>0</v>
      </c>
      <c r="CI13" s="1005"/>
      <c r="CJ13" s="1005"/>
      <c r="CK13" s="1005"/>
      <c r="CL13" s="1022"/>
      <c r="CM13" s="1004">
        <v>317</v>
      </c>
      <c r="CN13" s="1005"/>
      <c r="CO13" s="1005"/>
      <c r="CP13" s="1005"/>
      <c r="CQ13" s="1022"/>
      <c r="CR13" s="1004">
        <v>50</v>
      </c>
      <c r="CS13" s="1005"/>
      <c r="CT13" s="1005"/>
      <c r="CU13" s="1005"/>
      <c r="CV13" s="1022"/>
      <c r="CW13" s="1004" t="s">
        <v>470</v>
      </c>
      <c r="CX13" s="1005"/>
      <c r="CY13" s="1005"/>
      <c r="CZ13" s="1005"/>
      <c r="DA13" s="1022"/>
      <c r="DB13" s="1004" t="s">
        <v>470</v>
      </c>
      <c r="DC13" s="1005"/>
      <c r="DD13" s="1005"/>
      <c r="DE13" s="1005"/>
      <c r="DF13" s="1022"/>
      <c r="DG13" s="1004" t="s">
        <v>470</v>
      </c>
      <c r="DH13" s="1005"/>
      <c r="DI13" s="1005"/>
      <c r="DJ13" s="1005"/>
      <c r="DK13" s="1022"/>
      <c r="DL13" s="1004" t="s">
        <v>470</v>
      </c>
      <c r="DM13" s="1005"/>
      <c r="DN13" s="1005"/>
      <c r="DO13" s="1005"/>
      <c r="DP13" s="1022"/>
      <c r="DQ13" s="1004" t="s">
        <v>470</v>
      </c>
      <c r="DR13" s="1005"/>
      <c r="DS13" s="1005"/>
      <c r="DT13" s="1005"/>
      <c r="DU13" s="1022"/>
      <c r="DV13" s="1023"/>
      <c r="DW13" s="1024"/>
      <c r="DX13" s="1024"/>
      <c r="DY13" s="1024"/>
      <c r="DZ13" s="1025"/>
      <c r="EA13" s="205"/>
    </row>
    <row r="14" spans="1:131" s="206" customFormat="1" ht="26.25" customHeight="1" x14ac:dyDescent="0.15">
      <c r="A14" s="212">
        <v>8</v>
      </c>
      <c r="B14" s="1009"/>
      <c r="C14" s="1010"/>
      <c r="D14" s="1010"/>
      <c r="E14" s="1010"/>
      <c r="F14" s="1010"/>
      <c r="G14" s="1010"/>
      <c r="H14" s="1010"/>
      <c r="I14" s="1010"/>
      <c r="J14" s="1010"/>
      <c r="K14" s="1010"/>
      <c r="L14" s="1010"/>
      <c r="M14" s="1010"/>
      <c r="N14" s="1010"/>
      <c r="O14" s="1010"/>
      <c r="P14" s="1011"/>
      <c r="Q14" s="1012"/>
      <c r="R14" s="1008"/>
      <c r="S14" s="1008"/>
      <c r="T14" s="1008"/>
      <c r="U14" s="1008"/>
      <c r="V14" s="1008"/>
      <c r="W14" s="1008"/>
      <c r="X14" s="1008"/>
      <c r="Y14" s="1008"/>
      <c r="Z14" s="1008"/>
      <c r="AA14" s="1008"/>
      <c r="AB14" s="1008"/>
      <c r="AC14" s="1008"/>
      <c r="AD14" s="1008"/>
      <c r="AE14" s="1073"/>
      <c r="AF14" s="1067"/>
      <c r="AG14" s="1068"/>
      <c r="AH14" s="1068"/>
      <c r="AI14" s="1068"/>
      <c r="AJ14" s="1069"/>
      <c r="AK14" s="1107"/>
      <c r="AL14" s="1108"/>
      <c r="AM14" s="1108"/>
      <c r="AN14" s="1108"/>
      <c r="AO14" s="1108"/>
      <c r="AP14" s="1108"/>
      <c r="AQ14" s="1108"/>
      <c r="AR14" s="1108"/>
      <c r="AS14" s="1108"/>
      <c r="AT14" s="1108"/>
      <c r="AU14" s="1105"/>
      <c r="AV14" s="1105"/>
      <c r="AW14" s="1105"/>
      <c r="AX14" s="1105"/>
      <c r="AY14" s="1106"/>
      <c r="AZ14" s="203"/>
      <c r="BA14" s="203"/>
      <c r="BB14" s="203"/>
      <c r="BC14" s="203"/>
      <c r="BD14" s="203"/>
      <c r="BE14" s="204"/>
      <c r="BF14" s="204"/>
      <c r="BG14" s="204"/>
      <c r="BH14" s="204"/>
      <c r="BI14" s="204"/>
      <c r="BJ14" s="204"/>
      <c r="BK14" s="204"/>
      <c r="BL14" s="204"/>
      <c r="BM14" s="204"/>
      <c r="BN14" s="204"/>
      <c r="BO14" s="204"/>
      <c r="BP14" s="204"/>
      <c r="BQ14" s="213">
        <v>8</v>
      </c>
      <c r="BR14" s="214"/>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05"/>
    </row>
    <row r="15" spans="1:131" s="206" customFormat="1" ht="26.25" customHeight="1" x14ac:dyDescent="0.15">
      <c r="A15" s="212">
        <v>9</v>
      </c>
      <c r="B15" s="1009"/>
      <c r="C15" s="1010"/>
      <c r="D15" s="1010"/>
      <c r="E15" s="1010"/>
      <c r="F15" s="1010"/>
      <c r="G15" s="1010"/>
      <c r="H15" s="1010"/>
      <c r="I15" s="1010"/>
      <c r="J15" s="1010"/>
      <c r="K15" s="1010"/>
      <c r="L15" s="1010"/>
      <c r="M15" s="1010"/>
      <c r="N15" s="1010"/>
      <c r="O15" s="1010"/>
      <c r="P15" s="1011"/>
      <c r="Q15" s="1012"/>
      <c r="R15" s="1008"/>
      <c r="S15" s="1008"/>
      <c r="T15" s="1008"/>
      <c r="U15" s="1008"/>
      <c r="V15" s="1008"/>
      <c r="W15" s="1008"/>
      <c r="X15" s="1008"/>
      <c r="Y15" s="1008"/>
      <c r="Z15" s="1008"/>
      <c r="AA15" s="1008"/>
      <c r="AB15" s="1008"/>
      <c r="AC15" s="1008"/>
      <c r="AD15" s="1008"/>
      <c r="AE15" s="1073"/>
      <c r="AF15" s="1067"/>
      <c r="AG15" s="1068"/>
      <c r="AH15" s="1068"/>
      <c r="AI15" s="1068"/>
      <c r="AJ15" s="1069"/>
      <c r="AK15" s="1107"/>
      <c r="AL15" s="1108"/>
      <c r="AM15" s="1108"/>
      <c r="AN15" s="1108"/>
      <c r="AO15" s="1108"/>
      <c r="AP15" s="1108"/>
      <c r="AQ15" s="1108"/>
      <c r="AR15" s="1108"/>
      <c r="AS15" s="1108"/>
      <c r="AT15" s="1108"/>
      <c r="AU15" s="1105"/>
      <c r="AV15" s="1105"/>
      <c r="AW15" s="1105"/>
      <c r="AX15" s="1105"/>
      <c r="AY15" s="1106"/>
      <c r="AZ15" s="203"/>
      <c r="BA15" s="203"/>
      <c r="BB15" s="203"/>
      <c r="BC15" s="203"/>
      <c r="BD15" s="203"/>
      <c r="BE15" s="204"/>
      <c r="BF15" s="204"/>
      <c r="BG15" s="204"/>
      <c r="BH15" s="204"/>
      <c r="BI15" s="204"/>
      <c r="BJ15" s="204"/>
      <c r="BK15" s="204"/>
      <c r="BL15" s="204"/>
      <c r="BM15" s="204"/>
      <c r="BN15" s="204"/>
      <c r="BO15" s="204"/>
      <c r="BP15" s="204"/>
      <c r="BQ15" s="213">
        <v>9</v>
      </c>
      <c r="BR15" s="214"/>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05"/>
    </row>
    <row r="16" spans="1:131" s="206" customFormat="1" ht="26.25" customHeight="1" x14ac:dyDescent="0.15">
      <c r="A16" s="212">
        <v>10</v>
      </c>
      <c r="B16" s="1009"/>
      <c r="C16" s="1010"/>
      <c r="D16" s="1010"/>
      <c r="E16" s="1010"/>
      <c r="F16" s="1010"/>
      <c r="G16" s="1010"/>
      <c r="H16" s="1010"/>
      <c r="I16" s="1010"/>
      <c r="J16" s="1010"/>
      <c r="K16" s="1010"/>
      <c r="L16" s="1010"/>
      <c r="M16" s="1010"/>
      <c r="N16" s="1010"/>
      <c r="O16" s="1010"/>
      <c r="P16" s="1011"/>
      <c r="Q16" s="1012"/>
      <c r="R16" s="1008"/>
      <c r="S16" s="1008"/>
      <c r="T16" s="1008"/>
      <c r="U16" s="1008"/>
      <c r="V16" s="1008"/>
      <c r="W16" s="1008"/>
      <c r="X16" s="1008"/>
      <c r="Y16" s="1008"/>
      <c r="Z16" s="1008"/>
      <c r="AA16" s="1008"/>
      <c r="AB16" s="1008"/>
      <c r="AC16" s="1008"/>
      <c r="AD16" s="1008"/>
      <c r="AE16" s="1073"/>
      <c r="AF16" s="1067"/>
      <c r="AG16" s="1068"/>
      <c r="AH16" s="1068"/>
      <c r="AI16" s="1068"/>
      <c r="AJ16" s="1069"/>
      <c r="AK16" s="1107"/>
      <c r="AL16" s="1108"/>
      <c r="AM16" s="1108"/>
      <c r="AN16" s="1108"/>
      <c r="AO16" s="1108"/>
      <c r="AP16" s="1108"/>
      <c r="AQ16" s="1108"/>
      <c r="AR16" s="1108"/>
      <c r="AS16" s="1108"/>
      <c r="AT16" s="1108"/>
      <c r="AU16" s="1105"/>
      <c r="AV16" s="1105"/>
      <c r="AW16" s="1105"/>
      <c r="AX16" s="1105"/>
      <c r="AY16" s="1106"/>
      <c r="AZ16" s="203"/>
      <c r="BA16" s="203"/>
      <c r="BB16" s="203"/>
      <c r="BC16" s="203"/>
      <c r="BD16" s="203"/>
      <c r="BE16" s="204"/>
      <c r="BF16" s="204"/>
      <c r="BG16" s="204"/>
      <c r="BH16" s="204"/>
      <c r="BI16" s="204"/>
      <c r="BJ16" s="204"/>
      <c r="BK16" s="204"/>
      <c r="BL16" s="204"/>
      <c r="BM16" s="204"/>
      <c r="BN16" s="204"/>
      <c r="BO16" s="204"/>
      <c r="BP16" s="204"/>
      <c r="BQ16" s="213">
        <v>10</v>
      </c>
      <c r="BR16" s="214"/>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5"/>
    </row>
    <row r="17" spans="1:131" s="206" customFormat="1" ht="26.25" customHeight="1" x14ac:dyDescent="0.15">
      <c r="A17" s="212">
        <v>11</v>
      </c>
      <c r="B17" s="1009"/>
      <c r="C17" s="1010"/>
      <c r="D17" s="1010"/>
      <c r="E17" s="1010"/>
      <c r="F17" s="1010"/>
      <c r="G17" s="1010"/>
      <c r="H17" s="1010"/>
      <c r="I17" s="1010"/>
      <c r="J17" s="1010"/>
      <c r="K17" s="1010"/>
      <c r="L17" s="1010"/>
      <c r="M17" s="1010"/>
      <c r="N17" s="1010"/>
      <c r="O17" s="1010"/>
      <c r="P17" s="1011"/>
      <c r="Q17" s="1012"/>
      <c r="R17" s="1008"/>
      <c r="S17" s="1008"/>
      <c r="T17" s="1008"/>
      <c r="U17" s="1008"/>
      <c r="V17" s="1008"/>
      <c r="W17" s="1008"/>
      <c r="X17" s="1008"/>
      <c r="Y17" s="1008"/>
      <c r="Z17" s="1008"/>
      <c r="AA17" s="1008"/>
      <c r="AB17" s="1008"/>
      <c r="AC17" s="1008"/>
      <c r="AD17" s="1008"/>
      <c r="AE17" s="1073"/>
      <c r="AF17" s="1067"/>
      <c r="AG17" s="1068"/>
      <c r="AH17" s="1068"/>
      <c r="AI17" s="1068"/>
      <c r="AJ17" s="1069"/>
      <c r="AK17" s="1107"/>
      <c r="AL17" s="1108"/>
      <c r="AM17" s="1108"/>
      <c r="AN17" s="1108"/>
      <c r="AO17" s="1108"/>
      <c r="AP17" s="1108"/>
      <c r="AQ17" s="1108"/>
      <c r="AR17" s="1108"/>
      <c r="AS17" s="1108"/>
      <c r="AT17" s="1108"/>
      <c r="AU17" s="1105"/>
      <c r="AV17" s="1105"/>
      <c r="AW17" s="1105"/>
      <c r="AX17" s="1105"/>
      <c r="AY17" s="1106"/>
      <c r="AZ17" s="203"/>
      <c r="BA17" s="203"/>
      <c r="BB17" s="203"/>
      <c r="BC17" s="203"/>
      <c r="BD17" s="203"/>
      <c r="BE17" s="204"/>
      <c r="BF17" s="204"/>
      <c r="BG17" s="204"/>
      <c r="BH17" s="204"/>
      <c r="BI17" s="204"/>
      <c r="BJ17" s="204"/>
      <c r="BK17" s="204"/>
      <c r="BL17" s="204"/>
      <c r="BM17" s="204"/>
      <c r="BN17" s="204"/>
      <c r="BO17" s="204"/>
      <c r="BP17" s="204"/>
      <c r="BQ17" s="213">
        <v>11</v>
      </c>
      <c r="BR17" s="214"/>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5"/>
    </row>
    <row r="18" spans="1:131" s="206" customFormat="1" ht="26.25" customHeight="1" x14ac:dyDescent="0.15">
      <c r="A18" s="212">
        <v>12</v>
      </c>
      <c r="B18" s="1009"/>
      <c r="C18" s="1010"/>
      <c r="D18" s="1010"/>
      <c r="E18" s="1010"/>
      <c r="F18" s="1010"/>
      <c r="G18" s="1010"/>
      <c r="H18" s="1010"/>
      <c r="I18" s="1010"/>
      <c r="J18" s="1010"/>
      <c r="K18" s="1010"/>
      <c r="L18" s="1010"/>
      <c r="M18" s="1010"/>
      <c r="N18" s="1010"/>
      <c r="O18" s="1010"/>
      <c r="P18" s="1011"/>
      <c r="Q18" s="1012"/>
      <c r="R18" s="1008"/>
      <c r="S18" s="1008"/>
      <c r="T18" s="1008"/>
      <c r="U18" s="1008"/>
      <c r="V18" s="1008"/>
      <c r="W18" s="1008"/>
      <c r="X18" s="1008"/>
      <c r="Y18" s="1008"/>
      <c r="Z18" s="1008"/>
      <c r="AA18" s="1008"/>
      <c r="AB18" s="1008"/>
      <c r="AC18" s="1008"/>
      <c r="AD18" s="1008"/>
      <c r="AE18" s="1073"/>
      <c r="AF18" s="1067"/>
      <c r="AG18" s="1068"/>
      <c r="AH18" s="1068"/>
      <c r="AI18" s="1068"/>
      <c r="AJ18" s="1069"/>
      <c r="AK18" s="1107"/>
      <c r="AL18" s="1108"/>
      <c r="AM18" s="1108"/>
      <c r="AN18" s="1108"/>
      <c r="AO18" s="1108"/>
      <c r="AP18" s="1108"/>
      <c r="AQ18" s="1108"/>
      <c r="AR18" s="1108"/>
      <c r="AS18" s="1108"/>
      <c r="AT18" s="1108"/>
      <c r="AU18" s="1105"/>
      <c r="AV18" s="1105"/>
      <c r="AW18" s="1105"/>
      <c r="AX18" s="1105"/>
      <c r="AY18" s="1106"/>
      <c r="AZ18" s="203"/>
      <c r="BA18" s="203"/>
      <c r="BB18" s="203"/>
      <c r="BC18" s="203"/>
      <c r="BD18" s="203"/>
      <c r="BE18" s="204"/>
      <c r="BF18" s="204"/>
      <c r="BG18" s="204"/>
      <c r="BH18" s="204"/>
      <c r="BI18" s="204"/>
      <c r="BJ18" s="204"/>
      <c r="BK18" s="204"/>
      <c r="BL18" s="204"/>
      <c r="BM18" s="204"/>
      <c r="BN18" s="204"/>
      <c r="BO18" s="204"/>
      <c r="BP18" s="204"/>
      <c r="BQ18" s="213">
        <v>12</v>
      </c>
      <c r="BR18" s="214"/>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5"/>
    </row>
    <row r="19" spans="1:131" s="206" customFormat="1" ht="26.25" customHeight="1" x14ac:dyDescent="0.15">
      <c r="A19" s="212">
        <v>13</v>
      </c>
      <c r="B19" s="1009"/>
      <c r="C19" s="1010"/>
      <c r="D19" s="1010"/>
      <c r="E19" s="1010"/>
      <c r="F19" s="1010"/>
      <c r="G19" s="1010"/>
      <c r="H19" s="1010"/>
      <c r="I19" s="1010"/>
      <c r="J19" s="1010"/>
      <c r="K19" s="1010"/>
      <c r="L19" s="1010"/>
      <c r="M19" s="1010"/>
      <c r="N19" s="1010"/>
      <c r="O19" s="1010"/>
      <c r="P19" s="1011"/>
      <c r="Q19" s="1012"/>
      <c r="R19" s="1008"/>
      <c r="S19" s="1008"/>
      <c r="T19" s="1008"/>
      <c r="U19" s="1008"/>
      <c r="V19" s="1008"/>
      <c r="W19" s="1008"/>
      <c r="X19" s="1008"/>
      <c r="Y19" s="1008"/>
      <c r="Z19" s="1008"/>
      <c r="AA19" s="1008"/>
      <c r="AB19" s="1008"/>
      <c r="AC19" s="1008"/>
      <c r="AD19" s="1008"/>
      <c r="AE19" s="1073"/>
      <c r="AF19" s="1067"/>
      <c r="AG19" s="1068"/>
      <c r="AH19" s="1068"/>
      <c r="AI19" s="1068"/>
      <c r="AJ19" s="1069"/>
      <c r="AK19" s="1107"/>
      <c r="AL19" s="1108"/>
      <c r="AM19" s="1108"/>
      <c r="AN19" s="1108"/>
      <c r="AO19" s="1108"/>
      <c r="AP19" s="1108"/>
      <c r="AQ19" s="1108"/>
      <c r="AR19" s="1108"/>
      <c r="AS19" s="1108"/>
      <c r="AT19" s="1108"/>
      <c r="AU19" s="1105"/>
      <c r="AV19" s="1105"/>
      <c r="AW19" s="1105"/>
      <c r="AX19" s="1105"/>
      <c r="AY19" s="1106"/>
      <c r="AZ19" s="203"/>
      <c r="BA19" s="203"/>
      <c r="BB19" s="203"/>
      <c r="BC19" s="203"/>
      <c r="BD19" s="203"/>
      <c r="BE19" s="204"/>
      <c r="BF19" s="204"/>
      <c r="BG19" s="204"/>
      <c r="BH19" s="204"/>
      <c r="BI19" s="204"/>
      <c r="BJ19" s="204"/>
      <c r="BK19" s="204"/>
      <c r="BL19" s="204"/>
      <c r="BM19" s="204"/>
      <c r="BN19" s="204"/>
      <c r="BO19" s="204"/>
      <c r="BP19" s="204"/>
      <c r="BQ19" s="213">
        <v>13</v>
      </c>
      <c r="BR19" s="214"/>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5"/>
    </row>
    <row r="20" spans="1:131" s="206" customFormat="1" ht="26.25" customHeight="1" x14ac:dyDescent="0.15">
      <c r="A20" s="212">
        <v>14</v>
      </c>
      <c r="B20" s="1009"/>
      <c r="C20" s="1010"/>
      <c r="D20" s="1010"/>
      <c r="E20" s="1010"/>
      <c r="F20" s="1010"/>
      <c r="G20" s="1010"/>
      <c r="H20" s="1010"/>
      <c r="I20" s="1010"/>
      <c r="J20" s="1010"/>
      <c r="K20" s="1010"/>
      <c r="L20" s="1010"/>
      <c r="M20" s="1010"/>
      <c r="N20" s="1010"/>
      <c r="O20" s="1010"/>
      <c r="P20" s="1011"/>
      <c r="Q20" s="1012"/>
      <c r="R20" s="1008"/>
      <c r="S20" s="1008"/>
      <c r="T20" s="1008"/>
      <c r="U20" s="1008"/>
      <c r="V20" s="1008"/>
      <c r="W20" s="1008"/>
      <c r="X20" s="1008"/>
      <c r="Y20" s="1008"/>
      <c r="Z20" s="1008"/>
      <c r="AA20" s="1008"/>
      <c r="AB20" s="1008"/>
      <c r="AC20" s="1008"/>
      <c r="AD20" s="1008"/>
      <c r="AE20" s="1073"/>
      <c r="AF20" s="1067"/>
      <c r="AG20" s="1068"/>
      <c r="AH20" s="1068"/>
      <c r="AI20" s="1068"/>
      <c r="AJ20" s="1069"/>
      <c r="AK20" s="1107"/>
      <c r="AL20" s="1108"/>
      <c r="AM20" s="1108"/>
      <c r="AN20" s="1108"/>
      <c r="AO20" s="1108"/>
      <c r="AP20" s="1108"/>
      <c r="AQ20" s="1108"/>
      <c r="AR20" s="1108"/>
      <c r="AS20" s="1108"/>
      <c r="AT20" s="1108"/>
      <c r="AU20" s="1105"/>
      <c r="AV20" s="1105"/>
      <c r="AW20" s="1105"/>
      <c r="AX20" s="1105"/>
      <c r="AY20" s="1106"/>
      <c r="AZ20" s="203"/>
      <c r="BA20" s="203"/>
      <c r="BB20" s="203"/>
      <c r="BC20" s="203"/>
      <c r="BD20" s="203"/>
      <c r="BE20" s="204"/>
      <c r="BF20" s="204"/>
      <c r="BG20" s="204"/>
      <c r="BH20" s="204"/>
      <c r="BI20" s="204"/>
      <c r="BJ20" s="204"/>
      <c r="BK20" s="204"/>
      <c r="BL20" s="204"/>
      <c r="BM20" s="204"/>
      <c r="BN20" s="204"/>
      <c r="BO20" s="204"/>
      <c r="BP20" s="204"/>
      <c r="BQ20" s="213">
        <v>14</v>
      </c>
      <c r="BR20" s="214"/>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5"/>
    </row>
    <row r="21" spans="1:131" s="206" customFormat="1" ht="26.25" customHeight="1" thickBot="1" x14ac:dyDescent="0.2">
      <c r="A21" s="212">
        <v>15</v>
      </c>
      <c r="B21" s="1009"/>
      <c r="C21" s="1010"/>
      <c r="D21" s="1010"/>
      <c r="E21" s="1010"/>
      <c r="F21" s="1010"/>
      <c r="G21" s="1010"/>
      <c r="H21" s="1010"/>
      <c r="I21" s="1010"/>
      <c r="J21" s="1010"/>
      <c r="K21" s="1010"/>
      <c r="L21" s="1010"/>
      <c r="M21" s="1010"/>
      <c r="N21" s="1010"/>
      <c r="O21" s="1010"/>
      <c r="P21" s="1011"/>
      <c r="Q21" s="1012"/>
      <c r="R21" s="1008"/>
      <c r="S21" s="1008"/>
      <c r="T21" s="1008"/>
      <c r="U21" s="1008"/>
      <c r="V21" s="1008"/>
      <c r="W21" s="1008"/>
      <c r="X21" s="1008"/>
      <c r="Y21" s="1008"/>
      <c r="Z21" s="1008"/>
      <c r="AA21" s="1008"/>
      <c r="AB21" s="1008"/>
      <c r="AC21" s="1008"/>
      <c r="AD21" s="1008"/>
      <c r="AE21" s="1073"/>
      <c r="AF21" s="1067"/>
      <c r="AG21" s="1068"/>
      <c r="AH21" s="1068"/>
      <c r="AI21" s="1068"/>
      <c r="AJ21" s="1069"/>
      <c r="AK21" s="1107"/>
      <c r="AL21" s="1108"/>
      <c r="AM21" s="1108"/>
      <c r="AN21" s="1108"/>
      <c r="AO21" s="1108"/>
      <c r="AP21" s="1108"/>
      <c r="AQ21" s="1108"/>
      <c r="AR21" s="1108"/>
      <c r="AS21" s="1108"/>
      <c r="AT21" s="1108"/>
      <c r="AU21" s="1105"/>
      <c r="AV21" s="1105"/>
      <c r="AW21" s="1105"/>
      <c r="AX21" s="1105"/>
      <c r="AY21" s="1106"/>
      <c r="AZ21" s="203"/>
      <c r="BA21" s="203"/>
      <c r="BB21" s="203"/>
      <c r="BC21" s="203"/>
      <c r="BD21" s="203"/>
      <c r="BE21" s="204"/>
      <c r="BF21" s="204"/>
      <c r="BG21" s="204"/>
      <c r="BH21" s="204"/>
      <c r="BI21" s="204"/>
      <c r="BJ21" s="204"/>
      <c r="BK21" s="204"/>
      <c r="BL21" s="204"/>
      <c r="BM21" s="204"/>
      <c r="BN21" s="204"/>
      <c r="BO21" s="204"/>
      <c r="BP21" s="204"/>
      <c r="BQ21" s="213">
        <v>15</v>
      </c>
      <c r="BR21" s="214"/>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5"/>
    </row>
    <row r="22" spans="1:131" s="206" customFormat="1" ht="26.25" customHeight="1" x14ac:dyDescent="0.15">
      <c r="A22" s="212">
        <v>16</v>
      </c>
      <c r="B22" s="1009"/>
      <c r="C22" s="1010"/>
      <c r="D22" s="1010"/>
      <c r="E22" s="1010"/>
      <c r="F22" s="1010"/>
      <c r="G22" s="1010"/>
      <c r="H22" s="1010"/>
      <c r="I22" s="1010"/>
      <c r="J22" s="1010"/>
      <c r="K22" s="1010"/>
      <c r="L22" s="1010"/>
      <c r="M22" s="1010"/>
      <c r="N22" s="1010"/>
      <c r="O22" s="1010"/>
      <c r="P22" s="1011"/>
      <c r="Q22" s="1102"/>
      <c r="R22" s="1103"/>
      <c r="S22" s="1103"/>
      <c r="T22" s="1103"/>
      <c r="U22" s="1103"/>
      <c r="V22" s="1103"/>
      <c r="W22" s="1103"/>
      <c r="X22" s="1103"/>
      <c r="Y22" s="1103"/>
      <c r="Z22" s="1103"/>
      <c r="AA22" s="1103"/>
      <c r="AB22" s="1103"/>
      <c r="AC22" s="1103"/>
      <c r="AD22" s="1103"/>
      <c r="AE22" s="1104"/>
      <c r="AF22" s="1067"/>
      <c r="AG22" s="1068"/>
      <c r="AH22" s="1068"/>
      <c r="AI22" s="1068"/>
      <c r="AJ22" s="1069"/>
      <c r="AK22" s="1098"/>
      <c r="AL22" s="1099"/>
      <c r="AM22" s="1099"/>
      <c r="AN22" s="1099"/>
      <c r="AO22" s="1099"/>
      <c r="AP22" s="1099"/>
      <c r="AQ22" s="1099"/>
      <c r="AR22" s="1099"/>
      <c r="AS22" s="1099"/>
      <c r="AT22" s="1099"/>
      <c r="AU22" s="1100"/>
      <c r="AV22" s="1100"/>
      <c r="AW22" s="1100"/>
      <c r="AX22" s="1100"/>
      <c r="AY22" s="1101"/>
      <c r="AZ22" s="1062" t="s">
        <v>362</v>
      </c>
      <c r="BA22" s="1062"/>
      <c r="BB22" s="1062"/>
      <c r="BC22" s="1062"/>
      <c r="BD22" s="1063"/>
      <c r="BE22" s="204"/>
      <c r="BF22" s="204"/>
      <c r="BG22" s="204"/>
      <c r="BH22" s="204"/>
      <c r="BI22" s="204"/>
      <c r="BJ22" s="204"/>
      <c r="BK22" s="204"/>
      <c r="BL22" s="204"/>
      <c r="BM22" s="204"/>
      <c r="BN22" s="204"/>
      <c r="BO22" s="204"/>
      <c r="BP22" s="204"/>
      <c r="BQ22" s="213">
        <v>16</v>
      </c>
      <c r="BR22" s="214"/>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1">
        <v>24930</v>
      </c>
      <c r="R23" s="985"/>
      <c r="S23" s="985"/>
      <c r="T23" s="985"/>
      <c r="U23" s="985"/>
      <c r="V23" s="985">
        <v>24067</v>
      </c>
      <c r="W23" s="985"/>
      <c r="X23" s="985"/>
      <c r="Y23" s="985"/>
      <c r="Z23" s="985"/>
      <c r="AA23" s="985">
        <v>864</v>
      </c>
      <c r="AB23" s="985"/>
      <c r="AC23" s="985"/>
      <c r="AD23" s="985"/>
      <c r="AE23" s="1092"/>
      <c r="AF23" s="1093">
        <v>836</v>
      </c>
      <c r="AG23" s="985"/>
      <c r="AH23" s="985"/>
      <c r="AI23" s="985"/>
      <c r="AJ23" s="1094"/>
      <c r="AK23" s="1095"/>
      <c r="AL23" s="989"/>
      <c r="AM23" s="989"/>
      <c r="AN23" s="989"/>
      <c r="AO23" s="989"/>
      <c r="AP23" s="985">
        <v>22209</v>
      </c>
      <c r="AQ23" s="985"/>
      <c r="AR23" s="985"/>
      <c r="AS23" s="985"/>
      <c r="AT23" s="985"/>
      <c r="AU23" s="1096"/>
      <c r="AV23" s="1096"/>
      <c r="AW23" s="1096"/>
      <c r="AX23" s="1096"/>
      <c r="AY23" s="1097"/>
      <c r="AZ23" s="1089" t="s">
        <v>107</v>
      </c>
      <c r="BA23" s="977"/>
      <c r="BB23" s="977"/>
      <c r="BC23" s="977"/>
      <c r="BD23" s="1090"/>
      <c r="BE23" s="204"/>
      <c r="BF23" s="204"/>
      <c r="BG23" s="204"/>
      <c r="BH23" s="204"/>
      <c r="BI23" s="204"/>
      <c r="BJ23" s="204"/>
      <c r="BK23" s="204"/>
      <c r="BL23" s="204"/>
      <c r="BM23" s="204"/>
      <c r="BN23" s="204"/>
      <c r="BO23" s="204"/>
      <c r="BP23" s="204"/>
      <c r="BQ23" s="213">
        <v>17</v>
      </c>
      <c r="BR23" s="214"/>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5"/>
    </row>
    <row r="24" spans="1:131" s="206" customFormat="1" ht="26.25" customHeight="1" x14ac:dyDescent="0.15">
      <c r="A24" s="1088" t="s">
        <v>365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03"/>
      <c r="BA24" s="203"/>
      <c r="BB24" s="203"/>
      <c r="BC24" s="203"/>
      <c r="BD24" s="203"/>
      <c r="BE24" s="204"/>
      <c r="BF24" s="204"/>
      <c r="BG24" s="204"/>
      <c r="BH24" s="204"/>
      <c r="BI24" s="204"/>
      <c r="BJ24" s="204"/>
      <c r="BK24" s="204"/>
      <c r="BL24" s="204"/>
      <c r="BM24" s="204"/>
      <c r="BN24" s="204"/>
      <c r="BO24" s="204"/>
      <c r="BP24" s="204"/>
      <c r="BQ24" s="213">
        <v>18</v>
      </c>
      <c r="BR24" s="214"/>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5"/>
    </row>
    <row r="25" spans="1:131" s="198" customFormat="1" ht="26.25" customHeight="1" thickBot="1" x14ac:dyDescent="0.2">
      <c r="A25" s="1087" t="s">
        <v>366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03"/>
      <c r="BK25" s="203"/>
      <c r="BL25" s="203"/>
      <c r="BM25" s="203"/>
      <c r="BN25" s="203"/>
      <c r="BO25" s="216"/>
      <c r="BP25" s="216"/>
      <c r="BQ25" s="213">
        <v>19</v>
      </c>
      <c r="BR25" s="214"/>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7"/>
    </row>
    <row r="26" spans="1:131" s="198" customFormat="1" ht="26.25" customHeight="1" x14ac:dyDescent="0.15">
      <c r="A26" s="1026" t="s">
        <v>342</v>
      </c>
      <c r="B26" s="1027"/>
      <c r="C26" s="1027"/>
      <c r="D26" s="1027"/>
      <c r="E26" s="1027"/>
      <c r="F26" s="1027"/>
      <c r="G26" s="1027"/>
      <c r="H26" s="1027"/>
      <c r="I26" s="1027"/>
      <c r="J26" s="1027"/>
      <c r="K26" s="1027"/>
      <c r="L26" s="1027"/>
      <c r="M26" s="1027"/>
      <c r="N26" s="1027"/>
      <c r="O26" s="1027"/>
      <c r="P26" s="1028"/>
      <c r="Q26" s="1032" t="s">
        <v>367</v>
      </c>
      <c r="R26" s="1033"/>
      <c r="S26" s="1033"/>
      <c r="T26" s="1033"/>
      <c r="U26" s="1034"/>
      <c r="V26" s="1032" t="s">
        <v>368</v>
      </c>
      <c r="W26" s="1033"/>
      <c r="X26" s="1033"/>
      <c r="Y26" s="1033"/>
      <c r="Z26" s="1034"/>
      <c r="AA26" s="1032" t="s">
        <v>369</v>
      </c>
      <c r="AB26" s="1033"/>
      <c r="AC26" s="1033"/>
      <c r="AD26" s="1033"/>
      <c r="AE26" s="1033"/>
      <c r="AF26" s="1083" t="s">
        <v>370</v>
      </c>
      <c r="AG26" s="1039"/>
      <c r="AH26" s="1039"/>
      <c r="AI26" s="1039"/>
      <c r="AJ26" s="1084"/>
      <c r="AK26" s="1033" t="s">
        <v>371</v>
      </c>
      <c r="AL26" s="1033"/>
      <c r="AM26" s="1033"/>
      <c r="AN26" s="1033"/>
      <c r="AO26" s="1034"/>
      <c r="AP26" s="1032" t="s">
        <v>372</v>
      </c>
      <c r="AQ26" s="1033"/>
      <c r="AR26" s="1033"/>
      <c r="AS26" s="1033"/>
      <c r="AT26" s="1034"/>
      <c r="AU26" s="1032" t="s">
        <v>373</v>
      </c>
      <c r="AV26" s="1033"/>
      <c r="AW26" s="1033"/>
      <c r="AX26" s="1033"/>
      <c r="AY26" s="1034"/>
      <c r="AZ26" s="1032" t="s">
        <v>374</v>
      </c>
      <c r="BA26" s="1033"/>
      <c r="BB26" s="1033"/>
      <c r="BC26" s="1033"/>
      <c r="BD26" s="1034"/>
      <c r="BE26" s="1032" t="s">
        <v>349</v>
      </c>
      <c r="BF26" s="1033"/>
      <c r="BG26" s="1033"/>
      <c r="BH26" s="1033"/>
      <c r="BI26" s="1048"/>
      <c r="BJ26" s="203"/>
      <c r="BK26" s="203"/>
      <c r="BL26" s="203"/>
      <c r="BM26" s="203"/>
      <c r="BN26" s="203"/>
      <c r="BO26" s="216"/>
      <c r="BP26" s="216"/>
      <c r="BQ26" s="213">
        <v>20</v>
      </c>
      <c r="BR26" s="214"/>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7"/>
    </row>
    <row r="27" spans="1:131" s="198"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85"/>
      <c r="AG27" s="1042"/>
      <c r="AH27" s="1042"/>
      <c r="AI27" s="1042"/>
      <c r="AJ27" s="1086"/>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3"/>
      <c r="BK27" s="203"/>
      <c r="BL27" s="203"/>
      <c r="BM27" s="203"/>
      <c r="BN27" s="203"/>
      <c r="BO27" s="216"/>
      <c r="BP27" s="216"/>
      <c r="BQ27" s="213">
        <v>21</v>
      </c>
      <c r="BR27" s="214"/>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7"/>
    </row>
    <row r="28" spans="1:131" s="198" customFormat="1" ht="26.25" customHeight="1" thickTop="1" x14ac:dyDescent="0.15">
      <c r="A28" s="217">
        <v>1</v>
      </c>
      <c r="B28" s="1016" t="s">
        <v>521</v>
      </c>
      <c r="C28" s="1017"/>
      <c r="D28" s="1017"/>
      <c r="E28" s="1017"/>
      <c r="F28" s="1017"/>
      <c r="G28" s="1017"/>
      <c r="H28" s="1017"/>
      <c r="I28" s="1017"/>
      <c r="J28" s="1017"/>
      <c r="K28" s="1017"/>
      <c r="L28" s="1017"/>
      <c r="M28" s="1017"/>
      <c r="N28" s="1017"/>
      <c r="O28" s="1017"/>
      <c r="P28" s="1018"/>
      <c r="Q28" s="1078">
        <v>9690</v>
      </c>
      <c r="R28" s="1074"/>
      <c r="S28" s="1074"/>
      <c r="T28" s="1074"/>
      <c r="U28" s="1074"/>
      <c r="V28" s="1074">
        <v>9083</v>
      </c>
      <c r="W28" s="1074"/>
      <c r="X28" s="1074"/>
      <c r="Y28" s="1074"/>
      <c r="Z28" s="1074"/>
      <c r="AA28" s="1074">
        <v>607</v>
      </c>
      <c r="AB28" s="1074"/>
      <c r="AC28" s="1074"/>
      <c r="AD28" s="1074"/>
      <c r="AE28" s="1079"/>
      <c r="AF28" s="1080">
        <v>607</v>
      </c>
      <c r="AG28" s="1074"/>
      <c r="AH28" s="1074"/>
      <c r="AI28" s="1074"/>
      <c r="AJ28" s="1081"/>
      <c r="AK28" s="1082">
        <v>611</v>
      </c>
      <c r="AL28" s="1074"/>
      <c r="AM28" s="1074"/>
      <c r="AN28" s="1074"/>
      <c r="AO28" s="1074"/>
      <c r="AP28" s="1074" t="s">
        <v>470</v>
      </c>
      <c r="AQ28" s="1074"/>
      <c r="AR28" s="1074"/>
      <c r="AS28" s="1074"/>
      <c r="AT28" s="1074"/>
      <c r="AU28" s="1074" t="s">
        <v>470</v>
      </c>
      <c r="AV28" s="1074"/>
      <c r="AW28" s="1074"/>
      <c r="AX28" s="1074"/>
      <c r="AY28" s="1074"/>
      <c r="AZ28" s="1075" t="s">
        <v>470</v>
      </c>
      <c r="BA28" s="1075"/>
      <c r="BB28" s="1075"/>
      <c r="BC28" s="1075"/>
      <c r="BD28" s="1075"/>
      <c r="BE28" s="1076"/>
      <c r="BF28" s="1076"/>
      <c r="BG28" s="1076"/>
      <c r="BH28" s="1076"/>
      <c r="BI28" s="1077"/>
      <c r="BJ28" s="203"/>
      <c r="BK28" s="203"/>
      <c r="BL28" s="203"/>
      <c r="BM28" s="203"/>
      <c r="BN28" s="203"/>
      <c r="BO28" s="216"/>
      <c r="BP28" s="216"/>
      <c r="BQ28" s="213">
        <v>22</v>
      </c>
      <c r="BR28" s="214"/>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7"/>
    </row>
    <row r="29" spans="1:131" s="198" customFormat="1" ht="26.25" customHeight="1" x14ac:dyDescent="0.15">
      <c r="A29" s="217">
        <v>2</v>
      </c>
      <c r="B29" s="1009" t="s">
        <v>524</v>
      </c>
      <c r="C29" s="1010"/>
      <c r="D29" s="1010"/>
      <c r="E29" s="1010"/>
      <c r="F29" s="1010"/>
      <c r="G29" s="1010"/>
      <c r="H29" s="1010"/>
      <c r="I29" s="1010"/>
      <c r="J29" s="1010"/>
      <c r="K29" s="1010"/>
      <c r="L29" s="1010"/>
      <c r="M29" s="1010"/>
      <c r="N29" s="1010"/>
      <c r="O29" s="1010"/>
      <c r="P29" s="1011"/>
      <c r="Q29" s="1012">
        <v>6642</v>
      </c>
      <c r="R29" s="1008"/>
      <c r="S29" s="1008"/>
      <c r="T29" s="1008"/>
      <c r="U29" s="1008"/>
      <c r="V29" s="1008">
        <v>6484</v>
      </c>
      <c r="W29" s="1008"/>
      <c r="X29" s="1008"/>
      <c r="Y29" s="1008"/>
      <c r="Z29" s="1008"/>
      <c r="AA29" s="1008">
        <v>157</v>
      </c>
      <c r="AB29" s="1008"/>
      <c r="AC29" s="1008"/>
      <c r="AD29" s="1008"/>
      <c r="AE29" s="1007"/>
      <c r="AF29" s="1067">
        <v>157</v>
      </c>
      <c r="AG29" s="1005"/>
      <c r="AH29" s="1005"/>
      <c r="AI29" s="1005"/>
      <c r="AJ29" s="1069"/>
      <c r="AK29" s="1006">
        <v>923</v>
      </c>
      <c r="AL29" s="1008"/>
      <c r="AM29" s="1008"/>
      <c r="AN29" s="1008"/>
      <c r="AO29" s="1008"/>
      <c r="AP29" s="1008" t="s">
        <v>470</v>
      </c>
      <c r="AQ29" s="1008"/>
      <c r="AR29" s="1008"/>
      <c r="AS29" s="1008"/>
      <c r="AT29" s="1008"/>
      <c r="AU29" s="1008" t="s">
        <v>470</v>
      </c>
      <c r="AV29" s="1008"/>
      <c r="AW29" s="1008"/>
      <c r="AX29" s="1008"/>
      <c r="AY29" s="1008"/>
      <c r="AZ29" s="1072" t="s">
        <v>470</v>
      </c>
      <c r="BA29" s="1072"/>
      <c r="BB29" s="1072"/>
      <c r="BC29" s="1072"/>
      <c r="BD29" s="1072"/>
      <c r="BE29" s="1059"/>
      <c r="BF29" s="1059"/>
      <c r="BG29" s="1059"/>
      <c r="BH29" s="1059"/>
      <c r="BI29" s="1060"/>
      <c r="BJ29" s="203"/>
      <c r="BK29" s="203"/>
      <c r="BL29" s="203"/>
      <c r="BM29" s="203"/>
      <c r="BN29" s="203"/>
      <c r="BO29" s="216"/>
      <c r="BP29" s="216"/>
      <c r="BQ29" s="213">
        <v>23</v>
      </c>
      <c r="BR29" s="214"/>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7"/>
    </row>
    <row r="30" spans="1:131" s="198" customFormat="1" ht="26.25" customHeight="1" x14ac:dyDescent="0.15">
      <c r="A30" s="217">
        <v>3</v>
      </c>
      <c r="B30" s="1009" t="s">
        <v>529</v>
      </c>
      <c r="C30" s="1010"/>
      <c r="D30" s="1010"/>
      <c r="E30" s="1010"/>
      <c r="F30" s="1010"/>
      <c r="G30" s="1010"/>
      <c r="H30" s="1010"/>
      <c r="I30" s="1010"/>
      <c r="J30" s="1010"/>
      <c r="K30" s="1010"/>
      <c r="L30" s="1010"/>
      <c r="M30" s="1010"/>
      <c r="N30" s="1010"/>
      <c r="O30" s="1010"/>
      <c r="P30" s="1011"/>
      <c r="Q30" s="1012">
        <v>898</v>
      </c>
      <c r="R30" s="1008"/>
      <c r="S30" s="1008"/>
      <c r="T30" s="1008"/>
      <c r="U30" s="1008"/>
      <c r="V30" s="1008">
        <v>897</v>
      </c>
      <c r="W30" s="1008"/>
      <c r="X30" s="1008"/>
      <c r="Y30" s="1008"/>
      <c r="Z30" s="1008"/>
      <c r="AA30" s="1008">
        <v>1</v>
      </c>
      <c r="AB30" s="1008"/>
      <c r="AC30" s="1008"/>
      <c r="AD30" s="1008"/>
      <c r="AE30" s="1007"/>
      <c r="AF30" s="1067">
        <v>1</v>
      </c>
      <c r="AG30" s="1005"/>
      <c r="AH30" s="1005"/>
      <c r="AI30" s="1005"/>
      <c r="AJ30" s="1069"/>
      <c r="AK30" s="1006">
        <v>214</v>
      </c>
      <c r="AL30" s="1008"/>
      <c r="AM30" s="1008"/>
      <c r="AN30" s="1008"/>
      <c r="AO30" s="1008"/>
      <c r="AP30" s="1008" t="s">
        <v>470</v>
      </c>
      <c r="AQ30" s="1008"/>
      <c r="AR30" s="1008"/>
      <c r="AS30" s="1008"/>
      <c r="AT30" s="1008"/>
      <c r="AU30" s="1008" t="s">
        <v>470</v>
      </c>
      <c r="AV30" s="1008"/>
      <c r="AW30" s="1008"/>
      <c r="AX30" s="1008"/>
      <c r="AY30" s="1008"/>
      <c r="AZ30" s="1072" t="s">
        <v>470</v>
      </c>
      <c r="BA30" s="1072"/>
      <c r="BB30" s="1072"/>
      <c r="BC30" s="1072"/>
      <c r="BD30" s="1072"/>
      <c r="BE30" s="1059"/>
      <c r="BF30" s="1059"/>
      <c r="BG30" s="1059"/>
      <c r="BH30" s="1059"/>
      <c r="BI30" s="1060"/>
      <c r="BJ30" s="203"/>
      <c r="BK30" s="203"/>
      <c r="BL30" s="203"/>
      <c r="BM30" s="203"/>
      <c r="BN30" s="203"/>
      <c r="BO30" s="216"/>
      <c r="BP30" s="216"/>
      <c r="BQ30" s="213">
        <v>24</v>
      </c>
      <c r="BR30" s="214"/>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7"/>
    </row>
    <row r="31" spans="1:131" s="198" customFormat="1" ht="26.25" customHeight="1" x14ac:dyDescent="0.15">
      <c r="A31" s="217">
        <v>4</v>
      </c>
      <c r="B31" s="1009" t="s">
        <v>522</v>
      </c>
      <c r="C31" s="1010"/>
      <c r="D31" s="1010"/>
      <c r="E31" s="1010"/>
      <c r="F31" s="1010"/>
      <c r="G31" s="1010"/>
      <c r="H31" s="1010"/>
      <c r="I31" s="1010"/>
      <c r="J31" s="1010"/>
      <c r="K31" s="1010"/>
      <c r="L31" s="1010"/>
      <c r="M31" s="1010"/>
      <c r="N31" s="1010"/>
      <c r="O31" s="1010"/>
      <c r="P31" s="1011"/>
      <c r="Q31" s="1012">
        <v>14736</v>
      </c>
      <c r="R31" s="1008"/>
      <c r="S31" s="1008"/>
      <c r="T31" s="1008"/>
      <c r="U31" s="1008"/>
      <c r="V31" s="1008">
        <v>14293</v>
      </c>
      <c r="W31" s="1008"/>
      <c r="X31" s="1008"/>
      <c r="Y31" s="1008"/>
      <c r="Z31" s="1008"/>
      <c r="AA31" s="1008">
        <v>443</v>
      </c>
      <c r="AB31" s="1008"/>
      <c r="AC31" s="1008"/>
      <c r="AD31" s="1008"/>
      <c r="AE31" s="1007"/>
      <c r="AF31" s="1067">
        <v>443</v>
      </c>
      <c r="AG31" s="1005"/>
      <c r="AH31" s="1005"/>
      <c r="AI31" s="1005"/>
      <c r="AJ31" s="1069"/>
      <c r="AK31" s="1006" t="s">
        <v>470</v>
      </c>
      <c r="AL31" s="1008"/>
      <c r="AM31" s="1008"/>
      <c r="AN31" s="1008"/>
      <c r="AO31" s="1008"/>
      <c r="AP31" s="1008" t="s">
        <v>470</v>
      </c>
      <c r="AQ31" s="1008"/>
      <c r="AR31" s="1008"/>
      <c r="AS31" s="1008"/>
      <c r="AT31" s="1008"/>
      <c r="AU31" s="1008" t="s">
        <v>470</v>
      </c>
      <c r="AV31" s="1008"/>
      <c r="AW31" s="1008"/>
      <c r="AX31" s="1008"/>
      <c r="AY31" s="1008"/>
      <c r="AZ31" s="1072" t="s">
        <v>470</v>
      </c>
      <c r="BA31" s="1072"/>
      <c r="BB31" s="1072"/>
      <c r="BC31" s="1072"/>
      <c r="BD31" s="1072"/>
      <c r="BE31" s="1059"/>
      <c r="BF31" s="1059"/>
      <c r="BG31" s="1059"/>
      <c r="BH31" s="1059"/>
      <c r="BI31" s="1060"/>
      <c r="BJ31" s="203"/>
      <c r="BK31" s="203"/>
      <c r="BL31" s="203"/>
      <c r="BM31" s="203"/>
      <c r="BN31" s="203"/>
      <c r="BO31" s="216"/>
      <c r="BP31" s="216"/>
      <c r="BQ31" s="213">
        <v>25</v>
      </c>
      <c r="BR31" s="214"/>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7"/>
    </row>
    <row r="32" spans="1:131" s="198" customFormat="1" ht="26.25" customHeight="1" x14ac:dyDescent="0.15">
      <c r="A32" s="217">
        <v>5</v>
      </c>
      <c r="B32" s="1009" t="s">
        <v>525</v>
      </c>
      <c r="C32" s="1010"/>
      <c r="D32" s="1010"/>
      <c r="E32" s="1010"/>
      <c r="F32" s="1010"/>
      <c r="G32" s="1010"/>
      <c r="H32" s="1010"/>
      <c r="I32" s="1010"/>
      <c r="J32" s="1010"/>
      <c r="K32" s="1010"/>
      <c r="L32" s="1010"/>
      <c r="M32" s="1010"/>
      <c r="N32" s="1010"/>
      <c r="O32" s="1010"/>
      <c r="P32" s="1011"/>
      <c r="Q32" s="1012">
        <v>1939</v>
      </c>
      <c r="R32" s="1008"/>
      <c r="S32" s="1008"/>
      <c r="T32" s="1008"/>
      <c r="U32" s="1008"/>
      <c r="V32" s="1008">
        <v>2211</v>
      </c>
      <c r="W32" s="1008"/>
      <c r="X32" s="1008"/>
      <c r="Y32" s="1008"/>
      <c r="Z32" s="1008"/>
      <c r="AA32" s="1008">
        <v>-273</v>
      </c>
      <c r="AB32" s="1008"/>
      <c r="AC32" s="1008"/>
      <c r="AD32" s="1008"/>
      <c r="AE32" s="1007"/>
      <c r="AF32" s="1067">
        <v>137</v>
      </c>
      <c r="AG32" s="1005"/>
      <c r="AH32" s="1005"/>
      <c r="AI32" s="1005"/>
      <c r="AJ32" s="1069"/>
      <c r="AK32" s="1006">
        <v>556</v>
      </c>
      <c r="AL32" s="1008"/>
      <c r="AM32" s="1008"/>
      <c r="AN32" s="1008"/>
      <c r="AO32" s="1008"/>
      <c r="AP32" s="1008">
        <v>205</v>
      </c>
      <c r="AQ32" s="1008"/>
      <c r="AR32" s="1008"/>
      <c r="AS32" s="1008"/>
      <c r="AT32" s="1008"/>
      <c r="AU32" s="1008">
        <v>118</v>
      </c>
      <c r="AV32" s="1008"/>
      <c r="AW32" s="1008"/>
      <c r="AX32" s="1008"/>
      <c r="AY32" s="1008"/>
      <c r="AZ32" s="1072" t="s">
        <v>470</v>
      </c>
      <c r="BA32" s="1072"/>
      <c r="BB32" s="1072"/>
      <c r="BC32" s="1072"/>
      <c r="BD32" s="1072"/>
      <c r="BE32" s="1059" t="s">
        <v>377</v>
      </c>
      <c r="BF32" s="1059"/>
      <c r="BG32" s="1059"/>
      <c r="BH32" s="1059"/>
      <c r="BI32" s="1060"/>
      <c r="BJ32" s="203"/>
      <c r="BK32" s="203"/>
      <c r="BL32" s="203"/>
      <c r="BM32" s="203"/>
      <c r="BN32" s="203"/>
      <c r="BO32" s="216"/>
      <c r="BP32" s="216"/>
      <c r="BQ32" s="213">
        <v>26</v>
      </c>
      <c r="BR32" s="214"/>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7"/>
    </row>
    <row r="33" spans="1:131" s="198" customFormat="1" ht="26.25" customHeight="1" x14ac:dyDescent="0.15">
      <c r="A33" s="217">
        <v>6</v>
      </c>
      <c r="B33" s="1009" t="s">
        <v>519</v>
      </c>
      <c r="C33" s="1010"/>
      <c r="D33" s="1010"/>
      <c r="E33" s="1010"/>
      <c r="F33" s="1010"/>
      <c r="G33" s="1010"/>
      <c r="H33" s="1010"/>
      <c r="I33" s="1010"/>
      <c r="J33" s="1010"/>
      <c r="K33" s="1010"/>
      <c r="L33" s="1010"/>
      <c r="M33" s="1010"/>
      <c r="N33" s="1010"/>
      <c r="O33" s="1010"/>
      <c r="P33" s="1011"/>
      <c r="Q33" s="1012">
        <v>1440</v>
      </c>
      <c r="R33" s="1008"/>
      <c r="S33" s="1008"/>
      <c r="T33" s="1008"/>
      <c r="U33" s="1008"/>
      <c r="V33" s="1008">
        <v>1266</v>
      </c>
      <c r="W33" s="1008"/>
      <c r="X33" s="1008"/>
      <c r="Y33" s="1008"/>
      <c r="Z33" s="1008"/>
      <c r="AA33" s="1008">
        <v>174</v>
      </c>
      <c r="AB33" s="1008"/>
      <c r="AC33" s="1008"/>
      <c r="AD33" s="1008"/>
      <c r="AE33" s="1007"/>
      <c r="AF33" s="1067">
        <v>1064</v>
      </c>
      <c r="AG33" s="1005"/>
      <c r="AH33" s="1005"/>
      <c r="AI33" s="1005"/>
      <c r="AJ33" s="1069"/>
      <c r="AK33" s="1006">
        <v>8</v>
      </c>
      <c r="AL33" s="1008"/>
      <c r="AM33" s="1008"/>
      <c r="AN33" s="1008"/>
      <c r="AO33" s="1008"/>
      <c r="AP33" s="1008">
        <v>215</v>
      </c>
      <c r="AQ33" s="1008"/>
      <c r="AR33" s="1008"/>
      <c r="AS33" s="1008"/>
      <c r="AT33" s="1008"/>
      <c r="AU33" s="1008">
        <v>16</v>
      </c>
      <c r="AV33" s="1008"/>
      <c r="AW33" s="1008"/>
      <c r="AX33" s="1008"/>
      <c r="AY33" s="1008"/>
      <c r="AZ33" s="1072" t="s">
        <v>470</v>
      </c>
      <c r="BA33" s="1072"/>
      <c r="BB33" s="1072"/>
      <c r="BC33" s="1072"/>
      <c r="BD33" s="1072"/>
      <c r="BE33" s="1059" t="s">
        <v>377</v>
      </c>
      <c r="BF33" s="1059"/>
      <c r="BG33" s="1059"/>
      <c r="BH33" s="1059"/>
      <c r="BI33" s="1060"/>
      <c r="BJ33" s="203"/>
      <c r="BK33" s="203"/>
      <c r="BL33" s="203"/>
      <c r="BM33" s="203"/>
      <c r="BN33" s="203"/>
      <c r="BO33" s="216"/>
      <c r="BP33" s="216"/>
      <c r="BQ33" s="213">
        <v>27</v>
      </c>
      <c r="BR33" s="214"/>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7"/>
    </row>
    <row r="34" spans="1:131" s="198" customFormat="1" ht="26.25" customHeight="1" x14ac:dyDescent="0.15">
      <c r="A34" s="217">
        <v>7</v>
      </c>
      <c r="B34" s="1009" t="s">
        <v>518</v>
      </c>
      <c r="C34" s="1010"/>
      <c r="D34" s="1010"/>
      <c r="E34" s="1010"/>
      <c r="F34" s="1010"/>
      <c r="G34" s="1010"/>
      <c r="H34" s="1010"/>
      <c r="I34" s="1010"/>
      <c r="J34" s="1010"/>
      <c r="K34" s="1010"/>
      <c r="L34" s="1010"/>
      <c r="M34" s="1010"/>
      <c r="N34" s="1010"/>
      <c r="O34" s="1010"/>
      <c r="P34" s="1011"/>
      <c r="Q34" s="1012">
        <v>2416</v>
      </c>
      <c r="R34" s="1008"/>
      <c r="S34" s="1008"/>
      <c r="T34" s="1008"/>
      <c r="U34" s="1008"/>
      <c r="V34" s="1008">
        <v>2181</v>
      </c>
      <c r="W34" s="1008"/>
      <c r="X34" s="1008"/>
      <c r="Y34" s="1008"/>
      <c r="Z34" s="1008"/>
      <c r="AA34" s="1008">
        <v>235</v>
      </c>
      <c r="AB34" s="1008"/>
      <c r="AC34" s="1008"/>
      <c r="AD34" s="1008"/>
      <c r="AE34" s="1007"/>
      <c r="AF34" s="1067">
        <v>1174</v>
      </c>
      <c r="AG34" s="1005"/>
      <c r="AH34" s="1005"/>
      <c r="AI34" s="1005"/>
      <c r="AJ34" s="1069"/>
      <c r="AK34" s="1006">
        <v>892</v>
      </c>
      <c r="AL34" s="1008"/>
      <c r="AM34" s="1008"/>
      <c r="AN34" s="1008"/>
      <c r="AO34" s="1008"/>
      <c r="AP34" s="1008">
        <v>18381</v>
      </c>
      <c r="AQ34" s="1008"/>
      <c r="AR34" s="1008"/>
      <c r="AS34" s="1008"/>
      <c r="AT34" s="1008"/>
      <c r="AU34" s="1008">
        <v>10698</v>
      </c>
      <c r="AV34" s="1008"/>
      <c r="AW34" s="1008"/>
      <c r="AX34" s="1008"/>
      <c r="AY34" s="1008"/>
      <c r="AZ34" s="1072" t="s">
        <v>470</v>
      </c>
      <c r="BA34" s="1072"/>
      <c r="BB34" s="1072"/>
      <c r="BC34" s="1072"/>
      <c r="BD34" s="1072"/>
      <c r="BE34" s="1059" t="s">
        <v>377</v>
      </c>
      <c r="BF34" s="1059"/>
      <c r="BG34" s="1059"/>
      <c r="BH34" s="1059"/>
      <c r="BI34" s="1060"/>
      <c r="BJ34" s="203"/>
      <c r="BK34" s="203"/>
      <c r="BL34" s="203"/>
      <c r="BM34" s="203"/>
      <c r="BN34" s="203"/>
      <c r="BO34" s="216"/>
      <c r="BP34" s="216"/>
      <c r="BQ34" s="213">
        <v>28</v>
      </c>
      <c r="BR34" s="214"/>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7"/>
    </row>
    <row r="35" spans="1:131" s="198" customFormat="1" ht="26.25" customHeight="1" x14ac:dyDescent="0.15">
      <c r="A35" s="217">
        <v>8</v>
      </c>
      <c r="B35" s="1009" t="s">
        <v>523</v>
      </c>
      <c r="C35" s="1010"/>
      <c r="D35" s="1010"/>
      <c r="E35" s="1010"/>
      <c r="F35" s="1010"/>
      <c r="G35" s="1010"/>
      <c r="H35" s="1010"/>
      <c r="I35" s="1010"/>
      <c r="J35" s="1010"/>
      <c r="K35" s="1010"/>
      <c r="L35" s="1010"/>
      <c r="M35" s="1010"/>
      <c r="N35" s="1010"/>
      <c r="O35" s="1010"/>
      <c r="P35" s="1011"/>
      <c r="Q35" s="1012">
        <v>98</v>
      </c>
      <c r="R35" s="1008"/>
      <c r="S35" s="1008"/>
      <c r="T35" s="1008"/>
      <c r="U35" s="1008"/>
      <c r="V35" s="1008">
        <v>2</v>
      </c>
      <c r="W35" s="1008"/>
      <c r="X35" s="1008"/>
      <c r="Y35" s="1008"/>
      <c r="Z35" s="1008"/>
      <c r="AA35" s="1008">
        <v>97</v>
      </c>
      <c r="AB35" s="1008"/>
      <c r="AC35" s="1008"/>
      <c r="AD35" s="1008"/>
      <c r="AE35" s="1007"/>
      <c r="AF35" s="1067">
        <v>329</v>
      </c>
      <c r="AG35" s="1005"/>
      <c r="AH35" s="1005"/>
      <c r="AI35" s="1005"/>
      <c r="AJ35" s="1069"/>
      <c r="AK35" s="1006" t="s">
        <v>470</v>
      </c>
      <c r="AL35" s="1008"/>
      <c r="AM35" s="1008"/>
      <c r="AN35" s="1008"/>
      <c r="AO35" s="1008"/>
      <c r="AP35" s="1008" t="s">
        <v>470</v>
      </c>
      <c r="AQ35" s="1008"/>
      <c r="AR35" s="1008"/>
      <c r="AS35" s="1008"/>
      <c r="AT35" s="1008"/>
      <c r="AU35" s="1008" t="s">
        <v>470</v>
      </c>
      <c r="AV35" s="1008"/>
      <c r="AW35" s="1008"/>
      <c r="AX35" s="1008"/>
      <c r="AY35" s="1008"/>
      <c r="AZ35" s="1072" t="s">
        <v>470</v>
      </c>
      <c r="BA35" s="1072"/>
      <c r="BB35" s="1072"/>
      <c r="BC35" s="1072"/>
      <c r="BD35" s="1072"/>
      <c r="BE35" s="1059" t="s">
        <v>380</v>
      </c>
      <c r="BF35" s="1059"/>
      <c r="BG35" s="1059"/>
      <c r="BH35" s="1059"/>
      <c r="BI35" s="1060"/>
      <c r="BJ35" s="203"/>
      <c r="BK35" s="203"/>
      <c r="BL35" s="203"/>
      <c r="BM35" s="203"/>
      <c r="BN35" s="203"/>
      <c r="BO35" s="216"/>
      <c r="BP35" s="216"/>
      <c r="BQ35" s="213">
        <v>29</v>
      </c>
      <c r="BR35" s="214"/>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7"/>
    </row>
    <row r="36" spans="1:131" s="198" customFormat="1" ht="26.25" customHeight="1" x14ac:dyDescent="0.15">
      <c r="A36" s="217">
        <v>9</v>
      </c>
      <c r="B36" s="1009"/>
      <c r="C36" s="1010"/>
      <c r="D36" s="1010"/>
      <c r="E36" s="1010"/>
      <c r="F36" s="1010"/>
      <c r="G36" s="1010"/>
      <c r="H36" s="1010"/>
      <c r="I36" s="1010"/>
      <c r="J36" s="1010"/>
      <c r="K36" s="1010"/>
      <c r="L36" s="1010"/>
      <c r="M36" s="1010"/>
      <c r="N36" s="1010"/>
      <c r="O36" s="1010"/>
      <c r="P36" s="1011"/>
      <c r="Q36" s="1012"/>
      <c r="R36" s="1008"/>
      <c r="S36" s="1008"/>
      <c r="T36" s="1008"/>
      <c r="U36" s="1008"/>
      <c r="V36" s="1008"/>
      <c r="W36" s="1008"/>
      <c r="X36" s="1008"/>
      <c r="Y36" s="1008"/>
      <c r="Z36" s="1008"/>
      <c r="AA36" s="1008"/>
      <c r="AB36" s="1008"/>
      <c r="AC36" s="1008"/>
      <c r="AD36" s="1008"/>
      <c r="AE36" s="1073"/>
      <c r="AF36" s="1067"/>
      <c r="AG36" s="1068"/>
      <c r="AH36" s="1068"/>
      <c r="AI36" s="1068"/>
      <c r="AJ36" s="1069"/>
      <c r="AK36" s="1006"/>
      <c r="AL36" s="997"/>
      <c r="AM36" s="997"/>
      <c r="AN36" s="997"/>
      <c r="AO36" s="997"/>
      <c r="AP36" s="997"/>
      <c r="AQ36" s="997"/>
      <c r="AR36" s="997"/>
      <c r="AS36" s="997"/>
      <c r="AT36" s="997"/>
      <c r="AU36" s="997"/>
      <c r="AV36" s="997"/>
      <c r="AW36" s="997"/>
      <c r="AX36" s="997"/>
      <c r="AY36" s="997"/>
      <c r="AZ36" s="1072"/>
      <c r="BA36" s="1072"/>
      <c r="BB36" s="1072"/>
      <c r="BC36" s="1072"/>
      <c r="BD36" s="1072"/>
      <c r="BE36" s="1059"/>
      <c r="BF36" s="1059"/>
      <c r="BG36" s="1059"/>
      <c r="BH36" s="1059"/>
      <c r="BI36" s="1060"/>
      <c r="BJ36" s="203"/>
      <c r="BK36" s="203"/>
      <c r="BL36" s="203"/>
      <c r="BM36" s="203"/>
      <c r="BN36" s="203"/>
      <c r="BO36" s="216"/>
      <c r="BP36" s="216"/>
      <c r="BQ36" s="213">
        <v>30</v>
      </c>
      <c r="BR36" s="214"/>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7"/>
    </row>
    <row r="37" spans="1:131" s="198" customFormat="1" ht="26.25" customHeight="1" x14ac:dyDescent="0.15">
      <c r="A37" s="217">
        <v>10</v>
      </c>
      <c r="B37" s="1009"/>
      <c r="C37" s="1010"/>
      <c r="D37" s="1010"/>
      <c r="E37" s="1010"/>
      <c r="F37" s="1010"/>
      <c r="G37" s="1010"/>
      <c r="H37" s="1010"/>
      <c r="I37" s="1010"/>
      <c r="J37" s="1010"/>
      <c r="K37" s="1010"/>
      <c r="L37" s="1010"/>
      <c r="M37" s="1010"/>
      <c r="N37" s="1010"/>
      <c r="O37" s="1010"/>
      <c r="P37" s="1011"/>
      <c r="Q37" s="1012"/>
      <c r="R37" s="1008"/>
      <c r="S37" s="1008"/>
      <c r="T37" s="1008"/>
      <c r="U37" s="1008"/>
      <c r="V37" s="1008"/>
      <c r="W37" s="1008"/>
      <c r="X37" s="1008"/>
      <c r="Y37" s="1008"/>
      <c r="Z37" s="1008"/>
      <c r="AA37" s="1008"/>
      <c r="AB37" s="1008"/>
      <c r="AC37" s="1008"/>
      <c r="AD37" s="1008"/>
      <c r="AE37" s="1073"/>
      <c r="AF37" s="1067"/>
      <c r="AG37" s="1068"/>
      <c r="AH37" s="1068"/>
      <c r="AI37" s="1068"/>
      <c r="AJ37" s="1069"/>
      <c r="AK37" s="1006"/>
      <c r="AL37" s="997"/>
      <c r="AM37" s="997"/>
      <c r="AN37" s="997"/>
      <c r="AO37" s="997"/>
      <c r="AP37" s="997"/>
      <c r="AQ37" s="997"/>
      <c r="AR37" s="997"/>
      <c r="AS37" s="997"/>
      <c r="AT37" s="997"/>
      <c r="AU37" s="997"/>
      <c r="AV37" s="997"/>
      <c r="AW37" s="997"/>
      <c r="AX37" s="997"/>
      <c r="AY37" s="997"/>
      <c r="AZ37" s="1072"/>
      <c r="BA37" s="1072"/>
      <c r="BB37" s="1072"/>
      <c r="BC37" s="1072"/>
      <c r="BD37" s="1072"/>
      <c r="BE37" s="1059"/>
      <c r="BF37" s="1059"/>
      <c r="BG37" s="1059"/>
      <c r="BH37" s="1059"/>
      <c r="BI37" s="1060"/>
      <c r="BJ37" s="203"/>
      <c r="BK37" s="203"/>
      <c r="BL37" s="203"/>
      <c r="BM37" s="203"/>
      <c r="BN37" s="203"/>
      <c r="BO37" s="216"/>
      <c r="BP37" s="216"/>
      <c r="BQ37" s="213">
        <v>31</v>
      </c>
      <c r="BR37" s="214"/>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7"/>
    </row>
    <row r="38" spans="1:131" s="198" customFormat="1" ht="26.25" customHeight="1" x14ac:dyDescent="0.15">
      <c r="A38" s="217">
        <v>11</v>
      </c>
      <c r="B38" s="1009"/>
      <c r="C38" s="1010"/>
      <c r="D38" s="1010"/>
      <c r="E38" s="1010"/>
      <c r="F38" s="1010"/>
      <c r="G38" s="1010"/>
      <c r="H38" s="1010"/>
      <c r="I38" s="1010"/>
      <c r="J38" s="1010"/>
      <c r="K38" s="1010"/>
      <c r="L38" s="1010"/>
      <c r="M38" s="1010"/>
      <c r="N38" s="1010"/>
      <c r="O38" s="1010"/>
      <c r="P38" s="1011"/>
      <c r="Q38" s="1012"/>
      <c r="R38" s="1008"/>
      <c r="S38" s="1008"/>
      <c r="T38" s="1008"/>
      <c r="U38" s="1008"/>
      <c r="V38" s="1008"/>
      <c r="W38" s="1008"/>
      <c r="X38" s="1008"/>
      <c r="Y38" s="1008"/>
      <c r="Z38" s="1008"/>
      <c r="AA38" s="1008"/>
      <c r="AB38" s="1008"/>
      <c r="AC38" s="1008"/>
      <c r="AD38" s="1008"/>
      <c r="AE38" s="1073"/>
      <c r="AF38" s="1067"/>
      <c r="AG38" s="1068"/>
      <c r="AH38" s="1068"/>
      <c r="AI38" s="1068"/>
      <c r="AJ38" s="1069"/>
      <c r="AK38" s="1006"/>
      <c r="AL38" s="997"/>
      <c r="AM38" s="997"/>
      <c r="AN38" s="997"/>
      <c r="AO38" s="997"/>
      <c r="AP38" s="997"/>
      <c r="AQ38" s="997"/>
      <c r="AR38" s="997"/>
      <c r="AS38" s="997"/>
      <c r="AT38" s="997"/>
      <c r="AU38" s="997"/>
      <c r="AV38" s="997"/>
      <c r="AW38" s="997"/>
      <c r="AX38" s="997"/>
      <c r="AY38" s="997"/>
      <c r="AZ38" s="1072"/>
      <c r="BA38" s="1072"/>
      <c r="BB38" s="1072"/>
      <c r="BC38" s="1072"/>
      <c r="BD38" s="1072"/>
      <c r="BE38" s="1059"/>
      <c r="BF38" s="1059"/>
      <c r="BG38" s="1059"/>
      <c r="BH38" s="1059"/>
      <c r="BI38" s="1060"/>
      <c r="BJ38" s="203"/>
      <c r="BK38" s="203"/>
      <c r="BL38" s="203"/>
      <c r="BM38" s="203"/>
      <c r="BN38" s="203"/>
      <c r="BO38" s="216"/>
      <c r="BP38" s="216"/>
      <c r="BQ38" s="213">
        <v>32</v>
      </c>
      <c r="BR38" s="214"/>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7"/>
    </row>
    <row r="39" spans="1:131" s="198" customFormat="1" ht="26.25" customHeight="1" x14ac:dyDescent="0.15">
      <c r="A39" s="217">
        <v>12</v>
      </c>
      <c r="B39" s="1009"/>
      <c r="C39" s="1010"/>
      <c r="D39" s="1010"/>
      <c r="E39" s="1010"/>
      <c r="F39" s="1010"/>
      <c r="G39" s="1010"/>
      <c r="H39" s="1010"/>
      <c r="I39" s="1010"/>
      <c r="J39" s="1010"/>
      <c r="K39" s="1010"/>
      <c r="L39" s="1010"/>
      <c r="M39" s="1010"/>
      <c r="N39" s="1010"/>
      <c r="O39" s="1010"/>
      <c r="P39" s="1011"/>
      <c r="Q39" s="1012"/>
      <c r="R39" s="1008"/>
      <c r="S39" s="1008"/>
      <c r="T39" s="1008"/>
      <c r="U39" s="1008"/>
      <c r="V39" s="1008"/>
      <c r="W39" s="1008"/>
      <c r="X39" s="1008"/>
      <c r="Y39" s="1008"/>
      <c r="Z39" s="1008"/>
      <c r="AA39" s="1008"/>
      <c r="AB39" s="1008"/>
      <c r="AC39" s="1008"/>
      <c r="AD39" s="1008"/>
      <c r="AE39" s="1073"/>
      <c r="AF39" s="1067"/>
      <c r="AG39" s="1068"/>
      <c r="AH39" s="1068"/>
      <c r="AI39" s="1068"/>
      <c r="AJ39" s="1069"/>
      <c r="AK39" s="1006"/>
      <c r="AL39" s="997"/>
      <c r="AM39" s="997"/>
      <c r="AN39" s="997"/>
      <c r="AO39" s="997"/>
      <c r="AP39" s="997"/>
      <c r="AQ39" s="997"/>
      <c r="AR39" s="997"/>
      <c r="AS39" s="997"/>
      <c r="AT39" s="997"/>
      <c r="AU39" s="997"/>
      <c r="AV39" s="997"/>
      <c r="AW39" s="997"/>
      <c r="AX39" s="997"/>
      <c r="AY39" s="997"/>
      <c r="AZ39" s="1072"/>
      <c r="BA39" s="1072"/>
      <c r="BB39" s="1072"/>
      <c r="BC39" s="1072"/>
      <c r="BD39" s="1072"/>
      <c r="BE39" s="1059"/>
      <c r="BF39" s="1059"/>
      <c r="BG39" s="1059"/>
      <c r="BH39" s="1059"/>
      <c r="BI39" s="1060"/>
      <c r="BJ39" s="203"/>
      <c r="BK39" s="203"/>
      <c r="BL39" s="203"/>
      <c r="BM39" s="203"/>
      <c r="BN39" s="203"/>
      <c r="BO39" s="216"/>
      <c r="BP39" s="216"/>
      <c r="BQ39" s="213">
        <v>33</v>
      </c>
      <c r="BR39" s="214"/>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7"/>
    </row>
    <row r="40" spans="1:131" s="198" customFormat="1" ht="26.25" customHeight="1" x14ac:dyDescent="0.15">
      <c r="A40" s="212">
        <v>13</v>
      </c>
      <c r="B40" s="1009"/>
      <c r="C40" s="1010"/>
      <c r="D40" s="1010"/>
      <c r="E40" s="1010"/>
      <c r="F40" s="1010"/>
      <c r="G40" s="1010"/>
      <c r="H40" s="1010"/>
      <c r="I40" s="1010"/>
      <c r="J40" s="1010"/>
      <c r="K40" s="1010"/>
      <c r="L40" s="1010"/>
      <c r="M40" s="1010"/>
      <c r="N40" s="1010"/>
      <c r="O40" s="1010"/>
      <c r="P40" s="1011"/>
      <c r="Q40" s="1012"/>
      <c r="R40" s="1008"/>
      <c r="S40" s="1008"/>
      <c r="T40" s="1008"/>
      <c r="U40" s="1008"/>
      <c r="V40" s="1008"/>
      <c r="W40" s="1008"/>
      <c r="X40" s="1008"/>
      <c r="Y40" s="1008"/>
      <c r="Z40" s="1008"/>
      <c r="AA40" s="1008"/>
      <c r="AB40" s="1008"/>
      <c r="AC40" s="1008"/>
      <c r="AD40" s="1008"/>
      <c r="AE40" s="1073"/>
      <c r="AF40" s="1067"/>
      <c r="AG40" s="1068"/>
      <c r="AH40" s="1068"/>
      <c r="AI40" s="1068"/>
      <c r="AJ40" s="1069"/>
      <c r="AK40" s="1006"/>
      <c r="AL40" s="997"/>
      <c r="AM40" s="997"/>
      <c r="AN40" s="997"/>
      <c r="AO40" s="997"/>
      <c r="AP40" s="997"/>
      <c r="AQ40" s="997"/>
      <c r="AR40" s="997"/>
      <c r="AS40" s="997"/>
      <c r="AT40" s="997"/>
      <c r="AU40" s="997"/>
      <c r="AV40" s="997"/>
      <c r="AW40" s="997"/>
      <c r="AX40" s="997"/>
      <c r="AY40" s="997"/>
      <c r="AZ40" s="1072"/>
      <c r="BA40" s="1072"/>
      <c r="BB40" s="1072"/>
      <c r="BC40" s="1072"/>
      <c r="BD40" s="1072"/>
      <c r="BE40" s="1059"/>
      <c r="BF40" s="1059"/>
      <c r="BG40" s="1059"/>
      <c r="BH40" s="1059"/>
      <c r="BI40" s="1060"/>
      <c r="BJ40" s="203"/>
      <c r="BK40" s="203"/>
      <c r="BL40" s="203"/>
      <c r="BM40" s="203"/>
      <c r="BN40" s="203"/>
      <c r="BO40" s="216"/>
      <c r="BP40" s="216"/>
      <c r="BQ40" s="213">
        <v>34</v>
      </c>
      <c r="BR40" s="214"/>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7"/>
    </row>
    <row r="41" spans="1:131" s="198" customFormat="1" ht="26.25" customHeight="1" x14ac:dyDescent="0.15">
      <c r="A41" s="212">
        <v>14</v>
      </c>
      <c r="B41" s="1009"/>
      <c r="C41" s="1010"/>
      <c r="D41" s="1010"/>
      <c r="E41" s="1010"/>
      <c r="F41" s="1010"/>
      <c r="G41" s="1010"/>
      <c r="H41" s="1010"/>
      <c r="I41" s="1010"/>
      <c r="J41" s="1010"/>
      <c r="K41" s="1010"/>
      <c r="L41" s="1010"/>
      <c r="M41" s="1010"/>
      <c r="N41" s="1010"/>
      <c r="O41" s="1010"/>
      <c r="P41" s="1011"/>
      <c r="Q41" s="1012"/>
      <c r="R41" s="1008"/>
      <c r="S41" s="1008"/>
      <c r="T41" s="1008"/>
      <c r="U41" s="1008"/>
      <c r="V41" s="1008"/>
      <c r="W41" s="1008"/>
      <c r="X41" s="1008"/>
      <c r="Y41" s="1008"/>
      <c r="Z41" s="1008"/>
      <c r="AA41" s="1008"/>
      <c r="AB41" s="1008"/>
      <c r="AC41" s="1008"/>
      <c r="AD41" s="1008"/>
      <c r="AE41" s="1073"/>
      <c r="AF41" s="1067"/>
      <c r="AG41" s="1068"/>
      <c r="AH41" s="1068"/>
      <c r="AI41" s="1068"/>
      <c r="AJ41" s="1069"/>
      <c r="AK41" s="1006"/>
      <c r="AL41" s="997"/>
      <c r="AM41" s="997"/>
      <c r="AN41" s="997"/>
      <c r="AO41" s="997"/>
      <c r="AP41" s="997"/>
      <c r="AQ41" s="997"/>
      <c r="AR41" s="997"/>
      <c r="AS41" s="997"/>
      <c r="AT41" s="997"/>
      <c r="AU41" s="997"/>
      <c r="AV41" s="997"/>
      <c r="AW41" s="997"/>
      <c r="AX41" s="997"/>
      <c r="AY41" s="997"/>
      <c r="AZ41" s="1072"/>
      <c r="BA41" s="1072"/>
      <c r="BB41" s="1072"/>
      <c r="BC41" s="1072"/>
      <c r="BD41" s="1072"/>
      <c r="BE41" s="1059"/>
      <c r="BF41" s="1059"/>
      <c r="BG41" s="1059"/>
      <c r="BH41" s="1059"/>
      <c r="BI41" s="1060"/>
      <c r="BJ41" s="203"/>
      <c r="BK41" s="203"/>
      <c r="BL41" s="203"/>
      <c r="BM41" s="203"/>
      <c r="BN41" s="203"/>
      <c r="BO41" s="216"/>
      <c r="BP41" s="216"/>
      <c r="BQ41" s="213">
        <v>35</v>
      </c>
      <c r="BR41" s="214"/>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7"/>
    </row>
    <row r="42" spans="1:131" s="198" customFormat="1" ht="26.25" customHeight="1" x14ac:dyDescent="0.15">
      <c r="A42" s="212">
        <v>15</v>
      </c>
      <c r="B42" s="1009"/>
      <c r="C42" s="1010"/>
      <c r="D42" s="1010"/>
      <c r="E42" s="1010"/>
      <c r="F42" s="1010"/>
      <c r="G42" s="1010"/>
      <c r="H42" s="1010"/>
      <c r="I42" s="1010"/>
      <c r="J42" s="1010"/>
      <c r="K42" s="1010"/>
      <c r="L42" s="1010"/>
      <c r="M42" s="1010"/>
      <c r="N42" s="1010"/>
      <c r="O42" s="1010"/>
      <c r="P42" s="1011"/>
      <c r="Q42" s="1012"/>
      <c r="R42" s="1008"/>
      <c r="S42" s="1008"/>
      <c r="T42" s="1008"/>
      <c r="U42" s="1008"/>
      <c r="V42" s="1008"/>
      <c r="W42" s="1008"/>
      <c r="X42" s="1008"/>
      <c r="Y42" s="1008"/>
      <c r="Z42" s="1008"/>
      <c r="AA42" s="1008"/>
      <c r="AB42" s="1008"/>
      <c r="AC42" s="1008"/>
      <c r="AD42" s="1008"/>
      <c r="AE42" s="1073"/>
      <c r="AF42" s="1067"/>
      <c r="AG42" s="1068"/>
      <c r="AH42" s="1068"/>
      <c r="AI42" s="1068"/>
      <c r="AJ42" s="1069"/>
      <c r="AK42" s="1006"/>
      <c r="AL42" s="997"/>
      <c r="AM42" s="997"/>
      <c r="AN42" s="997"/>
      <c r="AO42" s="997"/>
      <c r="AP42" s="997"/>
      <c r="AQ42" s="997"/>
      <c r="AR42" s="997"/>
      <c r="AS42" s="997"/>
      <c r="AT42" s="997"/>
      <c r="AU42" s="997"/>
      <c r="AV42" s="997"/>
      <c r="AW42" s="997"/>
      <c r="AX42" s="997"/>
      <c r="AY42" s="997"/>
      <c r="AZ42" s="1072"/>
      <c r="BA42" s="1072"/>
      <c r="BB42" s="1072"/>
      <c r="BC42" s="1072"/>
      <c r="BD42" s="1072"/>
      <c r="BE42" s="1059"/>
      <c r="BF42" s="1059"/>
      <c r="BG42" s="1059"/>
      <c r="BH42" s="1059"/>
      <c r="BI42" s="1060"/>
      <c r="BJ42" s="203"/>
      <c r="BK42" s="203"/>
      <c r="BL42" s="203"/>
      <c r="BM42" s="203"/>
      <c r="BN42" s="203"/>
      <c r="BO42" s="216"/>
      <c r="BP42" s="216"/>
      <c r="BQ42" s="213">
        <v>36</v>
      </c>
      <c r="BR42" s="214"/>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7"/>
    </row>
    <row r="43" spans="1:131" s="198" customFormat="1" ht="26.25" customHeight="1" x14ac:dyDescent="0.15">
      <c r="A43" s="212">
        <v>16</v>
      </c>
      <c r="B43" s="1009"/>
      <c r="C43" s="1010"/>
      <c r="D43" s="1010"/>
      <c r="E43" s="1010"/>
      <c r="F43" s="1010"/>
      <c r="G43" s="1010"/>
      <c r="H43" s="1010"/>
      <c r="I43" s="1010"/>
      <c r="J43" s="1010"/>
      <c r="K43" s="1010"/>
      <c r="L43" s="1010"/>
      <c r="M43" s="1010"/>
      <c r="N43" s="1010"/>
      <c r="O43" s="1010"/>
      <c r="P43" s="1011"/>
      <c r="Q43" s="1012"/>
      <c r="R43" s="1008"/>
      <c r="S43" s="1008"/>
      <c r="T43" s="1008"/>
      <c r="U43" s="1008"/>
      <c r="V43" s="1008"/>
      <c r="W43" s="1008"/>
      <c r="X43" s="1008"/>
      <c r="Y43" s="1008"/>
      <c r="Z43" s="1008"/>
      <c r="AA43" s="1008"/>
      <c r="AB43" s="1008"/>
      <c r="AC43" s="1008"/>
      <c r="AD43" s="1008"/>
      <c r="AE43" s="1073"/>
      <c r="AF43" s="1067"/>
      <c r="AG43" s="1068"/>
      <c r="AH43" s="1068"/>
      <c r="AI43" s="1068"/>
      <c r="AJ43" s="1069"/>
      <c r="AK43" s="1006"/>
      <c r="AL43" s="997"/>
      <c r="AM43" s="997"/>
      <c r="AN43" s="997"/>
      <c r="AO43" s="997"/>
      <c r="AP43" s="997"/>
      <c r="AQ43" s="997"/>
      <c r="AR43" s="997"/>
      <c r="AS43" s="997"/>
      <c r="AT43" s="997"/>
      <c r="AU43" s="997"/>
      <c r="AV43" s="997"/>
      <c r="AW43" s="997"/>
      <c r="AX43" s="997"/>
      <c r="AY43" s="997"/>
      <c r="AZ43" s="1072"/>
      <c r="BA43" s="1072"/>
      <c r="BB43" s="1072"/>
      <c r="BC43" s="1072"/>
      <c r="BD43" s="1072"/>
      <c r="BE43" s="1059"/>
      <c r="BF43" s="1059"/>
      <c r="BG43" s="1059"/>
      <c r="BH43" s="1059"/>
      <c r="BI43" s="1060"/>
      <c r="BJ43" s="203"/>
      <c r="BK43" s="203"/>
      <c r="BL43" s="203"/>
      <c r="BM43" s="203"/>
      <c r="BN43" s="203"/>
      <c r="BO43" s="216"/>
      <c r="BP43" s="216"/>
      <c r="BQ43" s="213">
        <v>37</v>
      </c>
      <c r="BR43" s="214"/>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7"/>
    </row>
    <row r="44" spans="1:131" s="198" customFormat="1" ht="26.25" customHeight="1" x14ac:dyDescent="0.15">
      <c r="A44" s="212">
        <v>17</v>
      </c>
      <c r="B44" s="1009"/>
      <c r="C44" s="1010"/>
      <c r="D44" s="1010"/>
      <c r="E44" s="1010"/>
      <c r="F44" s="1010"/>
      <c r="G44" s="1010"/>
      <c r="H44" s="1010"/>
      <c r="I44" s="1010"/>
      <c r="J44" s="1010"/>
      <c r="K44" s="1010"/>
      <c r="L44" s="1010"/>
      <c r="M44" s="1010"/>
      <c r="N44" s="1010"/>
      <c r="O44" s="1010"/>
      <c r="P44" s="1011"/>
      <c r="Q44" s="1012"/>
      <c r="R44" s="1008"/>
      <c r="S44" s="1008"/>
      <c r="T44" s="1008"/>
      <c r="U44" s="1008"/>
      <c r="V44" s="1008"/>
      <c r="W44" s="1008"/>
      <c r="X44" s="1008"/>
      <c r="Y44" s="1008"/>
      <c r="Z44" s="1008"/>
      <c r="AA44" s="1008"/>
      <c r="AB44" s="1008"/>
      <c r="AC44" s="1008"/>
      <c r="AD44" s="1008"/>
      <c r="AE44" s="1073"/>
      <c r="AF44" s="1067"/>
      <c r="AG44" s="1068"/>
      <c r="AH44" s="1068"/>
      <c r="AI44" s="1068"/>
      <c r="AJ44" s="1069"/>
      <c r="AK44" s="1006"/>
      <c r="AL44" s="997"/>
      <c r="AM44" s="997"/>
      <c r="AN44" s="997"/>
      <c r="AO44" s="997"/>
      <c r="AP44" s="997"/>
      <c r="AQ44" s="997"/>
      <c r="AR44" s="997"/>
      <c r="AS44" s="997"/>
      <c r="AT44" s="997"/>
      <c r="AU44" s="997"/>
      <c r="AV44" s="997"/>
      <c r="AW44" s="997"/>
      <c r="AX44" s="997"/>
      <c r="AY44" s="997"/>
      <c r="AZ44" s="1072"/>
      <c r="BA44" s="1072"/>
      <c r="BB44" s="1072"/>
      <c r="BC44" s="1072"/>
      <c r="BD44" s="1072"/>
      <c r="BE44" s="1059"/>
      <c r="BF44" s="1059"/>
      <c r="BG44" s="1059"/>
      <c r="BH44" s="1059"/>
      <c r="BI44" s="1060"/>
      <c r="BJ44" s="203"/>
      <c r="BK44" s="203"/>
      <c r="BL44" s="203"/>
      <c r="BM44" s="203"/>
      <c r="BN44" s="203"/>
      <c r="BO44" s="216"/>
      <c r="BP44" s="216"/>
      <c r="BQ44" s="213">
        <v>38</v>
      </c>
      <c r="BR44" s="214"/>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7"/>
    </row>
    <row r="45" spans="1:131" s="198" customFormat="1" ht="26.25" customHeight="1" x14ac:dyDescent="0.15">
      <c r="A45" s="212">
        <v>18</v>
      </c>
      <c r="B45" s="1009"/>
      <c r="C45" s="1010"/>
      <c r="D45" s="1010"/>
      <c r="E45" s="1010"/>
      <c r="F45" s="1010"/>
      <c r="G45" s="1010"/>
      <c r="H45" s="1010"/>
      <c r="I45" s="1010"/>
      <c r="J45" s="1010"/>
      <c r="K45" s="1010"/>
      <c r="L45" s="1010"/>
      <c r="M45" s="1010"/>
      <c r="N45" s="1010"/>
      <c r="O45" s="1010"/>
      <c r="P45" s="1011"/>
      <c r="Q45" s="1012"/>
      <c r="R45" s="1008"/>
      <c r="S45" s="1008"/>
      <c r="T45" s="1008"/>
      <c r="U45" s="1008"/>
      <c r="V45" s="1008"/>
      <c r="W45" s="1008"/>
      <c r="X45" s="1008"/>
      <c r="Y45" s="1008"/>
      <c r="Z45" s="1008"/>
      <c r="AA45" s="1008"/>
      <c r="AB45" s="1008"/>
      <c r="AC45" s="1008"/>
      <c r="AD45" s="1008"/>
      <c r="AE45" s="1073"/>
      <c r="AF45" s="1067"/>
      <c r="AG45" s="1068"/>
      <c r="AH45" s="1068"/>
      <c r="AI45" s="1068"/>
      <c r="AJ45" s="1069"/>
      <c r="AK45" s="1006"/>
      <c r="AL45" s="997"/>
      <c r="AM45" s="997"/>
      <c r="AN45" s="997"/>
      <c r="AO45" s="997"/>
      <c r="AP45" s="997"/>
      <c r="AQ45" s="997"/>
      <c r="AR45" s="997"/>
      <c r="AS45" s="997"/>
      <c r="AT45" s="997"/>
      <c r="AU45" s="997"/>
      <c r="AV45" s="997"/>
      <c r="AW45" s="997"/>
      <c r="AX45" s="997"/>
      <c r="AY45" s="997"/>
      <c r="AZ45" s="1072"/>
      <c r="BA45" s="1072"/>
      <c r="BB45" s="1072"/>
      <c r="BC45" s="1072"/>
      <c r="BD45" s="1072"/>
      <c r="BE45" s="1059"/>
      <c r="BF45" s="1059"/>
      <c r="BG45" s="1059"/>
      <c r="BH45" s="1059"/>
      <c r="BI45" s="1060"/>
      <c r="BJ45" s="203"/>
      <c r="BK45" s="203"/>
      <c r="BL45" s="203"/>
      <c r="BM45" s="203"/>
      <c r="BN45" s="203"/>
      <c r="BO45" s="216"/>
      <c r="BP45" s="216"/>
      <c r="BQ45" s="213">
        <v>39</v>
      </c>
      <c r="BR45" s="214"/>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7"/>
    </row>
    <row r="46" spans="1:131" s="198" customFormat="1" ht="26.25" customHeight="1" x14ac:dyDescent="0.15">
      <c r="A46" s="212">
        <v>19</v>
      </c>
      <c r="B46" s="1009"/>
      <c r="C46" s="1010"/>
      <c r="D46" s="1010"/>
      <c r="E46" s="1010"/>
      <c r="F46" s="1010"/>
      <c r="G46" s="1010"/>
      <c r="H46" s="1010"/>
      <c r="I46" s="1010"/>
      <c r="J46" s="1010"/>
      <c r="K46" s="1010"/>
      <c r="L46" s="1010"/>
      <c r="M46" s="1010"/>
      <c r="N46" s="1010"/>
      <c r="O46" s="1010"/>
      <c r="P46" s="1011"/>
      <c r="Q46" s="1012"/>
      <c r="R46" s="1008"/>
      <c r="S46" s="1008"/>
      <c r="T46" s="1008"/>
      <c r="U46" s="1008"/>
      <c r="V46" s="1008"/>
      <c r="W46" s="1008"/>
      <c r="X46" s="1008"/>
      <c r="Y46" s="1008"/>
      <c r="Z46" s="1008"/>
      <c r="AA46" s="1008"/>
      <c r="AB46" s="1008"/>
      <c r="AC46" s="1008"/>
      <c r="AD46" s="1008"/>
      <c r="AE46" s="1073"/>
      <c r="AF46" s="1067"/>
      <c r="AG46" s="1068"/>
      <c r="AH46" s="1068"/>
      <c r="AI46" s="1068"/>
      <c r="AJ46" s="1069"/>
      <c r="AK46" s="1006"/>
      <c r="AL46" s="997"/>
      <c r="AM46" s="997"/>
      <c r="AN46" s="997"/>
      <c r="AO46" s="997"/>
      <c r="AP46" s="997"/>
      <c r="AQ46" s="997"/>
      <c r="AR46" s="997"/>
      <c r="AS46" s="997"/>
      <c r="AT46" s="997"/>
      <c r="AU46" s="997"/>
      <c r="AV46" s="997"/>
      <c r="AW46" s="997"/>
      <c r="AX46" s="997"/>
      <c r="AY46" s="997"/>
      <c r="AZ46" s="1072"/>
      <c r="BA46" s="1072"/>
      <c r="BB46" s="1072"/>
      <c r="BC46" s="1072"/>
      <c r="BD46" s="1072"/>
      <c r="BE46" s="1059"/>
      <c r="BF46" s="1059"/>
      <c r="BG46" s="1059"/>
      <c r="BH46" s="1059"/>
      <c r="BI46" s="1060"/>
      <c r="BJ46" s="203"/>
      <c r="BK46" s="203"/>
      <c r="BL46" s="203"/>
      <c r="BM46" s="203"/>
      <c r="BN46" s="203"/>
      <c r="BO46" s="216"/>
      <c r="BP46" s="216"/>
      <c r="BQ46" s="213">
        <v>40</v>
      </c>
      <c r="BR46" s="214"/>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7"/>
    </row>
    <row r="47" spans="1:131" s="198" customFormat="1" ht="26.25" customHeight="1" x14ac:dyDescent="0.15">
      <c r="A47" s="212">
        <v>20</v>
      </c>
      <c r="B47" s="1009"/>
      <c r="C47" s="1010"/>
      <c r="D47" s="1010"/>
      <c r="E47" s="1010"/>
      <c r="F47" s="1010"/>
      <c r="G47" s="1010"/>
      <c r="H47" s="1010"/>
      <c r="I47" s="1010"/>
      <c r="J47" s="1010"/>
      <c r="K47" s="1010"/>
      <c r="L47" s="1010"/>
      <c r="M47" s="1010"/>
      <c r="N47" s="1010"/>
      <c r="O47" s="1010"/>
      <c r="P47" s="1011"/>
      <c r="Q47" s="1012"/>
      <c r="R47" s="1008"/>
      <c r="S47" s="1008"/>
      <c r="T47" s="1008"/>
      <c r="U47" s="1008"/>
      <c r="V47" s="1008"/>
      <c r="W47" s="1008"/>
      <c r="X47" s="1008"/>
      <c r="Y47" s="1008"/>
      <c r="Z47" s="1008"/>
      <c r="AA47" s="1008"/>
      <c r="AB47" s="1008"/>
      <c r="AC47" s="1008"/>
      <c r="AD47" s="1008"/>
      <c r="AE47" s="1073"/>
      <c r="AF47" s="1067"/>
      <c r="AG47" s="1068"/>
      <c r="AH47" s="1068"/>
      <c r="AI47" s="1068"/>
      <c r="AJ47" s="1069"/>
      <c r="AK47" s="1006"/>
      <c r="AL47" s="997"/>
      <c r="AM47" s="997"/>
      <c r="AN47" s="997"/>
      <c r="AO47" s="997"/>
      <c r="AP47" s="997"/>
      <c r="AQ47" s="997"/>
      <c r="AR47" s="997"/>
      <c r="AS47" s="997"/>
      <c r="AT47" s="997"/>
      <c r="AU47" s="997"/>
      <c r="AV47" s="997"/>
      <c r="AW47" s="997"/>
      <c r="AX47" s="997"/>
      <c r="AY47" s="997"/>
      <c r="AZ47" s="1072"/>
      <c r="BA47" s="1072"/>
      <c r="BB47" s="1072"/>
      <c r="BC47" s="1072"/>
      <c r="BD47" s="1072"/>
      <c r="BE47" s="1059"/>
      <c r="BF47" s="1059"/>
      <c r="BG47" s="1059"/>
      <c r="BH47" s="1059"/>
      <c r="BI47" s="1060"/>
      <c r="BJ47" s="203"/>
      <c r="BK47" s="203"/>
      <c r="BL47" s="203"/>
      <c r="BM47" s="203"/>
      <c r="BN47" s="203"/>
      <c r="BO47" s="216"/>
      <c r="BP47" s="216"/>
      <c r="BQ47" s="213">
        <v>41</v>
      </c>
      <c r="BR47" s="214"/>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7"/>
    </row>
    <row r="48" spans="1:131" s="198" customFormat="1" ht="26.25" customHeight="1" x14ac:dyDescent="0.15">
      <c r="A48" s="212">
        <v>21</v>
      </c>
      <c r="B48" s="1009"/>
      <c r="C48" s="1010"/>
      <c r="D48" s="1010"/>
      <c r="E48" s="1010"/>
      <c r="F48" s="1010"/>
      <c r="G48" s="1010"/>
      <c r="H48" s="1010"/>
      <c r="I48" s="1010"/>
      <c r="J48" s="1010"/>
      <c r="K48" s="1010"/>
      <c r="L48" s="1010"/>
      <c r="M48" s="1010"/>
      <c r="N48" s="1010"/>
      <c r="O48" s="1010"/>
      <c r="P48" s="1011"/>
      <c r="Q48" s="1012"/>
      <c r="R48" s="1008"/>
      <c r="S48" s="1008"/>
      <c r="T48" s="1008"/>
      <c r="U48" s="1008"/>
      <c r="V48" s="1008"/>
      <c r="W48" s="1008"/>
      <c r="X48" s="1008"/>
      <c r="Y48" s="1008"/>
      <c r="Z48" s="1008"/>
      <c r="AA48" s="1008"/>
      <c r="AB48" s="1008"/>
      <c r="AC48" s="1008"/>
      <c r="AD48" s="1008"/>
      <c r="AE48" s="1073"/>
      <c r="AF48" s="1067"/>
      <c r="AG48" s="1068"/>
      <c r="AH48" s="1068"/>
      <c r="AI48" s="1068"/>
      <c r="AJ48" s="1069"/>
      <c r="AK48" s="1006"/>
      <c r="AL48" s="997"/>
      <c r="AM48" s="997"/>
      <c r="AN48" s="997"/>
      <c r="AO48" s="997"/>
      <c r="AP48" s="997"/>
      <c r="AQ48" s="997"/>
      <c r="AR48" s="997"/>
      <c r="AS48" s="997"/>
      <c r="AT48" s="997"/>
      <c r="AU48" s="997"/>
      <c r="AV48" s="997"/>
      <c r="AW48" s="997"/>
      <c r="AX48" s="997"/>
      <c r="AY48" s="997"/>
      <c r="AZ48" s="1072"/>
      <c r="BA48" s="1072"/>
      <c r="BB48" s="1072"/>
      <c r="BC48" s="1072"/>
      <c r="BD48" s="1072"/>
      <c r="BE48" s="1059"/>
      <c r="BF48" s="1059"/>
      <c r="BG48" s="1059"/>
      <c r="BH48" s="1059"/>
      <c r="BI48" s="1060"/>
      <c r="BJ48" s="203"/>
      <c r="BK48" s="203"/>
      <c r="BL48" s="203"/>
      <c r="BM48" s="203"/>
      <c r="BN48" s="203"/>
      <c r="BO48" s="216"/>
      <c r="BP48" s="216"/>
      <c r="BQ48" s="213">
        <v>42</v>
      </c>
      <c r="BR48" s="214"/>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7"/>
    </row>
    <row r="49" spans="1:131" s="198" customFormat="1" ht="26.25" customHeight="1" x14ac:dyDescent="0.15">
      <c r="A49" s="212">
        <v>22</v>
      </c>
      <c r="B49" s="1009"/>
      <c r="C49" s="1010"/>
      <c r="D49" s="1010"/>
      <c r="E49" s="1010"/>
      <c r="F49" s="1010"/>
      <c r="G49" s="1010"/>
      <c r="H49" s="1010"/>
      <c r="I49" s="1010"/>
      <c r="J49" s="1010"/>
      <c r="K49" s="1010"/>
      <c r="L49" s="1010"/>
      <c r="M49" s="1010"/>
      <c r="N49" s="1010"/>
      <c r="O49" s="1010"/>
      <c r="P49" s="1011"/>
      <c r="Q49" s="1012"/>
      <c r="R49" s="1008"/>
      <c r="S49" s="1008"/>
      <c r="T49" s="1008"/>
      <c r="U49" s="1008"/>
      <c r="V49" s="1008"/>
      <c r="W49" s="1008"/>
      <c r="X49" s="1008"/>
      <c r="Y49" s="1008"/>
      <c r="Z49" s="1008"/>
      <c r="AA49" s="1008"/>
      <c r="AB49" s="1008"/>
      <c r="AC49" s="1008"/>
      <c r="AD49" s="1008"/>
      <c r="AE49" s="1073"/>
      <c r="AF49" s="1067"/>
      <c r="AG49" s="1068"/>
      <c r="AH49" s="1068"/>
      <c r="AI49" s="1068"/>
      <c r="AJ49" s="1069"/>
      <c r="AK49" s="1006"/>
      <c r="AL49" s="997"/>
      <c r="AM49" s="997"/>
      <c r="AN49" s="997"/>
      <c r="AO49" s="997"/>
      <c r="AP49" s="997"/>
      <c r="AQ49" s="997"/>
      <c r="AR49" s="997"/>
      <c r="AS49" s="997"/>
      <c r="AT49" s="997"/>
      <c r="AU49" s="997"/>
      <c r="AV49" s="997"/>
      <c r="AW49" s="997"/>
      <c r="AX49" s="997"/>
      <c r="AY49" s="997"/>
      <c r="AZ49" s="1072"/>
      <c r="BA49" s="1072"/>
      <c r="BB49" s="1072"/>
      <c r="BC49" s="1072"/>
      <c r="BD49" s="1072"/>
      <c r="BE49" s="1059"/>
      <c r="BF49" s="1059"/>
      <c r="BG49" s="1059"/>
      <c r="BH49" s="1059"/>
      <c r="BI49" s="1060"/>
      <c r="BJ49" s="203"/>
      <c r="BK49" s="203"/>
      <c r="BL49" s="203"/>
      <c r="BM49" s="203"/>
      <c r="BN49" s="203"/>
      <c r="BO49" s="216"/>
      <c r="BP49" s="216"/>
      <c r="BQ49" s="213">
        <v>43</v>
      </c>
      <c r="BR49" s="214"/>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7"/>
    </row>
    <row r="50" spans="1:131" s="198" customFormat="1" ht="26.25" customHeight="1" x14ac:dyDescent="0.15">
      <c r="A50" s="212">
        <v>23</v>
      </c>
      <c r="B50" s="1009"/>
      <c r="C50" s="1010"/>
      <c r="D50" s="1010"/>
      <c r="E50" s="1010"/>
      <c r="F50" s="1010"/>
      <c r="G50" s="1010"/>
      <c r="H50" s="1010"/>
      <c r="I50" s="1010"/>
      <c r="J50" s="1010"/>
      <c r="K50" s="1010"/>
      <c r="L50" s="1010"/>
      <c r="M50" s="1010"/>
      <c r="N50" s="1010"/>
      <c r="O50" s="1010"/>
      <c r="P50" s="1011"/>
      <c r="Q50" s="1064"/>
      <c r="R50" s="1065"/>
      <c r="S50" s="1065"/>
      <c r="T50" s="1065"/>
      <c r="U50" s="1065"/>
      <c r="V50" s="1065"/>
      <c r="W50" s="1065"/>
      <c r="X50" s="1065"/>
      <c r="Y50" s="1065"/>
      <c r="Z50" s="1065"/>
      <c r="AA50" s="1065"/>
      <c r="AB50" s="1065"/>
      <c r="AC50" s="1065"/>
      <c r="AD50" s="1065"/>
      <c r="AE50" s="1066"/>
      <c r="AF50" s="1067"/>
      <c r="AG50" s="1068"/>
      <c r="AH50" s="1068"/>
      <c r="AI50" s="1068"/>
      <c r="AJ50" s="1069"/>
      <c r="AK50" s="1070"/>
      <c r="AL50" s="1065"/>
      <c r="AM50" s="1065"/>
      <c r="AN50" s="1065"/>
      <c r="AO50" s="1065"/>
      <c r="AP50" s="1065"/>
      <c r="AQ50" s="1065"/>
      <c r="AR50" s="1065"/>
      <c r="AS50" s="1065"/>
      <c r="AT50" s="1065"/>
      <c r="AU50" s="1065"/>
      <c r="AV50" s="1065"/>
      <c r="AW50" s="1065"/>
      <c r="AX50" s="1065"/>
      <c r="AY50" s="1065"/>
      <c r="AZ50" s="1071"/>
      <c r="BA50" s="1071"/>
      <c r="BB50" s="1071"/>
      <c r="BC50" s="1071"/>
      <c r="BD50" s="1071"/>
      <c r="BE50" s="1059"/>
      <c r="BF50" s="1059"/>
      <c r="BG50" s="1059"/>
      <c r="BH50" s="1059"/>
      <c r="BI50" s="1060"/>
      <c r="BJ50" s="203"/>
      <c r="BK50" s="203"/>
      <c r="BL50" s="203"/>
      <c r="BM50" s="203"/>
      <c r="BN50" s="203"/>
      <c r="BO50" s="216"/>
      <c r="BP50" s="216"/>
      <c r="BQ50" s="213">
        <v>44</v>
      </c>
      <c r="BR50" s="214"/>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7"/>
    </row>
    <row r="51" spans="1:131" s="198" customFormat="1" ht="26.25" customHeight="1" x14ac:dyDescent="0.15">
      <c r="A51" s="212">
        <v>24</v>
      </c>
      <c r="B51" s="1009"/>
      <c r="C51" s="1010"/>
      <c r="D51" s="1010"/>
      <c r="E51" s="1010"/>
      <c r="F51" s="1010"/>
      <c r="G51" s="1010"/>
      <c r="H51" s="1010"/>
      <c r="I51" s="1010"/>
      <c r="J51" s="1010"/>
      <c r="K51" s="1010"/>
      <c r="L51" s="1010"/>
      <c r="M51" s="1010"/>
      <c r="N51" s="1010"/>
      <c r="O51" s="1010"/>
      <c r="P51" s="1011"/>
      <c r="Q51" s="1064"/>
      <c r="R51" s="1065"/>
      <c r="S51" s="1065"/>
      <c r="T51" s="1065"/>
      <c r="U51" s="1065"/>
      <c r="V51" s="1065"/>
      <c r="W51" s="1065"/>
      <c r="X51" s="1065"/>
      <c r="Y51" s="1065"/>
      <c r="Z51" s="1065"/>
      <c r="AA51" s="1065"/>
      <c r="AB51" s="1065"/>
      <c r="AC51" s="1065"/>
      <c r="AD51" s="1065"/>
      <c r="AE51" s="1066"/>
      <c r="AF51" s="1067"/>
      <c r="AG51" s="1068"/>
      <c r="AH51" s="1068"/>
      <c r="AI51" s="1068"/>
      <c r="AJ51" s="1069"/>
      <c r="AK51" s="1070"/>
      <c r="AL51" s="1065"/>
      <c r="AM51" s="1065"/>
      <c r="AN51" s="1065"/>
      <c r="AO51" s="1065"/>
      <c r="AP51" s="1065"/>
      <c r="AQ51" s="1065"/>
      <c r="AR51" s="1065"/>
      <c r="AS51" s="1065"/>
      <c r="AT51" s="1065"/>
      <c r="AU51" s="1065"/>
      <c r="AV51" s="1065"/>
      <c r="AW51" s="1065"/>
      <c r="AX51" s="1065"/>
      <c r="AY51" s="1065"/>
      <c r="AZ51" s="1071"/>
      <c r="BA51" s="1071"/>
      <c r="BB51" s="1071"/>
      <c r="BC51" s="1071"/>
      <c r="BD51" s="1071"/>
      <c r="BE51" s="1059"/>
      <c r="BF51" s="1059"/>
      <c r="BG51" s="1059"/>
      <c r="BH51" s="1059"/>
      <c r="BI51" s="1060"/>
      <c r="BJ51" s="203"/>
      <c r="BK51" s="203"/>
      <c r="BL51" s="203"/>
      <c r="BM51" s="203"/>
      <c r="BN51" s="203"/>
      <c r="BO51" s="216"/>
      <c r="BP51" s="216"/>
      <c r="BQ51" s="213">
        <v>45</v>
      </c>
      <c r="BR51" s="214"/>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7"/>
    </row>
    <row r="52" spans="1:131" s="198" customFormat="1" ht="26.25" customHeight="1" x14ac:dyDescent="0.15">
      <c r="A52" s="212">
        <v>25</v>
      </c>
      <c r="B52" s="1009"/>
      <c r="C52" s="1010"/>
      <c r="D52" s="1010"/>
      <c r="E52" s="1010"/>
      <c r="F52" s="1010"/>
      <c r="G52" s="1010"/>
      <c r="H52" s="1010"/>
      <c r="I52" s="1010"/>
      <c r="J52" s="1010"/>
      <c r="K52" s="1010"/>
      <c r="L52" s="1010"/>
      <c r="M52" s="1010"/>
      <c r="N52" s="1010"/>
      <c r="O52" s="1010"/>
      <c r="P52" s="1011"/>
      <c r="Q52" s="1064"/>
      <c r="R52" s="1065"/>
      <c r="S52" s="1065"/>
      <c r="T52" s="1065"/>
      <c r="U52" s="1065"/>
      <c r="V52" s="1065"/>
      <c r="W52" s="1065"/>
      <c r="X52" s="1065"/>
      <c r="Y52" s="1065"/>
      <c r="Z52" s="1065"/>
      <c r="AA52" s="1065"/>
      <c r="AB52" s="1065"/>
      <c r="AC52" s="1065"/>
      <c r="AD52" s="1065"/>
      <c r="AE52" s="1066"/>
      <c r="AF52" s="1067"/>
      <c r="AG52" s="1068"/>
      <c r="AH52" s="1068"/>
      <c r="AI52" s="1068"/>
      <c r="AJ52" s="1069"/>
      <c r="AK52" s="1070"/>
      <c r="AL52" s="1065"/>
      <c r="AM52" s="1065"/>
      <c r="AN52" s="1065"/>
      <c r="AO52" s="1065"/>
      <c r="AP52" s="1065"/>
      <c r="AQ52" s="1065"/>
      <c r="AR52" s="1065"/>
      <c r="AS52" s="1065"/>
      <c r="AT52" s="1065"/>
      <c r="AU52" s="1065"/>
      <c r="AV52" s="1065"/>
      <c r="AW52" s="1065"/>
      <c r="AX52" s="1065"/>
      <c r="AY52" s="1065"/>
      <c r="AZ52" s="1071"/>
      <c r="BA52" s="1071"/>
      <c r="BB52" s="1071"/>
      <c r="BC52" s="1071"/>
      <c r="BD52" s="1071"/>
      <c r="BE52" s="1059"/>
      <c r="BF52" s="1059"/>
      <c r="BG52" s="1059"/>
      <c r="BH52" s="1059"/>
      <c r="BI52" s="1060"/>
      <c r="BJ52" s="203"/>
      <c r="BK52" s="203"/>
      <c r="BL52" s="203"/>
      <c r="BM52" s="203"/>
      <c r="BN52" s="203"/>
      <c r="BO52" s="216"/>
      <c r="BP52" s="216"/>
      <c r="BQ52" s="213">
        <v>46</v>
      </c>
      <c r="BR52" s="214"/>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7"/>
    </row>
    <row r="53" spans="1:131" s="198" customFormat="1" ht="26.25" customHeight="1" x14ac:dyDescent="0.15">
      <c r="A53" s="212">
        <v>26</v>
      </c>
      <c r="B53" s="1009"/>
      <c r="C53" s="1010"/>
      <c r="D53" s="1010"/>
      <c r="E53" s="1010"/>
      <c r="F53" s="1010"/>
      <c r="G53" s="1010"/>
      <c r="H53" s="1010"/>
      <c r="I53" s="1010"/>
      <c r="J53" s="1010"/>
      <c r="K53" s="1010"/>
      <c r="L53" s="1010"/>
      <c r="M53" s="1010"/>
      <c r="N53" s="1010"/>
      <c r="O53" s="1010"/>
      <c r="P53" s="1011"/>
      <c r="Q53" s="1064"/>
      <c r="R53" s="1065"/>
      <c r="S53" s="1065"/>
      <c r="T53" s="1065"/>
      <c r="U53" s="1065"/>
      <c r="V53" s="1065"/>
      <c r="W53" s="1065"/>
      <c r="X53" s="1065"/>
      <c r="Y53" s="1065"/>
      <c r="Z53" s="1065"/>
      <c r="AA53" s="1065"/>
      <c r="AB53" s="1065"/>
      <c r="AC53" s="1065"/>
      <c r="AD53" s="1065"/>
      <c r="AE53" s="1066"/>
      <c r="AF53" s="1067"/>
      <c r="AG53" s="1068"/>
      <c r="AH53" s="1068"/>
      <c r="AI53" s="1068"/>
      <c r="AJ53" s="1069"/>
      <c r="AK53" s="1070"/>
      <c r="AL53" s="1065"/>
      <c r="AM53" s="1065"/>
      <c r="AN53" s="1065"/>
      <c r="AO53" s="1065"/>
      <c r="AP53" s="1065"/>
      <c r="AQ53" s="1065"/>
      <c r="AR53" s="1065"/>
      <c r="AS53" s="1065"/>
      <c r="AT53" s="1065"/>
      <c r="AU53" s="1065"/>
      <c r="AV53" s="1065"/>
      <c r="AW53" s="1065"/>
      <c r="AX53" s="1065"/>
      <c r="AY53" s="1065"/>
      <c r="AZ53" s="1071"/>
      <c r="BA53" s="1071"/>
      <c r="BB53" s="1071"/>
      <c r="BC53" s="1071"/>
      <c r="BD53" s="1071"/>
      <c r="BE53" s="1059"/>
      <c r="BF53" s="1059"/>
      <c r="BG53" s="1059"/>
      <c r="BH53" s="1059"/>
      <c r="BI53" s="1060"/>
      <c r="BJ53" s="203"/>
      <c r="BK53" s="203"/>
      <c r="BL53" s="203"/>
      <c r="BM53" s="203"/>
      <c r="BN53" s="203"/>
      <c r="BO53" s="216"/>
      <c r="BP53" s="216"/>
      <c r="BQ53" s="213">
        <v>47</v>
      </c>
      <c r="BR53" s="214"/>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7"/>
    </row>
    <row r="54" spans="1:131" s="198" customFormat="1" ht="26.25" customHeight="1" x14ac:dyDescent="0.15">
      <c r="A54" s="212">
        <v>27</v>
      </c>
      <c r="B54" s="1009"/>
      <c r="C54" s="1010"/>
      <c r="D54" s="1010"/>
      <c r="E54" s="1010"/>
      <c r="F54" s="1010"/>
      <c r="G54" s="1010"/>
      <c r="H54" s="1010"/>
      <c r="I54" s="1010"/>
      <c r="J54" s="1010"/>
      <c r="K54" s="1010"/>
      <c r="L54" s="1010"/>
      <c r="M54" s="1010"/>
      <c r="N54" s="1010"/>
      <c r="O54" s="1010"/>
      <c r="P54" s="1011"/>
      <c r="Q54" s="1064"/>
      <c r="R54" s="1065"/>
      <c r="S54" s="1065"/>
      <c r="T54" s="1065"/>
      <c r="U54" s="1065"/>
      <c r="V54" s="1065"/>
      <c r="W54" s="1065"/>
      <c r="X54" s="1065"/>
      <c r="Y54" s="1065"/>
      <c r="Z54" s="1065"/>
      <c r="AA54" s="1065"/>
      <c r="AB54" s="1065"/>
      <c r="AC54" s="1065"/>
      <c r="AD54" s="1065"/>
      <c r="AE54" s="1066"/>
      <c r="AF54" s="1067"/>
      <c r="AG54" s="1068"/>
      <c r="AH54" s="1068"/>
      <c r="AI54" s="1068"/>
      <c r="AJ54" s="1069"/>
      <c r="AK54" s="1070"/>
      <c r="AL54" s="1065"/>
      <c r="AM54" s="1065"/>
      <c r="AN54" s="1065"/>
      <c r="AO54" s="1065"/>
      <c r="AP54" s="1065"/>
      <c r="AQ54" s="1065"/>
      <c r="AR54" s="1065"/>
      <c r="AS54" s="1065"/>
      <c r="AT54" s="1065"/>
      <c r="AU54" s="1065"/>
      <c r="AV54" s="1065"/>
      <c r="AW54" s="1065"/>
      <c r="AX54" s="1065"/>
      <c r="AY54" s="1065"/>
      <c r="AZ54" s="1071"/>
      <c r="BA54" s="1071"/>
      <c r="BB54" s="1071"/>
      <c r="BC54" s="1071"/>
      <c r="BD54" s="1071"/>
      <c r="BE54" s="1059"/>
      <c r="BF54" s="1059"/>
      <c r="BG54" s="1059"/>
      <c r="BH54" s="1059"/>
      <c r="BI54" s="1060"/>
      <c r="BJ54" s="203"/>
      <c r="BK54" s="203"/>
      <c r="BL54" s="203"/>
      <c r="BM54" s="203"/>
      <c r="BN54" s="203"/>
      <c r="BO54" s="216"/>
      <c r="BP54" s="216"/>
      <c r="BQ54" s="213">
        <v>48</v>
      </c>
      <c r="BR54" s="214"/>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7"/>
    </row>
    <row r="55" spans="1:131" s="198" customFormat="1" ht="26.25" customHeight="1" x14ac:dyDescent="0.15">
      <c r="A55" s="212">
        <v>28</v>
      </c>
      <c r="B55" s="1009"/>
      <c r="C55" s="1010"/>
      <c r="D55" s="1010"/>
      <c r="E55" s="1010"/>
      <c r="F55" s="1010"/>
      <c r="G55" s="1010"/>
      <c r="H55" s="1010"/>
      <c r="I55" s="1010"/>
      <c r="J55" s="1010"/>
      <c r="K55" s="1010"/>
      <c r="L55" s="1010"/>
      <c r="M55" s="1010"/>
      <c r="N55" s="1010"/>
      <c r="O55" s="1010"/>
      <c r="P55" s="1011"/>
      <c r="Q55" s="1064"/>
      <c r="R55" s="1065"/>
      <c r="S55" s="1065"/>
      <c r="T55" s="1065"/>
      <c r="U55" s="1065"/>
      <c r="V55" s="1065"/>
      <c r="W55" s="1065"/>
      <c r="X55" s="1065"/>
      <c r="Y55" s="1065"/>
      <c r="Z55" s="1065"/>
      <c r="AA55" s="1065"/>
      <c r="AB55" s="1065"/>
      <c r="AC55" s="1065"/>
      <c r="AD55" s="1065"/>
      <c r="AE55" s="1066"/>
      <c r="AF55" s="1067"/>
      <c r="AG55" s="1068"/>
      <c r="AH55" s="1068"/>
      <c r="AI55" s="1068"/>
      <c r="AJ55" s="1069"/>
      <c r="AK55" s="1070"/>
      <c r="AL55" s="1065"/>
      <c r="AM55" s="1065"/>
      <c r="AN55" s="1065"/>
      <c r="AO55" s="1065"/>
      <c r="AP55" s="1065"/>
      <c r="AQ55" s="1065"/>
      <c r="AR55" s="1065"/>
      <c r="AS55" s="1065"/>
      <c r="AT55" s="1065"/>
      <c r="AU55" s="1065"/>
      <c r="AV55" s="1065"/>
      <c r="AW55" s="1065"/>
      <c r="AX55" s="1065"/>
      <c r="AY55" s="1065"/>
      <c r="AZ55" s="1071"/>
      <c r="BA55" s="1071"/>
      <c r="BB55" s="1071"/>
      <c r="BC55" s="1071"/>
      <c r="BD55" s="1071"/>
      <c r="BE55" s="1059"/>
      <c r="BF55" s="1059"/>
      <c r="BG55" s="1059"/>
      <c r="BH55" s="1059"/>
      <c r="BI55" s="1060"/>
      <c r="BJ55" s="203"/>
      <c r="BK55" s="203"/>
      <c r="BL55" s="203"/>
      <c r="BM55" s="203"/>
      <c r="BN55" s="203"/>
      <c r="BO55" s="216"/>
      <c r="BP55" s="216"/>
      <c r="BQ55" s="213">
        <v>49</v>
      </c>
      <c r="BR55" s="214"/>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7"/>
    </row>
    <row r="56" spans="1:131" s="198" customFormat="1" ht="26.25" customHeight="1" x14ac:dyDescent="0.15">
      <c r="A56" s="212">
        <v>29</v>
      </c>
      <c r="B56" s="1009"/>
      <c r="C56" s="1010"/>
      <c r="D56" s="1010"/>
      <c r="E56" s="1010"/>
      <c r="F56" s="1010"/>
      <c r="G56" s="1010"/>
      <c r="H56" s="1010"/>
      <c r="I56" s="1010"/>
      <c r="J56" s="1010"/>
      <c r="K56" s="1010"/>
      <c r="L56" s="1010"/>
      <c r="M56" s="1010"/>
      <c r="N56" s="1010"/>
      <c r="O56" s="1010"/>
      <c r="P56" s="1011"/>
      <c r="Q56" s="1064"/>
      <c r="R56" s="1065"/>
      <c r="S56" s="1065"/>
      <c r="T56" s="1065"/>
      <c r="U56" s="1065"/>
      <c r="V56" s="1065"/>
      <c r="W56" s="1065"/>
      <c r="X56" s="1065"/>
      <c r="Y56" s="1065"/>
      <c r="Z56" s="1065"/>
      <c r="AA56" s="1065"/>
      <c r="AB56" s="1065"/>
      <c r="AC56" s="1065"/>
      <c r="AD56" s="1065"/>
      <c r="AE56" s="1066"/>
      <c r="AF56" s="1067"/>
      <c r="AG56" s="1068"/>
      <c r="AH56" s="1068"/>
      <c r="AI56" s="1068"/>
      <c r="AJ56" s="1069"/>
      <c r="AK56" s="1070"/>
      <c r="AL56" s="1065"/>
      <c r="AM56" s="1065"/>
      <c r="AN56" s="1065"/>
      <c r="AO56" s="1065"/>
      <c r="AP56" s="1065"/>
      <c r="AQ56" s="1065"/>
      <c r="AR56" s="1065"/>
      <c r="AS56" s="1065"/>
      <c r="AT56" s="1065"/>
      <c r="AU56" s="1065"/>
      <c r="AV56" s="1065"/>
      <c r="AW56" s="1065"/>
      <c r="AX56" s="1065"/>
      <c r="AY56" s="1065"/>
      <c r="AZ56" s="1071"/>
      <c r="BA56" s="1071"/>
      <c r="BB56" s="1071"/>
      <c r="BC56" s="1071"/>
      <c r="BD56" s="1071"/>
      <c r="BE56" s="1059"/>
      <c r="BF56" s="1059"/>
      <c r="BG56" s="1059"/>
      <c r="BH56" s="1059"/>
      <c r="BI56" s="1060"/>
      <c r="BJ56" s="203"/>
      <c r="BK56" s="203"/>
      <c r="BL56" s="203"/>
      <c r="BM56" s="203"/>
      <c r="BN56" s="203"/>
      <c r="BO56" s="216"/>
      <c r="BP56" s="216"/>
      <c r="BQ56" s="213">
        <v>50</v>
      </c>
      <c r="BR56" s="214"/>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7"/>
    </row>
    <row r="57" spans="1:131" s="198" customFormat="1" ht="26.25" customHeight="1" x14ac:dyDescent="0.15">
      <c r="A57" s="212">
        <v>30</v>
      </c>
      <c r="B57" s="1009"/>
      <c r="C57" s="1010"/>
      <c r="D57" s="1010"/>
      <c r="E57" s="1010"/>
      <c r="F57" s="1010"/>
      <c r="G57" s="1010"/>
      <c r="H57" s="1010"/>
      <c r="I57" s="1010"/>
      <c r="J57" s="1010"/>
      <c r="K57" s="1010"/>
      <c r="L57" s="1010"/>
      <c r="M57" s="1010"/>
      <c r="N57" s="1010"/>
      <c r="O57" s="1010"/>
      <c r="P57" s="1011"/>
      <c r="Q57" s="1064"/>
      <c r="R57" s="1065"/>
      <c r="S57" s="1065"/>
      <c r="T57" s="1065"/>
      <c r="U57" s="1065"/>
      <c r="V57" s="1065"/>
      <c r="W57" s="1065"/>
      <c r="X57" s="1065"/>
      <c r="Y57" s="1065"/>
      <c r="Z57" s="1065"/>
      <c r="AA57" s="1065"/>
      <c r="AB57" s="1065"/>
      <c r="AC57" s="1065"/>
      <c r="AD57" s="1065"/>
      <c r="AE57" s="1066"/>
      <c r="AF57" s="1067"/>
      <c r="AG57" s="1068"/>
      <c r="AH57" s="1068"/>
      <c r="AI57" s="1068"/>
      <c r="AJ57" s="1069"/>
      <c r="AK57" s="1070"/>
      <c r="AL57" s="1065"/>
      <c r="AM57" s="1065"/>
      <c r="AN57" s="1065"/>
      <c r="AO57" s="1065"/>
      <c r="AP57" s="1065"/>
      <c r="AQ57" s="1065"/>
      <c r="AR57" s="1065"/>
      <c r="AS57" s="1065"/>
      <c r="AT57" s="1065"/>
      <c r="AU57" s="1065"/>
      <c r="AV57" s="1065"/>
      <c r="AW57" s="1065"/>
      <c r="AX57" s="1065"/>
      <c r="AY57" s="1065"/>
      <c r="AZ57" s="1071"/>
      <c r="BA57" s="1071"/>
      <c r="BB57" s="1071"/>
      <c r="BC57" s="1071"/>
      <c r="BD57" s="1071"/>
      <c r="BE57" s="1059"/>
      <c r="BF57" s="1059"/>
      <c r="BG57" s="1059"/>
      <c r="BH57" s="1059"/>
      <c r="BI57" s="1060"/>
      <c r="BJ57" s="203"/>
      <c r="BK57" s="203"/>
      <c r="BL57" s="203"/>
      <c r="BM57" s="203"/>
      <c r="BN57" s="203"/>
      <c r="BO57" s="216"/>
      <c r="BP57" s="216"/>
      <c r="BQ57" s="213">
        <v>51</v>
      </c>
      <c r="BR57" s="214"/>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7"/>
    </row>
    <row r="58" spans="1:131" s="198" customFormat="1" ht="26.25" customHeight="1" x14ac:dyDescent="0.15">
      <c r="A58" s="212">
        <v>31</v>
      </c>
      <c r="B58" s="1009"/>
      <c r="C58" s="1010"/>
      <c r="D58" s="1010"/>
      <c r="E58" s="1010"/>
      <c r="F58" s="1010"/>
      <c r="G58" s="1010"/>
      <c r="H58" s="1010"/>
      <c r="I58" s="1010"/>
      <c r="J58" s="1010"/>
      <c r="K58" s="1010"/>
      <c r="L58" s="1010"/>
      <c r="M58" s="1010"/>
      <c r="N58" s="1010"/>
      <c r="O58" s="1010"/>
      <c r="P58" s="1011"/>
      <c r="Q58" s="1064"/>
      <c r="R58" s="1065"/>
      <c r="S58" s="1065"/>
      <c r="T58" s="1065"/>
      <c r="U58" s="1065"/>
      <c r="V58" s="1065"/>
      <c r="W58" s="1065"/>
      <c r="X58" s="1065"/>
      <c r="Y58" s="1065"/>
      <c r="Z58" s="1065"/>
      <c r="AA58" s="1065"/>
      <c r="AB58" s="1065"/>
      <c r="AC58" s="1065"/>
      <c r="AD58" s="1065"/>
      <c r="AE58" s="1066"/>
      <c r="AF58" s="1067"/>
      <c r="AG58" s="1068"/>
      <c r="AH58" s="1068"/>
      <c r="AI58" s="1068"/>
      <c r="AJ58" s="1069"/>
      <c r="AK58" s="1070"/>
      <c r="AL58" s="1065"/>
      <c r="AM58" s="1065"/>
      <c r="AN58" s="1065"/>
      <c r="AO58" s="1065"/>
      <c r="AP58" s="1065"/>
      <c r="AQ58" s="1065"/>
      <c r="AR58" s="1065"/>
      <c r="AS58" s="1065"/>
      <c r="AT58" s="1065"/>
      <c r="AU58" s="1065"/>
      <c r="AV58" s="1065"/>
      <c r="AW58" s="1065"/>
      <c r="AX58" s="1065"/>
      <c r="AY58" s="1065"/>
      <c r="AZ58" s="1071"/>
      <c r="BA58" s="1071"/>
      <c r="BB58" s="1071"/>
      <c r="BC58" s="1071"/>
      <c r="BD58" s="1071"/>
      <c r="BE58" s="1059"/>
      <c r="BF58" s="1059"/>
      <c r="BG58" s="1059"/>
      <c r="BH58" s="1059"/>
      <c r="BI58" s="1060"/>
      <c r="BJ58" s="203"/>
      <c r="BK58" s="203"/>
      <c r="BL58" s="203"/>
      <c r="BM58" s="203"/>
      <c r="BN58" s="203"/>
      <c r="BO58" s="216"/>
      <c r="BP58" s="216"/>
      <c r="BQ58" s="213">
        <v>52</v>
      </c>
      <c r="BR58" s="214"/>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7"/>
    </row>
    <row r="59" spans="1:131" s="198" customFormat="1" ht="26.25" customHeight="1" x14ac:dyDescent="0.15">
      <c r="A59" s="212">
        <v>32</v>
      </c>
      <c r="B59" s="1009"/>
      <c r="C59" s="1010"/>
      <c r="D59" s="1010"/>
      <c r="E59" s="1010"/>
      <c r="F59" s="1010"/>
      <c r="G59" s="1010"/>
      <c r="H59" s="1010"/>
      <c r="I59" s="1010"/>
      <c r="J59" s="1010"/>
      <c r="K59" s="1010"/>
      <c r="L59" s="1010"/>
      <c r="M59" s="1010"/>
      <c r="N59" s="1010"/>
      <c r="O59" s="1010"/>
      <c r="P59" s="1011"/>
      <c r="Q59" s="1064"/>
      <c r="R59" s="1065"/>
      <c r="S59" s="1065"/>
      <c r="T59" s="1065"/>
      <c r="U59" s="1065"/>
      <c r="V59" s="1065"/>
      <c r="W59" s="1065"/>
      <c r="X59" s="1065"/>
      <c r="Y59" s="1065"/>
      <c r="Z59" s="1065"/>
      <c r="AA59" s="1065"/>
      <c r="AB59" s="1065"/>
      <c r="AC59" s="1065"/>
      <c r="AD59" s="1065"/>
      <c r="AE59" s="1066"/>
      <c r="AF59" s="1067"/>
      <c r="AG59" s="1068"/>
      <c r="AH59" s="1068"/>
      <c r="AI59" s="1068"/>
      <c r="AJ59" s="1069"/>
      <c r="AK59" s="1070"/>
      <c r="AL59" s="1065"/>
      <c r="AM59" s="1065"/>
      <c r="AN59" s="1065"/>
      <c r="AO59" s="1065"/>
      <c r="AP59" s="1065"/>
      <c r="AQ59" s="1065"/>
      <c r="AR59" s="1065"/>
      <c r="AS59" s="1065"/>
      <c r="AT59" s="1065"/>
      <c r="AU59" s="1065"/>
      <c r="AV59" s="1065"/>
      <c r="AW59" s="1065"/>
      <c r="AX59" s="1065"/>
      <c r="AY59" s="1065"/>
      <c r="AZ59" s="1071"/>
      <c r="BA59" s="1071"/>
      <c r="BB59" s="1071"/>
      <c r="BC59" s="1071"/>
      <c r="BD59" s="1071"/>
      <c r="BE59" s="1059"/>
      <c r="BF59" s="1059"/>
      <c r="BG59" s="1059"/>
      <c r="BH59" s="1059"/>
      <c r="BI59" s="1060"/>
      <c r="BJ59" s="203"/>
      <c r="BK59" s="203"/>
      <c r="BL59" s="203"/>
      <c r="BM59" s="203"/>
      <c r="BN59" s="203"/>
      <c r="BO59" s="216"/>
      <c r="BP59" s="216"/>
      <c r="BQ59" s="213">
        <v>53</v>
      </c>
      <c r="BR59" s="214"/>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7"/>
    </row>
    <row r="60" spans="1:131" s="198" customFormat="1" ht="26.25" customHeight="1" x14ac:dyDescent="0.15">
      <c r="A60" s="212">
        <v>33</v>
      </c>
      <c r="B60" s="1009"/>
      <c r="C60" s="1010"/>
      <c r="D60" s="1010"/>
      <c r="E60" s="1010"/>
      <c r="F60" s="1010"/>
      <c r="G60" s="1010"/>
      <c r="H60" s="1010"/>
      <c r="I60" s="1010"/>
      <c r="J60" s="1010"/>
      <c r="K60" s="1010"/>
      <c r="L60" s="1010"/>
      <c r="M60" s="1010"/>
      <c r="N60" s="1010"/>
      <c r="O60" s="1010"/>
      <c r="P60" s="1011"/>
      <c r="Q60" s="1064"/>
      <c r="R60" s="1065"/>
      <c r="S60" s="1065"/>
      <c r="T60" s="1065"/>
      <c r="U60" s="1065"/>
      <c r="V60" s="1065"/>
      <c r="W60" s="1065"/>
      <c r="X60" s="1065"/>
      <c r="Y60" s="1065"/>
      <c r="Z60" s="1065"/>
      <c r="AA60" s="1065"/>
      <c r="AB60" s="1065"/>
      <c r="AC60" s="1065"/>
      <c r="AD60" s="1065"/>
      <c r="AE60" s="1066"/>
      <c r="AF60" s="1067"/>
      <c r="AG60" s="1068"/>
      <c r="AH60" s="1068"/>
      <c r="AI60" s="1068"/>
      <c r="AJ60" s="1069"/>
      <c r="AK60" s="1070"/>
      <c r="AL60" s="1065"/>
      <c r="AM60" s="1065"/>
      <c r="AN60" s="1065"/>
      <c r="AO60" s="1065"/>
      <c r="AP60" s="1065"/>
      <c r="AQ60" s="1065"/>
      <c r="AR60" s="1065"/>
      <c r="AS60" s="1065"/>
      <c r="AT60" s="1065"/>
      <c r="AU60" s="1065"/>
      <c r="AV60" s="1065"/>
      <c r="AW60" s="1065"/>
      <c r="AX60" s="1065"/>
      <c r="AY60" s="1065"/>
      <c r="AZ60" s="1071"/>
      <c r="BA60" s="1071"/>
      <c r="BB60" s="1071"/>
      <c r="BC60" s="1071"/>
      <c r="BD60" s="1071"/>
      <c r="BE60" s="1059"/>
      <c r="BF60" s="1059"/>
      <c r="BG60" s="1059"/>
      <c r="BH60" s="1059"/>
      <c r="BI60" s="1060"/>
      <c r="BJ60" s="203"/>
      <c r="BK60" s="203"/>
      <c r="BL60" s="203"/>
      <c r="BM60" s="203"/>
      <c r="BN60" s="203"/>
      <c r="BO60" s="216"/>
      <c r="BP60" s="216"/>
      <c r="BQ60" s="213">
        <v>54</v>
      </c>
      <c r="BR60" s="214"/>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7"/>
    </row>
    <row r="61" spans="1:131" s="198" customFormat="1" ht="26.25" customHeight="1" thickBot="1" x14ac:dyDescent="0.2">
      <c r="A61" s="212">
        <v>34</v>
      </c>
      <c r="B61" s="1009"/>
      <c r="C61" s="1010"/>
      <c r="D61" s="1010"/>
      <c r="E61" s="1010"/>
      <c r="F61" s="1010"/>
      <c r="G61" s="1010"/>
      <c r="H61" s="1010"/>
      <c r="I61" s="1010"/>
      <c r="J61" s="1010"/>
      <c r="K61" s="1010"/>
      <c r="L61" s="1010"/>
      <c r="M61" s="1010"/>
      <c r="N61" s="1010"/>
      <c r="O61" s="1010"/>
      <c r="P61" s="1011"/>
      <c r="Q61" s="1064"/>
      <c r="R61" s="1065"/>
      <c r="S61" s="1065"/>
      <c r="T61" s="1065"/>
      <c r="U61" s="1065"/>
      <c r="V61" s="1065"/>
      <c r="W61" s="1065"/>
      <c r="X61" s="1065"/>
      <c r="Y61" s="1065"/>
      <c r="Z61" s="1065"/>
      <c r="AA61" s="1065"/>
      <c r="AB61" s="1065"/>
      <c r="AC61" s="1065"/>
      <c r="AD61" s="1065"/>
      <c r="AE61" s="1066"/>
      <c r="AF61" s="1067"/>
      <c r="AG61" s="1068"/>
      <c r="AH61" s="1068"/>
      <c r="AI61" s="1068"/>
      <c r="AJ61" s="1069"/>
      <c r="AK61" s="1070"/>
      <c r="AL61" s="1065"/>
      <c r="AM61" s="1065"/>
      <c r="AN61" s="1065"/>
      <c r="AO61" s="1065"/>
      <c r="AP61" s="1065"/>
      <c r="AQ61" s="1065"/>
      <c r="AR61" s="1065"/>
      <c r="AS61" s="1065"/>
      <c r="AT61" s="1065"/>
      <c r="AU61" s="1065"/>
      <c r="AV61" s="1065"/>
      <c r="AW61" s="1065"/>
      <c r="AX61" s="1065"/>
      <c r="AY61" s="1065"/>
      <c r="AZ61" s="1071"/>
      <c r="BA61" s="1071"/>
      <c r="BB61" s="1071"/>
      <c r="BC61" s="1071"/>
      <c r="BD61" s="1071"/>
      <c r="BE61" s="1059"/>
      <c r="BF61" s="1059"/>
      <c r="BG61" s="1059"/>
      <c r="BH61" s="1059"/>
      <c r="BI61" s="1060"/>
      <c r="BJ61" s="203"/>
      <c r="BK61" s="203"/>
      <c r="BL61" s="203"/>
      <c r="BM61" s="203"/>
      <c r="BN61" s="203"/>
      <c r="BO61" s="216"/>
      <c r="BP61" s="216"/>
      <c r="BQ61" s="213">
        <v>55</v>
      </c>
      <c r="BR61" s="214"/>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7"/>
    </row>
    <row r="62" spans="1:131" s="198" customFormat="1" ht="26.25" customHeight="1" x14ac:dyDescent="0.15">
      <c r="A62" s="212">
        <v>35</v>
      </c>
      <c r="B62" s="1009"/>
      <c r="C62" s="1010"/>
      <c r="D62" s="1010"/>
      <c r="E62" s="1010"/>
      <c r="F62" s="1010"/>
      <c r="G62" s="1010"/>
      <c r="H62" s="1010"/>
      <c r="I62" s="1010"/>
      <c r="J62" s="1010"/>
      <c r="K62" s="1010"/>
      <c r="L62" s="1010"/>
      <c r="M62" s="1010"/>
      <c r="N62" s="1010"/>
      <c r="O62" s="1010"/>
      <c r="P62" s="1011"/>
      <c r="Q62" s="1064"/>
      <c r="R62" s="1065"/>
      <c r="S62" s="1065"/>
      <c r="T62" s="1065"/>
      <c r="U62" s="1065"/>
      <c r="V62" s="1065"/>
      <c r="W62" s="1065"/>
      <c r="X62" s="1065"/>
      <c r="Y62" s="1065"/>
      <c r="Z62" s="1065"/>
      <c r="AA62" s="1065"/>
      <c r="AB62" s="1065"/>
      <c r="AC62" s="1065"/>
      <c r="AD62" s="1065"/>
      <c r="AE62" s="1066"/>
      <c r="AF62" s="1067"/>
      <c r="AG62" s="1068"/>
      <c r="AH62" s="1068"/>
      <c r="AI62" s="1068"/>
      <c r="AJ62" s="1069"/>
      <c r="AK62" s="1070"/>
      <c r="AL62" s="1065"/>
      <c r="AM62" s="1065"/>
      <c r="AN62" s="1065"/>
      <c r="AO62" s="1065"/>
      <c r="AP62" s="1065"/>
      <c r="AQ62" s="1065"/>
      <c r="AR62" s="1065"/>
      <c r="AS62" s="1065"/>
      <c r="AT62" s="1065"/>
      <c r="AU62" s="1065"/>
      <c r="AV62" s="1065"/>
      <c r="AW62" s="1065"/>
      <c r="AX62" s="1065"/>
      <c r="AY62" s="1065"/>
      <c r="AZ62" s="1071"/>
      <c r="BA62" s="1071"/>
      <c r="BB62" s="1071"/>
      <c r="BC62" s="1071"/>
      <c r="BD62" s="1071"/>
      <c r="BE62" s="1059"/>
      <c r="BF62" s="1059"/>
      <c r="BG62" s="1059"/>
      <c r="BH62" s="1059"/>
      <c r="BI62" s="1060"/>
      <c r="BJ62" s="1061" t="s">
        <v>381</v>
      </c>
      <c r="BK62" s="1062"/>
      <c r="BL62" s="1062"/>
      <c r="BM62" s="1062"/>
      <c r="BN62" s="1063"/>
      <c r="BO62" s="216"/>
      <c r="BP62" s="216"/>
      <c r="BQ62" s="213">
        <v>56</v>
      </c>
      <c r="BR62" s="214"/>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7"/>
    </row>
    <row r="63" spans="1:131" s="198" customFormat="1" ht="26.25" customHeight="1" thickBot="1" x14ac:dyDescent="0.2">
      <c r="A63" s="215" t="s">
        <v>363</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3912</v>
      </c>
      <c r="AG63" s="1056"/>
      <c r="AH63" s="1056"/>
      <c r="AI63" s="1056"/>
      <c r="AJ63" s="1057"/>
      <c r="AK63" s="1058"/>
      <c r="AL63" s="989"/>
      <c r="AM63" s="989"/>
      <c r="AN63" s="989"/>
      <c r="AO63" s="989"/>
      <c r="AP63" s="985">
        <v>18801</v>
      </c>
      <c r="AQ63" s="985"/>
      <c r="AR63" s="985"/>
      <c r="AS63" s="985"/>
      <c r="AT63" s="985"/>
      <c r="AU63" s="985">
        <v>10832</v>
      </c>
      <c r="AV63" s="985"/>
      <c r="AW63" s="985"/>
      <c r="AX63" s="985"/>
      <c r="AY63" s="985"/>
      <c r="AZ63" s="1050"/>
      <c r="BA63" s="1050"/>
      <c r="BB63" s="1050"/>
      <c r="BC63" s="1050"/>
      <c r="BD63" s="1050"/>
      <c r="BE63" s="986"/>
      <c r="BF63" s="986"/>
      <c r="BG63" s="986"/>
      <c r="BH63" s="986"/>
      <c r="BI63" s="987"/>
      <c r="BJ63" s="1051" t="s">
        <v>107</v>
      </c>
      <c r="BK63" s="1052"/>
      <c r="BL63" s="1052"/>
      <c r="BM63" s="1052"/>
      <c r="BN63" s="1053"/>
      <c r="BO63" s="216"/>
      <c r="BP63" s="216"/>
      <c r="BQ63" s="213">
        <v>57</v>
      </c>
      <c r="BR63" s="214"/>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7"/>
    </row>
    <row r="66" spans="1:131" s="198" customFormat="1" ht="26.25" customHeight="1" x14ac:dyDescent="0.15">
      <c r="A66" s="1026" t="s">
        <v>384</v>
      </c>
      <c r="B66" s="1027"/>
      <c r="C66" s="1027"/>
      <c r="D66" s="1027"/>
      <c r="E66" s="1027"/>
      <c r="F66" s="1027"/>
      <c r="G66" s="1027"/>
      <c r="H66" s="1027"/>
      <c r="I66" s="1027"/>
      <c r="J66" s="1027"/>
      <c r="K66" s="1027"/>
      <c r="L66" s="1027"/>
      <c r="M66" s="1027"/>
      <c r="N66" s="1027"/>
      <c r="O66" s="1027"/>
      <c r="P66" s="1028"/>
      <c r="Q66" s="1032" t="s">
        <v>367</v>
      </c>
      <c r="R66" s="1033"/>
      <c r="S66" s="1033"/>
      <c r="T66" s="1033"/>
      <c r="U66" s="1034"/>
      <c r="V66" s="1032" t="s">
        <v>368</v>
      </c>
      <c r="W66" s="1033"/>
      <c r="X66" s="1033"/>
      <c r="Y66" s="1033"/>
      <c r="Z66" s="1034"/>
      <c r="AA66" s="1032" t="s">
        <v>369</v>
      </c>
      <c r="AB66" s="1033"/>
      <c r="AC66" s="1033"/>
      <c r="AD66" s="1033"/>
      <c r="AE66" s="1034"/>
      <c r="AF66" s="1038" t="s">
        <v>370</v>
      </c>
      <c r="AG66" s="1039"/>
      <c r="AH66" s="1039"/>
      <c r="AI66" s="1039"/>
      <c r="AJ66" s="1040"/>
      <c r="AK66" s="1032" t="s">
        <v>371</v>
      </c>
      <c r="AL66" s="1027"/>
      <c r="AM66" s="1027"/>
      <c r="AN66" s="1027"/>
      <c r="AO66" s="1028"/>
      <c r="AP66" s="1032" t="s">
        <v>372</v>
      </c>
      <c r="AQ66" s="1033"/>
      <c r="AR66" s="1033"/>
      <c r="AS66" s="1033"/>
      <c r="AT66" s="1034"/>
      <c r="AU66" s="1032" t="s">
        <v>385</v>
      </c>
      <c r="AV66" s="1033"/>
      <c r="AW66" s="1033"/>
      <c r="AX66" s="1033"/>
      <c r="AY66" s="1034"/>
      <c r="AZ66" s="1032" t="s">
        <v>349</v>
      </c>
      <c r="BA66" s="1033"/>
      <c r="BB66" s="1033"/>
      <c r="BC66" s="1033"/>
      <c r="BD66" s="1048"/>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6" t="s">
        <v>530</v>
      </c>
      <c r="C68" s="1017"/>
      <c r="D68" s="1017"/>
      <c r="E68" s="1017"/>
      <c r="F68" s="1017"/>
      <c r="G68" s="1017"/>
      <c r="H68" s="1017"/>
      <c r="I68" s="1017"/>
      <c r="J68" s="1017"/>
      <c r="K68" s="1017"/>
      <c r="L68" s="1017"/>
      <c r="M68" s="1017"/>
      <c r="N68" s="1017"/>
      <c r="O68" s="1017"/>
      <c r="P68" s="1018"/>
      <c r="Q68" s="1019">
        <v>1565727</v>
      </c>
      <c r="R68" s="1013"/>
      <c r="S68" s="1013"/>
      <c r="T68" s="1013"/>
      <c r="U68" s="1013"/>
      <c r="V68" s="1013">
        <v>1324822</v>
      </c>
      <c r="W68" s="1013"/>
      <c r="X68" s="1013"/>
      <c r="Y68" s="1013"/>
      <c r="Z68" s="1013"/>
      <c r="AA68" s="1013">
        <v>240905</v>
      </c>
      <c r="AB68" s="1013"/>
      <c r="AC68" s="1013"/>
      <c r="AD68" s="1013"/>
      <c r="AE68" s="1013"/>
      <c r="AF68" s="1013">
        <v>4707</v>
      </c>
      <c r="AG68" s="1013"/>
      <c r="AH68" s="1013"/>
      <c r="AI68" s="1013"/>
      <c r="AJ68" s="1013"/>
      <c r="AK68" s="1013">
        <v>4</v>
      </c>
      <c r="AL68" s="1013"/>
      <c r="AM68" s="1013"/>
      <c r="AN68" s="1013"/>
      <c r="AO68" s="1013"/>
      <c r="AP68" s="1013">
        <v>3801</v>
      </c>
      <c r="AQ68" s="1013"/>
      <c r="AR68" s="1013"/>
      <c r="AS68" s="1013"/>
      <c r="AT68" s="1013"/>
      <c r="AU68" s="1013" t="s">
        <v>470</v>
      </c>
      <c r="AV68" s="1013"/>
      <c r="AW68" s="1013"/>
      <c r="AX68" s="1013"/>
      <c r="AY68" s="1013"/>
      <c r="AZ68" s="1014"/>
      <c r="BA68" s="1014"/>
      <c r="BB68" s="1014"/>
      <c r="BC68" s="1014"/>
      <c r="BD68" s="1015"/>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9" t="s">
        <v>531</v>
      </c>
      <c r="C69" s="1010"/>
      <c r="D69" s="1010"/>
      <c r="E69" s="1010"/>
      <c r="F69" s="1010"/>
      <c r="G69" s="1010"/>
      <c r="H69" s="1010"/>
      <c r="I69" s="1010"/>
      <c r="J69" s="1010"/>
      <c r="K69" s="1010"/>
      <c r="L69" s="1010"/>
      <c r="M69" s="1010"/>
      <c r="N69" s="1010"/>
      <c r="O69" s="1010"/>
      <c r="P69" s="1011"/>
      <c r="Q69" s="1012">
        <v>7977</v>
      </c>
      <c r="R69" s="1008"/>
      <c r="S69" s="1008"/>
      <c r="T69" s="1008"/>
      <c r="U69" s="1008"/>
      <c r="V69" s="1008">
        <v>7308</v>
      </c>
      <c r="W69" s="1008"/>
      <c r="X69" s="1008"/>
      <c r="Y69" s="1008"/>
      <c r="Z69" s="1008"/>
      <c r="AA69" s="1008">
        <v>669</v>
      </c>
      <c r="AB69" s="1008"/>
      <c r="AC69" s="1008"/>
      <c r="AD69" s="1008"/>
      <c r="AE69" s="1008"/>
      <c r="AF69" s="1008">
        <v>669</v>
      </c>
      <c r="AG69" s="1008"/>
      <c r="AH69" s="1008"/>
      <c r="AI69" s="1008"/>
      <c r="AJ69" s="1008"/>
      <c r="AK69" s="1008">
        <v>274</v>
      </c>
      <c r="AL69" s="1008"/>
      <c r="AM69" s="1008"/>
      <c r="AN69" s="1008"/>
      <c r="AO69" s="1008"/>
      <c r="AP69" s="1008" t="s">
        <v>470</v>
      </c>
      <c r="AQ69" s="1008"/>
      <c r="AR69" s="1008"/>
      <c r="AS69" s="1008"/>
      <c r="AT69" s="1008"/>
      <c r="AU69" s="1008" t="s">
        <v>470</v>
      </c>
      <c r="AV69" s="1008"/>
      <c r="AW69" s="1008"/>
      <c r="AX69" s="1008"/>
      <c r="AY69" s="1008"/>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9" t="s">
        <v>532</v>
      </c>
      <c r="C70" s="1010"/>
      <c r="D70" s="1010"/>
      <c r="E70" s="1010"/>
      <c r="F70" s="1010"/>
      <c r="G70" s="1010"/>
      <c r="H70" s="1010"/>
      <c r="I70" s="1010"/>
      <c r="J70" s="1010"/>
      <c r="K70" s="1010"/>
      <c r="L70" s="1010"/>
      <c r="M70" s="1010"/>
      <c r="N70" s="1010"/>
      <c r="O70" s="1010"/>
      <c r="P70" s="1011"/>
      <c r="Q70" s="1012">
        <v>77</v>
      </c>
      <c r="R70" s="1008"/>
      <c r="S70" s="1008"/>
      <c r="T70" s="1008"/>
      <c r="U70" s="1008"/>
      <c r="V70" s="1008">
        <v>73</v>
      </c>
      <c r="W70" s="1008"/>
      <c r="X70" s="1008"/>
      <c r="Y70" s="1008"/>
      <c r="Z70" s="1008"/>
      <c r="AA70" s="1008">
        <v>4</v>
      </c>
      <c r="AB70" s="1008"/>
      <c r="AC70" s="1008"/>
      <c r="AD70" s="1008"/>
      <c r="AE70" s="1008"/>
      <c r="AF70" s="1008">
        <v>4</v>
      </c>
      <c r="AG70" s="1008"/>
      <c r="AH70" s="1008"/>
      <c r="AI70" s="1008"/>
      <c r="AJ70" s="1008"/>
      <c r="AK70" s="1008">
        <v>10</v>
      </c>
      <c r="AL70" s="1008"/>
      <c r="AM70" s="1008"/>
      <c r="AN70" s="1008"/>
      <c r="AO70" s="1008"/>
      <c r="AP70" s="1008" t="s">
        <v>470</v>
      </c>
      <c r="AQ70" s="1008"/>
      <c r="AR70" s="1008"/>
      <c r="AS70" s="1008"/>
      <c r="AT70" s="1008"/>
      <c r="AU70" s="1008" t="s">
        <v>470</v>
      </c>
      <c r="AV70" s="1008"/>
      <c r="AW70" s="1008"/>
      <c r="AX70" s="1008"/>
      <c r="AY70" s="1008"/>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9" t="s">
        <v>533</v>
      </c>
      <c r="C71" s="1010"/>
      <c r="D71" s="1010"/>
      <c r="E71" s="1010"/>
      <c r="F71" s="1010"/>
      <c r="G71" s="1010"/>
      <c r="H71" s="1010"/>
      <c r="I71" s="1010"/>
      <c r="J71" s="1010"/>
      <c r="K71" s="1010"/>
      <c r="L71" s="1010"/>
      <c r="M71" s="1010"/>
      <c r="N71" s="1010"/>
      <c r="O71" s="1010"/>
      <c r="P71" s="1011"/>
      <c r="Q71" s="1012">
        <v>63</v>
      </c>
      <c r="R71" s="1008"/>
      <c r="S71" s="1008"/>
      <c r="T71" s="1008"/>
      <c r="U71" s="1008"/>
      <c r="V71" s="1008">
        <v>62</v>
      </c>
      <c r="W71" s="1008"/>
      <c r="X71" s="1008"/>
      <c r="Y71" s="1008"/>
      <c r="Z71" s="1008"/>
      <c r="AA71" s="1008">
        <v>1</v>
      </c>
      <c r="AB71" s="1008"/>
      <c r="AC71" s="1008"/>
      <c r="AD71" s="1008"/>
      <c r="AE71" s="1008"/>
      <c r="AF71" s="1008">
        <v>1</v>
      </c>
      <c r="AG71" s="1008"/>
      <c r="AH71" s="1008"/>
      <c r="AI71" s="1008"/>
      <c r="AJ71" s="1008"/>
      <c r="AK71" s="1008">
        <v>1</v>
      </c>
      <c r="AL71" s="1008"/>
      <c r="AM71" s="1008"/>
      <c r="AN71" s="1008"/>
      <c r="AO71" s="1008"/>
      <c r="AP71" s="1008" t="s">
        <v>470</v>
      </c>
      <c r="AQ71" s="1008"/>
      <c r="AR71" s="1008"/>
      <c r="AS71" s="1008"/>
      <c r="AT71" s="1008"/>
      <c r="AU71" s="1008" t="s">
        <v>470</v>
      </c>
      <c r="AV71" s="1008"/>
      <c r="AW71" s="1008"/>
      <c r="AX71" s="1008"/>
      <c r="AY71" s="1008"/>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9" t="s">
        <v>534</v>
      </c>
      <c r="C72" s="1010"/>
      <c r="D72" s="1010"/>
      <c r="E72" s="1010"/>
      <c r="F72" s="1010"/>
      <c r="G72" s="1010"/>
      <c r="H72" s="1010"/>
      <c r="I72" s="1010"/>
      <c r="J72" s="1010"/>
      <c r="K72" s="1010"/>
      <c r="L72" s="1010"/>
      <c r="M72" s="1010"/>
      <c r="N72" s="1010"/>
      <c r="O72" s="1010"/>
      <c r="P72" s="1011"/>
      <c r="Q72" s="1012">
        <v>263018</v>
      </c>
      <c r="R72" s="1008"/>
      <c r="S72" s="1008"/>
      <c r="T72" s="1008"/>
      <c r="U72" s="1008"/>
      <c r="V72" s="1008">
        <v>262968</v>
      </c>
      <c r="W72" s="1008"/>
      <c r="X72" s="1008"/>
      <c r="Y72" s="1008"/>
      <c r="Z72" s="1008"/>
      <c r="AA72" s="1008">
        <v>50</v>
      </c>
      <c r="AB72" s="1008"/>
      <c r="AC72" s="1008"/>
      <c r="AD72" s="1008"/>
      <c r="AE72" s="1008"/>
      <c r="AF72" s="1008">
        <v>50</v>
      </c>
      <c r="AG72" s="1008"/>
      <c r="AH72" s="1008"/>
      <c r="AI72" s="1008"/>
      <c r="AJ72" s="1008"/>
      <c r="AK72" s="1008">
        <v>8957</v>
      </c>
      <c r="AL72" s="1008"/>
      <c r="AM72" s="1008"/>
      <c r="AN72" s="1008"/>
      <c r="AO72" s="1008"/>
      <c r="AP72" s="1008" t="s">
        <v>470</v>
      </c>
      <c r="AQ72" s="1008"/>
      <c r="AR72" s="1008"/>
      <c r="AS72" s="1008"/>
      <c r="AT72" s="1008"/>
      <c r="AU72" s="1008" t="s">
        <v>470</v>
      </c>
      <c r="AV72" s="1008"/>
      <c r="AW72" s="1008"/>
      <c r="AX72" s="1008"/>
      <c r="AY72" s="1008"/>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5431</v>
      </c>
      <c r="AG88" s="985"/>
      <c r="AH88" s="985"/>
      <c r="AI88" s="985"/>
      <c r="AJ88" s="985"/>
      <c r="AK88" s="989"/>
      <c r="AL88" s="989"/>
      <c r="AM88" s="989"/>
      <c r="AN88" s="989"/>
      <c r="AO88" s="989"/>
      <c r="AP88" s="985">
        <v>3801</v>
      </c>
      <c r="AQ88" s="985"/>
      <c r="AR88" s="985"/>
      <c r="AS88" s="985"/>
      <c r="AT88" s="985"/>
      <c r="AU88" s="985" t="s">
        <v>470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332</v>
      </c>
      <c r="CS102" s="977"/>
      <c r="CT102" s="977"/>
      <c r="CU102" s="977"/>
      <c r="CV102" s="978"/>
      <c r="CW102" s="976">
        <v>23</v>
      </c>
      <c r="CX102" s="977"/>
      <c r="CY102" s="977"/>
      <c r="CZ102" s="977"/>
      <c r="DA102" s="978"/>
      <c r="DB102" s="976">
        <v>110</v>
      </c>
      <c r="DC102" s="977"/>
      <c r="DD102" s="977"/>
      <c r="DE102" s="977"/>
      <c r="DF102" s="978"/>
      <c r="DG102" s="976" t="s">
        <v>470</v>
      </c>
      <c r="DH102" s="977"/>
      <c r="DI102" s="977"/>
      <c r="DJ102" s="977"/>
      <c r="DK102" s="978"/>
      <c r="DL102" s="976" t="s">
        <v>470</v>
      </c>
      <c r="DM102" s="977"/>
      <c r="DN102" s="977"/>
      <c r="DO102" s="977"/>
      <c r="DP102" s="978"/>
      <c r="DQ102" s="976" t="s">
        <v>470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282</v>
      </c>
      <c r="AG109" s="918"/>
      <c r="AH109" s="918"/>
      <c r="AI109" s="918"/>
      <c r="AJ109" s="919"/>
      <c r="AK109" s="920" t="s">
        <v>281</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282</v>
      </c>
      <c r="BW109" s="918"/>
      <c r="BX109" s="918"/>
      <c r="BY109" s="918"/>
      <c r="BZ109" s="919"/>
      <c r="CA109" s="920" t="s">
        <v>281</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282</v>
      </c>
      <c r="DM109" s="918"/>
      <c r="DN109" s="918"/>
      <c r="DO109" s="918"/>
      <c r="DP109" s="919"/>
      <c r="DQ109" s="920" t="s">
        <v>281</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2337406</v>
      </c>
      <c r="AB110" s="903"/>
      <c r="AC110" s="903"/>
      <c r="AD110" s="903"/>
      <c r="AE110" s="904"/>
      <c r="AF110" s="905">
        <v>2248984</v>
      </c>
      <c r="AG110" s="903"/>
      <c r="AH110" s="903"/>
      <c r="AI110" s="903"/>
      <c r="AJ110" s="904"/>
      <c r="AK110" s="905">
        <v>2247972</v>
      </c>
      <c r="AL110" s="903"/>
      <c r="AM110" s="903"/>
      <c r="AN110" s="903"/>
      <c r="AO110" s="904"/>
      <c r="AP110" s="906">
        <v>17.600000000000001</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21505420</v>
      </c>
      <c r="BR110" s="830"/>
      <c r="BS110" s="830"/>
      <c r="BT110" s="830"/>
      <c r="BU110" s="830"/>
      <c r="BV110" s="830">
        <v>21870442</v>
      </c>
      <c r="BW110" s="830"/>
      <c r="BX110" s="830"/>
      <c r="BY110" s="830"/>
      <c r="BZ110" s="830"/>
      <c r="CA110" s="830">
        <v>22209297</v>
      </c>
      <c r="CB110" s="830"/>
      <c r="CC110" s="830"/>
      <c r="CD110" s="830"/>
      <c r="CE110" s="830"/>
      <c r="CF110" s="891">
        <v>173.9</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x14ac:dyDescent="0.15">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596729</v>
      </c>
      <c r="BR111" s="801"/>
      <c r="BS111" s="801"/>
      <c r="BT111" s="801"/>
      <c r="BU111" s="801"/>
      <c r="BV111" s="801">
        <v>515770</v>
      </c>
      <c r="BW111" s="801"/>
      <c r="BX111" s="801"/>
      <c r="BY111" s="801"/>
      <c r="BZ111" s="801"/>
      <c r="CA111" s="801">
        <v>447282</v>
      </c>
      <c r="CB111" s="801"/>
      <c r="CC111" s="801"/>
      <c r="CD111" s="801"/>
      <c r="CE111" s="801"/>
      <c r="CF111" s="878">
        <v>3.5</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107</v>
      </c>
      <c r="DH111" s="801"/>
      <c r="DI111" s="801"/>
      <c r="DJ111" s="801"/>
      <c r="DK111" s="801"/>
      <c r="DL111" s="801" t="s">
        <v>107</v>
      </c>
      <c r="DM111" s="801"/>
      <c r="DN111" s="801"/>
      <c r="DO111" s="801"/>
      <c r="DP111" s="801"/>
      <c r="DQ111" s="801" t="s">
        <v>107</v>
      </c>
      <c r="DR111" s="801"/>
      <c r="DS111" s="801"/>
      <c r="DT111" s="801"/>
      <c r="DU111" s="801"/>
      <c r="DV111" s="853" t="s">
        <v>107</v>
      </c>
      <c r="DW111" s="853"/>
      <c r="DX111" s="853"/>
      <c r="DY111" s="853"/>
      <c r="DZ111" s="854"/>
    </row>
    <row r="112" spans="1:131" s="197" customFormat="1" ht="26.25" customHeight="1" x14ac:dyDescent="0.15">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v>11337287</v>
      </c>
      <c r="BR112" s="801"/>
      <c r="BS112" s="801"/>
      <c r="BT112" s="801"/>
      <c r="BU112" s="801"/>
      <c r="BV112" s="801">
        <v>11145881</v>
      </c>
      <c r="BW112" s="801"/>
      <c r="BX112" s="801"/>
      <c r="BY112" s="801"/>
      <c r="BZ112" s="801"/>
      <c r="CA112" s="801">
        <v>10831164</v>
      </c>
      <c r="CB112" s="801"/>
      <c r="CC112" s="801"/>
      <c r="CD112" s="801"/>
      <c r="CE112" s="801"/>
      <c r="CF112" s="878">
        <v>84.8</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39849</v>
      </c>
      <c r="DH112" s="801"/>
      <c r="DI112" s="801"/>
      <c r="DJ112" s="801"/>
      <c r="DK112" s="801"/>
      <c r="DL112" s="801">
        <v>33990</v>
      </c>
      <c r="DM112" s="801"/>
      <c r="DN112" s="801"/>
      <c r="DO112" s="801"/>
      <c r="DP112" s="801"/>
      <c r="DQ112" s="801">
        <v>27839</v>
      </c>
      <c r="DR112" s="801"/>
      <c r="DS112" s="801"/>
      <c r="DT112" s="801"/>
      <c r="DU112" s="801"/>
      <c r="DV112" s="853">
        <v>0.2</v>
      </c>
      <c r="DW112" s="853"/>
      <c r="DX112" s="853"/>
      <c r="DY112" s="853"/>
      <c r="DZ112" s="854"/>
    </row>
    <row r="113" spans="1:130" s="197" customFormat="1" ht="26.25" customHeight="1" x14ac:dyDescent="0.15">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833794</v>
      </c>
      <c r="AB113" s="939"/>
      <c r="AC113" s="939"/>
      <c r="AD113" s="939"/>
      <c r="AE113" s="940"/>
      <c r="AF113" s="941">
        <v>822696</v>
      </c>
      <c r="AG113" s="939"/>
      <c r="AH113" s="939"/>
      <c r="AI113" s="939"/>
      <c r="AJ113" s="940"/>
      <c r="AK113" s="941">
        <v>818531</v>
      </c>
      <c r="AL113" s="939"/>
      <c r="AM113" s="939"/>
      <c r="AN113" s="939"/>
      <c r="AO113" s="940"/>
      <c r="AP113" s="942">
        <v>6.4</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t="s">
        <v>107</v>
      </c>
      <c r="BR113" s="801"/>
      <c r="BS113" s="801"/>
      <c r="BT113" s="801"/>
      <c r="BU113" s="801"/>
      <c r="BV113" s="801" t="s">
        <v>107</v>
      </c>
      <c r="BW113" s="801"/>
      <c r="BX113" s="801"/>
      <c r="BY113" s="801"/>
      <c r="BZ113" s="801"/>
      <c r="CA113" s="801" t="s">
        <v>107</v>
      </c>
      <c r="CB113" s="801"/>
      <c r="CC113" s="801"/>
      <c r="CD113" s="801"/>
      <c r="CE113" s="801"/>
      <c r="CF113" s="878" t="s">
        <v>107</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x14ac:dyDescent="0.15">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107</v>
      </c>
      <c r="AB114" s="814"/>
      <c r="AC114" s="814"/>
      <c r="AD114" s="814"/>
      <c r="AE114" s="815"/>
      <c r="AF114" s="816" t="s">
        <v>107</v>
      </c>
      <c r="AG114" s="814"/>
      <c r="AH114" s="814"/>
      <c r="AI114" s="814"/>
      <c r="AJ114" s="815"/>
      <c r="AK114" s="816" t="s">
        <v>107</v>
      </c>
      <c r="AL114" s="814"/>
      <c r="AM114" s="814"/>
      <c r="AN114" s="814"/>
      <c r="AO114" s="815"/>
      <c r="AP114" s="784" t="s">
        <v>107</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4089718</v>
      </c>
      <c r="BR114" s="801"/>
      <c r="BS114" s="801"/>
      <c r="BT114" s="801"/>
      <c r="BU114" s="801"/>
      <c r="BV114" s="801">
        <v>3787975</v>
      </c>
      <c r="BW114" s="801"/>
      <c r="BX114" s="801"/>
      <c r="BY114" s="801"/>
      <c r="BZ114" s="801"/>
      <c r="CA114" s="801">
        <v>3616024</v>
      </c>
      <c r="CB114" s="801"/>
      <c r="CC114" s="801"/>
      <c r="CD114" s="801"/>
      <c r="CE114" s="801"/>
      <c r="CF114" s="878">
        <v>28.3</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x14ac:dyDescent="0.15">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101199</v>
      </c>
      <c r="AB115" s="939"/>
      <c r="AC115" s="939"/>
      <c r="AD115" s="939"/>
      <c r="AE115" s="940"/>
      <c r="AF115" s="941">
        <v>83700</v>
      </c>
      <c r="AG115" s="939"/>
      <c r="AH115" s="939"/>
      <c r="AI115" s="939"/>
      <c r="AJ115" s="940"/>
      <c r="AK115" s="941">
        <v>73639</v>
      </c>
      <c r="AL115" s="939"/>
      <c r="AM115" s="939"/>
      <c r="AN115" s="939"/>
      <c r="AO115" s="940"/>
      <c r="AP115" s="942">
        <v>0.6</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v>140311</v>
      </c>
      <c r="BR115" s="801"/>
      <c r="BS115" s="801"/>
      <c r="BT115" s="801"/>
      <c r="BU115" s="801"/>
      <c r="BV115" s="801">
        <v>64032</v>
      </c>
      <c r="BW115" s="801"/>
      <c r="BX115" s="801"/>
      <c r="BY115" s="801"/>
      <c r="BZ115" s="801"/>
      <c r="CA115" s="801">
        <v>7056</v>
      </c>
      <c r="CB115" s="801"/>
      <c r="CC115" s="801"/>
      <c r="CD115" s="801"/>
      <c r="CE115" s="801"/>
      <c r="CF115" s="878">
        <v>0.1</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x14ac:dyDescent="0.15">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107</v>
      </c>
      <c r="AB116" s="814"/>
      <c r="AC116" s="814"/>
      <c r="AD116" s="814"/>
      <c r="AE116" s="815"/>
      <c r="AF116" s="816" t="s">
        <v>107</v>
      </c>
      <c r="AG116" s="814"/>
      <c r="AH116" s="814"/>
      <c r="AI116" s="814"/>
      <c r="AJ116" s="815"/>
      <c r="AK116" s="816" t="s">
        <v>107</v>
      </c>
      <c r="AL116" s="814"/>
      <c r="AM116" s="814"/>
      <c r="AN116" s="814"/>
      <c r="AO116" s="815"/>
      <c r="AP116" s="784" t="s">
        <v>107</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3272399</v>
      </c>
      <c r="AB117" s="925"/>
      <c r="AC117" s="925"/>
      <c r="AD117" s="925"/>
      <c r="AE117" s="926"/>
      <c r="AF117" s="928">
        <v>3155380</v>
      </c>
      <c r="AG117" s="925"/>
      <c r="AH117" s="925"/>
      <c r="AI117" s="925"/>
      <c r="AJ117" s="926"/>
      <c r="AK117" s="928">
        <v>3140142</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282</v>
      </c>
      <c r="AG118" s="918"/>
      <c r="AH118" s="918"/>
      <c r="AI118" s="918"/>
      <c r="AJ118" s="919"/>
      <c r="AK118" s="920" t="s">
        <v>281</v>
      </c>
      <c r="AL118" s="918"/>
      <c r="AM118" s="918"/>
      <c r="AN118" s="918"/>
      <c r="AO118" s="919"/>
      <c r="AP118" s="921" t="s">
        <v>396</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424</v>
      </c>
      <c r="BP118" s="868"/>
      <c r="BQ118" s="887">
        <v>37669465</v>
      </c>
      <c r="BR118" s="888"/>
      <c r="BS118" s="888"/>
      <c r="BT118" s="888"/>
      <c r="BU118" s="888"/>
      <c r="BV118" s="888">
        <v>37384100</v>
      </c>
      <c r="BW118" s="888"/>
      <c r="BX118" s="888"/>
      <c r="BY118" s="888"/>
      <c r="BZ118" s="888"/>
      <c r="CA118" s="888">
        <v>37110823</v>
      </c>
      <c r="CB118" s="888"/>
      <c r="CC118" s="888"/>
      <c r="CD118" s="888"/>
      <c r="CE118" s="888"/>
      <c r="CF118" s="773"/>
      <c r="CG118" s="774"/>
      <c r="CH118" s="774"/>
      <c r="CI118" s="774"/>
      <c r="CJ118" s="871"/>
      <c r="CK118" s="947"/>
      <c r="CL118" s="896"/>
      <c r="CM118" s="833" t="s">
        <v>425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426</v>
      </c>
      <c r="AV119" s="910"/>
      <c r="AW119" s="910"/>
      <c r="AX119" s="910"/>
      <c r="AY119" s="911"/>
      <c r="AZ119" s="846" t="s">
        <v>427</v>
      </c>
      <c r="BA119" s="788"/>
      <c r="BB119" s="788"/>
      <c r="BC119" s="788"/>
      <c r="BD119" s="788"/>
      <c r="BE119" s="788"/>
      <c r="BF119" s="788"/>
      <c r="BG119" s="788"/>
      <c r="BH119" s="788"/>
      <c r="BI119" s="788"/>
      <c r="BJ119" s="788"/>
      <c r="BK119" s="788"/>
      <c r="BL119" s="788"/>
      <c r="BM119" s="788"/>
      <c r="BN119" s="788"/>
      <c r="BO119" s="788"/>
      <c r="BP119" s="789"/>
      <c r="BQ119" s="829">
        <v>1797193</v>
      </c>
      <c r="BR119" s="830"/>
      <c r="BS119" s="830"/>
      <c r="BT119" s="830"/>
      <c r="BU119" s="830"/>
      <c r="BV119" s="830">
        <v>1600079</v>
      </c>
      <c r="BW119" s="830"/>
      <c r="BX119" s="830"/>
      <c r="BY119" s="830"/>
      <c r="BZ119" s="830"/>
      <c r="CA119" s="830">
        <v>1542424</v>
      </c>
      <c r="CB119" s="830"/>
      <c r="CC119" s="830"/>
      <c r="CD119" s="830"/>
      <c r="CE119" s="830"/>
      <c r="CF119" s="891">
        <v>12.1</v>
      </c>
      <c r="CG119" s="892"/>
      <c r="CH119" s="892"/>
      <c r="CI119" s="892"/>
      <c r="CJ119" s="892"/>
      <c r="CK119" s="948"/>
      <c r="CL119" s="898"/>
      <c r="CM119" s="855" t="s">
        <v>428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556880</v>
      </c>
      <c r="DH119" s="747"/>
      <c r="DI119" s="747"/>
      <c r="DJ119" s="747"/>
      <c r="DK119" s="748"/>
      <c r="DL119" s="749">
        <v>481780</v>
      </c>
      <c r="DM119" s="747"/>
      <c r="DN119" s="747"/>
      <c r="DO119" s="747"/>
      <c r="DP119" s="748"/>
      <c r="DQ119" s="749">
        <v>419443</v>
      </c>
      <c r="DR119" s="747"/>
      <c r="DS119" s="747"/>
      <c r="DT119" s="747"/>
      <c r="DU119" s="748"/>
      <c r="DV119" s="837">
        <v>3.3</v>
      </c>
      <c r="DW119" s="838"/>
      <c r="DX119" s="838"/>
      <c r="DY119" s="838"/>
      <c r="DZ119" s="839"/>
    </row>
    <row r="120" spans="1:130" s="197" customFormat="1" ht="26.25" customHeight="1" x14ac:dyDescent="0.15">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429</v>
      </c>
      <c r="BA120" s="798"/>
      <c r="BB120" s="798"/>
      <c r="BC120" s="798"/>
      <c r="BD120" s="798"/>
      <c r="BE120" s="798"/>
      <c r="BF120" s="798"/>
      <c r="BG120" s="798"/>
      <c r="BH120" s="798"/>
      <c r="BI120" s="798"/>
      <c r="BJ120" s="798"/>
      <c r="BK120" s="798"/>
      <c r="BL120" s="798"/>
      <c r="BM120" s="798"/>
      <c r="BN120" s="798"/>
      <c r="BO120" s="798"/>
      <c r="BP120" s="799"/>
      <c r="BQ120" s="800">
        <v>4305007</v>
      </c>
      <c r="BR120" s="801"/>
      <c r="BS120" s="801"/>
      <c r="BT120" s="801"/>
      <c r="BU120" s="801"/>
      <c r="BV120" s="801">
        <v>4264277</v>
      </c>
      <c r="BW120" s="801"/>
      <c r="BX120" s="801"/>
      <c r="BY120" s="801"/>
      <c r="BZ120" s="801"/>
      <c r="CA120" s="801">
        <v>4311977</v>
      </c>
      <c r="CB120" s="801"/>
      <c r="CC120" s="801"/>
      <c r="CD120" s="801"/>
      <c r="CE120" s="801"/>
      <c r="CF120" s="878">
        <v>33.799999999999997</v>
      </c>
      <c r="CG120" s="879"/>
      <c r="CH120" s="879"/>
      <c r="CI120" s="879"/>
      <c r="CJ120" s="879"/>
      <c r="CK120" s="880" t="s">
        <v>430</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11169478</v>
      </c>
      <c r="DH120" s="830"/>
      <c r="DI120" s="830"/>
      <c r="DJ120" s="830"/>
      <c r="DK120" s="830"/>
      <c r="DL120" s="830">
        <v>10993680</v>
      </c>
      <c r="DM120" s="830"/>
      <c r="DN120" s="830"/>
      <c r="DO120" s="830"/>
      <c r="DP120" s="830"/>
      <c r="DQ120" s="830">
        <v>10697623</v>
      </c>
      <c r="DR120" s="830"/>
      <c r="DS120" s="830"/>
      <c r="DT120" s="830"/>
      <c r="DU120" s="830"/>
      <c r="DV120" s="831">
        <v>83.8</v>
      </c>
      <c r="DW120" s="831"/>
      <c r="DX120" s="831"/>
      <c r="DY120" s="831"/>
      <c r="DZ120" s="832"/>
    </row>
    <row r="121" spans="1:130" s="197" customFormat="1" ht="26.25" customHeight="1" x14ac:dyDescent="0.15">
      <c r="A121" s="895"/>
      <c r="B121" s="896"/>
      <c r="C121" s="872" t="s">
        <v>431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7851</v>
      </c>
      <c r="AB121" s="814"/>
      <c r="AC121" s="814"/>
      <c r="AD121" s="814"/>
      <c r="AE121" s="815"/>
      <c r="AF121" s="816">
        <v>7851</v>
      </c>
      <c r="AG121" s="814"/>
      <c r="AH121" s="814"/>
      <c r="AI121" s="814"/>
      <c r="AJ121" s="815"/>
      <c r="AK121" s="816">
        <v>7851</v>
      </c>
      <c r="AL121" s="814"/>
      <c r="AM121" s="814"/>
      <c r="AN121" s="814"/>
      <c r="AO121" s="815"/>
      <c r="AP121" s="784">
        <v>0.1</v>
      </c>
      <c r="AQ121" s="785"/>
      <c r="AR121" s="785"/>
      <c r="AS121" s="785"/>
      <c r="AT121" s="786"/>
      <c r="AU121" s="912"/>
      <c r="AV121" s="913"/>
      <c r="AW121" s="913"/>
      <c r="AX121" s="913"/>
      <c r="AY121" s="914"/>
      <c r="AZ121" s="875" t="s">
        <v>432</v>
      </c>
      <c r="BA121" s="876"/>
      <c r="BB121" s="876"/>
      <c r="BC121" s="876"/>
      <c r="BD121" s="876"/>
      <c r="BE121" s="876"/>
      <c r="BF121" s="876"/>
      <c r="BG121" s="876"/>
      <c r="BH121" s="876"/>
      <c r="BI121" s="876"/>
      <c r="BJ121" s="876"/>
      <c r="BK121" s="876"/>
      <c r="BL121" s="876"/>
      <c r="BM121" s="876"/>
      <c r="BN121" s="876"/>
      <c r="BO121" s="876"/>
      <c r="BP121" s="877"/>
      <c r="BQ121" s="887">
        <v>24818737</v>
      </c>
      <c r="BR121" s="888"/>
      <c r="BS121" s="888"/>
      <c r="BT121" s="888"/>
      <c r="BU121" s="888"/>
      <c r="BV121" s="888">
        <v>24691805</v>
      </c>
      <c r="BW121" s="888"/>
      <c r="BX121" s="888"/>
      <c r="BY121" s="888"/>
      <c r="BZ121" s="888"/>
      <c r="CA121" s="888">
        <v>25567745</v>
      </c>
      <c r="CB121" s="888"/>
      <c r="CC121" s="888"/>
      <c r="CD121" s="888"/>
      <c r="CE121" s="888"/>
      <c r="CF121" s="889">
        <v>200.2</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v>147909</v>
      </c>
      <c r="DH121" s="801"/>
      <c r="DI121" s="801"/>
      <c r="DJ121" s="801"/>
      <c r="DK121" s="801"/>
      <c r="DL121" s="801">
        <v>135170</v>
      </c>
      <c r="DM121" s="801"/>
      <c r="DN121" s="801"/>
      <c r="DO121" s="801"/>
      <c r="DP121" s="801"/>
      <c r="DQ121" s="801">
        <v>117610</v>
      </c>
      <c r="DR121" s="801"/>
      <c r="DS121" s="801"/>
      <c r="DT121" s="801"/>
      <c r="DU121" s="801"/>
      <c r="DV121" s="853">
        <v>0.9</v>
      </c>
      <c r="DW121" s="853"/>
      <c r="DX121" s="853"/>
      <c r="DY121" s="853"/>
      <c r="DZ121" s="854"/>
    </row>
    <row r="122" spans="1:130" s="197" customFormat="1" ht="26.25" customHeight="1" x14ac:dyDescent="0.15">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433</v>
      </c>
      <c r="BP122" s="868"/>
      <c r="BQ122" s="869">
        <v>30920937</v>
      </c>
      <c r="BR122" s="870"/>
      <c r="BS122" s="870"/>
      <c r="BT122" s="870"/>
      <c r="BU122" s="870"/>
      <c r="BV122" s="870">
        <v>30556161</v>
      </c>
      <c r="BW122" s="870"/>
      <c r="BX122" s="870"/>
      <c r="BY122" s="870"/>
      <c r="BZ122" s="870"/>
      <c r="CA122" s="870">
        <v>31422146</v>
      </c>
      <c r="CB122" s="870"/>
      <c r="CC122" s="870"/>
      <c r="CD122" s="870"/>
      <c r="CE122" s="870"/>
      <c r="CF122" s="773"/>
      <c r="CG122" s="774"/>
      <c r="CH122" s="774"/>
      <c r="CI122" s="774"/>
      <c r="CJ122" s="871"/>
      <c r="CK122" s="881"/>
      <c r="CL122" s="842"/>
      <c r="CM122" s="842"/>
      <c r="CN122" s="842"/>
      <c r="CO122" s="843"/>
      <c r="CP122" s="858" t="s">
        <v>378</v>
      </c>
      <c r="CQ122" s="859"/>
      <c r="CR122" s="859"/>
      <c r="CS122" s="859"/>
      <c r="CT122" s="859"/>
      <c r="CU122" s="859"/>
      <c r="CV122" s="859"/>
      <c r="CW122" s="859"/>
      <c r="CX122" s="859"/>
      <c r="CY122" s="859"/>
      <c r="CZ122" s="859"/>
      <c r="DA122" s="859"/>
      <c r="DB122" s="859"/>
      <c r="DC122" s="859"/>
      <c r="DD122" s="859"/>
      <c r="DE122" s="859"/>
      <c r="DF122" s="860"/>
      <c r="DG122" s="800">
        <v>19900</v>
      </c>
      <c r="DH122" s="801"/>
      <c r="DI122" s="801"/>
      <c r="DJ122" s="801"/>
      <c r="DK122" s="801"/>
      <c r="DL122" s="801">
        <v>17031</v>
      </c>
      <c r="DM122" s="801"/>
      <c r="DN122" s="801"/>
      <c r="DO122" s="801"/>
      <c r="DP122" s="801"/>
      <c r="DQ122" s="801">
        <v>15931</v>
      </c>
      <c r="DR122" s="801"/>
      <c r="DS122" s="801"/>
      <c r="DT122" s="801"/>
      <c r="DU122" s="801"/>
      <c r="DV122" s="853">
        <v>0.1</v>
      </c>
      <c r="DW122" s="853"/>
      <c r="DX122" s="853"/>
      <c r="DY122" s="853"/>
      <c r="DZ122" s="854"/>
    </row>
    <row r="123" spans="1:130" s="197" customFormat="1" ht="26.25" customHeight="1" thickBot="1" x14ac:dyDescent="0.2">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434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53.2</v>
      </c>
      <c r="BR123" s="862"/>
      <c r="BS123" s="862"/>
      <c r="BT123" s="862"/>
      <c r="BU123" s="862"/>
      <c r="BV123" s="862">
        <v>54.7</v>
      </c>
      <c r="BW123" s="862"/>
      <c r="BX123" s="862"/>
      <c r="BY123" s="862"/>
      <c r="BZ123" s="862"/>
      <c r="CA123" s="862">
        <v>44.5</v>
      </c>
      <c r="CB123" s="862"/>
      <c r="CC123" s="862"/>
      <c r="CD123" s="862"/>
      <c r="CE123" s="862"/>
      <c r="CF123" s="760"/>
      <c r="CG123" s="761"/>
      <c r="CH123" s="761"/>
      <c r="CI123" s="761"/>
      <c r="CJ123" s="863"/>
      <c r="CK123" s="881"/>
      <c r="CL123" s="842"/>
      <c r="CM123" s="842"/>
      <c r="CN123" s="842"/>
      <c r="CO123" s="843"/>
      <c r="CP123" s="858" t="s">
        <v>375</v>
      </c>
      <c r="CQ123" s="859"/>
      <c r="CR123" s="859"/>
      <c r="CS123" s="859"/>
      <c r="CT123" s="859"/>
      <c r="CU123" s="859"/>
      <c r="CV123" s="859"/>
      <c r="CW123" s="859"/>
      <c r="CX123" s="859"/>
      <c r="CY123" s="859"/>
      <c r="CZ123" s="859"/>
      <c r="DA123" s="859"/>
      <c r="DB123" s="859"/>
      <c r="DC123" s="859"/>
      <c r="DD123" s="859"/>
      <c r="DE123" s="859"/>
      <c r="DF123" s="860"/>
      <c r="DG123" s="813" t="s">
        <v>107</v>
      </c>
      <c r="DH123" s="814"/>
      <c r="DI123" s="814"/>
      <c r="DJ123" s="814"/>
      <c r="DK123" s="815"/>
      <c r="DL123" s="816" t="s">
        <v>107</v>
      </c>
      <c r="DM123" s="814"/>
      <c r="DN123" s="814"/>
      <c r="DO123" s="814"/>
      <c r="DP123" s="815"/>
      <c r="DQ123" s="816" t="s">
        <v>107</v>
      </c>
      <c r="DR123" s="814"/>
      <c r="DS123" s="814"/>
      <c r="DT123" s="814"/>
      <c r="DU123" s="815"/>
      <c r="DV123" s="784" t="s">
        <v>107</v>
      </c>
      <c r="DW123" s="785"/>
      <c r="DX123" s="785"/>
      <c r="DY123" s="785"/>
      <c r="DZ123" s="786"/>
    </row>
    <row r="124" spans="1:130" s="197" customFormat="1" ht="26.25" customHeight="1" x14ac:dyDescent="0.15">
      <c r="A124" s="895"/>
      <c r="B124" s="896"/>
      <c r="C124" s="833" t="s">
        <v>423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v>3916</v>
      </c>
      <c r="AB124" s="814"/>
      <c r="AC124" s="814"/>
      <c r="AD124" s="814"/>
      <c r="AE124" s="815"/>
      <c r="AF124" s="816">
        <v>233</v>
      </c>
      <c r="AG124" s="814"/>
      <c r="AH124" s="814"/>
      <c r="AI124" s="814"/>
      <c r="AJ124" s="815"/>
      <c r="AK124" s="816">
        <v>1984</v>
      </c>
      <c r="AL124" s="814"/>
      <c r="AM124" s="814"/>
      <c r="AN124" s="814"/>
      <c r="AO124" s="815"/>
      <c r="AP124" s="784">
        <v>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435</v>
      </c>
      <c r="CQ124" s="859"/>
      <c r="CR124" s="859"/>
      <c r="CS124" s="859"/>
      <c r="CT124" s="859"/>
      <c r="CU124" s="859"/>
      <c r="CV124" s="859"/>
      <c r="CW124" s="859"/>
      <c r="CX124" s="859"/>
      <c r="CY124" s="859"/>
      <c r="CZ124" s="859"/>
      <c r="DA124" s="859"/>
      <c r="DB124" s="859"/>
      <c r="DC124" s="859"/>
      <c r="DD124" s="859"/>
      <c r="DE124" s="859"/>
      <c r="DF124" s="860"/>
      <c r="DG124" s="746" t="s">
        <v>107</v>
      </c>
      <c r="DH124" s="747"/>
      <c r="DI124" s="747"/>
      <c r="DJ124" s="747"/>
      <c r="DK124" s="748"/>
      <c r="DL124" s="749" t="s">
        <v>107</v>
      </c>
      <c r="DM124" s="747"/>
      <c r="DN124" s="747"/>
      <c r="DO124" s="747"/>
      <c r="DP124" s="748"/>
      <c r="DQ124" s="749" t="s">
        <v>107</v>
      </c>
      <c r="DR124" s="747"/>
      <c r="DS124" s="747"/>
      <c r="DT124" s="747"/>
      <c r="DU124" s="748"/>
      <c r="DV124" s="837" t="s">
        <v>107</v>
      </c>
      <c r="DW124" s="838"/>
      <c r="DX124" s="838"/>
      <c r="DY124" s="838"/>
      <c r="DZ124" s="839"/>
    </row>
    <row r="125" spans="1:130" s="197" customFormat="1" ht="26.25" customHeight="1" thickBot="1" x14ac:dyDescent="0.2">
      <c r="A125" s="895"/>
      <c r="B125" s="896"/>
      <c r="C125" s="833" t="s">
        <v>425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107</v>
      </c>
      <c r="AB125" s="814"/>
      <c r="AC125" s="814"/>
      <c r="AD125" s="814"/>
      <c r="AE125" s="815"/>
      <c r="AF125" s="816" t="s">
        <v>107</v>
      </c>
      <c r="AG125" s="814"/>
      <c r="AH125" s="814"/>
      <c r="AI125" s="814"/>
      <c r="AJ125" s="815"/>
      <c r="AK125" s="816" t="s">
        <v>107</v>
      </c>
      <c r="AL125" s="814"/>
      <c r="AM125" s="814"/>
      <c r="AN125" s="814"/>
      <c r="AO125" s="815"/>
      <c r="AP125" s="784" t="s">
        <v>107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436</v>
      </c>
      <c r="CL125" s="840"/>
      <c r="CM125" s="840"/>
      <c r="CN125" s="840"/>
      <c r="CO125" s="841"/>
      <c r="CP125" s="846" t="s">
        <v>437</v>
      </c>
      <c r="CQ125" s="788"/>
      <c r="CR125" s="788"/>
      <c r="CS125" s="788"/>
      <c r="CT125" s="788"/>
      <c r="CU125" s="788"/>
      <c r="CV125" s="788"/>
      <c r="CW125" s="788"/>
      <c r="CX125" s="788"/>
      <c r="CY125" s="788"/>
      <c r="CZ125" s="788"/>
      <c r="DA125" s="788"/>
      <c r="DB125" s="788"/>
      <c r="DC125" s="788"/>
      <c r="DD125" s="788"/>
      <c r="DE125" s="788"/>
      <c r="DF125" s="789"/>
      <c r="DG125" s="829" t="s">
        <v>107</v>
      </c>
      <c r="DH125" s="830"/>
      <c r="DI125" s="830"/>
      <c r="DJ125" s="830"/>
      <c r="DK125" s="830"/>
      <c r="DL125" s="830" t="s">
        <v>107</v>
      </c>
      <c r="DM125" s="830"/>
      <c r="DN125" s="830"/>
      <c r="DO125" s="830"/>
      <c r="DP125" s="830"/>
      <c r="DQ125" s="830" t="s">
        <v>107</v>
      </c>
      <c r="DR125" s="830"/>
      <c r="DS125" s="830"/>
      <c r="DT125" s="830"/>
      <c r="DU125" s="830"/>
      <c r="DV125" s="831" t="s">
        <v>107</v>
      </c>
      <c r="DW125" s="831"/>
      <c r="DX125" s="831"/>
      <c r="DY125" s="831"/>
      <c r="DZ125" s="832"/>
    </row>
    <row r="126" spans="1:130" s="197" customFormat="1" ht="26.25" customHeight="1" x14ac:dyDescent="0.15">
      <c r="A126" s="895"/>
      <c r="B126" s="896"/>
      <c r="C126" s="833" t="s">
        <v>428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107</v>
      </c>
      <c r="AB126" s="814"/>
      <c r="AC126" s="814"/>
      <c r="AD126" s="814"/>
      <c r="AE126" s="815"/>
      <c r="AF126" s="816" t="s">
        <v>107</v>
      </c>
      <c r="AG126" s="814"/>
      <c r="AH126" s="814"/>
      <c r="AI126" s="814"/>
      <c r="AJ126" s="815"/>
      <c r="AK126" s="816" t="s">
        <v>107</v>
      </c>
      <c r="AL126" s="814"/>
      <c r="AM126" s="814"/>
      <c r="AN126" s="814"/>
      <c r="AO126" s="815"/>
      <c r="AP126" s="784" t="s">
        <v>107</v>
      </c>
      <c r="AQ126" s="785"/>
      <c r="AR126" s="785"/>
      <c r="AS126" s="785"/>
      <c r="AT126" s="786"/>
      <c r="AU126" s="233"/>
      <c r="AV126" s="233"/>
      <c r="AW126" s="233"/>
      <c r="AX126" s="836" t="s">
        <v>438</v>
      </c>
      <c r="AY126" s="794"/>
      <c r="AZ126" s="794"/>
      <c r="BA126" s="794"/>
      <c r="BB126" s="794"/>
      <c r="BC126" s="794"/>
      <c r="BD126" s="794"/>
      <c r="BE126" s="795"/>
      <c r="BF126" s="793" t="s">
        <v>439</v>
      </c>
      <c r="BG126" s="794"/>
      <c r="BH126" s="794"/>
      <c r="BI126" s="794"/>
      <c r="BJ126" s="794"/>
      <c r="BK126" s="794"/>
      <c r="BL126" s="795"/>
      <c r="BM126" s="793" t="s">
        <v>440</v>
      </c>
      <c r="BN126" s="794"/>
      <c r="BO126" s="794"/>
      <c r="BP126" s="794"/>
      <c r="BQ126" s="794"/>
      <c r="BR126" s="794"/>
      <c r="BS126" s="795"/>
      <c r="BT126" s="793" t="s">
        <v>441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442</v>
      </c>
      <c r="CQ126" s="798"/>
      <c r="CR126" s="798"/>
      <c r="CS126" s="798"/>
      <c r="CT126" s="798"/>
      <c r="CU126" s="798"/>
      <c r="CV126" s="798"/>
      <c r="CW126" s="798"/>
      <c r="CX126" s="798"/>
      <c r="CY126" s="798"/>
      <c r="CZ126" s="798"/>
      <c r="DA126" s="798"/>
      <c r="DB126" s="798"/>
      <c r="DC126" s="798"/>
      <c r="DD126" s="798"/>
      <c r="DE126" s="798"/>
      <c r="DF126" s="799"/>
      <c r="DG126" s="800">
        <v>124894</v>
      </c>
      <c r="DH126" s="801"/>
      <c r="DI126" s="801"/>
      <c r="DJ126" s="801"/>
      <c r="DK126" s="801"/>
      <c r="DL126" s="801">
        <v>63325</v>
      </c>
      <c r="DM126" s="801"/>
      <c r="DN126" s="801"/>
      <c r="DO126" s="801"/>
      <c r="DP126" s="801"/>
      <c r="DQ126" s="801" t="s">
        <v>107</v>
      </c>
      <c r="DR126" s="801"/>
      <c r="DS126" s="801"/>
      <c r="DT126" s="801"/>
      <c r="DU126" s="801"/>
      <c r="DV126" s="853" t="s">
        <v>107</v>
      </c>
      <c r="DW126" s="853"/>
      <c r="DX126" s="853"/>
      <c r="DY126" s="853"/>
      <c r="DZ126" s="854"/>
    </row>
    <row r="127" spans="1:130" s="197" customFormat="1" ht="26.25" customHeight="1" thickBot="1" x14ac:dyDescent="0.2">
      <c r="A127" s="897"/>
      <c r="B127" s="898"/>
      <c r="C127" s="855" t="s">
        <v>443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89432</v>
      </c>
      <c r="AB127" s="814"/>
      <c r="AC127" s="814"/>
      <c r="AD127" s="814"/>
      <c r="AE127" s="815"/>
      <c r="AF127" s="816">
        <v>75616</v>
      </c>
      <c r="AG127" s="814"/>
      <c r="AH127" s="814"/>
      <c r="AI127" s="814"/>
      <c r="AJ127" s="815"/>
      <c r="AK127" s="816">
        <v>63804</v>
      </c>
      <c r="AL127" s="814"/>
      <c r="AM127" s="814"/>
      <c r="AN127" s="814"/>
      <c r="AO127" s="815"/>
      <c r="AP127" s="784">
        <v>0.5</v>
      </c>
      <c r="AQ127" s="785"/>
      <c r="AR127" s="785"/>
      <c r="AS127" s="785"/>
      <c r="AT127" s="786"/>
      <c r="AU127" s="233"/>
      <c r="AV127" s="233"/>
      <c r="AW127" s="233"/>
      <c r="AX127" s="787" t="s">
        <v>444</v>
      </c>
      <c r="AY127" s="788"/>
      <c r="AZ127" s="788"/>
      <c r="BA127" s="788"/>
      <c r="BB127" s="788"/>
      <c r="BC127" s="788"/>
      <c r="BD127" s="788"/>
      <c r="BE127" s="789"/>
      <c r="BF127" s="790" t="s">
        <v>107</v>
      </c>
      <c r="BG127" s="791"/>
      <c r="BH127" s="791"/>
      <c r="BI127" s="791"/>
      <c r="BJ127" s="791"/>
      <c r="BK127" s="791"/>
      <c r="BL127" s="792"/>
      <c r="BM127" s="790">
        <v>12.8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445</v>
      </c>
      <c r="CQ127" s="782"/>
      <c r="CR127" s="782"/>
      <c r="CS127" s="782"/>
      <c r="CT127" s="782"/>
      <c r="CU127" s="782"/>
      <c r="CV127" s="782"/>
      <c r="CW127" s="782"/>
      <c r="CX127" s="782"/>
      <c r="CY127" s="782"/>
      <c r="CZ127" s="782"/>
      <c r="DA127" s="782"/>
      <c r="DB127" s="782"/>
      <c r="DC127" s="782"/>
      <c r="DD127" s="782"/>
      <c r="DE127" s="782"/>
      <c r="DF127" s="783"/>
      <c r="DG127" s="849">
        <v>15417</v>
      </c>
      <c r="DH127" s="850"/>
      <c r="DI127" s="850"/>
      <c r="DJ127" s="850"/>
      <c r="DK127" s="850"/>
      <c r="DL127" s="850">
        <v>707</v>
      </c>
      <c r="DM127" s="850"/>
      <c r="DN127" s="850"/>
      <c r="DO127" s="850"/>
      <c r="DP127" s="850"/>
      <c r="DQ127" s="850">
        <v>7056</v>
      </c>
      <c r="DR127" s="850"/>
      <c r="DS127" s="850"/>
      <c r="DT127" s="850"/>
      <c r="DU127" s="850"/>
      <c r="DV127" s="851">
        <v>0.1</v>
      </c>
      <c r="DW127" s="851"/>
      <c r="DX127" s="851"/>
      <c r="DY127" s="851"/>
      <c r="DZ127" s="852"/>
    </row>
    <row r="128" spans="1:130" s="197" customFormat="1" ht="26.25" customHeight="1" x14ac:dyDescent="0.15">
      <c r="A128" s="825" t="s">
        <v>446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447</v>
      </c>
      <c r="X128" s="827"/>
      <c r="Y128" s="827"/>
      <c r="Z128" s="828"/>
      <c r="AA128" s="753">
        <v>376585</v>
      </c>
      <c r="AB128" s="754"/>
      <c r="AC128" s="754"/>
      <c r="AD128" s="754"/>
      <c r="AE128" s="755"/>
      <c r="AF128" s="756">
        <v>374420</v>
      </c>
      <c r="AG128" s="754"/>
      <c r="AH128" s="754"/>
      <c r="AI128" s="754"/>
      <c r="AJ128" s="755"/>
      <c r="AK128" s="756">
        <v>362314</v>
      </c>
      <c r="AL128" s="754"/>
      <c r="AM128" s="754"/>
      <c r="AN128" s="754"/>
      <c r="AO128" s="755"/>
      <c r="AP128" s="757"/>
      <c r="AQ128" s="758"/>
      <c r="AR128" s="758"/>
      <c r="AS128" s="758"/>
      <c r="AT128" s="759"/>
      <c r="AU128" s="235"/>
      <c r="AV128" s="235"/>
      <c r="AW128" s="235"/>
      <c r="AX128" s="802" t="s">
        <v>448</v>
      </c>
      <c r="AY128" s="798"/>
      <c r="AZ128" s="798"/>
      <c r="BA128" s="798"/>
      <c r="BB128" s="798"/>
      <c r="BC128" s="798"/>
      <c r="BD128" s="798"/>
      <c r="BE128" s="799"/>
      <c r="BF128" s="820" t="s">
        <v>449</v>
      </c>
      <c r="BG128" s="821"/>
      <c r="BH128" s="821"/>
      <c r="BI128" s="821"/>
      <c r="BJ128" s="821"/>
      <c r="BK128" s="821"/>
      <c r="BL128" s="822"/>
      <c r="BM128" s="820">
        <v>17.8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450</v>
      </c>
      <c r="X129" s="811"/>
      <c r="Y129" s="811"/>
      <c r="Z129" s="812"/>
      <c r="AA129" s="813">
        <v>14537978</v>
      </c>
      <c r="AB129" s="814"/>
      <c r="AC129" s="814"/>
      <c r="AD129" s="814"/>
      <c r="AE129" s="815"/>
      <c r="AF129" s="816">
        <v>14457255</v>
      </c>
      <c r="AG129" s="814"/>
      <c r="AH129" s="814"/>
      <c r="AI129" s="814"/>
      <c r="AJ129" s="815"/>
      <c r="AK129" s="816">
        <v>14694833</v>
      </c>
      <c r="AL129" s="814"/>
      <c r="AM129" s="814"/>
      <c r="AN129" s="814"/>
      <c r="AO129" s="815"/>
      <c r="AP129" s="817"/>
      <c r="AQ129" s="818"/>
      <c r="AR129" s="818"/>
      <c r="AS129" s="818"/>
      <c r="AT129" s="819"/>
      <c r="AU129" s="235"/>
      <c r="AV129" s="235"/>
      <c r="AW129" s="235"/>
      <c r="AX129" s="802" t="s">
        <v>451</v>
      </c>
      <c r="AY129" s="798"/>
      <c r="AZ129" s="798"/>
      <c r="BA129" s="798"/>
      <c r="BB129" s="798"/>
      <c r="BC129" s="798"/>
      <c r="BD129" s="798"/>
      <c r="BE129" s="799"/>
      <c r="BF129" s="803">
        <v>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453</v>
      </c>
      <c r="X130" s="811"/>
      <c r="Y130" s="811"/>
      <c r="Z130" s="812"/>
      <c r="AA130" s="813">
        <v>1870898</v>
      </c>
      <c r="AB130" s="814"/>
      <c r="AC130" s="814"/>
      <c r="AD130" s="814"/>
      <c r="AE130" s="815"/>
      <c r="AF130" s="816">
        <v>1975558</v>
      </c>
      <c r="AG130" s="814"/>
      <c r="AH130" s="814"/>
      <c r="AI130" s="814"/>
      <c r="AJ130" s="815"/>
      <c r="AK130" s="816">
        <v>1922041</v>
      </c>
      <c r="AL130" s="814"/>
      <c r="AM130" s="814"/>
      <c r="AN130" s="814"/>
      <c r="AO130" s="815"/>
      <c r="AP130" s="817"/>
      <c r="AQ130" s="818"/>
      <c r="AR130" s="818"/>
      <c r="AS130" s="818"/>
      <c r="AT130" s="819"/>
      <c r="AU130" s="235"/>
      <c r="AV130" s="235"/>
      <c r="AW130" s="235"/>
      <c r="AX130" s="781" t="s">
        <v>454</v>
      </c>
      <c r="AY130" s="782"/>
      <c r="AZ130" s="782"/>
      <c r="BA130" s="782"/>
      <c r="BB130" s="782"/>
      <c r="BC130" s="782"/>
      <c r="BD130" s="782"/>
      <c r="BE130" s="783"/>
      <c r="BF130" s="735">
        <v>44.5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455</v>
      </c>
      <c r="X131" s="744"/>
      <c r="Y131" s="744"/>
      <c r="Z131" s="745"/>
      <c r="AA131" s="746">
        <v>12667080</v>
      </c>
      <c r="AB131" s="747"/>
      <c r="AC131" s="747"/>
      <c r="AD131" s="747"/>
      <c r="AE131" s="748"/>
      <c r="AF131" s="749">
        <v>12481697</v>
      </c>
      <c r="AG131" s="747"/>
      <c r="AH131" s="747"/>
      <c r="AI131" s="747"/>
      <c r="AJ131" s="748"/>
      <c r="AK131" s="749">
        <v>12772792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457</v>
      </c>
      <c r="W132" s="767"/>
      <c r="X132" s="767"/>
      <c r="Y132" s="767"/>
      <c r="Z132" s="768"/>
      <c r="AA132" s="769">
        <v>8.0911780770000004</v>
      </c>
      <c r="AB132" s="770"/>
      <c r="AC132" s="770"/>
      <c r="AD132" s="770"/>
      <c r="AE132" s="771"/>
      <c r="AF132" s="772">
        <v>6.4526642489999997</v>
      </c>
      <c r="AG132" s="770"/>
      <c r="AH132" s="770"/>
      <c r="AI132" s="770"/>
      <c r="AJ132" s="771"/>
      <c r="AK132" s="772">
        <v>6.7000777899999999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458</v>
      </c>
      <c r="W133" s="776"/>
      <c r="X133" s="776"/>
      <c r="Y133" s="776"/>
      <c r="Z133" s="777"/>
      <c r="AA133" s="778">
        <v>8.5</v>
      </c>
      <c r="AB133" s="779"/>
      <c r="AC133" s="779"/>
      <c r="AD133" s="779"/>
      <c r="AE133" s="780"/>
      <c r="AF133" s="778">
        <v>7.7</v>
      </c>
      <c r="AG133" s="779"/>
      <c r="AH133" s="779"/>
      <c r="AI133" s="779"/>
      <c r="AJ133" s="780"/>
      <c r="AK133" s="778">
        <v>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459</v>
      </c>
      <c r="B5" s="246"/>
      <c r="C5" s="246"/>
      <c r="D5" s="246"/>
      <c r="E5" s="246"/>
      <c r="F5" s="246"/>
      <c r="G5" s="246"/>
      <c r="H5" s="246"/>
      <c r="I5" s="246"/>
      <c r="J5" s="246"/>
      <c r="K5" s="246"/>
      <c r="L5" s="246"/>
      <c r="M5" s="246"/>
      <c r="N5" s="246"/>
      <c r="O5" s="247"/>
    </row>
    <row r="6" spans="1:16" x14ac:dyDescent="0.15">
      <c r="A6" s="248"/>
      <c r="B6" s="244"/>
      <c r="C6" s="244"/>
      <c r="D6" s="244"/>
      <c r="E6" s="244"/>
      <c r="F6" s="244"/>
      <c r="G6" s="249" t="s">
        <v>460</v>
      </c>
      <c r="H6" s="249"/>
      <c r="I6" s="249"/>
      <c r="J6" s="249"/>
      <c r="K6" s="244"/>
      <c r="L6" s="244"/>
      <c r="M6" s="244"/>
      <c r="N6" s="244"/>
    </row>
    <row r="7" spans="1:16" x14ac:dyDescent="0.15">
      <c r="A7" s="248"/>
      <c r="B7" s="244"/>
      <c r="C7" s="244"/>
      <c r="D7" s="244"/>
      <c r="E7" s="244"/>
      <c r="F7" s="244"/>
      <c r="G7" s="251"/>
      <c r="H7" s="252"/>
      <c r="I7" s="252"/>
      <c r="J7" s="253"/>
      <c r="K7" s="1138" t="s">
        <v>461</v>
      </c>
      <c r="L7" s="254"/>
      <c r="M7" s="255" t="s">
        <v>462</v>
      </c>
      <c r="N7" s="256"/>
    </row>
    <row r="8" spans="1:16" x14ac:dyDescent="0.15">
      <c r="A8" s="248"/>
      <c r="B8" s="244"/>
      <c r="C8" s="244"/>
      <c r="D8" s="244"/>
      <c r="E8" s="244"/>
      <c r="F8" s="244"/>
      <c r="G8" s="257"/>
      <c r="H8" s="258"/>
      <c r="I8" s="258"/>
      <c r="J8" s="259"/>
      <c r="K8" s="1139"/>
      <c r="L8" s="260" t="s">
        <v>463</v>
      </c>
      <c r="M8" s="261" t="s">
        <v>464</v>
      </c>
      <c r="N8" s="262" t="s">
        <v>465</v>
      </c>
    </row>
    <row r="9" spans="1:16" x14ac:dyDescent="0.15">
      <c r="A9" s="248"/>
      <c r="B9" s="244"/>
      <c r="C9" s="244"/>
      <c r="D9" s="244"/>
      <c r="E9" s="244"/>
      <c r="F9" s="244"/>
      <c r="G9" s="1152" t="s">
        <v>466</v>
      </c>
      <c r="H9" s="1153"/>
      <c r="I9" s="1153"/>
      <c r="J9" s="1154"/>
      <c r="K9" s="263">
        <v>4866339</v>
      </c>
      <c r="L9" s="264">
        <v>78559</v>
      </c>
      <c r="M9" s="265">
        <v>62416</v>
      </c>
      <c r="N9" s="266">
        <v>25.9</v>
      </c>
    </row>
    <row r="10" spans="1:16" x14ac:dyDescent="0.15">
      <c r="A10" s="248"/>
      <c r="B10" s="244"/>
      <c r="C10" s="244"/>
      <c r="D10" s="244"/>
      <c r="E10" s="244"/>
      <c r="F10" s="244"/>
      <c r="G10" s="1152" t="s">
        <v>467</v>
      </c>
      <c r="H10" s="1153"/>
      <c r="I10" s="1153"/>
      <c r="J10" s="1154"/>
      <c r="K10" s="267">
        <v>402284</v>
      </c>
      <c r="L10" s="268">
        <v>6494</v>
      </c>
      <c r="M10" s="269">
        <v>5506</v>
      </c>
      <c r="N10" s="270">
        <v>17.899999999999999</v>
      </c>
    </row>
    <row r="11" spans="1:16" ht="13.5" customHeight="1" x14ac:dyDescent="0.15">
      <c r="A11" s="248"/>
      <c r="B11" s="244"/>
      <c r="C11" s="244"/>
      <c r="D11" s="244"/>
      <c r="E11" s="244"/>
      <c r="F11" s="244"/>
      <c r="G11" s="1152" t="s">
        <v>468</v>
      </c>
      <c r="H11" s="1153"/>
      <c r="I11" s="1153"/>
      <c r="J11" s="1154"/>
      <c r="K11" s="267">
        <v>9787</v>
      </c>
      <c r="L11" s="268">
        <v>158</v>
      </c>
      <c r="M11" s="269">
        <v>5414</v>
      </c>
      <c r="N11" s="270">
        <v>-97.1</v>
      </c>
    </row>
    <row r="12" spans="1:16" ht="13.5" customHeight="1" x14ac:dyDescent="0.15">
      <c r="A12" s="248"/>
      <c r="B12" s="244"/>
      <c r="C12" s="244"/>
      <c r="D12" s="244"/>
      <c r="E12" s="244"/>
      <c r="F12" s="244"/>
      <c r="G12" s="1152" t="s">
        <v>469</v>
      </c>
      <c r="H12" s="1153"/>
      <c r="I12" s="1153"/>
      <c r="J12" s="1154"/>
      <c r="K12" s="267" t="s">
        <v>470</v>
      </c>
      <c r="L12" s="268" t="s">
        <v>470</v>
      </c>
      <c r="M12" s="269">
        <v>1117</v>
      </c>
      <c r="N12" s="270" t="s">
        <v>470</v>
      </c>
    </row>
    <row r="13" spans="1:16" ht="13.5" customHeight="1" x14ac:dyDescent="0.15">
      <c r="A13" s="248"/>
      <c r="B13" s="244"/>
      <c r="C13" s="244"/>
      <c r="D13" s="244"/>
      <c r="E13" s="244"/>
      <c r="F13" s="244"/>
      <c r="G13" s="1152" t="s">
        <v>471</v>
      </c>
      <c r="H13" s="1153"/>
      <c r="I13" s="1153"/>
      <c r="J13" s="1154"/>
      <c r="K13" s="267" t="s">
        <v>470</v>
      </c>
      <c r="L13" s="268" t="s">
        <v>470</v>
      </c>
      <c r="M13" s="269">
        <v>0</v>
      </c>
      <c r="N13" s="270" t="s">
        <v>470</v>
      </c>
    </row>
    <row r="14" spans="1:16" ht="13.5" customHeight="1" x14ac:dyDescent="0.15">
      <c r="A14" s="248"/>
      <c r="B14" s="244"/>
      <c r="C14" s="244"/>
      <c r="D14" s="244"/>
      <c r="E14" s="244"/>
      <c r="F14" s="244"/>
      <c r="G14" s="1152" t="s">
        <v>472</v>
      </c>
      <c r="H14" s="1153"/>
      <c r="I14" s="1153"/>
      <c r="J14" s="1154"/>
      <c r="K14" s="267">
        <v>144062</v>
      </c>
      <c r="L14" s="268">
        <v>2326</v>
      </c>
      <c r="M14" s="269">
        <v>2298</v>
      </c>
      <c r="N14" s="270">
        <v>1.2</v>
      </c>
    </row>
    <row r="15" spans="1:16" ht="13.5" customHeight="1" x14ac:dyDescent="0.15">
      <c r="A15" s="248"/>
      <c r="B15" s="244"/>
      <c r="C15" s="244"/>
      <c r="D15" s="244"/>
      <c r="E15" s="244"/>
      <c r="F15" s="244"/>
      <c r="G15" s="1152" t="s">
        <v>473</v>
      </c>
      <c r="H15" s="1153"/>
      <c r="I15" s="1153"/>
      <c r="J15" s="1154"/>
      <c r="K15" s="267">
        <v>89278</v>
      </c>
      <c r="L15" s="268">
        <v>1441</v>
      </c>
      <c r="M15" s="269">
        <v>1592</v>
      </c>
      <c r="N15" s="270">
        <v>-9.5</v>
      </c>
    </row>
    <row r="16" spans="1:16" x14ac:dyDescent="0.15">
      <c r="A16" s="248"/>
      <c r="B16" s="244"/>
      <c r="C16" s="244"/>
      <c r="D16" s="244"/>
      <c r="E16" s="244"/>
      <c r="F16" s="244"/>
      <c r="G16" s="1155" t="s">
        <v>474</v>
      </c>
      <c r="H16" s="1156"/>
      <c r="I16" s="1156"/>
      <c r="J16" s="1157"/>
      <c r="K16" s="268">
        <v>-277692</v>
      </c>
      <c r="L16" s="268">
        <v>-4483</v>
      </c>
      <c r="M16" s="269">
        <v>-6284</v>
      </c>
      <c r="N16" s="270">
        <v>-28.7</v>
      </c>
    </row>
    <row r="17" spans="1:16" x14ac:dyDescent="0.15">
      <c r="A17" s="248"/>
      <c r="B17" s="244"/>
      <c r="C17" s="244"/>
      <c r="D17" s="244"/>
      <c r="E17" s="244"/>
      <c r="F17" s="244"/>
      <c r="G17" s="1155" t="s">
        <v>165</v>
      </c>
      <c r="H17" s="1156"/>
      <c r="I17" s="1156"/>
      <c r="J17" s="1157"/>
      <c r="K17" s="268">
        <v>5234058</v>
      </c>
      <c r="L17" s="268">
        <v>84495</v>
      </c>
      <c r="M17" s="269">
        <v>72059</v>
      </c>
      <c r="N17" s="270">
        <v>17.3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475</v>
      </c>
      <c r="H19" s="244"/>
      <c r="I19" s="244"/>
      <c r="J19" s="244"/>
      <c r="K19" s="244"/>
      <c r="L19" s="244"/>
      <c r="M19" s="244"/>
      <c r="N19" s="244"/>
    </row>
    <row r="20" spans="1:16" x14ac:dyDescent="0.15">
      <c r="A20" s="248"/>
      <c r="B20" s="244"/>
      <c r="C20" s="244"/>
      <c r="D20" s="244"/>
      <c r="E20" s="244"/>
      <c r="F20" s="244"/>
      <c r="G20" s="272"/>
      <c r="H20" s="273"/>
      <c r="I20" s="273"/>
      <c r="J20" s="274"/>
      <c r="K20" s="275" t="s">
        <v>476</v>
      </c>
      <c r="L20" s="276" t="s">
        <v>477</v>
      </c>
      <c r="M20" s="277" t="s">
        <v>478</v>
      </c>
      <c r="N20" s="278"/>
    </row>
    <row r="21" spans="1:16" s="284" customFormat="1" x14ac:dyDescent="0.15">
      <c r="A21" s="279"/>
      <c r="B21" s="249"/>
      <c r="C21" s="249"/>
      <c r="D21" s="249"/>
      <c r="E21" s="249"/>
      <c r="F21" s="249"/>
      <c r="G21" s="1149" t="s">
        <v>479</v>
      </c>
      <c r="H21" s="1150"/>
      <c r="I21" s="1150"/>
      <c r="J21" s="1151"/>
      <c r="K21" s="280">
        <v>9.2200000000000006</v>
      </c>
      <c r="L21" s="281">
        <v>7.1</v>
      </c>
      <c r="M21" s="282">
        <v>2.12</v>
      </c>
      <c r="N21" s="249"/>
      <c r="O21" s="283"/>
      <c r="P21" s="279"/>
    </row>
    <row r="22" spans="1:16" s="284" customFormat="1" x14ac:dyDescent="0.15">
      <c r="A22" s="279"/>
      <c r="B22" s="249"/>
      <c r="C22" s="249"/>
      <c r="D22" s="249"/>
      <c r="E22" s="249"/>
      <c r="F22" s="249"/>
      <c r="G22" s="1149" t="s">
        <v>480</v>
      </c>
      <c r="H22" s="1150"/>
      <c r="I22" s="1150"/>
      <c r="J22" s="1151"/>
      <c r="K22" s="285">
        <v>100.8</v>
      </c>
      <c r="L22" s="286">
        <v>98.4</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38" t="s">
        <v>461</v>
      </c>
      <c r="L30" s="254"/>
      <c r="M30" s="255" t="s">
        <v>462</v>
      </c>
      <c r="N30" s="256"/>
    </row>
    <row r="31" spans="1:16" x14ac:dyDescent="0.15">
      <c r="A31" s="248"/>
      <c r="B31" s="244"/>
      <c r="C31" s="244"/>
      <c r="D31" s="244"/>
      <c r="E31" s="244"/>
      <c r="F31" s="244"/>
      <c r="G31" s="257"/>
      <c r="H31" s="258"/>
      <c r="I31" s="258"/>
      <c r="J31" s="259"/>
      <c r="K31" s="1139"/>
      <c r="L31" s="260" t="s">
        <v>463</v>
      </c>
      <c r="M31" s="261" t="s">
        <v>464</v>
      </c>
      <c r="N31" s="262" t="s">
        <v>465</v>
      </c>
    </row>
    <row r="32" spans="1:16" ht="27" customHeight="1" x14ac:dyDescent="0.15">
      <c r="A32" s="248"/>
      <c r="B32" s="244"/>
      <c r="C32" s="244"/>
      <c r="D32" s="244"/>
      <c r="E32" s="244"/>
      <c r="F32" s="244"/>
      <c r="G32" s="1140" t="s">
        <v>484</v>
      </c>
      <c r="H32" s="1141"/>
      <c r="I32" s="1141"/>
      <c r="J32" s="1142"/>
      <c r="K32" s="294">
        <v>2247972</v>
      </c>
      <c r="L32" s="294">
        <v>36290</v>
      </c>
      <c r="M32" s="295">
        <v>39864</v>
      </c>
      <c r="N32" s="296">
        <v>-9</v>
      </c>
    </row>
    <row r="33" spans="1:16" ht="13.5" customHeight="1" x14ac:dyDescent="0.15">
      <c r="A33" s="248"/>
      <c r="B33" s="244"/>
      <c r="C33" s="244"/>
      <c r="D33" s="244"/>
      <c r="E33" s="244"/>
      <c r="F33" s="244"/>
      <c r="G33" s="1140" t="s">
        <v>485</v>
      </c>
      <c r="H33" s="1141"/>
      <c r="I33" s="1141"/>
      <c r="J33" s="1142"/>
      <c r="K33" s="294" t="s">
        <v>470</v>
      </c>
      <c r="L33" s="294" t="s">
        <v>470</v>
      </c>
      <c r="M33" s="295">
        <v>3</v>
      </c>
      <c r="N33" s="296" t="s">
        <v>470</v>
      </c>
    </row>
    <row r="34" spans="1:16" ht="27" customHeight="1" x14ac:dyDescent="0.15">
      <c r="A34" s="248"/>
      <c r="B34" s="244"/>
      <c r="C34" s="244"/>
      <c r="D34" s="244"/>
      <c r="E34" s="244"/>
      <c r="F34" s="244"/>
      <c r="G34" s="1140" t="s">
        <v>486</v>
      </c>
      <c r="H34" s="1141"/>
      <c r="I34" s="1141"/>
      <c r="J34" s="1142"/>
      <c r="K34" s="294" t="s">
        <v>470</v>
      </c>
      <c r="L34" s="294" t="s">
        <v>470</v>
      </c>
      <c r="M34" s="295">
        <v>79</v>
      </c>
      <c r="N34" s="296" t="s">
        <v>470</v>
      </c>
    </row>
    <row r="35" spans="1:16" ht="27" customHeight="1" x14ac:dyDescent="0.15">
      <c r="A35" s="248"/>
      <c r="B35" s="244"/>
      <c r="C35" s="244"/>
      <c r="D35" s="244"/>
      <c r="E35" s="244"/>
      <c r="F35" s="244"/>
      <c r="G35" s="1140" t="s">
        <v>487</v>
      </c>
      <c r="H35" s="1141"/>
      <c r="I35" s="1141"/>
      <c r="J35" s="1142"/>
      <c r="K35" s="294">
        <v>818531</v>
      </c>
      <c r="L35" s="294">
        <v>13214</v>
      </c>
      <c r="M35" s="295">
        <v>14090</v>
      </c>
      <c r="N35" s="296">
        <v>-6.2</v>
      </c>
    </row>
    <row r="36" spans="1:16" ht="27" customHeight="1" x14ac:dyDescent="0.15">
      <c r="A36" s="248"/>
      <c r="B36" s="244"/>
      <c r="C36" s="244"/>
      <c r="D36" s="244"/>
      <c r="E36" s="244"/>
      <c r="F36" s="244"/>
      <c r="G36" s="1140" t="s">
        <v>488</v>
      </c>
      <c r="H36" s="1141"/>
      <c r="I36" s="1141"/>
      <c r="J36" s="1142"/>
      <c r="K36" s="294" t="s">
        <v>470</v>
      </c>
      <c r="L36" s="294" t="s">
        <v>470</v>
      </c>
      <c r="M36" s="295">
        <v>1791</v>
      </c>
      <c r="N36" s="296" t="s">
        <v>470</v>
      </c>
    </row>
    <row r="37" spans="1:16" ht="13.5" customHeight="1" x14ac:dyDescent="0.15">
      <c r="A37" s="248"/>
      <c r="B37" s="244"/>
      <c r="C37" s="244"/>
      <c r="D37" s="244"/>
      <c r="E37" s="244"/>
      <c r="F37" s="244"/>
      <c r="G37" s="1140" t="s">
        <v>489</v>
      </c>
      <c r="H37" s="1141"/>
      <c r="I37" s="1141"/>
      <c r="J37" s="1142"/>
      <c r="K37" s="294">
        <v>73639</v>
      </c>
      <c r="L37" s="294">
        <v>1189</v>
      </c>
      <c r="M37" s="295">
        <v>866</v>
      </c>
      <c r="N37" s="296">
        <v>37.299999999999997</v>
      </c>
    </row>
    <row r="38" spans="1:16" ht="27" customHeight="1" x14ac:dyDescent="0.15">
      <c r="A38" s="248"/>
      <c r="B38" s="244"/>
      <c r="C38" s="244"/>
      <c r="D38" s="244"/>
      <c r="E38" s="244"/>
      <c r="F38" s="244"/>
      <c r="G38" s="1143" t="s">
        <v>490</v>
      </c>
      <c r="H38" s="1144"/>
      <c r="I38" s="1144"/>
      <c r="J38" s="1145"/>
      <c r="K38" s="297" t="s">
        <v>470</v>
      </c>
      <c r="L38" s="297" t="s">
        <v>470</v>
      </c>
      <c r="M38" s="298">
        <v>3</v>
      </c>
      <c r="N38" s="299" t="s">
        <v>470</v>
      </c>
      <c r="O38" s="293"/>
    </row>
    <row r="39" spans="1:16" x14ac:dyDescent="0.15">
      <c r="A39" s="248"/>
      <c r="B39" s="244"/>
      <c r="C39" s="244"/>
      <c r="D39" s="244"/>
      <c r="E39" s="244"/>
      <c r="F39" s="244"/>
      <c r="G39" s="1143" t="s">
        <v>491</v>
      </c>
      <c r="H39" s="1144"/>
      <c r="I39" s="1144"/>
      <c r="J39" s="1145"/>
      <c r="K39" s="300">
        <v>-362314</v>
      </c>
      <c r="L39" s="300">
        <v>-5849</v>
      </c>
      <c r="M39" s="301">
        <v>-5541</v>
      </c>
      <c r="N39" s="302">
        <v>5.6</v>
      </c>
      <c r="O39" s="293"/>
    </row>
    <row r="40" spans="1:16" ht="27" customHeight="1" x14ac:dyDescent="0.15">
      <c r="A40" s="248"/>
      <c r="B40" s="244"/>
      <c r="C40" s="244"/>
      <c r="D40" s="244"/>
      <c r="E40" s="244"/>
      <c r="F40" s="244"/>
      <c r="G40" s="1140" t="s">
        <v>492</v>
      </c>
      <c r="H40" s="1141"/>
      <c r="I40" s="1141"/>
      <c r="J40" s="1142"/>
      <c r="K40" s="300">
        <v>-1922041</v>
      </c>
      <c r="L40" s="300">
        <v>-31028</v>
      </c>
      <c r="M40" s="301">
        <v>-36202</v>
      </c>
      <c r="N40" s="302">
        <v>-14.3</v>
      </c>
      <c r="O40" s="293"/>
    </row>
    <row r="41" spans="1:16" x14ac:dyDescent="0.15">
      <c r="A41" s="248"/>
      <c r="B41" s="244"/>
      <c r="C41" s="244"/>
      <c r="D41" s="244"/>
      <c r="E41" s="244"/>
      <c r="F41" s="244"/>
      <c r="G41" s="1146" t="s">
        <v>276</v>
      </c>
      <c r="H41" s="1147"/>
      <c r="I41" s="1147"/>
      <c r="J41" s="1148"/>
      <c r="K41" s="294">
        <v>855787</v>
      </c>
      <c r="L41" s="300">
        <v>13815</v>
      </c>
      <c r="M41" s="301">
        <v>14952</v>
      </c>
      <c r="N41" s="302">
        <v>-7.6</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33" t="s">
        <v>461</v>
      </c>
      <c r="J49" s="1135" t="s">
        <v>496</v>
      </c>
      <c r="K49" s="1136"/>
      <c r="L49" s="1136"/>
      <c r="M49" s="1136"/>
      <c r="N49" s="1137"/>
    </row>
    <row r="50" spans="1:14" x14ac:dyDescent="0.15">
      <c r="A50" s="248"/>
      <c r="B50" s="244"/>
      <c r="C50" s="244"/>
      <c r="D50" s="244"/>
      <c r="E50" s="244"/>
      <c r="F50" s="244"/>
      <c r="G50" s="312"/>
      <c r="H50" s="313"/>
      <c r="I50" s="1134"/>
      <c r="J50" s="314" t="s">
        <v>497</v>
      </c>
      <c r="K50" s="315" t="s">
        <v>498</v>
      </c>
      <c r="L50" s="316" t="s">
        <v>499</v>
      </c>
      <c r="M50" s="317" t="s">
        <v>500</v>
      </c>
      <c r="N50" s="318" t="s">
        <v>501</v>
      </c>
    </row>
    <row r="51" spans="1:14" x14ac:dyDescent="0.15">
      <c r="A51" s="248"/>
      <c r="B51" s="244"/>
      <c r="C51" s="244"/>
      <c r="D51" s="244"/>
      <c r="E51" s="244"/>
      <c r="F51" s="244"/>
      <c r="G51" s="310" t="s">
        <v>502</v>
      </c>
      <c r="H51" s="311"/>
      <c r="I51" s="319">
        <v>2056305</v>
      </c>
      <c r="J51" s="320">
        <v>31950</v>
      </c>
      <c r="K51" s="321">
        <v>-8.5</v>
      </c>
      <c r="L51" s="322">
        <v>47569</v>
      </c>
      <c r="M51" s="323">
        <v>7.7</v>
      </c>
      <c r="N51" s="324">
        <v>-16.2</v>
      </c>
    </row>
    <row r="52" spans="1:14" x14ac:dyDescent="0.15">
      <c r="A52" s="248"/>
      <c r="B52" s="244"/>
      <c r="C52" s="244"/>
      <c r="D52" s="244"/>
      <c r="E52" s="244"/>
      <c r="F52" s="244"/>
      <c r="G52" s="325"/>
      <c r="H52" s="326" t="s">
        <v>503</v>
      </c>
      <c r="I52" s="327">
        <v>1282912</v>
      </c>
      <c r="J52" s="328">
        <v>19933</v>
      </c>
      <c r="K52" s="329">
        <v>-18.2</v>
      </c>
      <c r="L52" s="330">
        <v>26255</v>
      </c>
      <c r="M52" s="331">
        <v>5.3</v>
      </c>
      <c r="N52" s="332">
        <v>-23.5</v>
      </c>
    </row>
    <row r="53" spans="1:14" x14ac:dyDescent="0.15">
      <c r="A53" s="248"/>
      <c r="B53" s="244"/>
      <c r="C53" s="244"/>
      <c r="D53" s="244"/>
      <c r="E53" s="244"/>
      <c r="F53" s="244"/>
      <c r="G53" s="310" t="s">
        <v>504</v>
      </c>
      <c r="H53" s="311"/>
      <c r="I53" s="319">
        <v>2069861</v>
      </c>
      <c r="J53" s="320">
        <v>32283</v>
      </c>
      <c r="K53" s="321">
        <v>1</v>
      </c>
      <c r="L53" s="322">
        <v>50880</v>
      </c>
      <c r="M53" s="323">
        <v>7</v>
      </c>
      <c r="N53" s="324">
        <v>-6</v>
      </c>
    </row>
    <row r="54" spans="1:14" x14ac:dyDescent="0.15">
      <c r="A54" s="248"/>
      <c r="B54" s="244"/>
      <c r="C54" s="244"/>
      <c r="D54" s="244"/>
      <c r="E54" s="244"/>
      <c r="F54" s="244"/>
      <c r="G54" s="325"/>
      <c r="H54" s="326" t="s">
        <v>503</v>
      </c>
      <c r="I54" s="327">
        <v>1208820</v>
      </c>
      <c r="J54" s="328">
        <v>18853</v>
      </c>
      <c r="K54" s="329">
        <v>-5.4</v>
      </c>
      <c r="L54" s="330">
        <v>26879</v>
      </c>
      <c r="M54" s="331">
        <v>2.4</v>
      </c>
      <c r="N54" s="332">
        <v>-7.8</v>
      </c>
    </row>
    <row r="55" spans="1:14" x14ac:dyDescent="0.15">
      <c r="A55" s="248"/>
      <c r="B55" s="244"/>
      <c r="C55" s="244"/>
      <c r="D55" s="244"/>
      <c r="E55" s="244"/>
      <c r="F55" s="244"/>
      <c r="G55" s="310" t="s">
        <v>505</v>
      </c>
      <c r="H55" s="311"/>
      <c r="I55" s="319">
        <v>2138600</v>
      </c>
      <c r="J55" s="320">
        <v>33608</v>
      </c>
      <c r="K55" s="321">
        <v>4.0999999999999996</v>
      </c>
      <c r="L55" s="322">
        <v>63956</v>
      </c>
      <c r="M55" s="323">
        <v>25.7</v>
      </c>
      <c r="N55" s="324">
        <v>-21.6</v>
      </c>
    </row>
    <row r="56" spans="1:14" x14ac:dyDescent="0.15">
      <c r="A56" s="248"/>
      <c r="B56" s="244"/>
      <c r="C56" s="244"/>
      <c r="D56" s="244"/>
      <c r="E56" s="244"/>
      <c r="F56" s="244"/>
      <c r="G56" s="325"/>
      <c r="H56" s="326" t="s">
        <v>503</v>
      </c>
      <c r="I56" s="327">
        <v>1038168</v>
      </c>
      <c r="J56" s="328">
        <v>16315</v>
      </c>
      <c r="K56" s="329">
        <v>-13.5</v>
      </c>
      <c r="L56" s="330">
        <v>29239</v>
      </c>
      <c r="M56" s="331">
        <v>8.8000000000000007</v>
      </c>
      <c r="N56" s="332">
        <v>-22.3</v>
      </c>
    </row>
    <row r="57" spans="1:14" x14ac:dyDescent="0.15">
      <c r="A57" s="248"/>
      <c r="B57" s="244"/>
      <c r="C57" s="244"/>
      <c r="D57" s="244"/>
      <c r="E57" s="244"/>
      <c r="F57" s="244"/>
      <c r="G57" s="310" t="s">
        <v>506</v>
      </c>
      <c r="H57" s="311"/>
      <c r="I57" s="319">
        <v>2333020</v>
      </c>
      <c r="J57" s="320">
        <v>37113</v>
      </c>
      <c r="K57" s="321">
        <v>10.4</v>
      </c>
      <c r="L57" s="322">
        <v>66255</v>
      </c>
      <c r="M57" s="323">
        <v>3.6</v>
      </c>
      <c r="N57" s="324">
        <v>6.8</v>
      </c>
    </row>
    <row r="58" spans="1:14" x14ac:dyDescent="0.15">
      <c r="A58" s="248"/>
      <c r="B58" s="244"/>
      <c r="C58" s="244"/>
      <c r="D58" s="244"/>
      <c r="E58" s="244"/>
      <c r="F58" s="244"/>
      <c r="G58" s="325"/>
      <c r="H58" s="326" t="s">
        <v>503</v>
      </c>
      <c r="I58" s="327">
        <v>1352607</v>
      </c>
      <c r="J58" s="328">
        <v>21517</v>
      </c>
      <c r="K58" s="329">
        <v>31.9</v>
      </c>
      <c r="L58" s="330">
        <v>31822</v>
      </c>
      <c r="M58" s="331">
        <v>8.8000000000000007</v>
      </c>
      <c r="N58" s="332">
        <v>23.1</v>
      </c>
    </row>
    <row r="59" spans="1:14" x14ac:dyDescent="0.15">
      <c r="A59" s="248"/>
      <c r="B59" s="244"/>
      <c r="C59" s="244"/>
      <c r="D59" s="244"/>
      <c r="E59" s="244"/>
      <c r="F59" s="244"/>
      <c r="G59" s="310" t="s">
        <v>507</v>
      </c>
      <c r="H59" s="311"/>
      <c r="I59" s="319">
        <v>2648605</v>
      </c>
      <c r="J59" s="320">
        <v>42757</v>
      </c>
      <c r="K59" s="321">
        <v>15.2</v>
      </c>
      <c r="L59" s="322">
        <v>54227</v>
      </c>
      <c r="M59" s="323">
        <v>-18.2</v>
      </c>
      <c r="N59" s="324">
        <v>33.4</v>
      </c>
    </row>
    <row r="60" spans="1:14" x14ac:dyDescent="0.15">
      <c r="A60" s="248"/>
      <c r="B60" s="244"/>
      <c r="C60" s="244"/>
      <c r="D60" s="244"/>
      <c r="E60" s="244"/>
      <c r="F60" s="244"/>
      <c r="G60" s="325"/>
      <c r="H60" s="326" t="s">
        <v>503</v>
      </c>
      <c r="I60" s="333">
        <v>1627080</v>
      </c>
      <c r="J60" s="328">
        <v>26267</v>
      </c>
      <c r="K60" s="329">
        <v>22.1</v>
      </c>
      <c r="L60" s="330">
        <v>29694</v>
      </c>
      <c r="M60" s="331">
        <v>-6.7</v>
      </c>
      <c r="N60" s="332">
        <v>28.8</v>
      </c>
    </row>
    <row r="61" spans="1:14" x14ac:dyDescent="0.15">
      <c r="A61" s="248"/>
      <c r="B61" s="244"/>
      <c r="C61" s="244"/>
      <c r="D61" s="244"/>
      <c r="E61" s="244"/>
      <c r="F61" s="244"/>
      <c r="G61" s="310" t="s">
        <v>508</v>
      </c>
      <c r="H61" s="334"/>
      <c r="I61" s="335">
        <v>2249278</v>
      </c>
      <c r="J61" s="336">
        <v>35542</v>
      </c>
      <c r="K61" s="337">
        <v>4.4000000000000004</v>
      </c>
      <c r="L61" s="338">
        <v>56577</v>
      </c>
      <c r="M61" s="339">
        <v>5.2</v>
      </c>
      <c r="N61" s="324">
        <v>-0.8</v>
      </c>
    </row>
    <row r="62" spans="1:14" x14ac:dyDescent="0.15">
      <c r="A62" s="248"/>
      <c r="B62" s="244"/>
      <c r="C62" s="244"/>
      <c r="D62" s="244"/>
      <c r="E62" s="244"/>
      <c r="F62" s="244"/>
      <c r="G62" s="325"/>
      <c r="H62" s="326" t="s">
        <v>503</v>
      </c>
      <c r="I62" s="327">
        <v>1301917</v>
      </c>
      <c r="J62" s="328">
        <v>20577</v>
      </c>
      <c r="K62" s="329">
        <v>3.4</v>
      </c>
      <c r="L62" s="330">
        <v>28778</v>
      </c>
      <c r="M62" s="331">
        <v>3.7</v>
      </c>
      <c r="N62" s="332">
        <v>-0.3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58" t="s">
        <v>3</v>
      </c>
      <c r="D47" s="1158"/>
      <c r="E47" s="1159"/>
      <c r="F47" s="11">
        <v>15</v>
      </c>
      <c r="G47" s="12">
        <v>11.65</v>
      </c>
      <c r="H47" s="12">
        <v>12.3</v>
      </c>
      <c r="I47" s="12">
        <v>11.01</v>
      </c>
      <c r="J47" s="13">
        <v>10.44</v>
      </c>
    </row>
    <row r="48" spans="2:10" ht="57.75" customHeight="1" x14ac:dyDescent="0.15">
      <c r="B48" s="14"/>
      <c r="C48" s="1160" t="s">
        <v>4</v>
      </c>
      <c r="D48" s="1160"/>
      <c r="E48" s="1161"/>
      <c r="F48" s="15">
        <v>4.3600000000000003</v>
      </c>
      <c r="G48" s="16">
        <v>5.1100000000000003</v>
      </c>
      <c r="H48" s="16">
        <v>4.7300000000000004</v>
      </c>
      <c r="I48" s="16">
        <v>4.6900000000000004</v>
      </c>
      <c r="J48" s="17">
        <v>5.69</v>
      </c>
    </row>
    <row r="49" spans="2:10" ht="57.75" customHeight="1" thickBot="1" x14ac:dyDescent="0.2">
      <c r="B49" s="18"/>
      <c r="C49" s="1162" t="s">
        <v>5</v>
      </c>
      <c r="D49" s="1162"/>
      <c r="E49" s="1163"/>
      <c r="F49" s="19" t="s">
        <v>515</v>
      </c>
      <c r="G49" s="20" t="s">
        <v>516</v>
      </c>
      <c r="H49" s="20">
        <v>0.35</v>
      </c>
      <c r="I49" s="20" t="s">
        <v>517</v>
      </c>
      <c r="J49" s="21">
        <v>1.34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2017-02-28T07:03:15Z</cp:lastPrinted>
  <dcterms:created xsi:type="dcterms:W3CDTF">2017-02-15T21:29:02Z</dcterms:created>
  <dcterms:modified xsi:type="dcterms:W3CDTF">2017-04-18T06:16:09Z</dcterms:modified>
  <cp:category/>
</cp:coreProperties>
</file>