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1_市町村→県\05_笠岡市\"/>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AM36" i="9"/>
  <c r="C34" i="9"/>
  <c r="C35" i="9" s="1"/>
  <c r="C36" i="9" s="1"/>
  <c r="C37"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<sst xmlns="http://schemas.openxmlformats.org/spreadsheetml/2006/main" count="992" uniqueCount="574">
  <si>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</si>
  <si>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</si>
  <si>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</si>
  <si>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</si>
  <si>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</si>
  <si>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</si>
  <si>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</si>
  <si>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</si>
  <si>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</si>
  <si>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</si>
  <si>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</si>
  <si>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</si>
  <si>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</si>
  <si>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</si>
  <si>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</si>
  <si>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</si>
  <si>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</si>
  <si>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</si>
  <si>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</si>
  <si>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</si>
  <si>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</si>
  <si>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</si>
  <si>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</si>
  <si>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</si>
  <si>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</si>
  <si>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</si>
  <si>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</si>
  <si>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</si>
  <si>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</si>
  <si>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</si>
  <si>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</si>
  <si>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</si>
  <si>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</si>
  <si>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</si>
  <si>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</si>
  <si>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</si>
  <si>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</si>
  <si>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</si>
  <si>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</si>
  <si>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</si>
  <si>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</si>
  <si>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</si>
  <si>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</si>
  <si>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</si>
  <si>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</si>
  <si>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</si>
  <si>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</si>
  <si>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</si>
  <si>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</si>
  <si>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</si>
  <si>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</si>
  <si>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</si>
  <si>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</si>
  <si>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</si>
  <si>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</si>
  <si>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</si>
  <si>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</si>
  <si>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</si>
  <si>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</si>
  <si>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</si>
  <si>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</si>
  <si>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</si>
  <si>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</si>
  <si>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</si>
  <si>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</si>
  <si>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</si>
  <si>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</si>
  <si>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</si>
  <si>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</si>
  <si>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</si>
  <si>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</si>
  <si>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</si>
  <si>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</si>
  <si>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</si>
  <si>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</si>
  <si>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</si>
  <si>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</si>
  <si>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</si>
  <si>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</si>
  <si>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</si>
  <si>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</si>
  <si>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</si>
  <si>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</si>
  <si>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</si>
  <si>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</si>
  <si>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</si>
  <si>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</si>
  <si>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</si>
  <si>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</si>
  <si>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</si>
  <si>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</si>
  <si>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</si>
  <si>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</si>
  <si>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</si>
  <si>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</si>
  <si>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</si>
  <si>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</si>
  <si>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</si>
  <si>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</si>
  <si>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</si>
  <si>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</si>
  <si>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</si>
  <si>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</si>
  <si>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</si>
  <si>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</si>
  <si>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</si>
  <si>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</si>
  <si>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</si>
  <si>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</si>
  <si>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</si>
  <si>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</si>
  <si>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</si>
  <si>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</si>
  <si>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</si>
  <si>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</si>
  <si>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</si>
  <si>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</si>
  <si>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</si>
  <si>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</si>
  <si>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</si>
  <si>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</si>
  <si>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</si>
  <si>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</si>
  <si>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</si>
  <si>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</si>
  <si>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</si>
  <si>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</si>
  <si>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</si>
  <si>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</si>
  <si>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</si>
  <si>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</si>
  <si>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</si>
  <si>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</si>
  <si>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</si>
  <si>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</si>
  <si>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</si>
  <si>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</si>
  <si>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</si>
  <si>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</si>
  <si>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</si>
  <si>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</si>
  <si>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</si>
  <si>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</si>
  <si>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</si>
  <si>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</si>
  <si>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</si>
  <si>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</si>
  <si>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</si>
  <si>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</si>
  <si>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</si>
  <si>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</si>
  <si>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</si>
  <si>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</si>
  <si>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</si>
  <si>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</si>
  <si>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</si>
  <si>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</si>
  <si>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</si>
  <si>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</si>
  <si>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</si>
  <si>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</si>
  <si>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</si>
  <si>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</si>
  <si>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</si>
  <si>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</si>
  <si>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</si>
  <si>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</si>
  <si>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</si>
  <si>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</si>
  <si>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</si>
  <si>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</si>
  <si>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</si>
  <si>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</si>
  <si>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</si>
  <si>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</si>
  <si>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</si>
  <si>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</si>
  <si>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</si>
  <si>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</si>
  <si>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</si>
  <si>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</si>
  <si>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</si>
  <si>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</si>
  <si>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</si>
  <si>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</si>
  <si>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</si>
  <si>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</si>
  <si>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</si>
  <si>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</si>
  <si>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</si>
  <si>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</si>
  <si>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</si>
  <si>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岡山県笠岡市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</si>
  <si>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</si>
  <si>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</si>
  <si>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</si>
  <si>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</si>
  <si>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</si>
  <si>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</si>
  <si>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</si>
  <si>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</si>
  <si>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</si>
  <si>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</si>
  <si>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</si>
  <si>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</si>
  <si>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</si>
  <si>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</si>
  <si>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</si>
  <si>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</si>
  <si>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</si>
  <si>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</si>
  <si>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</si>
  <si>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</si>
  <si>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</si>
  <si>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</si>
  <si>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</si>
  <si>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</si>
  <si>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</si>
  <si>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</si>
  <si>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</si>
  <si>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</si>
  <si>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</si>
  <si>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</si>
  <si>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</si>
  <si>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</si>
  <si>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</si>
  <si>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</si>
  <si>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</si>
  <si>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</si>
  <si>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</si>
  <si>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</si>
  <si>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</si>
  <si>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</si>
  <si>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</si>
  <si>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</si>
  <si>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</si>
  <si>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</si>
  <si>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</si>
  <si>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</si>
  <si>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</si>
  <si>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</si>
  <si>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</si>
  <si>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</si>
  <si>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</si>
  <si>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</si>
  <si>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</si>
  <si>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</si>
  <si>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</si>
  <si>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</si>
  <si>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</si>
  <si>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</si>
  <si>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</si>
  <si>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</si>
  <si>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</si>
  <si>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</si>
  <si>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</si>
  <si>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</si>
  <si>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</si>
  <si>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</si>
  <si>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</si>
  <si>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</si>
  <si>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</si>
  <si>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</si>
  <si>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</si>
  <si>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</si>
  <si>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</si>
  <si>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</si>
  <si>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</si>
  <si>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</si>
  <si>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</si>
  <si>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</si>
  <si>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</si>
  <si>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</si>
  <si>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</si>
  <si>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</si>
  <si>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</si>
  <si>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</si>
  <si>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</si>
  <si>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</si>
  <si>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</si>
  <si>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</si>
  <si>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</si>
  <si>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</si>
  <si>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</si>
  <si>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</si>
  <si>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</si>
  <si>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</si>
  <si>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</si>
  <si>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</si>
  <si>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</si>
  <si>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</si>
  <si>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</si>
  <si>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</si>
  <si>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</si>
  <si>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</si>
  <si>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</si>
  <si>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</si>
  <si>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</si>
  <si>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</si>
  <si>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</si>
  <si>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</si>
  <si>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</si>
  <si>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</si>
  <si>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</si>
  <si>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</si>
  <si>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</si>
  <si>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</si>
  <si>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</si>
  <si>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</si>
  <si>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</si>
  <si>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</si>
  <si>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</si>
  <si>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</si>
  <si>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</si>
  <si>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</si>
  <si>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</si>
  <si>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</si>
  <si>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</si>
  <si>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</si>
  <si>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</si>
  <si>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</si>
  <si>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</si>
  <si>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</si>
  <si>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</si>
  <si>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</si>
  <si>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</si>
  <si>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</si>
  <si>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</si>
  <si>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</si>
  <si>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</si>
  <si>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</si>
  <si>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</si>
  <si>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</si>
  <si>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</si>
  <si>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</si>
  <si>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</si>
  <si>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</si>
  <si>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</si>
  <si>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</si>
  <si>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</si>
  <si>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岡山県笠岡市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</si>
  <si>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</si>
  <si>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</si>
  <si>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</si>
  <si>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</si>
  <si>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</si>
  <si>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</si>
  <si>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</si>
  <si>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</si>
  <si>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</si>
  <si>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</si>
  <si>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</si>
  <si>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</si>
  <si>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</si>
  <si>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</si>
  <si>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</si>
  <si>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</si>
  <si>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</si>
  <si>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</si>
  <si>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</si>
  <si>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</si>
  <si>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笠岡市へき地診療施設特別会計</t>
    <phoneticPr fontId="5"/>
  </si>
  <si>
    <t>笠岡市相生墓園事業特別会計</t>
    <phoneticPr fontId="5"/>
  </si>
  <si>
    <t>笠岡市公共用地取得事業特別会計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</si>
  <si>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</si>
  <si>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</si>
  <si>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</si>
  <si>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</si>
  <si>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</si>
  <si>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</si>
  <si>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</si>
  <si>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</si>
  <si>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</si>
  <si>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</si>
  <si>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</si>
  <si>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</si>
  <si>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</si>
  <si>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笠岡市国民健康保険事業特別会計</t>
    <phoneticPr fontId="5"/>
  </si>
  <si>
    <t>笠岡市国民健康保険真鍋島直営診療施設特別会計</t>
    <phoneticPr fontId="5"/>
  </si>
  <si>
    <t>笠岡市介護保険事業特別会計</t>
    <phoneticPr fontId="5"/>
  </si>
  <si>
    <t>笠岡市後期高齢者医療特別会計</t>
    <phoneticPr fontId="5"/>
  </si>
  <si>
    <t>笠岡市水道事業会計</t>
    <phoneticPr fontId="5"/>
  </si>
  <si>
    <t>法適用企業</t>
    <phoneticPr fontId="5"/>
  </si>
  <si>
    <t>笠岡市病院事業会計</t>
    <phoneticPr fontId="5"/>
  </si>
  <si>
    <t>笠岡市下水道事業特別会計</t>
    <phoneticPr fontId="5"/>
  </si>
  <si>
    <t>法非適用企業</t>
    <phoneticPr fontId="5"/>
  </si>
  <si>
    <t>笠岡市土地造成事業特別会計</t>
    <phoneticPr fontId="5"/>
  </si>
  <si>
    <t>笠岡市工業団地造成事業特別会計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</si>
  <si>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</si>
  <si>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</si>
  <si>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</si>
  <si>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</si>
  <si>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</si>
  <si>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</si>
  <si>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</si>
  <si>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</si>
  <si>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</si>
  <si>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</si>
  <si>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</si>
  <si>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</si>
  <si>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</si>
  <si>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</si>
  <si>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</si>
  <si>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</si>
  <si>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</si>
  <si>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</si>
  <si>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</si>
  <si>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</si>
  <si>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</si>
  <si>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</si>
  <si>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</si>
  <si>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</si>
  <si>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</si>
  <si>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</si>
  <si>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</si>
  <si>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</si>
  <si>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</si>
  <si>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</si>
  <si>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</si>
  <si>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</si>
  <si>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</si>
  <si>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</si>
  <si>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</si>
  <si>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</si>
  <si>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</si>
  <si>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</si>
  <si>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</si>
  <si>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</si>
  <si>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</si>
  <si>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</si>
  <si>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</si>
  <si>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</si>
  <si>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</si>
  <si>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</si>
  <si>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</si>
  <si>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</si>
  <si>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</si>
  <si>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</si>
  <si>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</si>
  <si>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</si>
  <si>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笠岡市下水道事業特別会計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</si>
  <si>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</si>
  <si>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</si>
  <si>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笠岡市病院事業会計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</si>
  <si>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</si>
  <si>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</si>
  <si>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</si>
  <si>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</si>
  <si>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</si>
  <si>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</si>
  <si>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</si>
  <si>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</si>
  <si>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</si>
  <si>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</si>
  <si>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</si>
  <si>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</si>
  <si>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</si>
  <si>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</si>
  <si>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</si>
  <si>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</si>
  <si>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</si>
  <si>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</si>
  <si>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</si>
  <si>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</si>
  <si>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</si>
  <si>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</si>
  <si>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</si>
  <si>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</si>
  <si>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</si>
  <si>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</si>
  <si>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</si>
  <si>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</si>
  <si>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</si>
  <si>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</si>
  <si>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</si>
  <si>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</si>
  <si>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</si>
  <si>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</si>
  <si>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</si>
  <si>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</si>
  <si>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</si>
  <si>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</si>
  <si>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</si>
  <si>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</si>
  <si>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</si>
  <si>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</si>
  <si>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</si>
  <si>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</si>
  <si>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</si>
  <si>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</si>
  <si>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</si>
  <si>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</si>
  <si>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</si>
  <si>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</si>
  <si>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</si>
  <si>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</si>
  <si>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</si>
  <si>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</si>
  <si>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</si>
  <si>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</si>
  <si>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</si>
  <si>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</si>
  <si>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</si>
  <si>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</si>
  <si>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</si>
  <si>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</si>
  <si>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</si>
  <si>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</si>
  <si>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</si>
  <si>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</si>
  <si>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</si>
  <si>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</si>
  <si>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</si>
  <si>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</si>
  <si>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</si>
  <si>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</si>
  <si>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</si>
  <si>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</si>
  <si>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</si>
  <si>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</si>
  <si>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</si>
  <si>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</si>
  <si>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</si>
  <si>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</si>
  <si>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</si>
  <si>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</si>
  <si>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0.25</t>
  </si>
  <si>
    <t>▲ 2.34</t>
  </si>
  <si>
    <t>▲ 1.48</t>
  </si>
  <si>
    <t>▲ 1.24</t>
  </si>
  <si>
    <t>笠岡市水道事業会計</t>
  </si>
  <si>
    <t>一般会計</t>
  </si>
  <si>
    <t>笠岡市国民健康保険事業特別会計</t>
  </si>
  <si>
    <t>笠岡市病院事業会計</t>
  </si>
  <si>
    <t>笠岡市介護保険事業特別会計</t>
  </si>
  <si>
    <t>笠岡市土地造成事業特別会計</t>
  </si>
  <si>
    <t>笠岡市下水道事業特別会計</t>
  </si>
  <si>
    <t>笠岡市後期高齢者医療特別会計</t>
  </si>
  <si>
    <t>その他会計（赤字）</t>
  </si>
  <si>
    <t>その他会計（黒字）</t>
  </si>
  <si>
    <t>-</t>
    <phoneticPr fontId="2"/>
  </si>
  <si>
    <t>-</t>
    <phoneticPr fontId="2"/>
  </si>
  <si>
    <t>岡山県笠岡市・矢掛町中学校組合</t>
    <rPh sb="0" eb="3">
      <t>オカヤマケン</t>
    </rPh>
    <rPh sb="3" eb="6">
      <t>カサオカシ</t>
    </rPh>
    <rPh sb="7" eb="9">
      <t>ヤカゲ</t>
    </rPh>
    <rPh sb="9" eb="10">
      <t>チョウ</t>
    </rPh>
    <rPh sb="10" eb="13">
      <t>チュウガッコウ</t>
    </rPh>
    <rPh sb="13" eb="15">
      <t>クミアイ</t>
    </rPh>
    <phoneticPr fontId="24"/>
  </si>
  <si>
    <t>岡山県西部衛生施設組合</t>
    <rPh sb="0" eb="3">
      <t>オカヤマケン</t>
    </rPh>
    <rPh sb="3" eb="5">
      <t>セイブ</t>
    </rPh>
    <rPh sb="5" eb="7">
      <t>エイセイ</t>
    </rPh>
    <rPh sb="7" eb="9">
      <t>シセツ</t>
    </rPh>
    <rPh sb="9" eb="11">
      <t>クミアイ</t>
    </rPh>
    <phoneticPr fontId="24"/>
  </si>
  <si>
    <t xml:space="preserve">岡山県西部環境整備施設組合  </t>
    <rPh sb="0" eb="2">
      <t>オカヤマ</t>
    </rPh>
    <rPh sb="2" eb="3">
      <t>ケン</t>
    </rPh>
    <rPh sb="3" eb="5">
      <t>セイブ</t>
    </rPh>
    <rPh sb="5" eb="7">
      <t>カンキョウ</t>
    </rPh>
    <rPh sb="7" eb="9">
      <t>セイビ</t>
    </rPh>
    <rPh sb="9" eb="11">
      <t>シセツ</t>
    </rPh>
    <rPh sb="11" eb="13">
      <t>クミアイ</t>
    </rPh>
    <phoneticPr fontId="24"/>
  </si>
  <si>
    <t>笠岡地区消防組合</t>
    <rPh sb="0" eb="2">
      <t>カサオカ</t>
    </rPh>
    <rPh sb="2" eb="4">
      <t>チク</t>
    </rPh>
    <rPh sb="4" eb="6">
      <t>ショウボウ</t>
    </rPh>
    <rPh sb="6" eb="8">
      <t>クミアイ</t>
    </rPh>
    <phoneticPr fontId="24"/>
  </si>
  <si>
    <t>岡山県西南水道企業団</t>
    <rPh sb="0" eb="3">
      <t>オカヤマケン</t>
    </rPh>
    <rPh sb="3" eb="5">
      <t>セイナン</t>
    </rPh>
    <rPh sb="5" eb="7">
      <t>スイドウ</t>
    </rPh>
    <rPh sb="7" eb="9">
      <t>キギョウ</t>
    </rPh>
    <rPh sb="9" eb="10">
      <t>ダン</t>
    </rPh>
    <phoneticPr fontId="24"/>
  </si>
  <si>
    <t>岡山県西部地区養護老人ホーム組合</t>
    <rPh sb="0" eb="3">
      <t>オカヤマケン</t>
    </rPh>
    <rPh sb="3" eb="5">
      <t>セイブ</t>
    </rPh>
    <rPh sb="5" eb="7">
      <t>チク</t>
    </rPh>
    <rPh sb="7" eb="9">
      <t>ヨウゴ</t>
    </rPh>
    <rPh sb="9" eb="11">
      <t>ロウジン</t>
    </rPh>
    <rPh sb="14" eb="16">
      <t>クミアイ</t>
    </rPh>
    <phoneticPr fontId="24"/>
  </si>
  <si>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4"/>
  </si>
  <si>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4"/>
  </si>
  <si>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</si>
  <si>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4"/>
  </si>
  <si>
    <t>岡山県市町村税整理組合</t>
    <rPh sb="0" eb="3">
      <t>オカヤマケン</t>
    </rPh>
    <rPh sb="3" eb="6">
      <t>シチョウソン</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</si>
  <si>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</si>
  <si>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4"/>
  </si>
  <si>
    <t>井笠地区農業共済事務組合</t>
    <rPh sb="0" eb="2">
      <t>イカサ</t>
    </rPh>
    <rPh sb="2" eb="4">
      <t>チク</t>
    </rPh>
    <rPh sb="4" eb="6">
      <t>ノウギョウ</t>
    </rPh>
    <rPh sb="6" eb="8">
      <t>キョウサイ</t>
    </rPh>
    <rPh sb="8" eb="10">
      <t>ジム</t>
    </rPh>
    <rPh sb="10" eb="12">
      <t>クミアイ</t>
    </rPh>
    <phoneticPr fontId="24"/>
  </si>
  <si>
    <t>○</t>
    <phoneticPr fontId="2"/>
  </si>
  <si>
    <t>笠岡市土地開発公社</t>
  </si>
  <si>
    <t>笠岡市総合福祉事業団吸江社</t>
  </si>
  <si>
    <t>笠岡市文化スポーツ振興財団</t>
  </si>
  <si>
    <t>井原鉄道株式会社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</si>
  <si>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</si>
  <si>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</si>
  <si>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</si>
  <si>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</si>
  <si>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</si>
  <si>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</si>
  <si>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</si>
  <si>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</si>
  <si>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</si>
  <si>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</si>
  <si>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将来負担比率・実質公債費比率ともに前年度と比較して減少しており，実質公債費比率は類似団体内平均値よりも下回っている。
今後も大規模なハード事業が続く予定であるため，比率が悪化することがないよう財政運営適正化計画に基づく市債借入額の抑制や一括償還を継続的に実施する。</t>
    <rPh sb="0" eb="2">
      <t>ショウライ</t>
    </rPh>
    <rPh sb="2" eb="4">
      <t>フタン</t>
    </rPh>
    <rPh sb="4" eb="6">
      <t>ヒリツ</t>
    </rPh>
    <rPh sb="7" eb="9">
      <t>ジッシツ</t>
    </rPh>
    <rPh sb="9" eb="11">
      <t>コウサイ</t>
    </rPh>
    <rPh sb="11" eb="12">
      <t>ヒ</t>
    </rPh>
    <rPh sb="12" eb="14">
      <t>ヒリツ</t>
    </rPh>
    <rPh sb="17" eb="20">
      <t>ゼンネンド</t>
    </rPh>
    <rPh sb="21" eb="23">
      <t>ヒカク</t>
    </rPh>
    <rPh sb="25" eb="27">
      <t>ゲンショウ</t>
    </rPh>
    <rPh sb="59" eb="61">
      <t>コンゴ</t>
    </rPh>
    <rPh sb="62" eb="65">
      <t>ダイキボ</t>
    </rPh>
    <rPh sb="69" eb="71">
      <t>ジギョウ</t>
    </rPh>
    <rPh sb="72" eb="73">
      <t>ツヅ</t>
    </rPh>
    <rPh sb="74" eb="76">
      <t>ヨテイ</t>
    </rPh>
    <rPh sb="82" eb="84">
      <t>ヒリツ</t>
    </rPh>
    <rPh sb="85" eb="87">
      <t>アッカ</t>
    </rPh>
    <rPh sb="109" eb="111">
      <t>シサイ</t>
    </rPh>
    <rPh sb="111" eb="113">
      <t>カリイレ</t>
    </rPh>
    <rPh sb="113" eb="114">
      <t>ガク</t>
    </rPh>
    <rPh sb="115" eb="117">
      <t>ヨクセイ</t>
    </rPh>
    <rPh sb="118" eb="120">
      <t>イッカツ</t>
    </rPh>
    <rPh sb="120" eb="122">
      <t>ショウカン</t>
    </rPh>
    <rPh sb="123" eb="126">
      <t>ケイゾクテキ</t>
    </rPh>
    <rPh sb="127" eb="129">
      <t>ジッシ</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</si>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</sst>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extLst>
            <c:ext xmlns:c16="http://schemas.microsoft.com/office/drawing/2014/chart" uri="{C3380CC4-5D6E-409C-BE32-E72D297353CC}">
              <c16:uniqueId val="{00000000-1030-4AF1-B250-125467B2E9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39549</c:v>
                </c:pt>
                <c:pt idx="1">
                  <c:v>44143</c:v>
                </c:pt>
                <c:pt idx="2">
                  <c:v>77660</c:v>
                </c:pt>
                <c:pt idx="3">
                  <c:v>61544</c:v>
                </c:pt>
                <c:pt idx="4">
                  <c:v>74065</c:v>
                </c:pt>
              </c:numCache>
            </c:numRef>
          </c:val>
          <c:smooth val="0"/>
          <c:extLst>
            <c:ext xmlns:c16="http://schemas.microsoft.com/office/drawing/2014/chart" uri="{C3380CC4-5D6E-409C-BE32-E72D297353CC}">
              <c16:uniqueId val="{00000001-1030-4AF1-B250-125467B2E966}"/>
            </c:ext>
          </c:extLst>
        </c:ser>
        <c:dLbls>
          <c:showLegendKey val="0"/>
          <c:showVal val="0"/>
          <c:showCatName val="0"/>
          <c:showSerName val="0"/>
          <c:showPercent val="0"/>
          <c:showBubbleSize val="0"/>
        </c:dLbls>
        <c:marker val="1"/>
        <c:smooth val="0"/>
        <c:axId val="325960720"/>
        <c:axId val="325959544"/>
      </c:lineChart>
      <c:catAx>
        <c:axId val="325960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59544"/>
        <c:crosses val="autoZero"/>
        <c:auto val="1"/>
        <c:lblAlgn val="ctr"/>
        <c:lblOffset val="100"/>
        <c:tickLblSkip val="1"/>
        <c:tickMarkSkip val="1"/>
        <c:noMultiLvlLbl val="0"/>
      </c:catAx>
      <c:valAx>
        <c:axId val="3259595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60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3.87</c:v>
                </c:pt>
                <c:pt idx="1">
                  <c:v>3.1</c:v>
                </c:pt>
                <c:pt idx="2">
                  <c:v>2.8</c:v>
                </c:pt>
                <c:pt idx="3">
                  <c:v>2.89</c:v>
                </c:pt>
                <c:pt idx="4">
                  <c:v>3.55</c:v>
                </c:pt>
              </c:numCache>
            </c:numRef>
          </c:val>
          <c:extLst>
            <c:ext xmlns:c16="http://schemas.microsoft.com/office/drawing/2014/chart" uri="{C3380CC4-5D6E-409C-BE32-E72D297353CC}">
              <c16:uniqueId val="{00000000-ABB1-486F-88EB-D55DCD4C7D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11.66</c:v>
                </c:pt>
                <c:pt idx="1">
                  <c:v>11.5</c:v>
                </c:pt>
                <c:pt idx="2">
                  <c:v>11.73</c:v>
                </c:pt>
                <c:pt idx="3">
                  <c:v>11.99</c:v>
                </c:pt>
                <c:pt idx="4">
                  <c:v>12.58</c:v>
                </c:pt>
              </c:numCache>
            </c:numRef>
          </c:val>
          <c:extLst>
            <c:ext xmlns:c16="http://schemas.microsoft.com/office/drawing/2014/chart" uri="{C3380CC4-5D6E-409C-BE32-E72D297353CC}">
              <c16:uniqueId val="{00000001-ABB1-486F-88EB-D55DCD4C7D89}"/>
            </c:ext>
          </c:extLst>
        </c:ser>
        <c:dLbls>
          <c:showLegendKey val="0"/>
          <c:showVal val="0"/>
          <c:showCatName val="0"/>
          <c:showSerName val="0"/>
          <c:showPercent val="0"/>
          <c:showBubbleSize val="0"/>
        </c:dLbls>
        <c:gapWidth val="250"/>
        <c:overlap val="100"/>
        <c:axId val="325963856"/>
        <c:axId val="325962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-0.25</c:v>
                </c:pt>
                <c:pt idx="1">
                  <c:v>-2.34</c:v>
                </c:pt>
                <c:pt idx="2">
                  <c:v>-1.48</c:v>
                </c:pt>
                <c:pt idx="3">
                  <c:v>-1.24</c:v>
                </c:pt>
                <c:pt idx="4">
                  <c:v>0.16</c:v>
                </c:pt>
              </c:numCache>
            </c:numRef>
          </c:val>
          <c:smooth val="0"/>
          <c:extLst>
            <c:ext xmlns:c16="http://schemas.microsoft.com/office/drawing/2014/chart" uri="{C3380CC4-5D6E-409C-BE32-E72D297353CC}">
              <c16:uniqueId val="{00000002-ABB1-486F-88EB-D55DCD4C7D89}"/>
            </c:ext>
          </c:extLst>
        </c:ser>
        <c:dLbls>
          <c:showLegendKey val="0"/>
          <c:showVal val="0"/>
          <c:showCatName val="0"/>
          <c:showSerName val="0"/>
          <c:showPercent val="0"/>
          <c:showBubbleSize val="0"/>
        </c:dLbls>
        <c:marker val="1"/>
        <c:smooth val="0"/>
        <c:axId val="325963856"/>
        <c:axId val="325962680"/>
      </c:lineChart>
      <c:catAx>
        <c:axId val="32596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962680"/>
        <c:crosses val="autoZero"/>
        <c:auto val="1"/>
        <c:lblAlgn val="ctr"/>
        <c:lblOffset val="100"/>
        <c:tickLblSkip val="1"/>
        <c:tickMarkSkip val="1"/>
        <c:noMultiLvlLbl val="0"/>
      </c:catAx>
      <c:valAx>
        <c:axId val="325962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96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1.6</c:v>
                </c:pt>
                <c:pt idx="2">
                  <c:v>#N/A</c:v>
                </c:pt>
                <c:pt idx="3">
                  <c:v>1.45</c:v>
                </c:pt>
                <c:pt idx="4">
                  <c:v>#N/A</c:v>
                </c:pt>
                <c:pt idx="5">
                  <c:v>1.28</c:v>
                </c:pt>
                <c:pt idx="6">
                  <c:v>#N/A</c:v>
                </c:pt>
                <c:pt idx="7">
                  <c:v>0.01</c:v>
                </c:pt>
                <c:pt idx="8">
                  <c:v>#N/A</c:v>
                </c:pt>
                <c:pt idx="9">
                  <c:v>0.02</c:v>
                </c:pt>
              </c:numCache>
            </c:numRef>
          </c:val>
          <c:extLst>
            <c:ext xmlns:c16="http://schemas.microsoft.com/office/drawing/2014/chart" uri="{C3380CC4-5D6E-409C-BE32-E72D297353CC}">
              <c16:uniqueId val="{00000000-E8D2-460F-878D-23B3645D96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D2-460F-878D-23B3645D9693}"/>
            </c:ext>
          </c:extLst>
        </c:ser>
        <c:ser>
          <c:idx val="2"/>
          <c:order val="2"/>
          <c:tx>
            <c:strRef>
              <c:f>データシート!$A$29</c:f>
              <c:strCache>
                <c:ptCount val="1"/>
                <c:pt idx="0">
                  <c:v>笠岡市後期高齢者医療特別会計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2-E8D2-460F-878D-23B3645D9693}"/>
            </c:ext>
          </c:extLst>
        </c:ser>
        <c:ser>
          <c:idx val="3"/>
          <c:order val="3"/>
          <c:tx>
            <c:strRef>
              <c:f>データシート!$A$30</c:f>
              <c:strCache>
                <c:ptCount val="1"/>
                <c:pt idx="0">
                  <c:v>笠岡市下水道事業特別会計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0.12</c:v>
                </c:pt>
                <c:pt idx="4">
                  <c:v>#N/A</c:v>
                </c:pt>
                <c:pt idx="5">
                  <c:v>0.11</c:v>
                </c:pt>
                <c:pt idx="6">
                  <c:v>#N/A</c:v>
                </c:pt>
                <c:pt idx="7">
                  <c:v>0.16</c:v>
                </c:pt>
                <c:pt idx="8">
                  <c:v>#N/A</c:v>
                </c:pt>
                <c:pt idx="9">
                  <c:v>0.1</c:v>
                </c:pt>
              </c:numCache>
            </c:numRef>
          </c:val>
          <c:extLst>
            <c:ext xmlns:c16="http://schemas.microsoft.com/office/drawing/2014/chart" uri="{C3380CC4-5D6E-409C-BE32-E72D297353CC}">
              <c16:uniqueId val="{00000003-E8D2-460F-878D-23B3645D9693}"/>
            </c:ext>
          </c:extLst>
        </c:ser>
        <c:ser>
          <c:idx val="4"/>
          <c:order val="4"/>
          <c:tx>
            <c:strRef>
              <c:f>データシート!$A$31</c:f>
              <c:strCache>
                <c:ptCount val="1"/>
                <c:pt idx="0">
                  <c:v>笠岡市土地造成事業特別会計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1.1100000000000001</c:v>
                </c:pt>
                <c:pt idx="2">
                  <c:v>#N/A</c:v>
                </c:pt>
                <c:pt idx="3">
                  <c:v>1.01</c:v>
                </c:pt>
                <c:pt idx="4">
                  <c:v>#N/A</c:v>
                </c:pt>
                <c:pt idx="5">
                  <c:v>0.84</c:v>
                </c:pt>
                <c:pt idx="6">
                  <c:v>#N/A</c:v>
                </c:pt>
                <c:pt idx="7">
                  <c:v>1.01</c:v>
                </c:pt>
                <c:pt idx="8">
                  <c:v>#N/A</c:v>
                </c:pt>
                <c:pt idx="9">
                  <c:v>0.33</c:v>
                </c:pt>
              </c:numCache>
            </c:numRef>
          </c:val>
          <c:extLst>
            <c:ext xmlns:c16="http://schemas.microsoft.com/office/drawing/2014/chart" uri="{C3380CC4-5D6E-409C-BE32-E72D297353CC}">
              <c16:uniqueId val="{00000004-E8D2-460F-878D-23B3645D9693}"/>
            </c:ext>
          </c:extLst>
        </c:ser>
        <c:ser>
          <c:idx val="5"/>
          <c:order val="5"/>
          <c:tx>
            <c:strRef>
              <c:f>データシート!$A$32</c:f>
              <c:strCache>
                <c:ptCount val="1"/>
                <c:pt idx="0">
                  <c:v>笠岡市介護保険事業特別会計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0.61</c:v>
                </c:pt>
                <c:pt idx="4">
                  <c:v>#N/A</c:v>
                </c:pt>
                <c:pt idx="5">
                  <c:v>0.78</c:v>
                </c:pt>
                <c:pt idx="6">
                  <c:v>#N/A</c:v>
                </c:pt>
                <c:pt idx="7">
                  <c:v>0.82</c:v>
                </c:pt>
                <c:pt idx="8">
                  <c:v>#N/A</c:v>
                </c:pt>
                <c:pt idx="9">
                  <c:v>0.72</c:v>
                </c:pt>
              </c:numCache>
            </c:numRef>
          </c:val>
          <c:extLst>
            <c:ext xmlns:c16="http://schemas.microsoft.com/office/drawing/2014/chart" uri="{C3380CC4-5D6E-409C-BE32-E72D297353CC}">
              <c16:uniqueId val="{00000005-E8D2-460F-878D-23B3645D9693}"/>
            </c:ext>
          </c:extLst>
        </c:ser>
        <c:ser>
          <c:idx val="6"/>
          <c:order val="6"/>
          <c:tx>
            <c:strRef>
              <c:f>データシート!$A$33</c:f>
              <c:strCache>
                <c:ptCount val="1"/>
                <c:pt idx="0">
                  <c:v>笠岡市病院事業会計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1.92</c:v>
                </c:pt>
                <c:pt idx="2">
                  <c:v>#N/A</c:v>
                </c:pt>
                <c:pt idx="3">
                  <c:v>2.15</c:v>
                </c:pt>
                <c:pt idx="4">
                  <c:v>#N/A</c:v>
                </c:pt>
                <c:pt idx="5">
                  <c:v>2.62</c:v>
                </c:pt>
                <c:pt idx="6">
                  <c:v>#N/A</c:v>
                </c:pt>
                <c:pt idx="7">
                  <c:v>3</c:v>
                </c:pt>
                <c:pt idx="8">
                  <c:v>#N/A</c:v>
                </c:pt>
                <c:pt idx="9">
                  <c:v>1.3</c:v>
                </c:pt>
              </c:numCache>
            </c:numRef>
          </c:val>
          <c:extLst>
            <c:ext xmlns:c16="http://schemas.microsoft.com/office/drawing/2014/chart" uri="{C3380CC4-5D6E-409C-BE32-E72D297353CC}">
              <c16:uniqueId val="{00000006-E8D2-460F-878D-23B3645D9693}"/>
            </c:ext>
          </c:extLst>
        </c:ser>
        <c:ser>
          <c:idx val="7"/>
          <c:order val="7"/>
          <c:tx>
            <c:strRef>
              <c:f>データシート!$A$34</c:f>
              <c:strCache>
                <c:ptCount val="1"/>
                <c:pt idx="0">
                  <c:v>笠岡市国民健康保険事業特別会計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3.18</c:v>
                </c:pt>
                <c:pt idx="4">
                  <c:v>#N/A</c:v>
                </c:pt>
                <c:pt idx="5">
                  <c:v>1.08</c:v>
                </c:pt>
                <c:pt idx="6">
                  <c:v>#N/A</c:v>
                </c:pt>
                <c:pt idx="7">
                  <c:v>2.25</c:v>
                </c:pt>
                <c:pt idx="8">
                  <c:v>#N/A</c:v>
                </c:pt>
                <c:pt idx="9">
                  <c:v>1.52</c:v>
                </c:pt>
              </c:numCache>
            </c:numRef>
          </c:val>
          <c:extLst>
            <c:ext xmlns:c16="http://schemas.microsoft.com/office/drawing/2014/chart" uri="{C3380CC4-5D6E-409C-BE32-E72D297353CC}">
              <c16:uniqueId val="{00000007-E8D2-460F-878D-23B3645D969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3.85</c:v>
                </c:pt>
                <c:pt idx="2">
                  <c:v>#N/A</c:v>
                </c:pt>
                <c:pt idx="3">
                  <c:v>3.09</c:v>
                </c:pt>
                <c:pt idx="4">
                  <c:v>#N/A</c:v>
                </c:pt>
                <c:pt idx="5">
                  <c:v>2.79</c:v>
                </c:pt>
                <c:pt idx="6">
                  <c:v>#N/A</c:v>
                </c:pt>
                <c:pt idx="7">
                  <c:v>2.87</c:v>
                </c:pt>
                <c:pt idx="8">
                  <c:v>#N/A</c:v>
                </c:pt>
                <c:pt idx="9">
                  <c:v>3.53</c:v>
                </c:pt>
              </c:numCache>
            </c:numRef>
          </c:val>
          <c:extLst>
            <c:ext xmlns:c16="http://schemas.microsoft.com/office/drawing/2014/chart" uri="{C3380CC4-5D6E-409C-BE32-E72D297353CC}">
              <c16:uniqueId val="{00000008-E8D2-460F-878D-23B3645D9693}"/>
            </c:ext>
          </c:extLst>
        </c:ser>
        <c:ser>
          <c:idx val="9"/>
          <c:order val="9"/>
          <c:tx>
            <c:strRef>
              <c:f>データシート!$A$36</c:f>
              <c:strCache>
                <c:ptCount val="1"/>
                <c:pt idx="0">
                  <c:v>笠岡市水道事業会計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8.11</c:v>
                </c:pt>
                <c:pt idx="2">
                  <c:v>#N/A</c:v>
                </c:pt>
                <c:pt idx="3">
                  <c:v>8.1300000000000008</c:v>
                </c:pt>
                <c:pt idx="4">
                  <c:v>#N/A</c:v>
                </c:pt>
                <c:pt idx="5">
                  <c:v>8.81</c:v>
                </c:pt>
                <c:pt idx="6">
                  <c:v>#N/A</c:v>
                </c:pt>
                <c:pt idx="7">
                  <c:v>11.17</c:v>
                </c:pt>
                <c:pt idx="8">
                  <c:v>#N/A</c:v>
                </c:pt>
                <c:pt idx="9">
                  <c:v>12.72</c:v>
                </c:pt>
              </c:numCache>
            </c:numRef>
          </c:val>
          <c:extLst>
            <c:ext xmlns:c16="http://schemas.microsoft.com/office/drawing/2014/chart" uri="{C3380CC4-5D6E-409C-BE32-E72D297353CC}">
              <c16:uniqueId val="{00000009-E8D2-460F-878D-23B3645D9693}"/>
            </c:ext>
          </c:extLst>
        </c:ser>
        <c:dLbls>
          <c:showLegendKey val="0"/>
          <c:showVal val="0"/>
          <c:showCatName val="0"/>
          <c:showSerName val="0"/>
          <c:showPercent val="0"/>
          <c:showBubbleSize val="0"/>
        </c:dLbls>
        <c:gapWidth val="150"/>
        <c:overlap val="100"/>
        <c:axId val="325964248"/>
        <c:axId val="325960328"/>
      </c:barChart>
      <c:catAx>
        <c:axId val="32596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960328"/>
        <c:crosses val="autoZero"/>
        <c:auto val="1"/>
        <c:lblAlgn val="ctr"/>
        <c:lblOffset val="100"/>
        <c:tickLblSkip val="1"/>
        <c:tickMarkSkip val="1"/>
        <c:noMultiLvlLbl val="0"/>
      </c:catAx>
      <c:valAx>
        <c:axId val="325960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964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2839</c:v>
                </c:pt>
                <c:pt idx="5">
                  <c:v>2784</c:v>
                </c:pt>
                <c:pt idx="8">
                  <c:v>2655</c:v>
                </c:pt>
                <c:pt idx="11">
                  <c:v>2562</c:v>
                </c:pt>
                <c:pt idx="14">
                  <c:v>2507</c:v>
                </c:pt>
              </c:numCache>
            </c:numRef>
          </c:val>
          <c:extLst>
            <c:ext xmlns:c16="http://schemas.microsoft.com/office/drawing/2014/chart" uri="{C3380CC4-5D6E-409C-BE32-E72D297353CC}">
              <c16:uniqueId val="{00000000-4805-43F2-9793-8D552DBA54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05-43F2-9793-8D552DBA54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296</c:v>
                </c:pt>
                <c:pt idx="3">
                  <c:v>306</c:v>
                </c:pt>
                <c:pt idx="6">
                  <c:v>278</c:v>
                </c:pt>
                <c:pt idx="9">
                  <c:v>285</c:v>
                </c:pt>
                <c:pt idx="12">
                  <c:v>24</c:v>
                </c:pt>
              </c:numCache>
            </c:numRef>
          </c:val>
          <c:extLst>
            <c:ext xmlns:c16="http://schemas.microsoft.com/office/drawing/2014/chart" uri="{C3380CC4-5D6E-409C-BE32-E72D297353CC}">
              <c16:uniqueId val="{00000002-4805-43F2-9793-8D552DBA54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511</c:v>
                </c:pt>
                <c:pt idx="3">
                  <c:v>428</c:v>
                </c:pt>
                <c:pt idx="6">
                  <c:v>292</c:v>
                </c:pt>
                <c:pt idx="9">
                  <c:v>91</c:v>
                </c:pt>
                <c:pt idx="12">
                  <c:v>113</c:v>
                </c:pt>
              </c:numCache>
            </c:numRef>
          </c:val>
          <c:extLst>
            <c:ext xmlns:c16="http://schemas.microsoft.com/office/drawing/2014/chart" uri="{C3380CC4-5D6E-409C-BE32-E72D297353CC}">
              <c16:uniqueId val="{00000003-4805-43F2-9793-8D552DBA54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1042</c:v>
                </c:pt>
                <c:pt idx="3">
                  <c:v>883</c:v>
                </c:pt>
                <c:pt idx="6">
                  <c:v>884</c:v>
                </c:pt>
                <c:pt idx="9">
                  <c:v>847</c:v>
                </c:pt>
                <c:pt idx="12">
                  <c:v>776</c:v>
                </c:pt>
              </c:numCache>
            </c:numRef>
          </c:val>
          <c:extLst>
            <c:ext xmlns:c16="http://schemas.microsoft.com/office/drawing/2014/chart" uri="{C3380CC4-5D6E-409C-BE32-E72D297353CC}">
              <c16:uniqueId val="{00000004-4805-43F2-9793-8D552DBA54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05-43F2-9793-8D552DBA54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05-43F2-9793-8D552DBA54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2393</c:v>
                </c:pt>
                <c:pt idx="3">
                  <c:v>2231</c:v>
                </c:pt>
                <c:pt idx="6">
                  <c:v>2157</c:v>
                </c:pt>
                <c:pt idx="9">
                  <c:v>2169</c:v>
                </c:pt>
                <c:pt idx="12">
                  <c:v>2053</c:v>
                </c:pt>
              </c:numCache>
            </c:numRef>
          </c:val>
          <c:extLst>
            <c:ext xmlns:c16="http://schemas.microsoft.com/office/drawing/2014/chart" uri="{C3380CC4-5D6E-409C-BE32-E72D297353CC}">
              <c16:uniqueId val="{00000007-4805-43F2-9793-8D552DBA546C}"/>
            </c:ext>
          </c:extLst>
        </c:ser>
        <c:dLbls>
          <c:showLegendKey val="0"/>
          <c:showVal val="0"/>
          <c:showCatName val="0"/>
          <c:showSerName val="0"/>
          <c:showPercent val="0"/>
          <c:showBubbleSize val="0"/>
        </c:dLbls>
        <c:gapWidth val="100"/>
        <c:overlap val="100"/>
        <c:axId val="325961896"/>
        <c:axId val="325961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1403</c:v>
                </c:pt>
                <c:pt idx="2">
                  <c:v>#N/A</c:v>
                </c:pt>
                <c:pt idx="3">
                  <c:v>#N/A</c:v>
                </c:pt>
                <c:pt idx="4">
                  <c:v>1064</c:v>
                </c:pt>
                <c:pt idx="5">
                  <c:v>#N/A</c:v>
                </c:pt>
                <c:pt idx="6">
                  <c:v>#N/A</c:v>
                </c:pt>
                <c:pt idx="7">
                  <c:v>956</c:v>
                </c:pt>
                <c:pt idx="8">
                  <c:v>#N/A</c:v>
                </c:pt>
                <c:pt idx="9">
                  <c:v>#N/A</c:v>
                </c:pt>
                <c:pt idx="10">
                  <c:v>830</c:v>
                </c:pt>
                <c:pt idx="11">
                  <c:v>#N/A</c:v>
                </c:pt>
                <c:pt idx="12">
                  <c:v>#N/A</c:v>
                </c:pt>
                <c:pt idx="13">
                  <c:v>459</c:v>
                </c:pt>
                <c:pt idx="14">
                  <c:v>#N/A</c:v>
                </c:pt>
              </c:numCache>
            </c:numRef>
          </c:val>
          <c:smooth val="0"/>
          <c:extLst>
            <c:ext xmlns:c16="http://schemas.microsoft.com/office/drawing/2014/chart" uri="{C3380CC4-5D6E-409C-BE32-E72D297353CC}">
              <c16:uniqueId val="{00000008-4805-43F2-9793-8D552DBA546C}"/>
            </c:ext>
          </c:extLst>
        </c:ser>
        <c:dLbls>
          <c:showLegendKey val="0"/>
          <c:showVal val="0"/>
          <c:showCatName val="0"/>
          <c:showSerName val="0"/>
          <c:showPercent val="0"/>
          <c:showBubbleSize val="0"/>
        </c:dLbls>
        <c:marker val="1"/>
        <c:smooth val="0"/>
        <c:axId val="325961896"/>
        <c:axId val="325961112"/>
      </c:lineChart>
      <c:catAx>
        <c:axId val="32596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961112"/>
        <c:crosses val="autoZero"/>
        <c:auto val="1"/>
        <c:lblAlgn val="ctr"/>
        <c:lblOffset val="100"/>
        <c:tickLblSkip val="1"/>
        <c:tickMarkSkip val="1"/>
        <c:noMultiLvlLbl val="0"/>
      </c:catAx>
      <c:valAx>
        <c:axId val="325961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96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21224</c:v>
                </c:pt>
                <c:pt idx="5">
                  <c:v>21203</c:v>
                </c:pt>
                <c:pt idx="8">
                  <c:v>21615</c:v>
                </c:pt>
                <c:pt idx="11">
                  <c:v>21784</c:v>
                </c:pt>
                <c:pt idx="14">
                  <c:v>22279</c:v>
                </c:pt>
              </c:numCache>
            </c:numRef>
          </c:val>
          <c:extLst>
            <c:ext xmlns:c16="http://schemas.microsoft.com/office/drawing/2014/chart" uri="{C3380CC4-5D6E-409C-BE32-E72D297353CC}">
              <c16:uniqueId val="{00000000-3CCF-44EB-B81B-4EF1809051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4737</c:v>
                </c:pt>
                <c:pt idx="5">
                  <c:v>5041</c:v>
                </c:pt>
                <c:pt idx="8">
                  <c:v>4997</c:v>
                </c:pt>
                <c:pt idx="11">
                  <c:v>5166</c:v>
                </c:pt>
                <c:pt idx="14">
                  <c:v>5255</c:v>
                </c:pt>
              </c:numCache>
            </c:numRef>
          </c:val>
          <c:extLst>
            <c:ext xmlns:c16="http://schemas.microsoft.com/office/drawing/2014/chart" uri="{C3380CC4-5D6E-409C-BE32-E72D297353CC}">
              <c16:uniqueId val="{00000001-3CCF-44EB-B81B-4EF1809051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2553</c:v>
                </c:pt>
                <c:pt idx="5">
                  <c:v>2291</c:v>
                </c:pt>
                <c:pt idx="8">
                  <c:v>1768</c:v>
                </c:pt>
                <c:pt idx="11">
                  <c:v>1783</c:v>
                </c:pt>
                <c:pt idx="14">
                  <c:v>2113</c:v>
                </c:pt>
              </c:numCache>
            </c:numRef>
          </c:val>
          <c:extLst>
            <c:ext xmlns:c16="http://schemas.microsoft.com/office/drawing/2014/chart" uri="{C3380CC4-5D6E-409C-BE32-E72D297353CC}">
              <c16:uniqueId val="{00000002-3CCF-44EB-B81B-4EF1809051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CF-44EB-B81B-4EF1809051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CF-44EB-B81B-4EF1809051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2607</c:v>
                </c:pt>
                <c:pt idx="3">
                  <c:v>2436</c:v>
                </c:pt>
                <c:pt idx="6">
                  <c:v>1143</c:v>
                </c:pt>
                <c:pt idx="9">
                  <c:v>838</c:v>
                </c:pt>
                <c:pt idx="12">
                  <c:v>480</c:v>
                </c:pt>
              </c:numCache>
            </c:numRef>
          </c:val>
          <c:extLst>
            <c:ext xmlns:c16="http://schemas.microsoft.com/office/drawing/2014/chart" uri="{C3380CC4-5D6E-409C-BE32-E72D297353CC}">
              <c16:uniqueId val="{00000005-3CCF-44EB-B81B-4EF1809051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3626</c:v>
                </c:pt>
                <c:pt idx="3">
                  <c:v>3494</c:v>
                </c:pt>
                <c:pt idx="6">
                  <c:v>3397</c:v>
                </c:pt>
                <c:pt idx="9">
                  <c:v>3509</c:v>
                </c:pt>
                <c:pt idx="12">
                  <c:v>3252</c:v>
                </c:pt>
              </c:numCache>
            </c:numRef>
          </c:val>
          <c:extLst>
            <c:ext xmlns:c16="http://schemas.microsoft.com/office/drawing/2014/chart" uri="{C3380CC4-5D6E-409C-BE32-E72D297353CC}">
              <c16:uniqueId val="{00000006-3CCF-44EB-B81B-4EF1809051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954</c:v>
                </c:pt>
                <c:pt idx="3">
                  <c:v>645</c:v>
                </c:pt>
                <c:pt idx="6">
                  <c:v>816</c:v>
                </c:pt>
                <c:pt idx="9">
                  <c:v>1008</c:v>
                </c:pt>
                <c:pt idx="12">
                  <c:v>992</c:v>
                </c:pt>
              </c:numCache>
            </c:numRef>
          </c:val>
          <c:extLst>
            <c:ext xmlns:c16="http://schemas.microsoft.com/office/drawing/2014/chart" uri="{C3380CC4-5D6E-409C-BE32-E72D297353CC}">
              <c16:uniqueId val="{00000007-3CCF-44EB-B81B-4EF1809051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11552</c:v>
                </c:pt>
                <c:pt idx="3">
                  <c:v>11159</c:v>
                </c:pt>
                <c:pt idx="6">
                  <c:v>10900</c:v>
                </c:pt>
                <c:pt idx="9">
                  <c:v>10417</c:v>
                </c:pt>
                <c:pt idx="12">
                  <c:v>9781</c:v>
                </c:pt>
              </c:numCache>
            </c:numRef>
          </c:val>
          <c:extLst>
            <c:ext xmlns:c16="http://schemas.microsoft.com/office/drawing/2014/chart" uri="{C3380CC4-5D6E-409C-BE32-E72D297353CC}">
              <c16:uniqueId val="{00000008-3CCF-44EB-B81B-4EF1809051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971</c:v>
                </c:pt>
                <c:pt idx="3">
                  <c:v>717</c:v>
                </c:pt>
                <c:pt idx="6">
                  <c:v>452</c:v>
                </c:pt>
                <c:pt idx="9">
                  <c:v>186</c:v>
                </c:pt>
                <c:pt idx="12">
                  <c:v>165</c:v>
                </c:pt>
              </c:numCache>
            </c:numRef>
          </c:val>
          <c:extLst>
            <c:ext xmlns:c16="http://schemas.microsoft.com/office/drawing/2014/chart" uri="{C3380CC4-5D6E-409C-BE32-E72D297353CC}">
              <c16:uniqueId val="{00000009-3CCF-44EB-B81B-4EF1809051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19778</c:v>
                </c:pt>
                <c:pt idx="3">
                  <c:v>19648</c:v>
                </c:pt>
                <c:pt idx="6">
                  <c:v>21000</c:v>
                </c:pt>
                <c:pt idx="9">
                  <c:v>21590</c:v>
                </c:pt>
                <c:pt idx="12">
                  <c:v>22516</c:v>
                </c:pt>
              </c:numCache>
            </c:numRef>
          </c:val>
          <c:extLst>
            <c:ext xmlns:c16="http://schemas.microsoft.com/office/drawing/2014/chart" uri="{C3380CC4-5D6E-409C-BE32-E72D297353CC}">
              <c16:uniqueId val="{0000000A-3CCF-44EB-B81B-4EF1809051C6}"/>
            </c:ext>
          </c:extLst>
        </c:ser>
        <c:dLbls>
          <c:showLegendKey val="0"/>
          <c:showVal val="0"/>
          <c:showCatName val="0"/>
          <c:showSerName val="0"/>
          <c:showPercent val="0"/>
          <c:showBubbleSize val="0"/>
        </c:dLbls>
        <c:gapWidth val="100"/>
        <c:overlap val="100"/>
        <c:axId val="402555752"/>
        <c:axId val="40255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10972</c:v>
                </c:pt>
                <c:pt idx="2">
                  <c:v>#N/A</c:v>
                </c:pt>
                <c:pt idx="3">
                  <c:v>#N/A</c:v>
                </c:pt>
                <c:pt idx="4">
                  <c:v>9565</c:v>
                </c:pt>
                <c:pt idx="5">
                  <c:v>#N/A</c:v>
                </c:pt>
                <c:pt idx="6">
                  <c:v>#N/A</c:v>
                </c:pt>
                <c:pt idx="7">
                  <c:v>9327</c:v>
                </c:pt>
                <c:pt idx="8">
                  <c:v>#N/A</c:v>
                </c:pt>
                <c:pt idx="9">
                  <c:v>#N/A</c:v>
                </c:pt>
                <c:pt idx="10">
                  <c:v>8814</c:v>
                </c:pt>
                <c:pt idx="11">
                  <c:v>#N/A</c:v>
                </c:pt>
                <c:pt idx="12">
                  <c:v>#N/A</c:v>
                </c:pt>
                <c:pt idx="13">
                  <c:v>7538</c:v>
                </c:pt>
                <c:pt idx="14">
                  <c:v>#N/A</c:v>
                </c:pt>
              </c:numCache>
            </c:numRef>
          </c:val>
          <c:smooth val="0"/>
          <c:extLst>
            <c:ext xmlns:c16="http://schemas.microsoft.com/office/drawing/2014/chart" uri="{C3380CC4-5D6E-409C-BE32-E72D297353CC}">
              <c16:uniqueId val="{0000000B-3CCF-44EB-B81B-4EF1809051C6}"/>
            </c:ext>
          </c:extLst>
        </c:ser>
        <c:dLbls>
          <c:showLegendKey val="0"/>
          <c:showVal val="0"/>
          <c:showCatName val="0"/>
          <c:showSerName val="0"/>
          <c:showPercent val="0"/>
          <c:showBubbleSize val="0"/>
        </c:dLbls>
        <c:marker val="1"/>
        <c:smooth val="0"/>
        <c:axId val="402555752"/>
        <c:axId val="402555360"/>
      </c:lineChart>
      <c:catAx>
        <c:axId val="40255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555360"/>
        <c:crosses val="autoZero"/>
        <c:auto val="1"/>
        <c:lblAlgn val="ctr"/>
        <c:lblOffset val="100"/>
        <c:tickLblSkip val="1"/>
        <c:tickMarkSkip val="1"/>
        <c:noMultiLvlLbl val="0"/>
      </c:catAx>
      <c:valAx>
        <c:axId val="40255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5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{5BC21031-E6CF-4628-938E-01EB46005088}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726-4B0D-AFC7-7C51C4E7A06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{5C8848A0-81B8-4955-AA6F-2F390E79F3D1}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726-4B0D-AFC7-7C51C4E7A06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{C2FD2FF6-2C80-4CC6-842D-FFE9CEB5287E}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726-4B0D-AFC7-7C51C4E7A06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{07529DC5-A4CD-425E-9ECF-C5052D4CE5C1}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726-4B0D-AFC7-7C51C4E7A06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{8E2B3160-EB11-4BB4-BD97-AA24902E407F}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726-4B0D-AFC7-7C51C4E7A06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726-4B0D-AFC7-7C51C4E7A06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{F2EF4522-E7CE-4F10-97D4-A0F85377C860}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726-4B0D-AFC7-7C51C4E7A06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{BFB2017E-F11F-4C1B-999B-4192999D83ED}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726-4B0D-AFC7-7C51C4E7A06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{1FD852CA-23A2-458C-8D2C-8DB2B238E0F7}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726-4B0D-AFC7-7C51C4E7A06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{68661381-F153-43D5-8C4F-F11DCF1EBA85}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726-4B0D-AFC7-7C51C4E7A06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{E8C53EE7-A4F4-44BF-956A-22D2F9B42603}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726-4B0D-AFC7-7C51C4E7A06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726-4B0D-AFC7-7C51C4E7A060}"/>
            </c:ext>
          </c:extLst>
        </c:ser>
        <c:dLbls>
          <c:showLegendKey val="0"/>
          <c:showVal val="0"/>
          <c:showCatName val="0"/>
          <c:showSerName val="0"/>
          <c:showPercent val="0"/>
          <c:showBubbleSize val="0"/>
        </c:dLbls>
        <c:axId val="412409960"/>
        <c:axId val="412403296"/>
      </c:scatterChart>
      <c:valAx>
        <c:axId val="412409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403296"/>
        <c:crosses val="autoZero"/>
        <c:crossBetween val="midCat"/>
      </c:valAx>
      <c:valAx>
        <c:axId val="412403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409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{3AA2A62D-0501-44F2-9F1D-C63FD7B80A4E}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33E-460A-A704-EEAD9D6D979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{F6B99BA6-BBE5-4436-BF0B-7C412C47C0CF}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33E-460A-A704-EEAD9D6D979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{D2FBD48E-DF62-4C05-BE01-388A0283A022}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33E-460A-A704-EEAD9D6D979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{717573B2-A9B2-4868-9547-C9FE4D133AF3}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33E-460A-A704-EEAD9D6D979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{4D3ABC9D-BD46-444D-8BAF-B2F9C8A3E186}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33E-460A-A704-EEAD9D6D979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11.8</c:v>
                </c:pt>
                <c:pt idx="2">
                  <c:v>10</c:v>
                </c:pt>
                <c:pt idx="3">
                  <c:v>8.3000000000000007</c:v>
                </c:pt>
                <c:pt idx="4">
                  <c:v>6.5</c:v>
                </c:pt>
              </c:numCache>
            </c:numRef>
          </c:xVal>
          <c:yVal>
            <c:numRef>
              <c:f>公会計指標分析・財政指標組合せ分析表!$K$73:$O$73</c:f>
              <c:numCache>
                <c:formatCode>#,##0.0;"▲ "#,##0.0</c:formatCode>
                <c:ptCount val="5"/>
                <c:pt idx="0">
                  <c:v>96.2</c:v>
                </c:pt>
                <c:pt idx="1">
                  <c:v>84.3</c:v>
                </c:pt>
                <c:pt idx="2">
                  <c:v>81.900000000000006</c:v>
                </c:pt>
                <c:pt idx="3">
                  <c:v>78.5</c:v>
                </c:pt>
                <c:pt idx="4">
                  <c:v>65.2</c:v>
                </c:pt>
              </c:numCache>
            </c:numRef>
          </c:yVal>
          <c:smooth val="0"/>
          <c:extLst>
            <c:ext xmlns:c16="http://schemas.microsoft.com/office/drawing/2014/chart" uri="{C3380CC4-5D6E-409C-BE32-E72D297353CC}">
              <c16:uniqueId val="{00000005-833E-460A-A704-EEAD9D6D979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{7E1F7B2A-D993-461E-A937-DC0E7DF87E0A}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33E-460A-A704-EEAD9D6D979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{59566784-4F63-450C-8AA0-6643AE83B910}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33E-460A-A704-EEAD9D6D979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{0A5CD1EA-E4EC-4366-83EA-4B9D38A34AFF}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33E-460A-A704-EEAD9D6D979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{2BF53FB3-C0B9-4961-8A29-78FC8F0F93E1}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33E-460A-A704-EEAD9D6D979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{092240C7-066E-4421-BAD9-D4FF61C76FE8}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33E-460A-A704-EEAD9D6D979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extLst>
            <c:ext xmlns:c16="http://schemas.microsoft.com/office/drawing/2014/chart" uri="{C3380CC4-5D6E-409C-BE32-E72D297353CC}">
              <c16:uniqueId val="{0000000B-833E-460A-A704-EEAD9D6D979B}"/>
            </c:ext>
          </c:extLst>
        </c:ser>
        <c:dLbls>
          <c:showLegendKey val="0"/>
          <c:showVal val="0"/>
          <c:showCatName val="0"/>
          <c:showSerName val="0"/>
          <c:showPercent val="0"/>
          <c:showBubbleSize val="0"/>
        </c:dLbls>
        <c:axId val="412403688"/>
        <c:axId val="412410352"/>
      </c:scatterChart>
      <c:valAx>
        <c:axId val="412403688"/>
        <c:scaling>
          <c:orientation val="minMax"/>
          <c:max val="15"/>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410352"/>
        <c:crosses val="autoZero"/>
        <c:crossBetween val="midCat"/>
      </c:valAx>
      <c:valAx>
        <c:axId val="412410352"/>
        <c:scaling>
          <c:orientation val="minMax"/>
          <c:max val="107"/>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403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繰上償還額を控除した元利償還金の額は，借入金の一括償還や継続的な市債借入額の制限による効果で減少している。下水道会計においても同様の取り組みを実施しているため、公営企業等の元利償還金に対する繰入金も順調に減少している。</a:t>
          </a:r>
        </a:p>
        <a:p>
          <a:r>
            <a:rPr kumimoji="1" lang="ja-JP" altLang="en-US" sz="1300">
              <a:latin typeface="ＭＳ ゴシック" pitchFamily="49" charset="-128"/>
              <a:ea typeface="ＭＳ ゴシック" pitchFamily="49" charset="-128"/>
            </a:rPr>
            <a:t>・債務負担行為に基づく笠岡湾干拓事業負担金の支払いが</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年度で終了したことにより大幅に数値が改善している。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・今後の見込みとして，臨時財政対策債の元金償還が本格化することにより、元利償還金は増額傾向になると見込んでいるが、その分、算入公債費も増額するため、比率には影響はないと想定している。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・借入金の一括償還や継続的な市債借入額の制限を行っているが，平成２５年度で土地開発公社経営健全化のための土地の買戻しや臨時財政対策債の残高が積み上がって来たことにより増加している。</a:t>
          </a:r>
        </a:p>
        <a:p>
          <a:r>
            <a:rPr kumimoji="1" lang="ja-JP" altLang="en-US" sz="1400">
              <a:latin typeface="ＭＳ ゴシック" pitchFamily="49" charset="-128"/>
              <a:ea typeface="ＭＳ ゴシック" pitchFamily="49" charset="-128"/>
            </a:rPr>
            <a:t>・公営企業債等繰入見込み額については、下水道会計において一般会計同様，市債借入額の制限の取り組みを実施しているため、順調に減少している。</a:t>
          </a:r>
        </a:p>
        <a:p>
          <a:r>
            <a:rPr kumimoji="1" lang="ja-JP" altLang="en-US" sz="1400">
              <a:latin typeface="ＭＳ ゴシック" pitchFamily="49" charset="-128"/>
              <a:ea typeface="ＭＳ ゴシック" pitchFamily="49" charset="-128"/>
            </a:rPr>
            <a:t>・設立法人等の負債額等負担見込額は，土地開発公社の着実な健全化により，年々減少している。平成２５年度では新たな健全化計画を策定し、借入金の一括償還を行ったため大幅に減少している。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0.01</a:t>
          </a:r>
          <a:r>
            <a:rPr kumimoji="1" lang="ja-JP" altLang="en-US" sz="1300">
              <a:latin typeface="ＭＳ Ｐゴシック"/>
            </a:rPr>
            <a:t>ポイント上昇しているが、類似団体平均より低い水準である。人口の減少や、市内に中心となる産業が少ないこと等により、財政基盤が弱いため類似団体平均を下回る傾向が続いている。</a:t>
          </a:r>
        </a:p>
        <a:p>
          <a:r>
            <a:rPr kumimoji="1" lang="ja-JP" altLang="en-US" sz="1300">
              <a:latin typeface="ＭＳ Ｐゴシック"/>
            </a:rPr>
            <a:t>投資的経費を抑制する等、歳出の徹底的な見直しを行うとともに、税収の徴収率向上を図り、歳入確保に努める。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前年度に比べて</a:t>
          </a:r>
          <a:r>
            <a:rPr kumimoji="1" lang="en-US" altLang="ja-JP" sz="1300">
              <a:latin typeface="ＭＳ Ｐゴシック"/>
            </a:rPr>
            <a:t>0.4</a:t>
          </a:r>
          <a:r>
            <a:rPr kumimoji="1" lang="ja-JP" altLang="en-US" sz="1300">
              <a:latin typeface="ＭＳ Ｐゴシック"/>
            </a:rPr>
            <a:t>ポイント下がった。</a:t>
          </a:r>
        </a:p>
        <a:p>
          <a:r>
            <a:rPr kumimoji="1" lang="ja-JP" altLang="en-US" sz="1300">
              <a:latin typeface="ＭＳ Ｐゴシック"/>
            </a:rPr>
            <a:t>下降の最大の要因は，分母の経常一般財源の増で，地方消費税交付金が前年比で，４億１６百万円の増（＋</a:t>
          </a:r>
          <a:r>
            <a:rPr kumimoji="1" lang="en-US" altLang="ja-JP" sz="1300">
              <a:latin typeface="ＭＳ Ｐゴシック"/>
            </a:rPr>
            <a:t>73.4</a:t>
          </a:r>
          <a:r>
            <a:rPr kumimoji="1" lang="ja-JP" altLang="en-US" sz="1300">
              <a:latin typeface="ＭＳ Ｐゴシック"/>
            </a:rPr>
            <a:t>％）となったことによる。一方，分子の経常経費充当一般財源は，扶助費や補助費の伸びにより，前年度より，約１億６６百万円の増（＋</a:t>
          </a:r>
          <a:r>
            <a:rPr kumimoji="1" lang="en-US" altLang="ja-JP" sz="1300">
              <a:latin typeface="ＭＳ Ｐゴシック"/>
            </a:rPr>
            <a:t>1.3</a:t>
          </a:r>
          <a:r>
            <a:rPr kumimoji="1" lang="ja-JP" altLang="en-US" sz="1300">
              <a:latin typeface="ＭＳ Ｐゴシック"/>
            </a:rPr>
            <a:t>％）となった。</a:t>
          </a:r>
        </a:p>
        <a:p>
          <a:r>
            <a:rPr kumimoji="1" lang="ja-JP" altLang="en-US" sz="1300">
              <a:latin typeface="ＭＳ Ｐゴシック"/>
            </a:rPr>
            <a:t>結果としては，分母の増額の方が大きかったため，比率としては改善したようになっている。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64</xdr:row>
      <xdr:rowOff>116586</xdr:rowOff>
    </xdr:to>
    <xdr:cxnSp macro="">
      <xdr:nvCxnSpPr>
        <xdr:cNvPr id="129" name="直線コネクタ 128"/>
        <xdr:cNvCxnSpPr/>
      </xdr:nvCxnSpPr>
      <xdr:spPr>
        <a:xfrm flipV="1">
          <a:off x="4114800" y="110700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64</xdr:row>
      <xdr:rowOff>116586</xdr:rowOff>
    </xdr:to>
    <xdr:cxnSp macro="">
      <xdr:nvCxnSpPr>
        <xdr:cNvPr id="132" name="直線コネクタ 131"/>
        <xdr:cNvCxnSpPr/>
      </xdr:nvCxnSpPr>
      <xdr:spPr>
        <a:xfrm>
          <a:off x="3225800" y="110797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106934</xdr:rowOff>
    </xdr:from>
    <xdr:to>
      <xdr:col>4</xdr:col>
      <xdr:colOff>482600</xdr:colOff>
      <xdr:row>64</xdr:row>
      <xdr:rowOff>145542</xdr:rowOff>
    </xdr:to>
    <xdr:cxnSp macro="">
      <xdr:nvCxnSpPr>
        <xdr:cNvPr id="135" name="直線コネクタ 134"/>
        <xdr:cNvCxnSpPr/>
      </xdr:nvCxnSpPr>
      <xdr:spPr>
        <a:xfrm flipV="1">
          <a:off x="2336800" y="110797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64</xdr:row>
      <xdr:rowOff>145542</xdr:rowOff>
    </xdr:to>
    <xdr:cxnSp macro="">
      <xdr:nvCxnSpPr>
        <xdr:cNvPr id="138" name="直線コネクタ 137"/>
        <xdr:cNvCxnSpPr/>
      </xdr:nvCxnSpPr>
      <xdr:spPr>
        <a:xfrm>
          <a:off x="1447800" y="111038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8" name="円/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65786</xdr:rowOff>
    </xdr:from>
    <xdr:to>
      <xdr:col>6</xdr:col>
      <xdr:colOff>50800</xdr:colOff>
      <xdr:row>64</xdr:row>
      <xdr:rowOff>167386</xdr:rowOff>
    </xdr:to>
    <xdr:sp macro="" textlink="">
      <xdr:nvSpPr>
        <xdr:cNvPr id="150" name="円/楕円 149"/>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152163</xdr:rowOff>
    </xdr:from>
    <xdr:ext cx="736600" cy="259045"/>
    <xdr:sp macro="" textlink="">
      <xdr:nvSpPr>
        <xdr:cNvPr id="151" name="テキスト ボックス 150"/>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2" name="円/楕円 151"/>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3" name="テキスト ボックス 152"/>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4" name="円/楕円 153"/>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5" name="テキスト ボックス 154"/>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6" name="円/楕円 155"/>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7" name="テキスト ボックス 15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5,437</a:t>
          </a:r>
          <a:r>
            <a:rPr kumimoji="1" lang="ja-JP" altLang="ja-JP" sz="1300">
              <a:solidFill>
                <a:schemeClr val="dk1"/>
              </a:solidFill>
              <a:effectLst/>
              <a:latin typeface="+mn-lt"/>
              <a:ea typeface="+mn-ea"/>
              <a:cs typeface="+mn-cs"/>
            </a:rPr>
            <a:t>円増加している。人件費については，</a:t>
          </a:r>
          <a:r>
            <a:rPr kumimoji="1" lang="ja-JP" altLang="en-US" sz="1300">
              <a:solidFill>
                <a:schemeClr val="dk1"/>
              </a:solidFill>
              <a:effectLst/>
              <a:latin typeface="+mn-lt"/>
              <a:ea typeface="+mn-ea"/>
              <a:cs typeface="+mn-cs"/>
            </a:rPr>
            <a:t>退職者の増により</a:t>
          </a:r>
          <a:r>
            <a:rPr kumimoji="1" lang="ja-JP" altLang="ja-JP" sz="1300">
              <a:solidFill>
                <a:schemeClr val="dk1"/>
              </a:solidFill>
              <a:effectLst/>
              <a:latin typeface="+mn-lt"/>
              <a:ea typeface="+mn-ea"/>
              <a:cs typeface="+mn-cs"/>
            </a:rPr>
            <a:t>退職金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対前年比</a:t>
          </a:r>
          <a:r>
            <a:rPr kumimoji="1" lang="en-US" altLang="ja-JP" sz="1300">
              <a:solidFill>
                <a:schemeClr val="dk1"/>
              </a:solidFill>
              <a:effectLst/>
              <a:latin typeface="+mn-lt"/>
              <a:ea typeface="+mn-ea"/>
              <a:cs typeface="+mn-cs"/>
            </a:rPr>
            <a:t>12.7</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a:t>
          </a:r>
          <a:r>
            <a:rPr kumimoji="1" lang="ja-JP" altLang="en-US" sz="1300">
              <a:solidFill>
                <a:schemeClr val="dk1"/>
              </a:solidFill>
              <a:effectLst/>
              <a:latin typeface="+mn-lt"/>
              <a:ea typeface="+mn-ea"/>
              <a:cs typeface="+mn-cs"/>
            </a:rPr>
            <a:t>たため</a:t>
          </a:r>
          <a:r>
            <a:rPr kumimoji="1" lang="ja-JP" altLang="ja-JP" sz="1300">
              <a:solidFill>
                <a:schemeClr val="dk1"/>
              </a:solidFill>
              <a:effectLst/>
              <a:latin typeface="+mn-lt"/>
              <a:ea typeface="+mn-ea"/>
              <a:cs typeface="+mn-cs"/>
            </a:rPr>
            <a:t>，人口１人当たりでは増加となっている。</a:t>
          </a:r>
          <a:endParaRPr lang="ja-JP" altLang="ja-JP" sz="1300">
            <a:effectLst/>
          </a:endParaRPr>
        </a:p>
        <a:p>
          <a:r>
            <a:rPr kumimoji="1" lang="ja-JP" altLang="ja-JP" sz="1300">
              <a:solidFill>
                <a:schemeClr val="dk1"/>
              </a:solidFill>
              <a:effectLst/>
              <a:latin typeface="+mn-lt"/>
              <a:ea typeface="+mn-ea"/>
              <a:cs typeface="+mn-cs"/>
            </a:rPr>
            <a:t>人口動向を注視しながら、適正な職員数の配置と内部事務の効率化に努めていく必要がある。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21777</xdr:rowOff>
    </xdr:from>
    <xdr:to>
      <xdr:col>7</xdr:col>
      <xdr:colOff>152400</xdr:colOff>
      <xdr:row>84</xdr:row>
      <xdr:rowOff>115488</xdr:rowOff>
    </xdr:to>
    <xdr:cxnSp macro="">
      <xdr:nvCxnSpPr>
        <xdr:cNvPr id="194" name="直線コネクタ 193"/>
        <xdr:cNvCxnSpPr/>
      </xdr:nvCxnSpPr>
      <xdr:spPr>
        <a:xfrm>
          <a:off x="4114800" y="14423577"/>
          <a:ext cx="838200" cy="9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124664</xdr:rowOff>
    </xdr:from>
    <xdr:to>
      <xdr:col>6</xdr:col>
      <xdr:colOff>0</xdr:colOff>
      <xdr:row>84</xdr:row>
      <xdr:rowOff>21777</xdr:rowOff>
    </xdr:to>
    <xdr:cxnSp macro="">
      <xdr:nvCxnSpPr>
        <xdr:cNvPr id="197" name="直線コネクタ 196"/>
        <xdr:cNvCxnSpPr/>
      </xdr:nvCxnSpPr>
      <xdr:spPr>
        <a:xfrm>
          <a:off x="3225800" y="14355014"/>
          <a:ext cx="889000" cy="6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96224</xdr:rowOff>
    </xdr:from>
    <xdr:to>
      <xdr:col>4</xdr:col>
      <xdr:colOff>482600</xdr:colOff>
      <xdr:row>83</xdr:row>
      <xdr:rowOff>124664</xdr:rowOff>
    </xdr:to>
    <xdr:cxnSp macro="">
      <xdr:nvCxnSpPr>
        <xdr:cNvPr id="200" name="直線コネクタ 199"/>
        <xdr:cNvCxnSpPr/>
      </xdr:nvCxnSpPr>
      <xdr:spPr>
        <a:xfrm>
          <a:off x="2336800" y="14326574"/>
          <a:ext cx="889000" cy="2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96224</xdr:rowOff>
    </xdr:from>
    <xdr:to>
      <xdr:col>3</xdr:col>
      <xdr:colOff>279400</xdr:colOff>
      <xdr:row>83</xdr:row>
      <xdr:rowOff>135384</xdr:rowOff>
    </xdr:to>
    <xdr:cxnSp macro="">
      <xdr:nvCxnSpPr>
        <xdr:cNvPr id="203" name="直線コネクタ 202"/>
        <xdr:cNvCxnSpPr/>
      </xdr:nvCxnSpPr>
      <xdr:spPr>
        <a:xfrm flipV="1">
          <a:off x="1447800" y="14326574"/>
          <a:ext cx="889000" cy="3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64688</xdr:rowOff>
    </xdr:from>
    <xdr:to>
      <xdr:col>7</xdr:col>
      <xdr:colOff>203200</xdr:colOff>
      <xdr:row>84</xdr:row>
      <xdr:rowOff>166288</xdr:rowOff>
    </xdr:to>
    <xdr:sp macro="" textlink="">
      <xdr:nvSpPr>
        <xdr:cNvPr id="213" name="円/楕円 212"/>
        <xdr:cNvSpPr/>
      </xdr:nvSpPr>
      <xdr:spPr>
        <a:xfrm>
          <a:off x="4902200" y="144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36765</xdr:rowOff>
    </xdr:from>
    <xdr:ext cx="762000" cy="259045"/>
    <xdr:sp macro="" textlink="">
      <xdr:nvSpPr>
        <xdr:cNvPr id="214" name="人件費・物件費等の状況該当値テキスト"/>
        <xdr:cNvSpPr txBox="1"/>
      </xdr:nvSpPr>
      <xdr:spPr>
        <a:xfrm>
          <a:off x="5041900" y="1443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142427</xdr:rowOff>
    </xdr:from>
    <xdr:to>
      <xdr:col>6</xdr:col>
      <xdr:colOff>50800</xdr:colOff>
      <xdr:row>84</xdr:row>
      <xdr:rowOff>72577</xdr:rowOff>
    </xdr:to>
    <xdr:sp macro="" textlink="">
      <xdr:nvSpPr>
        <xdr:cNvPr id="215" name="円/楕円 214"/>
        <xdr:cNvSpPr/>
      </xdr:nvSpPr>
      <xdr:spPr>
        <a:xfrm>
          <a:off x="4064000" y="143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82754</xdr:rowOff>
    </xdr:from>
    <xdr:ext cx="736600" cy="259045"/>
    <xdr:sp macro="" textlink="">
      <xdr:nvSpPr>
        <xdr:cNvPr id="216" name="テキスト ボックス 215"/>
        <xdr:cNvSpPr txBox="1"/>
      </xdr:nvSpPr>
      <xdr:spPr>
        <a:xfrm>
          <a:off x="3733800" y="1414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73864</xdr:rowOff>
    </xdr:from>
    <xdr:to>
      <xdr:col>4</xdr:col>
      <xdr:colOff>533400</xdr:colOff>
      <xdr:row>84</xdr:row>
      <xdr:rowOff>4014</xdr:rowOff>
    </xdr:to>
    <xdr:sp macro="" textlink="">
      <xdr:nvSpPr>
        <xdr:cNvPr id="217" name="円/楕円 216"/>
        <xdr:cNvSpPr/>
      </xdr:nvSpPr>
      <xdr:spPr>
        <a:xfrm>
          <a:off x="3175000" y="143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14191</xdr:rowOff>
    </xdr:from>
    <xdr:ext cx="762000" cy="259045"/>
    <xdr:sp macro="" textlink="">
      <xdr:nvSpPr>
        <xdr:cNvPr id="218" name="テキスト ボックス 217"/>
        <xdr:cNvSpPr txBox="1"/>
      </xdr:nvSpPr>
      <xdr:spPr>
        <a:xfrm>
          <a:off x="2844800" y="140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45424</xdr:rowOff>
    </xdr:from>
    <xdr:to>
      <xdr:col>3</xdr:col>
      <xdr:colOff>330200</xdr:colOff>
      <xdr:row>83</xdr:row>
      <xdr:rowOff>147024</xdr:rowOff>
    </xdr:to>
    <xdr:sp macro="" textlink="">
      <xdr:nvSpPr>
        <xdr:cNvPr id="219" name="円/楕円 218"/>
        <xdr:cNvSpPr/>
      </xdr:nvSpPr>
      <xdr:spPr>
        <a:xfrm>
          <a:off x="2286000" y="142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157201</xdr:rowOff>
    </xdr:from>
    <xdr:ext cx="762000" cy="259045"/>
    <xdr:sp macro="" textlink="">
      <xdr:nvSpPr>
        <xdr:cNvPr id="220" name="テキスト ボックス 219"/>
        <xdr:cNvSpPr txBox="1"/>
      </xdr:nvSpPr>
      <xdr:spPr>
        <a:xfrm>
          <a:off x="1955800" y="1404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84584</xdr:rowOff>
    </xdr:from>
    <xdr:to>
      <xdr:col>2</xdr:col>
      <xdr:colOff>127000</xdr:colOff>
      <xdr:row>84</xdr:row>
      <xdr:rowOff>14734</xdr:rowOff>
    </xdr:to>
    <xdr:sp macro="" textlink="">
      <xdr:nvSpPr>
        <xdr:cNvPr id="221" name="円/楕円 220"/>
        <xdr:cNvSpPr/>
      </xdr:nvSpPr>
      <xdr:spPr>
        <a:xfrm>
          <a:off x="1397000" y="143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24911</xdr:rowOff>
    </xdr:from>
    <xdr:ext cx="762000" cy="259045"/>
    <xdr:sp macro="" textlink="">
      <xdr:nvSpPr>
        <xdr:cNvPr id="222" name="テキスト ボックス 221"/>
        <xdr:cNvSpPr txBox="1"/>
      </xdr:nvSpPr>
      <xdr:spPr>
        <a:xfrm>
          <a:off x="1066800" y="1408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平成１８年４月に給与構造を改革し，以降給料表の独自見直しを実施するなど適正化に努めている。平成</a:t>
          </a:r>
          <a:r>
            <a:rPr kumimoji="1" lang="en-US" altLang="ja-JP" sz="1300">
              <a:latin typeface="ＭＳ Ｐゴシック"/>
            </a:rPr>
            <a:t>27</a:t>
          </a:r>
          <a:r>
            <a:rPr kumimoji="1" lang="ja-JP" altLang="en-US" sz="1300">
              <a:latin typeface="ＭＳ Ｐゴシック"/>
            </a:rPr>
            <a:t>年度では前年度より</a:t>
          </a:r>
          <a:r>
            <a:rPr kumimoji="1" lang="en-US" altLang="ja-JP" sz="1300">
              <a:latin typeface="ＭＳ Ｐゴシック"/>
            </a:rPr>
            <a:t>0.5</a:t>
          </a:r>
          <a:r>
            <a:rPr kumimoji="1" lang="ja-JP" altLang="en-US" sz="1300">
              <a:latin typeface="ＭＳ Ｐゴシック"/>
            </a:rPr>
            <a:t>ポイント下げたが，類似団体平均よりも</a:t>
          </a:r>
          <a:r>
            <a:rPr kumimoji="1" lang="en-US" altLang="ja-JP" sz="1300">
              <a:latin typeface="ＭＳ Ｐゴシック"/>
            </a:rPr>
            <a:t>2.1</a:t>
          </a:r>
          <a:r>
            <a:rPr kumimoji="1" lang="ja-JP" altLang="en-US" sz="1300">
              <a:latin typeface="ＭＳ Ｐゴシック"/>
            </a:rPr>
            <a:t>ポイント上回っている。</a:t>
          </a:r>
        </a:p>
        <a:p>
          <a:r>
            <a:rPr kumimoji="1" lang="ja-JP" altLang="en-US" sz="1300">
              <a:latin typeface="ＭＳ Ｐゴシック"/>
            </a:rPr>
            <a:t>今後は，給与制度の総合的見直しの経過措置終了を目途に，より一層の給与の適正化に努める。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58420</xdr:rowOff>
    </xdr:to>
    <xdr:cxnSp macro="">
      <xdr:nvCxnSpPr>
        <xdr:cNvPr id="254" name="直線コネクタ 253"/>
        <xdr:cNvCxnSpPr/>
      </xdr:nvCxnSpPr>
      <xdr:spPr>
        <a:xfrm flipV="1">
          <a:off x="16179800" y="144119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29463</xdr:rowOff>
    </xdr:from>
    <xdr:to>
      <xdr:col>23</xdr:col>
      <xdr:colOff>406400</xdr:colOff>
      <xdr:row>84</xdr:row>
      <xdr:rowOff>58420</xdr:rowOff>
    </xdr:to>
    <xdr:cxnSp macro="">
      <xdr:nvCxnSpPr>
        <xdr:cNvPr id="257" name="直線コネクタ 256"/>
        <xdr:cNvCxnSpPr/>
      </xdr:nvCxnSpPr>
      <xdr:spPr>
        <a:xfrm>
          <a:off x="15290800" y="1443126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29463</xdr:rowOff>
    </xdr:from>
    <xdr:to>
      <xdr:col>22</xdr:col>
      <xdr:colOff>203200</xdr:colOff>
      <xdr:row>88</xdr:row>
      <xdr:rowOff>115824</xdr:rowOff>
    </xdr:to>
    <xdr:cxnSp macro="">
      <xdr:nvCxnSpPr>
        <xdr:cNvPr id="260" name="直線コネクタ 259"/>
        <xdr:cNvCxnSpPr/>
      </xdr:nvCxnSpPr>
      <xdr:spPr>
        <a:xfrm flipV="1">
          <a:off x="14401800" y="14431263"/>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86868</xdr:rowOff>
    </xdr:from>
    <xdr:to>
      <xdr:col>21</xdr:col>
      <xdr:colOff>0</xdr:colOff>
      <xdr:row>88</xdr:row>
      <xdr:rowOff>115824</xdr:rowOff>
    </xdr:to>
    <xdr:cxnSp macro="">
      <xdr:nvCxnSpPr>
        <xdr:cNvPr id="263" name="直線コネクタ 262"/>
        <xdr:cNvCxnSpPr/>
      </xdr:nvCxnSpPr>
      <xdr:spPr>
        <a:xfrm>
          <a:off x="13512800" y="1517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3" name="円/楕円 272"/>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102888</xdr:rowOff>
    </xdr:from>
    <xdr:ext cx="762000" cy="259045"/>
    <xdr:sp macro="" textlink="">
      <xdr:nvSpPr>
        <xdr:cNvPr id="274"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5" name="円/楕円 274"/>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6" name="テキスト ボックス 275"/>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150113</xdr:rowOff>
    </xdr:from>
    <xdr:to>
      <xdr:col>22</xdr:col>
      <xdr:colOff>254000</xdr:colOff>
      <xdr:row>84</xdr:row>
      <xdr:rowOff>80263</xdr:rowOff>
    </xdr:to>
    <xdr:sp macro="" textlink="">
      <xdr:nvSpPr>
        <xdr:cNvPr id="277" name="円/楕円 276"/>
        <xdr:cNvSpPr/>
      </xdr:nvSpPr>
      <xdr:spPr>
        <a:xfrm>
          <a:off x="15240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65040</xdr:rowOff>
    </xdr:from>
    <xdr:ext cx="762000" cy="259045"/>
    <xdr:sp macro="" textlink="">
      <xdr:nvSpPr>
        <xdr:cNvPr id="278" name="テキスト ボックス 277"/>
        <xdr:cNvSpPr txBox="1"/>
      </xdr:nvSpPr>
      <xdr:spPr>
        <a:xfrm>
          <a:off x="14909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65024</xdr:rowOff>
    </xdr:from>
    <xdr:to>
      <xdr:col>21</xdr:col>
      <xdr:colOff>50800</xdr:colOff>
      <xdr:row>88</xdr:row>
      <xdr:rowOff>166624</xdr:rowOff>
    </xdr:to>
    <xdr:sp macro="" textlink="">
      <xdr:nvSpPr>
        <xdr:cNvPr id="279" name="円/楕円 278"/>
        <xdr:cNvSpPr/>
      </xdr:nvSpPr>
      <xdr:spPr>
        <a:xfrm>
          <a:off x="14351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151401</xdr:rowOff>
    </xdr:from>
    <xdr:ext cx="762000" cy="259045"/>
    <xdr:sp macro="" textlink="">
      <xdr:nvSpPr>
        <xdr:cNvPr id="280" name="テキスト ボックス 279"/>
        <xdr:cNvSpPr txBox="1"/>
      </xdr:nvSpPr>
      <xdr:spPr>
        <a:xfrm>
          <a:off x="14020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81" name="円/楕円 280"/>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122445</xdr:rowOff>
    </xdr:from>
    <xdr:ext cx="762000" cy="259045"/>
    <xdr:sp macro="" textlink="">
      <xdr:nvSpPr>
        <xdr:cNvPr id="282" name="テキスト ボックス 281"/>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0.1</a:t>
          </a:r>
          <a:r>
            <a:rPr kumimoji="1" lang="ja-JP" altLang="en-US" sz="1300">
              <a:latin typeface="ＭＳ Ｐゴシック"/>
            </a:rPr>
            <a:t>ポイント増加している。人事異動による他会計からの異動及び分母となる人口が減少していることが増加の要因である。</a:t>
          </a:r>
        </a:p>
        <a:p>
          <a:r>
            <a:rPr kumimoji="1" lang="ja-JP" altLang="en-US" sz="1300">
              <a:latin typeface="ＭＳ Ｐゴシック"/>
            </a:rPr>
            <a:t>職員数については，市独自の定員適正化計画を策定しており，今後も同計画に基づき，適正な定員管理を行う。併せて職員の能力向上のための研修や事務事業の効率化などにより，行政サービスの維持・質の向上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145521</xdr:rowOff>
    </xdr:from>
    <xdr:to>
      <xdr:col>24</xdr:col>
      <xdr:colOff>558800</xdr:colOff>
      <xdr:row>61</xdr:row>
      <xdr:rowOff>165629</xdr:rowOff>
    </xdr:to>
    <xdr:cxnSp macro="">
      <xdr:nvCxnSpPr>
        <xdr:cNvPr id="317" name="直線コネクタ 316"/>
        <xdr:cNvCxnSpPr/>
      </xdr:nvCxnSpPr>
      <xdr:spPr>
        <a:xfrm>
          <a:off x="16179800" y="106039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117369</xdr:rowOff>
    </xdr:from>
    <xdr:to>
      <xdr:col>23</xdr:col>
      <xdr:colOff>406400</xdr:colOff>
      <xdr:row>61</xdr:row>
      <xdr:rowOff>145521</xdr:rowOff>
    </xdr:to>
    <xdr:cxnSp macro="">
      <xdr:nvCxnSpPr>
        <xdr:cNvPr id="320" name="直線コネクタ 319"/>
        <xdr:cNvCxnSpPr/>
      </xdr:nvCxnSpPr>
      <xdr:spPr>
        <a:xfrm>
          <a:off x="15290800" y="1057581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2" name="テキスト ボックス 321"/>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117369</xdr:rowOff>
    </xdr:from>
    <xdr:to>
      <xdr:col>22</xdr:col>
      <xdr:colOff>203200</xdr:colOff>
      <xdr:row>61</xdr:row>
      <xdr:rowOff>131445</xdr:rowOff>
    </xdr:to>
    <xdr:cxnSp macro="">
      <xdr:nvCxnSpPr>
        <xdr:cNvPr id="323" name="直線コネクタ 322"/>
        <xdr:cNvCxnSpPr/>
      </xdr:nvCxnSpPr>
      <xdr:spPr>
        <a:xfrm flipV="1">
          <a:off x="14401800" y="1057581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5" name="テキスト ボックス 324"/>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131445</xdr:rowOff>
    </xdr:from>
    <xdr:to>
      <xdr:col>21</xdr:col>
      <xdr:colOff>0</xdr:colOff>
      <xdr:row>61</xdr:row>
      <xdr:rowOff>131445</xdr:rowOff>
    </xdr:to>
    <xdr:cxnSp macro="">
      <xdr:nvCxnSpPr>
        <xdr:cNvPr id="326" name="直線コネクタ 325"/>
        <xdr:cNvCxnSpPr/>
      </xdr:nvCxnSpPr>
      <xdr:spPr>
        <a:xfrm>
          <a:off x="13512800" y="1058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28" name="テキスト ボックス 327"/>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0" name="テキスト ボックス 329"/>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114829</xdr:rowOff>
    </xdr:from>
    <xdr:to>
      <xdr:col>24</xdr:col>
      <xdr:colOff>609600</xdr:colOff>
      <xdr:row>62</xdr:row>
      <xdr:rowOff>44979</xdr:rowOff>
    </xdr:to>
    <xdr:sp macro="" textlink="">
      <xdr:nvSpPr>
        <xdr:cNvPr id="336" name="円/楕円 335"/>
        <xdr:cNvSpPr/>
      </xdr:nvSpPr>
      <xdr:spPr>
        <a:xfrm>
          <a:off x="169672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86906</xdr:rowOff>
    </xdr:from>
    <xdr:ext cx="762000" cy="259045"/>
    <xdr:sp macro="" textlink="">
      <xdr:nvSpPr>
        <xdr:cNvPr id="337" name="定員管理の状況該当値テキスト"/>
        <xdr:cNvSpPr txBox="1"/>
      </xdr:nvSpPr>
      <xdr:spPr>
        <a:xfrm>
          <a:off x="17106900" y="1054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94721</xdr:rowOff>
    </xdr:from>
    <xdr:to>
      <xdr:col>23</xdr:col>
      <xdr:colOff>457200</xdr:colOff>
      <xdr:row>62</xdr:row>
      <xdr:rowOff>24871</xdr:rowOff>
    </xdr:to>
    <xdr:sp macro="" textlink="">
      <xdr:nvSpPr>
        <xdr:cNvPr id="338" name="円/楕円 337"/>
        <xdr:cNvSpPr/>
      </xdr:nvSpPr>
      <xdr:spPr>
        <a:xfrm>
          <a:off x="16129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35048</xdr:rowOff>
    </xdr:from>
    <xdr:ext cx="736600" cy="259045"/>
    <xdr:sp macro="" textlink="">
      <xdr:nvSpPr>
        <xdr:cNvPr id="339" name="テキスト ボックス 338"/>
        <xdr:cNvSpPr txBox="1"/>
      </xdr:nvSpPr>
      <xdr:spPr>
        <a:xfrm>
          <a:off x="15798800" y="1032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66569</xdr:rowOff>
    </xdr:from>
    <xdr:to>
      <xdr:col>22</xdr:col>
      <xdr:colOff>254000</xdr:colOff>
      <xdr:row>61</xdr:row>
      <xdr:rowOff>168169</xdr:rowOff>
    </xdr:to>
    <xdr:sp macro="" textlink="">
      <xdr:nvSpPr>
        <xdr:cNvPr id="340" name="円/楕円 339"/>
        <xdr:cNvSpPr/>
      </xdr:nvSpPr>
      <xdr:spPr>
        <a:xfrm>
          <a:off x="15240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6896</xdr:rowOff>
    </xdr:from>
    <xdr:ext cx="762000" cy="259045"/>
    <xdr:sp macro="" textlink="">
      <xdr:nvSpPr>
        <xdr:cNvPr id="341" name="テキスト ボックス 340"/>
        <xdr:cNvSpPr txBox="1"/>
      </xdr:nvSpPr>
      <xdr:spPr>
        <a:xfrm>
          <a:off x="14909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80645</xdr:rowOff>
    </xdr:from>
    <xdr:to>
      <xdr:col>21</xdr:col>
      <xdr:colOff>50800</xdr:colOff>
      <xdr:row>62</xdr:row>
      <xdr:rowOff>10795</xdr:rowOff>
    </xdr:to>
    <xdr:sp macro="" textlink="">
      <xdr:nvSpPr>
        <xdr:cNvPr id="342" name="円/楕円 341"/>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43" name="テキスト ボックス 342"/>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44" name="円/楕円 343"/>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45" name="テキスト ボックス 344"/>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前年度に比較して</a:t>
          </a:r>
          <a:r>
            <a:rPr kumimoji="1" lang="en-US" altLang="ja-JP" sz="1300">
              <a:latin typeface="ＭＳ Ｐゴシック"/>
            </a:rPr>
            <a:t>1.8</a:t>
          </a:r>
          <a:r>
            <a:rPr kumimoji="1" lang="ja-JP" altLang="en-US" sz="1300">
              <a:latin typeface="ＭＳ Ｐゴシック"/>
            </a:rPr>
            <a:t>ポイント減少している。</a:t>
          </a:r>
        </a:p>
        <a:p>
          <a:r>
            <a:rPr kumimoji="1" lang="ja-JP" altLang="en-US" sz="1300">
              <a:latin typeface="ＭＳ Ｐゴシック"/>
            </a:rPr>
            <a:t>財政運営適正化計画による借入金の一括償還や継続した市債借入額の制限により着実に改善している。今後も公債費を減少させるために、市債借入額の抑制や一括償還を継続的に実施する。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87313</xdr:rowOff>
    </xdr:from>
    <xdr:to>
      <xdr:col>24</xdr:col>
      <xdr:colOff>558800</xdr:colOff>
      <xdr:row>40</xdr:row>
      <xdr:rowOff>24447</xdr:rowOff>
    </xdr:to>
    <xdr:cxnSp macro="">
      <xdr:nvCxnSpPr>
        <xdr:cNvPr id="375" name="直線コネクタ 374"/>
        <xdr:cNvCxnSpPr/>
      </xdr:nvCxnSpPr>
      <xdr:spPr>
        <a:xfrm flipV="1">
          <a:off x="16179800" y="677386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76"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24447</xdr:rowOff>
    </xdr:from>
    <xdr:to>
      <xdr:col>23</xdr:col>
      <xdr:colOff>406400</xdr:colOff>
      <xdr:row>40</xdr:row>
      <xdr:rowOff>127000</xdr:rowOff>
    </xdr:to>
    <xdr:cxnSp macro="">
      <xdr:nvCxnSpPr>
        <xdr:cNvPr id="378" name="直線コネクタ 377"/>
        <xdr:cNvCxnSpPr/>
      </xdr:nvCxnSpPr>
      <xdr:spPr>
        <a:xfrm flipV="1">
          <a:off x="15290800" y="688244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0" name="テキスト ボックス 379"/>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64135</xdr:rowOff>
    </xdr:to>
    <xdr:cxnSp macro="">
      <xdr:nvCxnSpPr>
        <xdr:cNvPr id="381" name="直線コネクタ 380"/>
        <xdr:cNvCxnSpPr/>
      </xdr:nvCxnSpPr>
      <xdr:spPr>
        <a:xfrm flipV="1">
          <a:off x="14401800" y="69850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64135</xdr:rowOff>
    </xdr:from>
    <xdr:to>
      <xdr:col>21</xdr:col>
      <xdr:colOff>0</xdr:colOff>
      <xdr:row>42</xdr:row>
      <xdr:rowOff>43497</xdr:rowOff>
    </xdr:to>
    <xdr:cxnSp macro="">
      <xdr:nvCxnSpPr>
        <xdr:cNvPr id="384" name="直線コネクタ 383"/>
        <xdr:cNvCxnSpPr/>
      </xdr:nvCxnSpPr>
      <xdr:spPr>
        <a:xfrm flipV="1">
          <a:off x="13512800" y="709358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6" name="テキスト ボックス 385"/>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88" name="テキスト ボックス 387"/>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36513</xdr:rowOff>
    </xdr:from>
    <xdr:to>
      <xdr:col>24</xdr:col>
      <xdr:colOff>609600</xdr:colOff>
      <xdr:row>39</xdr:row>
      <xdr:rowOff>138113</xdr:rowOff>
    </xdr:to>
    <xdr:sp macro="" textlink="">
      <xdr:nvSpPr>
        <xdr:cNvPr id="394" name="円/楕円 393"/>
        <xdr:cNvSpPr/>
      </xdr:nvSpPr>
      <xdr:spPr>
        <a:xfrm>
          <a:off x="169672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53040</xdr:rowOff>
    </xdr:from>
    <xdr:ext cx="762000" cy="259045"/>
    <xdr:sp macro="" textlink="">
      <xdr:nvSpPr>
        <xdr:cNvPr id="395" name="公債費負担の状況該当値テキスト"/>
        <xdr:cNvSpPr txBox="1"/>
      </xdr:nvSpPr>
      <xdr:spPr>
        <a:xfrm>
          <a:off x="171069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145097</xdr:rowOff>
    </xdr:from>
    <xdr:to>
      <xdr:col>23</xdr:col>
      <xdr:colOff>457200</xdr:colOff>
      <xdr:row>40</xdr:row>
      <xdr:rowOff>75247</xdr:rowOff>
    </xdr:to>
    <xdr:sp macro="" textlink="">
      <xdr:nvSpPr>
        <xdr:cNvPr id="396" name="円/楕円 395"/>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85424</xdr:rowOff>
    </xdr:from>
    <xdr:ext cx="736600" cy="259045"/>
    <xdr:sp macro="" textlink="">
      <xdr:nvSpPr>
        <xdr:cNvPr id="397" name="テキスト ボックス 396"/>
        <xdr:cNvSpPr txBox="1"/>
      </xdr:nvSpPr>
      <xdr:spPr>
        <a:xfrm>
          <a:off x="15798800" y="660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8" name="円/楕円 39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9" name="テキスト ボックス 39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13335</xdr:rowOff>
    </xdr:from>
    <xdr:to>
      <xdr:col>21</xdr:col>
      <xdr:colOff>50800</xdr:colOff>
      <xdr:row>41</xdr:row>
      <xdr:rowOff>114935</xdr:rowOff>
    </xdr:to>
    <xdr:sp macro="" textlink="">
      <xdr:nvSpPr>
        <xdr:cNvPr id="400" name="円/楕円 399"/>
        <xdr:cNvSpPr/>
      </xdr:nvSpPr>
      <xdr:spPr>
        <a:xfrm>
          <a:off x="14351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99712</xdr:rowOff>
    </xdr:from>
    <xdr:ext cx="762000" cy="259045"/>
    <xdr:sp macro="" textlink="">
      <xdr:nvSpPr>
        <xdr:cNvPr id="401" name="テキスト ボックス 400"/>
        <xdr:cNvSpPr txBox="1"/>
      </xdr:nvSpPr>
      <xdr:spPr>
        <a:xfrm>
          <a:off x="14020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164147</xdr:rowOff>
    </xdr:from>
    <xdr:to>
      <xdr:col>19</xdr:col>
      <xdr:colOff>533400</xdr:colOff>
      <xdr:row>42</xdr:row>
      <xdr:rowOff>94297</xdr:rowOff>
    </xdr:to>
    <xdr:sp macro="" textlink="">
      <xdr:nvSpPr>
        <xdr:cNvPr id="402" name="円/楕円 401"/>
        <xdr:cNvSpPr/>
      </xdr:nvSpPr>
      <xdr:spPr>
        <a:xfrm>
          <a:off x="13462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79074</xdr:rowOff>
    </xdr:from>
    <xdr:ext cx="762000" cy="259045"/>
    <xdr:sp macro="" textlink="">
      <xdr:nvSpPr>
        <xdr:cNvPr id="403" name="テキスト ボックス 402"/>
        <xdr:cNvSpPr txBox="1"/>
      </xdr:nvSpPr>
      <xdr:spPr>
        <a:xfrm>
          <a:off x="13131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前年度に比較して</a:t>
          </a:r>
          <a:r>
            <a:rPr kumimoji="1" lang="en-US" altLang="ja-JP" sz="1200">
              <a:latin typeface="ＭＳ Ｐゴシック"/>
            </a:rPr>
            <a:t>13.3</a:t>
          </a:r>
          <a:r>
            <a:rPr kumimoji="1" lang="ja-JP" altLang="en-US" sz="1200">
              <a:latin typeface="ＭＳ Ｐゴシック"/>
            </a:rPr>
            <a:t>ポイント減少している。土地開発公社の健全化により，設立法人の負債額等負担見込額は減少し，継続した市債借入額の制限等で下水道事業を主とする公営企業等繰入見込額は，減少している。また，土地開発公社への基金からの一時貸付金が返済され，充当可能財源が増加しているため，分子全体では，大幅に減少しており，前年度に比べ改善している。</a:t>
          </a:r>
        </a:p>
        <a:p>
          <a:r>
            <a:rPr kumimoji="1" lang="ja-JP" altLang="en-US" sz="1200">
              <a:latin typeface="ＭＳ Ｐゴシック"/>
            </a:rPr>
            <a:t>今後も大規模なハード事業が続く予定であるため、市債借入額が増加すると見込んでおり、比率が悪化することがないように、借入金の一括償還など将来負担を増やさない取組みを継続して実施する。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151892</xdr:rowOff>
    </xdr:from>
    <xdr:to>
      <xdr:col>24</xdr:col>
      <xdr:colOff>558800</xdr:colOff>
      <xdr:row>17</xdr:row>
      <xdr:rowOff>87418</xdr:rowOff>
    </xdr:to>
    <xdr:cxnSp macro="">
      <xdr:nvCxnSpPr>
        <xdr:cNvPr id="437" name="直線コネクタ 436"/>
        <xdr:cNvCxnSpPr/>
      </xdr:nvCxnSpPr>
      <xdr:spPr>
        <a:xfrm flipV="1">
          <a:off x="16179800" y="2895092"/>
          <a:ext cx="8382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87418</xdr:rowOff>
    </xdr:from>
    <xdr:to>
      <xdr:col>23</xdr:col>
      <xdr:colOff>406400</xdr:colOff>
      <xdr:row>17</xdr:row>
      <xdr:rowOff>114766</xdr:rowOff>
    </xdr:to>
    <xdr:cxnSp macro="">
      <xdr:nvCxnSpPr>
        <xdr:cNvPr id="440" name="直線コネクタ 439"/>
        <xdr:cNvCxnSpPr/>
      </xdr:nvCxnSpPr>
      <xdr:spPr>
        <a:xfrm flipV="1">
          <a:off x="15290800" y="300206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114766</xdr:rowOff>
    </xdr:from>
    <xdr:to>
      <xdr:col>22</xdr:col>
      <xdr:colOff>203200</xdr:colOff>
      <xdr:row>17</xdr:row>
      <xdr:rowOff>134070</xdr:rowOff>
    </xdr:to>
    <xdr:cxnSp macro="">
      <xdr:nvCxnSpPr>
        <xdr:cNvPr id="443" name="直線コネクタ 442"/>
        <xdr:cNvCxnSpPr/>
      </xdr:nvCxnSpPr>
      <xdr:spPr>
        <a:xfrm flipV="1">
          <a:off x="14401800" y="30294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5" name="テキスト ボックス 44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134070</xdr:rowOff>
    </xdr:from>
    <xdr:to>
      <xdr:col>21</xdr:col>
      <xdr:colOff>0</xdr:colOff>
      <xdr:row>18</xdr:row>
      <xdr:rowOff>58335</xdr:rowOff>
    </xdr:to>
    <xdr:cxnSp macro="">
      <xdr:nvCxnSpPr>
        <xdr:cNvPr id="446" name="直線コネクタ 445"/>
        <xdr:cNvCxnSpPr/>
      </xdr:nvCxnSpPr>
      <xdr:spPr>
        <a:xfrm flipV="1">
          <a:off x="13512800" y="3048720"/>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101092</xdr:rowOff>
    </xdr:from>
    <xdr:to>
      <xdr:col>24</xdr:col>
      <xdr:colOff>609600</xdr:colOff>
      <xdr:row>17</xdr:row>
      <xdr:rowOff>31242</xdr:rowOff>
    </xdr:to>
    <xdr:sp macro="" textlink="">
      <xdr:nvSpPr>
        <xdr:cNvPr id="456" name="円/楕円 455"/>
        <xdr:cNvSpPr/>
      </xdr:nvSpPr>
      <xdr:spPr>
        <a:xfrm>
          <a:off x="169672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73169</xdr:rowOff>
    </xdr:from>
    <xdr:ext cx="762000" cy="259045"/>
    <xdr:sp macro="" textlink="">
      <xdr:nvSpPr>
        <xdr:cNvPr id="457" name="将来負担の状況該当値テキスト"/>
        <xdr:cNvSpPr txBox="1"/>
      </xdr:nvSpPr>
      <xdr:spPr>
        <a:xfrm>
          <a:off x="17106900" y="281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36618</xdr:rowOff>
    </xdr:from>
    <xdr:to>
      <xdr:col>23</xdr:col>
      <xdr:colOff>457200</xdr:colOff>
      <xdr:row>17</xdr:row>
      <xdr:rowOff>138218</xdr:rowOff>
    </xdr:to>
    <xdr:sp macro="" textlink="">
      <xdr:nvSpPr>
        <xdr:cNvPr id="458" name="円/楕円 457"/>
        <xdr:cNvSpPr/>
      </xdr:nvSpPr>
      <xdr:spPr>
        <a:xfrm>
          <a:off x="16129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122995</xdr:rowOff>
    </xdr:from>
    <xdr:ext cx="736600" cy="259045"/>
    <xdr:sp macro="" textlink="">
      <xdr:nvSpPr>
        <xdr:cNvPr id="459" name="テキスト ボックス 458"/>
        <xdr:cNvSpPr txBox="1"/>
      </xdr:nvSpPr>
      <xdr:spPr>
        <a:xfrm>
          <a:off x="15798800" y="303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63966</xdr:rowOff>
    </xdr:from>
    <xdr:to>
      <xdr:col>22</xdr:col>
      <xdr:colOff>254000</xdr:colOff>
      <xdr:row>17</xdr:row>
      <xdr:rowOff>165566</xdr:rowOff>
    </xdr:to>
    <xdr:sp macro="" textlink="">
      <xdr:nvSpPr>
        <xdr:cNvPr id="460" name="円/楕円 459"/>
        <xdr:cNvSpPr/>
      </xdr:nvSpPr>
      <xdr:spPr>
        <a:xfrm>
          <a:off x="15240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150343</xdr:rowOff>
    </xdr:from>
    <xdr:ext cx="762000" cy="259045"/>
    <xdr:sp macro="" textlink="">
      <xdr:nvSpPr>
        <xdr:cNvPr id="461" name="テキスト ボックス 460"/>
        <xdr:cNvSpPr txBox="1"/>
      </xdr:nvSpPr>
      <xdr:spPr>
        <a:xfrm>
          <a:off x="14909800" y="306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83270</xdr:rowOff>
    </xdr:from>
    <xdr:to>
      <xdr:col>21</xdr:col>
      <xdr:colOff>50800</xdr:colOff>
      <xdr:row>18</xdr:row>
      <xdr:rowOff>13420</xdr:rowOff>
    </xdr:to>
    <xdr:sp macro="" textlink="">
      <xdr:nvSpPr>
        <xdr:cNvPr id="462" name="円/楕円 461"/>
        <xdr:cNvSpPr/>
      </xdr:nvSpPr>
      <xdr:spPr>
        <a:xfrm>
          <a:off x="143510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169647</xdr:rowOff>
    </xdr:from>
    <xdr:ext cx="762000" cy="259045"/>
    <xdr:sp macro="" textlink="">
      <xdr:nvSpPr>
        <xdr:cNvPr id="463" name="テキスト ボックス 462"/>
        <xdr:cNvSpPr txBox="1"/>
      </xdr:nvSpPr>
      <xdr:spPr>
        <a:xfrm>
          <a:off x="14020800" y="308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7535</xdr:rowOff>
    </xdr:from>
    <xdr:to>
      <xdr:col>19</xdr:col>
      <xdr:colOff>533400</xdr:colOff>
      <xdr:row>18</xdr:row>
      <xdr:rowOff>109135</xdr:rowOff>
    </xdr:to>
    <xdr:sp macro="" textlink="">
      <xdr:nvSpPr>
        <xdr:cNvPr id="464" name="円/楕円 463"/>
        <xdr:cNvSpPr/>
      </xdr:nvSpPr>
      <xdr:spPr>
        <a:xfrm>
          <a:off x="134620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93912</xdr:rowOff>
    </xdr:from>
    <xdr:ext cx="762000" cy="259045"/>
    <xdr:sp macro="" textlink="">
      <xdr:nvSpPr>
        <xdr:cNvPr id="465" name="テキスト ボックス 464"/>
        <xdr:cNvSpPr txBox="1"/>
      </xdr:nvSpPr>
      <xdr:spPr>
        <a:xfrm>
          <a:off x="13131800" y="318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類似団体平均と比較し、人件費にかかる経常収支比率は低くなっている。これは、平成</a:t>
          </a:r>
          <a:r>
            <a:rPr kumimoji="1" lang="en-US" altLang="ja-JP" sz="1200">
              <a:latin typeface="ＭＳ Ｐゴシック"/>
            </a:rPr>
            <a:t>16</a:t>
          </a:r>
          <a:r>
            <a:rPr kumimoji="1" lang="ja-JP" altLang="en-US" sz="1200">
              <a:latin typeface="ＭＳ Ｐゴシック"/>
            </a:rPr>
            <a:t>年度から</a:t>
          </a:r>
          <a:r>
            <a:rPr kumimoji="1" lang="en-US" altLang="ja-JP" sz="1200">
              <a:latin typeface="ＭＳ Ｐゴシック"/>
            </a:rPr>
            <a:t>3</a:t>
          </a:r>
          <a:r>
            <a:rPr kumimoji="1" lang="ja-JP" altLang="en-US" sz="1200">
              <a:latin typeface="ＭＳ Ｐゴシック"/>
            </a:rPr>
            <a:t>年間の退職者不補充を実施し、職員数の減少によって正職員の給与が減少したことが主な要因であるが、ごみ処理施設や消防などを一部事務組合で行っていることも要因であると考えられる。一部事務組合の人件費分に充てる負担金や下水道事業などの公営企業会計の人件費に充てる繰出金といった人件費に準ずる費用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92710</xdr:rowOff>
    </xdr:to>
    <xdr:cxnSp macro="">
      <xdr:nvCxnSpPr>
        <xdr:cNvPr id="66" name="直線コネクタ 65"/>
        <xdr:cNvCxnSpPr/>
      </xdr:nvCxnSpPr>
      <xdr:spPr>
        <a:xfrm>
          <a:off x="3987800" y="607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77470</xdr:rowOff>
    </xdr:to>
    <xdr:cxnSp macro="">
      <xdr:nvCxnSpPr>
        <xdr:cNvPr id="69" name="直線コネクタ 68"/>
        <xdr:cNvCxnSpPr/>
      </xdr:nvCxnSpPr>
      <xdr:spPr>
        <a:xfrm>
          <a:off x="3098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36</xdr:row>
      <xdr:rowOff>12700</xdr:rowOff>
    </xdr:to>
    <xdr:cxnSp macro="">
      <xdr:nvCxnSpPr>
        <xdr:cNvPr id="72" name="直線コネクタ 71"/>
        <xdr:cNvCxnSpPr/>
      </xdr:nvCxnSpPr>
      <xdr:spPr>
        <a:xfrm flipV="1">
          <a:off x="2209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58420</xdr:rowOff>
    </xdr:to>
    <xdr:cxnSp macro="">
      <xdr:nvCxnSpPr>
        <xdr:cNvPr id="75" name="直線コネクタ 74"/>
        <xdr:cNvCxnSpPr/>
      </xdr:nvCxnSpPr>
      <xdr:spPr>
        <a:xfrm flipV="1">
          <a:off x="1320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7" name="円/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9" name="円/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類似団体平均と比較しても低い水準となっているが，臨時職員等賃金の増や道路台帳補正業務の皆増等により</a:t>
          </a:r>
          <a:r>
            <a:rPr kumimoji="1" lang="en-US" altLang="ja-JP" sz="1300">
              <a:latin typeface="ＭＳ Ｐゴシック"/>
            </a:rPr>
            <a:t>0.1</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事務事業の効率化を図るため、職員配置の見直しや、業務の外部委託が増えているが、今後も事務効率化の取組みを続け、内部管理経費の削減等に努める。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56134</xdr:rowOff>
    </xdr:to>
    <xdr:cxnSp macro="">
      <xdr:nvCxnSpPr>
        <xdr:cNvPr id="125" name="直線コネクタ 124"/>
        <xdr:cNvCxnSpPr/>
      </xdr:nvCxnSpPr>
      <xdr:spPr>
        <a:xfrm>
          <a:off x="15671800" y="2618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46990</xdr:rowOff>
    </xdr:to>
    <xdr:cxnSp macro="">
      <xdr:nvCxnSpPr>
        <xdr:cNvPr id="128" name="直線コネクタ 127"/>
        <xdr:cNvCxnSpPr/>
      </xdr:nvCxnSpPr>
      <xdr:spPr>
        <a:xfrm>
          <a:off x="14782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154432</xdr:rowOff>
    </xdr:from>
    <xdr:to>
      <xdr:col>21</xdr:col>
      <xdr:colOff>361950</xdr:colOff>
      <xdr:row>15</xdr:row>
      <xdr:rowOff>46990</xdr:rowOff>
    </xdr:to>
    <xdr:cxnSp macro="">
      <xdr:nvCxnSpPr>
        <xdr:cNvPr id="131" name="直線コネクタ 130"/>
        <xdr:cNvCxnSpPr/>
      </xdr:nvCxnSpPr>
      <xdr:spPr>
        <a:xfrm>
          <a:off x="13893800" y="2554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99568</xdr:rowOff>
    </xdr:from>
    <xdr:to>
      <xdr:col>20</xdr:col>
      <xdr:colOff>158750</xdr:colOff>
      <xdr:row>14</xdr:row>
      <xdr:rowOff>154432</xdr:rowOff>
    </xdr:to>
    <xdr:cxnSp macro="">
      <xdr:nvCxnSpPr>
        <xdr:cNvPr id="134" name="直線コネクタ 133"/>
        <xdr:cNvCxnSpPr/>
      </xdr:nvCxnSpPr>
      <xdr:spPr>
        <a:xfrm>
          <a:off x="13004800" y="2499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4" name="円/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103632</xdr:rowOff>
    </xdr:from>
    <xdr:to>
      <xdr:col>20</xdr:col>
      <xdr:colOff>209550</xdr:colOff>
      <xdr:row>15</xdr:row>
      <xdr:rowOff>33782</xdr:rowOff>
    </xdr:to>
    <xdr:sp macro="" textlink="">
      <xdr:nvSpPr>
        <xdr:cNvPr id="150" name="円/楕円 149"/>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43959</xdr:rowOff>
    </xdr:from>
    <xdr:ext cx="762000" cy="259045"/>
    <xdr:sp macro="" textlink="">
      <xdr:nvSpPr>
        <xdr:cNvPr id="151" name="テキスト ボックス 150"/>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48768</xdr:rowOff>
    </xdr:from>
    <xdr:to>
      <xdr:col>19</xdr:col>
      <xdr:colOff>6350</xdr:colOff>
      <xdr:row>14</xdr:row>
      <xdr:rowOff>150368</xdr:rowOff>
    </xdr:to>
    <xdr:sp macro="" textlink="">
      <xdr:nvSpPr>
        <xdr:cNvPr id="152" name="円/楕円 151"/>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160545</xdr:rowOff>
    </xdr:from>
    <xdr:ext cx="762000" cy="259045"/>
    <xdr:sp macro="" textlink="">
      <xdr:nvSpPr>
        <xdr:cNvPr id="153" name="テキスト ボックス 152"/>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類似団体平均と比較すると、低い水準となっているが、社会保障経費は増加傾向にある。障害福祉サービスや私立保育所委託料等の増により</a:t>
          </a:r>
          <a:r>
            <a:rPr kumimoji="1" lang="en-US" altLang="ja-JP" sz="1300">
              <a:latin typeface="ＭＳ Ｐゴシック"/>
            </a:rPr>
            <a:t>0.5</a:t>
          </a:r>
          <a:r>
            <a:rPr kumimoji="1" lang="ja-JP" altLang="en-US" sz="1300">
              <a:latin typeface="ＭＳ Ｐゴシック"/>
            </a:rPr>
            <a:t>％の増となっている。福祉の低下を招いてはいけないが、生活保護等の資格審査等は適切に実施し、適正な給付に努める。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55</xdr:row>
      <xdr:rowOff>31750</xdr:rowOff>
    </xdr:to>
    <xdr:cxnSp macro="">
      <xdr:nvCxnSpPr>
        <xdr:cNvPr id="186" name="直線コネクタ 185"/>
        <xdr:cNvCxnSpPr/>
      </xdr:nvCxnSpPr>
      <xdr:spPr>
        <a:xfrm>
          <a:off x="3987800" y="9398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139700</xdr:rowOff>
    </xdr:to>
    <xdr:cxnSp macro="">
      <xdr:nvCxnSpPr>
        <xdr:cNvPr id="189" name="直線コネクタ 188"/>
        <xdr:cNvCxnSpPr/>
      </xdr:nvCxnSpPr>
      <xdr:spPr>
        <a:xfrm>
          <a:off x="3098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88900</xdr:rowOff>
    </xdr:to>
    <xdr:cxnSp macro="">
      <xdr:nvCxnSpPr>
        <xdr:cNvPr id="192" name="直線コネクタ 191"/>
        <xdr:cNvCxnSpPr/>
      </xdr:nvCxnSpPr>
      <xdr:spPr>
        <a:xfrm>
          <a:off x="2209800" y="928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25400</xdr:rowOff>
    </xdr:to>
    <xdr:cxnSp macro="">
      <xdr:nvCxnSpPr>
        <xdr:cNvPr id="195" name="直線コネクタ 194"/>
        <xdr:cNvCxnSpPr/>
      </xdr:nvCxnSpPr>
      <xdr:spPr>
        <a:xfrm>
          <a:off x="1320800" y="9156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7" name="円/楕円 206"/>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08" name="テキスト ボックス 207"/>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1" name="円/楕円 210"/>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2" name="テキスト ボックス 211"/>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経常収支比率のうち、その他に係る割合が類似団体を大きく上回っているのは、特別会計等への繰出金が主な要因となっている。大きなものは下水道事業であるが、</a:t>
          </a:r>
          <a:r>
            <a:rPr kumimoji="1" lang="en-US" altLang="ja-JP" sz="1200">
              <a:latin typeface="ＭＳ Ｐゴシック"/>
            </a:rPr>
            <a:t>27</a:t>
          </a:r>
          <a:r>
            <a:rPr kumimoji="1" lang="ja-JP" altLang="en-US" sz="1200">
              <a:latin typeface="ＭＳ Ｐゴシック"/>
            </a:rPr>
            <a:t>年度は大幅減となったことにより，</a:t>
          </a:r>
          <a:r>
            <a:rPr kumimoji="1" lang="en-US" altLang="ja-JP" sz="1200">
              <a:latin typeface="ＭＳ Ｐゴシック"/>
            </a:rPr>
            <a:t>0.5</a:t>
          </a:r>
          <a:r>
            <a:rPr kumimoji="1" lang="ja-JP" altLang="en-US" sz="1200">
              <a:latin typeface="ＭＳ Ｐゴシック"/>
            </a:rPr>
            <a:t>％の減になっている。介護保険事業や後期高齢者医療事業への繰出額も給付費の増加により、年々増加傾向にある。下水道事業については、経費の節減に努めるとともに料金改定についても検討する必要がある。また国民健康保険税や介護保険料についても、一般会計の負担が過大にならないように、適正額を常に検討し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42418</xdr:rowOff>
    </xdr:to>
    <xdr:cxnSp macro="">
      <xdr:nvCxnSpPr>
        <xdr:cNvPr id="240" name="直線コネクタ 239"/>
        <xdr:cNvCxnSpPr/>
      </xdr:nvCxnSpPr>
      <xdr:spPr>
        <a:xfrm flipV="1">
          <a:off x="16510000" y="915670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14495</xdr:rowOff>
    </xdr:from>
    <xdr:ext cx="762000" cy="259045"/>
    <xdr:sp macro="" textlink="">
      <xdr:nvSpPr>
        <xdr:cNvPr id="241"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42418</xdr:rowOff>
    </xdr:from>
    <xdr:to>
      <xdr:col>24</xdr:col>
      <xdr:colOff>120650</xdr:colOff>
      <xdr:row>61</xdr:row>
      <xdr:rowOff>42418</xdr:rowOff>
    </xdr:to>
    <xdr:cxnSp macro="">
      <xdr:nvCxnSpPr>
        <xdr:cNvPr id="242" name="直線コネクタ 241"/>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42418</xdr:rowOff>
    </xdr:from>
    <xdr:to>
      <xdr:col>24</xdr:col>
      <xdr:colOff>31750</xdr:colOff>
      <xdr:row>61</xdr:row>
      <xdr:rowOff>88138</xdr:rowOff>
    </xdr:to>
    <xdr:cxnSp macro="">
      <xdr:nvCxnSpPr>
        <xdr:cNvPr id="245" name="直線コネクタ 244"/>
        <xdr:cNvCxnSpPr/>
      </xdr:nvCxnSpPr>
      <xdr:spPr>
        <a:xfrm flipV="1">
          <a:off x="15671800" y="105008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154449</xdr:rowOff>
    </xdr:from>
    <xdr:ext cx="762000" cy="259045"/>
    <xdr:sp macro="" textlink="">
      <xdr:nvSpPr>
        <xdr:cNvPr id="246" name="その他平均値テキスト"/>
        <xdr:cNvSpPr txBox="1"/>
      </xdr:nvSpPr>
      <xdr:spPr>
        <a:xfrm>
          <a:off x="16598900" y="9755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137922</xdr:rowOff>
    </xdr:from>
    <xdr:to>
      <xdr:col>24</xdr:col>
      <xdr:colOff>82550</xdr:colOff>
      <xdr:row>58</xdr:row>
      <xdr:rowOff>68072</xdr:rowOff>
    </xdr:to>
    <xdr:sp macro="" textlink="">
      <xdr:nvSpPr>
        <xdr:cNvPr id="247" name="フローチャート : 判断 246"/>
        <xdr:cNvSpPr/>
      </xdr:nvSpPr>
      <xdr:spPr>
        <a:xfrm>
          <a:off x="164592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33274</xdr:rowOff>
    </xdr:from>
    <xdr:to>
      <xdr:col>22</xdr:col>
      <xdr:colOff>565150</xdr:colOff>
      <xdr:row>61</xdr:row>
      <xdr:rowOff>88138</xdr:rowOff>
    </xdr:to>
    <xdr:cxnSp macro="">
      <xdr:nvCxnSpPr>
        <xdr:cNvPr id="248" name="直線コネクタ 247"/>
        <xdr:cNvCxnSpPr/>
      </xdr:nvCxnSpPr>
      <xdr:spPr>
        <a:xfrm>
          <a:off x="14782800" y="104917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3048</xdr:rowOff>
    </xdr:from>
    <xdr:to>
      <xdr:col>22</xdr:col>
      <xdr:colOff>615950</xdr:colOff>
      <xdr:row>58</xdr:row>
      <xdr:rowOff>104648</xdr:rowOff>
    </xdr:to>
    <xdr:sp macro="" textlink="">
      <xdr:nvSpPr>
        <xdr:cNvPr id="249" name="フローチャート : 判断 248"/>
        <xdr:cNvSpPr/>
      </xdr:nvSpPr>
      <xdr:spPr>
        <a:xfrm>
          <a:off x="15621000" y="994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114825</xdr:rowOff>
    </xdr:from>
    <xdr:ext cx="736600" cy="259045"/>
    <xdr:sp macro="" textlink="">
      <xdr:nvSpPr>
        <xdr:cNvPr id="250" name="テキスト ボックス 249"/>
        <xdr:cNvSpPr txBox="1"/>
      </xdr:nvSpPr>
      <xdr:spPr>
        <a:xfrm>
          <a:off x="15290800" y="971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140716</xdr:rowOff>
    </xdr:from>
    <xdr:to>
      <xdr:col>21</xdr:col>
      <xdr:colOff>361950</xdr:colOff>
      <xdr:row>61</xdr:row>
      <xdr:rowOff>33274</xdr:rowOff>
    </xdr:to>
    <xdr:cxnSp macro="">
      <xdr:nvCxnSpPr>
        <xdr:cNvPr id="251" name="直線コネクタ 250"/>
        <xdr:cNvCxnSpPr/>
      </xdr:nvCxnSpPr>
      <xdr:spPr>
        <a:xfrm>
          <a:off x="13893800" y="104277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156210</xdr:rowOff>
    </xdr:from>
    <xdr:to>
      <xdr:col>21</xdr:col>
      <xdr:colOff>412750</xdr:colOff>
      <xdr:row>58</xdr:row>
      <xdr:rowOff>86360</xdr:rowOff>
    </xdr:to>
    <xdr:sp macro="" textlink="">
      <xdr:nvSpPr>
        <xdr:cNvPr id="252" name="フローチャート : 判断 251"/>
        <xdr:cNvSpPr/>
      </xdr:nvSpPr>
      <xdr:spPr>
        <a:xfrm>
          <a:off x="14732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96537</xdr:rowOff>
    </xdr:from>
    <xdr:ext cx="762000" cy="259045"/>
    <xdr:sp macro="" textlink="">
      <xdr:nvSpPr>
        <xdr:cNvPr id="253" name="テキスト ボックス 252"/>
        <xdr:cNvSpPr txBox="1"/>
      </xdr:nvSpPr>
      <xdr:spPr>
        <a:xfrm>
          <a:off x="14401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140716</xdr:rowOff>
    </xdr:from>
    <xdr:to>
      <xdr:col>20</xdr:col>
      <xdr:colOff>158750</xdr:colOff>
      <xdr:row>60</xdr:row>
      <xdr:rowOff>140716</xdr:rowOff>
    </xdr:to>
    <xdr:cxnSp macro="">
      <xdr:nvCxnSpPr>
        <xdr:cNvPr id="254" name="直線コネクタ 253"/>
        <xdr:cNvCxnSpPr/>
      </xdr:nvCxnSpPr>
      <xdr:spPr>
        <a:xfrm>
          <a:off x="13004800" y="10427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156210</xdr:rowOff>
    </xdr:from>
    <xdr:to>
      <xdr:col>20</xdr:col>
      <xdr:colOff>209550</xdr:colOff>
      <xdr:row>58</xdr:row>
      <xdr:rowOff>86360</xdr:rowOff>
    </xdr:to>
    <xdr:sp macro="" textlink="">
      <xdr:nvSpPr>
        <xdr:cNvPr id="255" name="フローチャート : 判断 254"/>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96537</xdr:rowOff>
    </xdr:from>
    <xdr:ext cx="762000" cy="259045"/>
    <xdr:sp macro="" textlink="">
      <xdr:nvSpPr>
        <xdr:cNvPr id="256" name="テキスト ボックス 255"/>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7" name="フローチャート : 判断 256"/>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8" name="テキスト ボックス 257"/>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163068</xdr:rowOff>
    </xdr:from>
    <xdr:to>
      <xdr:col>24</xdr:col>
      <xdr:colOff>82550</xdr:colOff>
      <xdr:row>61</xdr:row>
      <xdr:rowOff>93218</xdr:rowOff>
    </xdr:to>
    <xdr:sp macro="" textlink="">
      <xdr:nvSpPr>
        <xdr:cNvPr id="264" name="円/楕円 263"/>
        <xdr:cNvSpPr/>
      </xdr:nvSpPr>
      <xdr:spPr>
        <a:xfrm>
          <a:off x="16459200" y="104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71645</xdr:rowOff>
    </xdr:from>
    <xdr:ext cx="762000" cy="259045"/>
    <xdr:sp macro="" textlink="">
      <xdr:nvSpPr>
        <xdr:cNvPr id="265" name="その他該当値テキスト"/>
        <xdr:cNvSpPr txBox="1"/>
      </xdr:nvSpPr>
      <xdr:spPr>
        <a:xfrm>
          <a:off x="165989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37338</xdr:rowOff>
    </xdr:from>
    <xdr:to>
      <xdr:col>22</xdr:col>
      <xdr:colOff>615950</xdr:colOff>
      <xdr:row>61</xdr:row>
      <xdr:rowOff>138938</xdr:rowOff>
    </xdr:to>
    <xdr:sp macro="" textlink="">
      <xdr:nvSpPr>
        <xdr:cNvPr id="266" name="円/楕円 265"/>
        <xdr:cNvSpPr/>
      </xdr:nvSpPr>
      <xdr:spPr>
        <a:xfrm>
          <a:off x="15621000" y="104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123715</xdr:rowOff>
    </xdr:from>
    <xdr:ext cx="736600" cy="259045"/>
    <xdr:sp macro="" textlink="">
      <xdr:nvSpPr>
        <xdr:cNvPr id="267" name="テキスト ボックス 266"/>
        <xdr:cNvSpPr txBox="1"/>
      </xdr:nvSpPr>
      <xdr:spPr>
        <a:xfrm>
          <a:off x="15290800" y="10582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153924</xdr:rowOff>
    </xdr:from>
    <xdr:to>
      <xdr:col>21</xdr:col>
      <xdr:colOff>412750</xdr:colOff>
      <xdr:row>61</xdr:row>
      <xdr:rowOff>84074</xdr:rowOff>
    </xdr:to>
    <xdr:sp macro="" textlink="">
      <xdr:nvSpPr>
        <xdr:cNvPr id="268" name="円/楕円 267"/>
        <xdr:cNvSpPr/>
      </xdr:nvSpPr>
      <xdr:spPr>
        <a:xfrm>
          <a:off x="14732000" y="10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68851</xdr:rowOff>
    </xdr:from>
    <xdr:ext cx="762000" cy="259045"/>
    <xdr:sp macro="" textlink="">
      <xdr:nvSpPr>
        <xdr:cNvPr id="269" name="テキスト ボックス 268"/>
        <xdr:cNvSpPr txBox="1"/>
      </xdr:nvSpPr>
      <xdr:spPr>
        <a:xfrm>
          <a:off x="14401800" y="1052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89916</xdr:rowOff>
    </xdr:from>
    <xdr:to>
      <xdr:col>20</xdr:col>
      <xdr:colOff>209550</xdr:colOff>
      <xdr:row>61</xdr:row>
      <xdr:rowOff>20066</xdr:rowOff>
    </xdr:to>
    <xdr:sp macro="" textlink="">
      <xdr:nvSpPr>
        <xdr:cNvPr id="270" name="円/楕円 269"/>
        <xdr:cNvSpPr/>
      </xdr:nvSpPr>
      <xdr:spPr>
        <a:xfrm>
          <a:off x="138430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4843</xdr:rowOff>
    </xdr:from>
    <xdr:ext cx="762000" cy="259045"/>
    <xdr:sp macro="" textlink="">
      <xdr:nvSpPr>
        <xdr:cNvPr id="271" name="テキスト ボックス 270"/>
        <xdr:cNvSpPr txBox="1"/>
      </xdr:nvSpPr>
      <xdr:spPr>
        <a:xfrm>
          <a:off x="13512800" y="104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89916</xdr:rowOff>
    </xdr:from>
    <xdr:to>
      <xdr:col>19</xdr:col>
      <xdr:colOff>6350</xdr:colOff>
      <xdr:row>61</xdr:row>
      <xdr:rowOff>20066</xdr:rowOff>
    </xdr:to>
    <xdr:sp macro="" textlink="">
      <xdr:nvSpPr>
        <xdr:cNvPr id="272" name="円/楕円 271"/>
        <xdr:cNvSpPr/>
      </xdr:nvSpPr>
      <xdr:spPr>
        <a:xfrm>
          <a:off x="12954000" y="103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4843</xdr:rowOff>
    </xdr:from>
    <xdr:ext cx="762000" cy="259045"/>
    <xdr:sp macro="" textlink="">
      <xdr:nvSpPr>
        <xdr:cNvPr id="273" name="テキスト ボックス 272"/>
        <xdr:cNvSpPr txBox="1"/>
      </xdr:nvSpPr>
      <xdr:spPr>
        <a:xfrm>
          <a:off x="12623800" y="104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一部事務組合負担金の増が主な要因となり，</a:t>
          </a:r>
          <a:r>
            <a:rPr kumimoji="1" lang="en-US" altLang="ja-JP" sz="1300">
              <a:latin typeface="ＭＳ Ｐゴシック"/>
            </a:rPr>
            <a:t>0.3</a:t>
          </a:r>
          <a:r>
            <a:rPr kumimoji="1" lang="ja-JP" altLang="en-US" sz="1300">
              <a:latin typeface="ＭＳ Ｐゴシック"/>
            </a:rPr>
            <a:t>％の増となっている。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88" name="直線コネクタ 28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89" name="テキスト ボックス 28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2" name="直線コネクタ 29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3" name="テキスト ボックス 29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296" name="直線コネクタ 295"/>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297"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298" name="直線コネクタ 297"/>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299"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0" name="直線コネクタ 299"/>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64135</xdr:rowOff>
    </xdr:from>
    <xdr:to>
      <xdr:col>24</xdr:col>
      <xdr:colOff>31750</xdr:colOff>
      <xdr:row>38</xdr:row>
      <xdr:rowOff>81280</xdr:rowOff>
    </xdr:to>
    <xdr:cxnSp macro="">
      <xdr:nvCxnSpPr>
        <xdr:cNvPr id="301" name="直線コネクタ 300"/>
        <xdr:cNvCxnSpPr/>
      </xdr:nvCxnSpPr>
      <xdr:spPr>
        <a:xfrm>
          <a:off x="15671800" y="65792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2"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3" name="フローチャート : 判断 302"/>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64135</xdr:rowOff>
    </xdr:from>
    <xdr:to>
      <xdr:col>22</xdr:col>
      <xdr:colOff>565150</xdr:colOff>
      <xdr:row>38</xdr:row>
      <xdr:rowOff>149860</xdr:rowOff>
    </xdr:to>
    <xdr:cxnSp macro="">
      <xdr:nvCxnSpPr>
        <xdr:cNvPr id="304" name="直線コネクタ 303"/>
        <xdr:cNvCxnSpPr/>
      </xdr:nvCxnSpPr>
      <xdr:spPr>
        <a:xfrm flipV="1">
          <a:off x="14782800" y="65792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05" name="フローチャート : 判断 304"/>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06" name="テキスト ボックス 305"/>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38</xdr:row>
      <xdr:rowOff>167005</xdr:rowOff>
    </xdr:to>
    <xdr:cxnSp macro="">
      <xdr:nvCxnSpPr>
        <xdr:cNvPr id="307" name="直線コネクタ 306"/>
        <xdr:cNvCxnSpPr/>
      </xdr:nvCxnSpPr>
      <xdr:spPr>
        <a:xfrm flipV="1">
          <a:off x="13893800" y="6664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08" name="フローチャート : 判断 307"/>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09" name="テキスト ボックス 308"/>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167005</xdr:rowOff>
    </xdr:from>
    <xdr:to>
      <xdr:col>20</xdr:col>
      <xdr:colOff>158750</xdr:colOff>
      <xdr:row>39</xdr:row>
      <xdr:rowOff>6985</xdr:rowOff>
    </xdr:to>
    <xdr:cxnSp macro="">
      <xdr:nvCxnSpPr>
        <xdr:cNvPr id="310" name="直線コネクタ 309"/>
        <xdr:cNvCxnSpPr/>
      </xdr:nvCxnSpPr>
      <xdr:spPr>
        <a:xfrm flipV="1">
          <a:off x="13004800" y="66821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1" name="フローチャート : 判断 31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2" name="テキスト ボックス 31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3" name="フローチャート : 判断 312"/>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14" name="テキスト ボックス 313"/>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0" name="円/楕円 319"/>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1"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13335</xdr:rowOff>
    </xdr:from>
    <xdr:to>
      <xdr:col>22</xdr:col>
      <xdr:colOff>615950</xdr:colOff>
      <xdr:row>38</xdr:row>
      <xdr:rowOff>114935</xdr:rowOff>
    </xdr:to>
    <xdr:sp macro="" textlink="">
      <xdr:nvSpPr>
        <xdr:cNvPr id="322" name="円/楕円 321"/>
        <xdr:cNvSpPr/>
      </xdr:nvSpPr>
      <xdr:spPr>
        <a:xfrm>
          <a:off x="15621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99712</xdr:rowOff>
    </xdr:from>
    <xdr:ext cx="736600" cy="259045"/>
    <xdr:sp macro="" textlink="">
      <xdr:nvSpPr>
        <xdr:cNvPr id="323" name="テキスト ボックス 322"/>
        <xdr:cNvSpPr txBox="1"/>
      </xdr:nvSpPr>
      <xdr:spPr>
        <a:xfrm>
          <a:off x="15290800" y="661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99060</xdr:rowOff>
    </xdr:from>
    <xdr:to>
      <xdr:col>21</xdr:col>
      <xdr:colOff>412750</xdr:colOff>
      <xdr:row>39</xdr:row>
      <xdr:rowOff>29210</xdr:rowOff>
    </xdr:to>
    <xdr:sp macro="" textlink="">
      <xdr:nvSpPr>
        <xdr:cNvPr id="324" name="円/楕円 323"/>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13987</xdr:rowOff>
    </xdr:from>
    <xdr:ext cx="762000" cy="259045"/>
    <xdr:sp macro="" textlink="">
      <xdr:nvSpPr>
        <xdr:cNvPr id="325" name="テキスト ボックス 324"/>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116205</xdr:rowOff>
    </xdr:from>
    <xdr:to>
      <xdr:col>20</xdr:col>
      <xdr:colOff>209550</xdr:colOff>
      <xdr:row>39</xdr:row>
      <xdr:rowOff>46355</xdr:rowOff>
    </xdr:to>
    <xdr:sp macro="" textlink="">
      <xdr:nvSpPr>
        <xdr:cNvPr id="326" name="円/楕円 325"/>
        <xdr:cNvSpPr/>
      </xdr:nvSpPr>
      <xdr:spPr>
        <a:xfrm>
          <a:off x="13843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31132</xdr:rowOff>
    </xdr:from>
    <xdr:ext cx="762000" cy="259045"/>
    <xdr:sp macro="" textlink="">
      <xdr:nvSpPr>
        <xdr:cNvPr id="327" name="テキスト ボックス 326"/>
        <xdr:cNvSpPr txBox="1"/>
      </xdr:nvSpPr>
      <xdr:spPr>
        <a:xfrm>
          <a:off x="13512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127635</xdr:rowOff>
    </xdr:from>
    <xdr:to>
      <xdr:col>19</xdr:col>
      <xdr:colOff>6350</xdr:colOff>
      <xdr:row>39</xdr:row>
      <xdr:rowOff>57785</xdr:rowOff>
    </xdr:to>
    <xdr:sp macro="" textlink="">
      <xdr:nvSpPr>
        <xdr:cNvPr id="328" name="円/楕円 327"/>
        <xdr:cNvSpPr/>
      </xdr:nvSpPr>
      <xdr:spPr>
        <a:xfrm>
          <a:off x="129540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42562</xdr:rowOff>
    </xdr:from>
    <xdr:ext cx="762000" cy="259045"/>
    <xdr:sp macro="" textlink="">
      <xdr:nvSpPr>
        <xdr:cNvPr id="329" name="テキスト ボックス 328"/>
        <xdr:cNvSpPr txBox="1"/>
      </xdr:nvSpPr>
      <xdr:spPr>
        <a:xfrm>
          <a:off x="12623800" y="672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類似団体平均と比較しても低い水準となっているが，金額の大きい償還が前年度で終わったことで，</a:t>
          </a:r>
          <a:r>
            <a:rPr kumimoji="1" lang="en-US" altLang="ja-JP" sz="1300">
              <a:latin typeface="ＭＳ Ｐゴシック"/>
            </a:rPr>
            <a:t>1.0</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臨時財政対策債の償還は年々増加しており，更に，防災・減災事業等の建設事業による市債の償還が本格化することから、借入額の抑制や一括償還を継続的に実施し、公債費の抑制を図る必要がある。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54" name="直線コネクタ 353"/>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55"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56" name="直線コネクタ 355"/>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7"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58" name="直線コネクタ 357"/>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88137</xdr:rowOff>
    </xdr:to>
    <xdr:cxnSp macro="">
      <xdr:nvCxnSpPr>
        <xdr:cNvPr id="359" name="直線コネクタ 358"/>
        <xdr:cNvCxnSpPr/>
      </xdr:nvCxnSpPr>
      <xdr:spPr>
        <a:xfrm flipV="1">
          <a:off x="3987800" y="13244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1" name="フローチャート : 判断 36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74422</xdr:rowOff>
    </xdr:from>
    <xdr:to>
      <xdr:col>5</xdr:col>
      <xdr:colOff>549275</xdr:colOff>
      <xdr:row>77</xdr:row>
      <xdr:rowOff>88137</xdr:rowOff>
    </xdr:to>
    <xdr:cxnSp macro="">
      <xdr:nvCxnSpPr>
        <xdr:cNvPr id="362" name="直線コネクタ 361"/>
        <xdr:cNvCxnSpPr/>
      </xdr:nvCxnSpPr>
      <xdr:spPr>
        <a:xfrm>
          <a:off x="3098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3" name="フローチャート : 判断 362"/>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4" name="テキスト ボックス 363"/>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101854</xdr:rowOff>
    </xdr:to>
    <xdr:cxnSp macro="">
      <xdr:nvCxnSpPr>
        <xdr:cNvPr id="365" name="直線コネクタ 364"/>
        <xdr:cNvCxnSpPr/>
      </xdr:nvCxnSpPr>
      <xdr:spPr>
        <a:xfrm flipV="1">
          <a:off x="2209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6" name="フローチャート : 判断 365"/>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67" name="テキスト ボックス 366"/>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124713</xdr:rowOff>
    </xdr:to>
    <xdr:cxnSp macro="">
      <xdr:nvCxnSpPr>
        <xdr:cNvPr id="368" name="直線コネクタ 367"/>
        <xdr:cNvCxnSpPr/>
      </xdr:nvCxnSpPr>
      <xdr:spPr>
        <a:xfrm flipV="1">
          <a:off x="1320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69" name="フローチャート : 判断 368"/>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0" name="テキスト ボックス 369"/>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1" name="フローチャート : 判断 370"/>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2" name="テキスト ボックス 371"/>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78" name="円/楕円 377"/>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79"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0" name="円/楕円 379"/>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1" name="テキスト ボックス 38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2" name="円/楕円 381"/>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3" name="テキスト ボックス 382"/>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4" name="円/楕円 383"/>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85" name="テキスト ボックス 384"/>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6" name="円/楕円 38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7" name="テキスト ボックス 38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よりも高い水準となっている。これは、特別会計への繰出金や病院等の公営企業会計への補助金、一部事務組合への負担金が財政規模に対して多額となっていることが要因となってい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3" name="直線コネクタ 412"/>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14"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15" name="直線コネクタ 414"/>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16"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17" name="直線コネクタ 416"/>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129287</xdr:rowOff>
    </xdr:to>
    <xdr:cxnSp macro="">
      <xdr:nvCxnSpPr>
        <xdr:cNvPr id="418" name="直線コネクタ 417"/>
        <xdr:cNvCxnSpPr/>
      </xdr:nvCxnSpPr>
      <xdr:spPr>
        <a:xfrm>
          <a:off x="15671800" y="133035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1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0" name="フローチャート : 判断 41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106426</xdr:rowOff>
    </xdr:to>
    <xdr:cxnSp macro="">
      <xdr:nvCxnSpPr>
        <xdr:cNvPr id="421" name="直線コネクタ 420"/>
        <xdr:cNvCxnSpPr/>
      </xdr:nvCxnSpPr>
      <xdr:spPr>
        <a:xfrm flipV="1">
          <a:off x="14782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2" name="フローチャート : 判断 421"/>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3" name="テキスト ボックス 422"/>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77</xdr:row>
      <xdr:rowOff>115570</xdr:rowOff>
    </xdr:to>
    <xdr:cxnSp macro="">
      <xdr:nvCxnSpPr>
        <xdr:cNvPr id="424" name="直線コネクタ 423"/>
        <xdr:cNvCxnSpPr/>
      </xdr:nvCxnSpPr>
      <xdr:spPr>
        <a:xfrm flipV="1">
          <a:off x="13893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5" name="フローチャート : 判断 424"/>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26" name="テキスト ボックス 425"/>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78994</xdr:rowOff>
    </xdr:from>
    <xdr:to>
      <xdr:col>20</xdr:col>
      <xdr:colOff>158750</xdr:colOff>
      <xdr:row>77</xdr:row>
      <xdr:rowOff>115570</xdr:rowOff>
    </xdr:to>
    <xdr:cxnSp macro="">
      <xdr:nvCxnSpPr>
        <xdr:cNvPr id="427" name="直線コネクタ 426"/>
        <xdr:cNvCxnSpPr/>
      </xdr:nvCxnSpPr>
      <xdr:spPr>
        <a:xfrm>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28" name="フローチャート : 判断 427"/>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29" name="テキスト ボックス 428"/>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0" name="フローチャート : 判断 42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1" name="テキスト ボックス 43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37" name="円/楕円 436"/>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38"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39" name="円/楕円 438"/>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0" name="テキスト ボックス 439"/>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1" name="円/楕円 440"/>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42" name="テキスト ボックス 441"/>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43" name="円/楕円 44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44" name="テキスト ボックス 443"/>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5" name="円/楕円 444"/>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6" name="テキスト ボックス 445"/>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岡山県笠岡市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39027</xdr:rowOff>
    </xdr:from>
    <xdr:to>
      <xdr:col>4</xdr:col>
      <xdr:colOff>1117600</xdr:colOff>
      <xdr:row>15</xdr:row>
      <xdr:rowOff>61068</xdr:rowOff>
    </xdr:to>
    <xdr:cxnSp macro="">
      <xdr:nvCxnSpPr>
        <xdr:cNvPr id="50" name="直線コネクタ 49"/>
        <xdr:cNvCxnSpPr/>
      </xdr:nvCxnSpPr>
      <xdr:spPr bwMode="auto">
        <a:xfrm flipV="1">
          <a:off x="5003800" y="2658402"/>
          <a:ext cx="647700" cy="2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61068</xdr:rowOff>
    </xdr:from>
    <xdr:to>
      <xdr:col>4</xdr:col>
      <xdr:colOff>469900</xdr:colOff>
      <xdr:row>15</xdr:row>
      <xdr:rowOff>150965</xdr:rowOff>
    </xdr:to>
    <xdr:cxnSp macro="">
      <xdr:nvCxnSpPr>
        <xdr:cNvPr id="53" name="直線コネクタ 52"/>
        <xdr:cNvCxnSpPr/>
      </xdr:nvCxnSpPr>
      <xdr:spPr bwMode="auto">
        <a:xfrm flipV="1">
          <a:off x="4305300" y="2680443"/>
          <a:ext cx="698500" cy="8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98196</xdr:rowOff>
    </xdr:from>
    <xdr:to>
      <xdr:col>3</xdr:col>
      <xdr:colOff>904875</xdr:colOff>
      <xdr:row>15</xdr:row>
      <xdr:rowOff>150965</xdr:rowOff>
    </xdr:to>
    <xdr:cxnSp macro="">
      <xdr:nvCxnSpPr>
        <xdr:cNvPr id="56" name="直線コネクタ 55"/>
        <xdr:cNvCxnSpPr/>
      </xdr:nvCxnSpPr>
      <xdr:spPr bwMode="auto">
        <a:xfrm>
          <a:off x="3606800" y="2717571"/>
          <a:ext cx="6985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98196</xdr:rowOff>
    </xdr:from>
    <xdr:to>
      <xdr:col>3</xdr:col>
      <xdr:colOff>206375</xdr:colOff>
      <xdr:row>15</xdr:row>
      <xdr:rowOff>117227</xdr:rowOff>
    </xdr:to>
    <xdr:cxnSp macro="">
      <xdr:nvCxnSpPr>
        <xdr:cNvPr id="59" name="直線コネクタ 58"/>
        <xdr:cNvCxnSpPr/>
      </xdr:nvCxnSpPr>
      <xdr:spPr bwMode="auto">
        <a:xfrm flipV="1">
          <a:off x="2908300" y="2717571"/>
          <a:ext cx="6985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159677</xdr:rowOff>
    </xdr:from>
    <xdr:to>
      <xdr:col>5</xdr:col>
      <xdr:colOff>34925</xdr:colOff>
      <xdr:row>15</xdr:row>
      <xdr:rowOff>89827</xdr:rowOff>
    </xdr:to>
    <xdr:sp macro="" textlink="">
      <xdr:nvSpPr>
        <xdr:cNvPr id="69" name="円/楕円 68"/>
        <xdr:cNvSpPr/>
      </xdr:nvSpPr>
      <xdr:spPr bwMode="auto">
        <a:xfrm>
          <a:off x="5600700" y="260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4754</xdr:rowOff>
    </xdr:from>
    <xdr:ext cx="762000" cy="259045"/>
    <xdr:sp macro="" textlink="">
      <xdr:nvSpPr>
        <xdr:cNvPr id="70" name="人口1人当たり決算額の推移該当値テキスト130"/>
        <xdr:cNvSpPr txBox="1"/>
      </xdr:nvSpPr>
      <xdr:spPr>
        <a:xfrm>
          <a:off x="5740400" y="2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10268</xdr:rowOff>
    </xdr:from>
    <xdr:to>
      <xdr:col>4</xdr:col>
      <xdr:colOff>520700</xdr:colOff>
      <xdr:row>15</xdr:row>
      <xdr:rowOff>111868</xdr:rowOff>
    </xdr:to>
    <xdr:sp macro="" textlink="">
      <xdr:nvSpPr>
        <xdr:cNvPr id="71" name="円/楕円 70"/>
        <xdr:cNvSpPr/>
      </xdr:nvSpPr>
      <xdr:spPr bwMode="auto">
        <a:xfrm>
          <a:off x="4953000" y="262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122045</xdr:rowOff>
    </xdr:from>
    <xdr:ext cx="736600" cy="259045"/>
    <xdr:sp macro="" textlink="">
      <xdr:nvSpPr>
        <xdr:cNvPr id="72" name="テキスト ボックス 71"/>
        <xdr:cNvSpPr txBox="1"/>
      </xdr:nvSpPr>
      <xdr:spPr>
        <a:xfrm>
          <a:off x="4622800" y="239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100165</xdr:rowOff>
    </xdr:from>
    <xdr:to>
      <xdr:col>3</xdr:col>
      <xdr:colOff>955675</xdr:colOff>
      <xdr:row>16</xdr:row>
      <xdr:rowOff>30315</xdr:rowOff>
    </xdr:to>
    <xdr:sp macro="" textlink="">
      <xdr:nvSpPr>
        <xdr:cNvPr id="73" name="円/楕円 72"/>
        <xdr:cNvSpPr/>
      </xdr:nvSpPr>
      <xdr:spPr bwMode="auto">
        <a:xfrm>
          <a:off x="4254500" y="271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40492</xdr:rowOff>
    </xdr:from>
    <xdr:ext cx="762000" cy="259045"/>
    <xdr:sp macro="" textlink="">
      <xdr:nvSpPr>
        <xdr:cNvPr id="74" name="テキスト ボックス 73"/>
        <xdr:cNvSpPr txBox="1"/>
      </xdr:nvSpPr>
      <xdr:spPr>
        <a:xfrm>
          <a:off x="3924300" y="248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47396</xdr:rowOff>
    </xdr:from>
    <xdr:to>
      <xdr:col>3</xdr:col>
      <xdr:colOff>257175</xdr:colOff>
      <xdr:row>15</xdr:row>
      <xdr:rowOff>148996</xdr:rowOff>
    </xdr:to>
    <xdr:sp macro="" textlink="">
      <xdr:nvSpPr>
        <xdr:cNvPr id="75" name="円/楕円 74"/>
        <xdr:cNvSpPr/>
      </xdr:nvSpPr>
      <xdr:spPr bwMode="auto">
        <a:xfrm>
          <a:off x="3556000" y="26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159173</xdr:rowOff>
    </xdr:from>
    <xdr:ext cx="762000" cy="259045"/>
    <xdr:sp macro="" textlink="">
      <xdr:nvSpPr>
        <xdr:cNvPr id="76" name="テキスト ボックス 75"/>
        <xdr:cNvSpPr txBox="1"/>
      </xdr:nvSpPr>
      <xdr:spPr>
        <a:xfrm>
          <a:off x="3225800" y="24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84,012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66427</xdr:rowOff>
    </xdr:from>
    <xdr:to>
      <xdr:col>2</xdr:col>
      <xdr:colOff>692150</xdr:colOff>
      <xdr:row>15</xdr:row>
      <xdr:rowOff>168027</xdr:rowOff>
    </xdr:to>
    <xdr:sp macro="" textlink="">
      <xdr:nvSpPr>
        <xdr:cNvPr id="77" name="円/楕円 76"/>
        <xdr:cNvSpPr/>
      </xdr:nvSpPr>
      <xdr:spPr bwMode="auto">
        <a:xfrm>
          <a:off x="2857500" y="268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6754</xdr:rowOff>
    </xdr:from>
    <xdr:ext cx="762000" cy="259045"/>
    <xdr:sp macro="" textlink="">
      <xdr:nvSpPr>
        <xdr:cNvPr id="78" name="テキスト ボックス 77"/>
        <xdr:cNvSpPr txBox="1"/>
      </xdr:nvSpPr>
      <xdr:spPr>
        <a:xfrm>
          <a:off x="2527300" y="245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151754</xdr:rowOff>
    </xdr:from>
    <xdr:to>
      <xdr:col>4</xdr:col>
      <xdr:colOff>1117600</xdr:colOff>
      <xdr:row>36</xdr:row>
      <xdr:rowOff>38957</xdr:rowOff>
    </xdr:to>
    <xdr:cxnSp macro="">
      <xdr:nvCxnSpPr>
        <xdr:cNvPr id="113" name="直線コネクタ 112"/>
        <xdr:cNvCxnSpPr/>
      </xdr:nvCxnSpPr>
      <xdr:spPr bwMode="auto">
        <a:xfrm>
          <a:off x="5003800" y="6762104"/>
          <a:ext cx="647700" cy="23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79680</xdr:rowOff>
    </xdr:from>
    <xdr:to>
      <xdr:col>4</xdr:col>
      <xdr:colOff>469900</xdr:colOff>
      <xdr:row>35</xdr:row>
      <xdr:rowOff>151754</xdr:rowOff>
    </xdr:to>
    <xdr:cxnSp macro="">
      <xdr:nvCxnSpPr>
        <xdr:cNvPr id="116" name="直線コネクタ 115"/>
        <xdr:cNvCxnSpPr/>
      </xdr:nvCxnSpPr>
      <xdr:spPr bwMode="auto">
        <a:xfrm>
          <a:off x="4305300" y="6690030"/>
          <a:ext cx="6985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16390</xdr:rowOff>
    </xdr:from>
    <xdr:to>
      <xdr:col>3</xdr:col>
      <xdr:colOff>904875</xdr:colOff>
      <xdr:row>35</xdr:row>
      <xdr:rowOff>79680</xdr:rowOff>
    </xdr:to>
    <xdr:cxnSp macro="">
      <xdr:nvCxnSpPr>
        <xdr:cNvPr id="119" name="直線コネクタ 118"/>
        <xdr:cNvCxnSpPr/>
      </xdr:nvCxnSpPr>
      <xdr:spPr bwMode="auto">
        <a:xfrm>
          <a:off x="3606800" y="6626740"/>
          <a:ext cx="698500" cy="63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157306</xdr:rowOff>
    </xdr:from>
    <xdr:to>
      <xdr:col>3</xdr:col>
      <xdr:colOff>206375</xdr:colOff>
      <xdr:row>35</xdr:row>
      <xdr:rowOff>16390</xdr:rowOff>
    </xdr:to>
    <xdr:cxnSp macro="">
      <xdr:nvCxnSpPr>
        <xdr:cNvPr id="122" name="直線コネクタ 121"/>
        <xdr:cNvCxnSpPr/>
      </xdr:nvCxnSpPr>
      <xdr:spPr bwMode="auto">
        <a:xfrm>
          <a:off x="2908300" y="6424756"/>
          <a:ext cx="698500" cy="20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331057</xdr:rowOff>
    </xdr:from>
    <xdr:to>
      <xdr:col>5</xdr:col>
      <xdr:colOff>34925</xdr:colOff>
      <xdr:row>36</xdr:row>
      <xdr:rowOff>89757</xdr:rowOff>
    </xdr:to>
    <xdr:sp macro="" textlink="">
      <xdr:nvSpPr>
        <xdr:cNvPr id="132" name="円/楕円 131"/>
        <xdr:cNvSpPr/>
      </xdr:nvSpPr>
      <xdr:spPr bwMode="auto">
        <a:xfrm>
          <a:off x="5600700" y="694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303134</xdr:rowOff>
    </xdr:from>
    <xdr:ext cx="762000" cy="259045"/>
    <xdr:sp macro="" textlink="">
      <xdr:nvSpPr>
        <xdr:cNvPr id="133" name="人口1人当たり決算額の推移該当値テキスト445"/>
        <xdr:cNvSpPr txBox="1"/>
      </xdr:nvSpPr>
      <xdr:spPr>
        <a:xfrm>
          <a:off x="5740400" y="69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100954</xdr:rowOff>
    </xdr:from>
    <xdr:to>
      <xdr:col>4</xdr:col>
      <xdr:colOff>520700</xdr:colOff>
      <xdr:row>35</xdr:row>
      <xdr:rowOff>202554</xdr:rowOff>
    </xdr:to>
    <xdr:sp macro="" textlink="">
      <xdr:nvSpPr>
        <xdr:cNvPr id="134" name="円/楕円 133"/>
        <xdr:cNvSpPr/>
      </xdr:nvSpPr>
      <xdr:spPr bwMode="auto">
        <a:xfrm>
          <a:off x="4953000" y="671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212731</xdr:rowOff>
    </xdr:from>
    <xdr:ext cx="736600" cy="259045"/>
    <xdr:sp macro="" textlink="">
      <xdr:nvSpPr>
        <xdr:cNvPr id="135" name="テキスト ボックス 134"/>
        <xdr:cNvSpPr txBox="1"/>
      </xdr:nvSpPr>
      <xdr:spPr>
        <a:xfrm>
          <a:off x="4622800" y="648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28880</xdr:rowOff>
    </xdr:from>
    <xdr:to>
      <xdr:col>3</xdr:col>
      <xdr:colOff>955675</xdr:colOff>
      <xdr:row>35</xdr:row>
      <xdr:rowOff>130480</xdr:rowOff>
    </xdr:to>
    <xdr:sp macro="" textlink="">
      <xdr:nvSpPr>
        <xdr:cNvPr id="136" name="円/楕円 135"/>
        <xdr:cNvSpPr/>
      </xdr:nvSpPr>
      <xdr:spPr bwMode="auto">
        <a:xfrm>
          <a:off x="42545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140657</xdr:rowOff>
    </xdr:from>
    <xdr:ext cx="762000" cy="259045"/>
    <xdr:sp macro="" textlink="">
      <xdr:nvSpPr>
        <xdr:cNvPr id="137" name="テキスト ボックス 136"/>
        <xdr:cNvSpPr txBox="1"/>
      </xdr:nvSpPr>
      <xdr:spPr>
        <a:xfrm>
          <a:off x="3924300" y="64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308490</xdr:rowOff>
    </xdr:from>
    <xdr:to>
      <xdr:col>3</xdr:col>
      <xdr:colOff>257175</xdr:colOff>
      <xdr:row>35</xdr:row>
      <xdr:rowOff>67190</xdr:rowOff>
    </xdr:to>
    <xdr:sp macro="" textlink="">
      <xdr:nvSpPr>
        <xdr:cNvPr id="138" name="円/楕円 137"/>
        <xdr:cNvSpPr/>
      </xdr:nvSpPr>
      <xdr:spPr bwMode="auto">
        <a:xfrm>
          <a:off x="3556000" y="65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77367</xdr:rowOff>
    </xdr:from>
    <xdr:ext cx="762000" cy="259045"/>
    <xdr:sp macro="" textlink="">
      <xdr:nvSpPr>
        <xdr:cNvPr id="139" name="テキスト ボックス 138"/>
        <xdr:cNvSpPr txBox="1"/>
      </xdr:nvSpPr>
      <xdr:spPr>
        <a:xfrm>
          <a:off x="3225800" y="63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106506</xdr:rowOff>
    </xdr:from>
    <xdr:to>
      <xdr:col>2</xdr:col>
      <xdr:colOff>692150</xdr:colOff>
      <xdr:row>34</xdr:row>
      <xdr:rowOff>208106</xdr:rowOff>
    </xdr:to>
    <xdr:sp macro="" textlink="">
      <xdr:nvSpPr>
        <xdr:cNvPr id="140" name="円/楕円 139"/>
        <xdr:cNvSpPr/>
      </xdr:nvSpPr>
      <xdr:spPr bwMode="auto">
        <a:xfrm>
          <a:off x="2857500" y="637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218283</xdr:rowOff>
    </xdr:from>
    <xdr:ext cx="762000" cy="259045"/>
    <xdr:sp macro="" textlink="">
      <xdr:nvSpPr>
        <xdr:cNvPr id="141" name="テキスト ボックス 140"/>
        <xdr:cNvSpPr txBox="1"/>
      </xdr:nvSpPr>
      <xdr:spPr>
        <a:xfrm>
          <a:off x="2527300" y="614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110873</xdr:rowOff>
    </xdr:from>
    <xdr:to>
      <xdr:col>6</xdr:col>
      <xdr:colOff>511175</xdr:colOff>
      <xdr:row>35</xdr:row>
      <xdr:rowOff>155953</xdr:rowOff>
    </xdr:to>
    <xdr:cxnSp macro="">
      <xdr:nvCxnSpPr>
        <xdr:cNvPr id="59" name="直線コネクタ 58"/>
        <xdr:cNvCxnSpPr/>
      </xdr:nvCxnSpPr>
      <xdr:spPr>
        <a:xfrm flipV="1">
          <a:off x="3797300" y="6111623"/>
          <a:ext cx="8382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149918</xdr:rowOff>
    </xdr:from>
    <xdr:to>
      <xdr:col>5</xdr:col>
      <xdr:colOff>358775</xdr:colOff>
      <xdr:row>35</xdr:row>
      <xdr:rowOff>155953</xdr:rowOff>
    </xdr:to>
    <xdr:cxnSp macro="">
      <xdr:nvCxnSpPr>
        <xdr:cNvPr id="62" name="直線コネクタ 61"/>
        <xdr:cNvCxnSpPr/>
      </xdr:nvCxnSpPr>
      <xdr:spPr>
        <a:xfrm>
          <a:off x="2908300" y="615066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83053</xdr:rowOff>
    </xdr:from>
    <xdr:to>
      <xdr:col>4</xdr:col>
      <xdr:colOff>155575</xdr:colOff>
      <xdr:row>35</xdr:row>
      <xdr:rowOff>149918</xdr:rowOff>
    </xdr:to>
    <xdr:cxnSp macro="">
      <xdr:nvCxnSpPr>
        <xdr:cNvPr id="65" name="直線コネクタ 64"/>
        <xdr:cNvCxnSpPr/>
      </xdr:nvCxnSpPr>
      <xdr:spPr>
        <a:xfrm>
          <a:off x="2019300" y="6083803"/>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7341</xdr:rowOff>
    </xdr:from>
    <xdr:to>
      <xdr:col>2</xdr:col>
      <xdr:colOff>638175</xdr:colOff>
      <xdr:row>35</xdr:row>
      <xdr:rowOff>83053</xdr:rowOff>
    </xdr:to>
    <xdr:cxnSp macro="">
      <xdr:nvCxnSpPr>
        <xdr:cNvPr id="68" name="直線コネクタ 67"/>
        <xdr:cNvCxnSpPr/>
      </xdr:nvCxnSpPr>
      <xdr:spPr>
        <a:xfrm>
          <a:off x="1130300" y="6008091"/>
          <a:ext cx="8890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60073</xdr:rowOff>
    </xdr:from>
    <xdr:to>
      <xdr:col>6</xdr:col>
      <xdr:colOff>561975</xdr:colOff>
      <xdr:row>35</xdr:row>
      <xdr:rowOff>161673</xdr:rowOff>
    </xdr:to>
    <xdr:sp macro="" textlink="">
      <xdr:nvSpPr>
        <xdr:cNvPr id="78" name="円/楕円 77"/>
        <xdr:cNvSpPr/>
      </xdr:nvSpPr>
      <xdr:spPr>
        <a:xfrm>
          <a:off x="4584700" y="60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82950</xdr:rowOff>
    </xdr:from>
    <xdr:ext cx="534377" cy="259045"/>
    <xdr:sp macro="" textlink="">
      <xdr:nvSpPr>
        <xdr:cNvPr id="79" name="人件費該当値テキスト"/>
        <xdr:cNvSpPr txBox="1"/>
      </xdr:nvSpPr>
      <xdr:spPr>
        <a:xfrm>
          <a:off x="4686300" y="591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105153</xdr:rowOff>
    </xdr:from>
    <xdr:to>
      <xdr:col>5</xdr:col>
      <xdr:colOff>409575</xdr:colOff>
      <xdr:row>36</xdr:row>
      <xdr:rowOff>35303</xdr:rowOff>
    </xdr:to>
    <xdr:sp macro="" textlink="">
      <xdr:nvSpPr>
        <xdr:cNvPr id="80" name="円/楕円 79"/>
        <xdr:cNvSpPr/>
      </xdr:nvSpPr>
      <xdr:spPr>
        <a:xfrm>
          <a:off x="3746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26430</xdr:rowOff>
    </xdr:from>
    <xdr:ext cx="534377" cy="259045"/>
    <xdr:sp macro="" textlink="">
      <xdr:nvSpPr>
        <xdr:cNvPr id="81" name="テキスト ボックス 80"/>
        <xdr:cNvSpPr txBox="1"/>
      </xdr:nvSpPr>
      <xdr:spPr>
        <a:xfrm>
          <a:off x="3530111" y="61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99118</xdr:rowOff>
    </xdr:from>
    <xdr:to>
      <xdr:col>4</xdr:col>
      <xdr:colOff>206375</xdr:colOff>
      <xdr:row>36</xdr:row>
      <xdr:rowOff>29268</xdr:rowOff>
    </xdr:to>
    <xdr:sp macro="" textlink="">
      <xdr:nvSpPr>
        <xdr:cNvPr id="82" name="円/楕円 81"/>
        <xdr:cNvSpPr/>
      </xdr:nvSpPr>
      <xdr:spPr>
        <a:xfrm>
          <a:off x="2857500" y="60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20395</xdr:rowOff>
    </xdr:from>
    <xdr:ext cx="534377" cy="259045"/>
    <xdr:sp macro="" textlink="">
      <xdr:nvSpPr>
        <xdr:cNvPr id="83" name="テキスト ボックス 82"/>
        <xdr:cNvSpPr txBox="1"/>
      </xdr:nvSpPr>
      <xdr:spPr>
        <a:xfrm>
          <a:off x="2641111" y="61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32253</xdr:rowOff>
    </xdr:from>
    <xdr:to>
      <xdr:col>3</xdr:col>
      <xdr:colOff>3175</xdr:colOff>
      <xdr:row>35</xdr:row>
      <xdr:rowOff>133853</xdr:rowOff>
    </xdr:to>
    <xdr:sp macro="" textlink="">
      <xdr:nvSpPr>
        <xdr:cNvPr id="84" name="円/楕円 83"/>
        <xdr:cNvSpPr/>
      </xdr:nvSpPr>
      <xdr:spPr>
        <a:xfrm>
          <a:off x="1968500" y="603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124980</xdr:rowOff>
    </xdr:from>
    <xdr:ext cx="534377" cy="259045"/>
    <xdr:sp macro="" textlink="">
      <xdr:nvSpPr>
        <xdr:cNvPr id="85" name="テキスト ボックス 84"/>
        <xdr:cNvSpPr txBox="1"/>
      </xdr:nvSpPr>
      <xdr:spPr>
        <a:xfrm>
          <a:off x="1752111" y="612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127991</xdr:rowOff>
    </xdr:from>
    <xdr:to>
      <xdr:col>1</xdr:col>
      <xdr:colOff>485775</xdr:colOff>
      <xdr:row>35</xdr:row>
      <xdr:rowOff>58141</xdr:rowOff>
    </xdr:to>
    <xdr:sp macro="" textlink="">
      <xdr:nvSpPr>
        <xdr:cNvPr id="86" name="円/楕円 85"/>
        <xdr:cNvSpPr/>
      </xdr:nvSpPr>
      <xdr:spPr>
        <a:xfrm>
          <a:off x="1079500" y="59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49268</xdr:rowOff>
    </xdr:from>
    <xdr:ext cx="534377" cy="259045"/>
    <xdr:sp macro="" textlink="">
      <xdr:nvSpPr>
        <xdr:cNvPr id="87" name="テキスト ボックス 86"/>
        <xdr:cNvSpPr txBox="1"/>
      </xdr:nvSpPr>
      <xdr:spPr>
        <a:xfrm>
          <a:off x="863111"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166980</xdr:rowOff>
    </xdr:from>
    <xdr:to>
      <xdr:col>6</xdr:col>
      <xdr:colOff>511175</xdr:colOff>
      <xdr:row>55</xdr:row>
      <xdr:rowOff>62129</xdr:rowOff>
    </xdr:to>
    <xdr:cxnSp macro="">
      <xdr:nvCxnSpPr>
        <xdr:cNvPr id="117" name="直線コネクタ 116"/>
        <xdr:cNvCxnSpPr/>
      </xdr:nvCxnSpPr>
      <xdr:spPr>
        <a:xfrm flipV="1">
          <a:off x="3797300" y="9425280"/>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62129</xdr:rowOff>
    </xdr:from>
    <xdr:to>
      <xdr:col>5</xdr:col>
      <xdr:colOff>358775</xdr:colOff>
      <xdr:row>55</xdr:row>
      <xdr:rowOff>71425</xdr:rowOff>
    </xdr:to>
    <xdr:cxnSp macro="">
      <xdr:nvCxnSpPr>
        <xdr:cNvPr id="120" name="直線コネクタ 119"/>
        <xdr:cNvCxnSpPr/>
      </xdr:nvCxnSpPr>
      <xdr:spPr>
        <a:xfrm flipV="1">
          <a:off x="2908300" y="9491879"/>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71425</xdr:rowOff>
    </xdr:from>
    <xdr:to>
      <xdr:col>4</xdr:col>
      <xdr:colOff>155575</xdr:colOff>
      <xdr:row>55</xdr:row>
      <xdr:rowOff>146139</xdr:rowOff>
    </xdr:to>
    <xdr:cxnSp macro="">
      <xdr:nvCxnSpPr>
        <xdr:cNvPr id="123" name="直線コネクタ 122"/>
        <xdr:cNvCxnSpPr/>
      </xdr:nvCxnSpPr>
      <xdr:spPr>
        <a:xfrm flipV="1">
          <a:off x="2019300" y="9501175"/>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107658</xdr:rowOff>
    </xdr:from>
    <xdr:to>
      <xdr:col>2</xdr:col>
      <xdr:colOff>638175</xdr:colOff>
      <xdr:row>55</xdr:row>
      <xdr:rowOff>146139</xdr:rowOff>
    </xdr:to>
    <xdr:cxnSp macro="">
      <xdr:nvCxnSpPr>
        <xdr:cNvPr id="126" name="直線コネクタ 125"/>
        <xdr:cNvCxnSpPr/>
      </xdr:nvCxnSpPr>
      <xdr:spPr>
        <a:xfrm>
          <a:off x="1130300" y="953740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116180</xdr:rowOff>
    </xdr:from>
    <xdr:to>
      <xdr:col>6</xdr:col>
      <xdr:colOff>561975</xdr:colOff>
      <xdr:row>55</xdr:row>
      <xdr:rowOff>46330</xdr:rowOff>
    </xdr:to>
    <xdr:sp macro="" textlink="">
      <xdr:nvSpPr>
        <xdr:cNvPr id="136" name="円/楕円 135"/>
        <xdr:cNvSpPr/>
      </xdr:nvSpPr>
      <xdr:spPr>
        <a:xfrm>
          <a:off x="4584700" y="93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139057</xdr:rowOff>
    </xdr:from>
    <xdr:ext cx="534377" cy="259045"/>
    <xdr:sp macro="" textlink="">
      <xdr:nvSpPr>
        <xdr:cNvPr id="137" name="物件費該当値テキスト"/>
        <xdr:cNvSpPr txBox="1"/>
      </xdr:nvSpPr>
      <xdr:spPr>
        <a:xfrm>
          <a:off x="4686300" y="92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11329</xdr:rowOff>
    </xdr:from>
    <xdr:to>
      <xdr:col>5</xdr:col>
      <xdr:colOff>409575</xdr:colOff>
      <xdr:row>55</xdr:row>
      <xdr:rowOff>112929</xdr:rowOff>
    </xdr:to>
    <xdr:sp macro="" textlink="">
      <xdr:nvSpPr>
        <xdr:cNvPr id="138" name="円/楕円 137"/>
        <xdr:cNvSpPr/>
      </xdr:nvSpPr>
      <xdr:spPr>
        <a:xfrm>
          <a:off x="3746500" y="94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104056</xdr:rowOff>
    </xdr:from>
    <xdr:ext cx="534377" cy="259045"/>
    <xdr:sp macro="" textlink="">
      <xdr:nvSpPr>
        <xdr:cNvPr id="139" name="テキスト ボックス 138"/>
        <xdr:cNvSpPr txBox="1"/>
      </xdr:nvSpPr>
      <xdr:spPr>
        <a:xfrm>
          <a:off x="3530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20625</xdr:rowOff>
    </xdr:from>
    <xdr:to>
      <xdr:col>4</xdr:col>
      <xdr:colOff>206375</xdr:colOff>
      <xdr:row>55</xdr:row>
      <xdr:rowOff>122225</xdr:rowOff>
    </xdr:to>
    <xdr:sp macro="" textlink="">
      <xdr:nvSpPr>
        <xdr:cNvPr id="140" name="円/楕円 139"/>
        <xdr:cNvSpPr/>
      </xdr:nvSpPr>
      <xdr:spPr>
        <a:xfrm>
          <a:off x="2857500" y="94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113352</xdr:rowOff>
    </xdr:from>
    <xdr:ext cx="534377" cy="259045"/>
    <xdr:sp macro="" textlink="">
      <xdr:nvSpPr>
        <xdr:cNvPr id="141" name="テキスト ボックス 140"/>
        <xdr:cNvSpPr txBox="1"/>
      </xdr:nvSpPr>
      <xdr:spPr>
        <a:xfrm>
          <a:off x="2641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95339</xdr:rowOff>
    </xdr:from>
    <xdr:to>
      <xdr:col>3</xdr:col>
      <xdr:colOff>3175</xdr:colOff>
      <xdr:row>56</xdr:row>
      <xdr:rowOff>25489</xdr:rowOff>
    </xdr:to>
    <xdr:sp macro="" textlink="">
      <xdr:nvSpPr>
        <xdr:cNvPr id="142" name="円/楕円 141"/>
        <xdr:cNvSpPr/>
      </xdr:nvSpPr>
      <xdr:spPr>
        <a:xfrm>
          <a:off x="1968500" y="95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16616</xdr:rowOff>
    </xdr:from>
    <xdr:ext cx="534377" cy="259045"/>
    <xdr:sp macro="" textlink="">
      <xdr:nvSpPr>
        <xdr:cNvPr id="143" name="テキスト ボックス 142"/>
        <xdr:cNvSpPr txBox="1"/>
      </xdr:nvSpPr>
      <xdr:spPr>
        <a:xfrm>
          <a:off x="1752111" y="96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56858</xdr:rowOff>
    </xdr:from>
    <xdr:to>
      <xdr:col>1</xdr:col>
      <xdr:colOff>485775</xdr:colOff>
      <xdr:row>55</xdr:row>
      <xdr:rowOff>158458</xdr:rowOff>
    </xdr:to>
    <xdr:sp macro="" textlink="">
      <xdr:nvSpPr>
        <xdr:cNvPr id="144" name="円/楕円 143"/>
        <xdr:cNvSpPr/>
      </xdr:nvSpPr>
      <xdr:spPr>
        <a:xfrm>
          <a:off x="1079500" y="94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149585</xdr:rowOff>
    </xdr:from>
    <xdr:ext cx="534377" cy="259045"/>
    <xdr:sp macro="" textlink="">
      <xdr:nvSpPr>
        <xdr:cNvPr id="145" name="テキスト ボックス 144"/>
        <xdr:cNvSpPr txBox="1"/>
      </xdr:nvSpPr>
      <xdr:spPr>
        <a:xfrm>
          <a:off x="863111" y="95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126474</xdr:rowOff>
    </xdr:from>
    <xdr:to>
      <xdr:col>6</xdr:col>
      <xdr:colOff>511175</xdr:colOff>
      <xdr:row>75</xdr:row>
      <xdr:rowOff>27196</xdr:rowOff>
    </xdr:to>
    <xdr:cxnSp macro="">
      <xdr:nvCxnSpPr>
        <xdr:cNvPr id="176" name="直線コネクタ 175"/>
        <xdr:cNvCxnSpPr/>
      </xdr:nvCxnSpPr>
      <xdr:spPr>
        <a:xfrm flipV="1">
          <a:off x="3797300" y="12813774"/>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27196</xdr:rowOff>
    </xdr:from>
    <xdr:to>
      <xdr:col>5</xdr:col>
      <xdr:colOff>358775</xdr:colOff>
      <xdr:row>75</xdr:row>
      <xdr:rowOff>107206</xdr:rowOff>
    </xdr:to>
    <xdr:cxnSp macro="">
      <xdr:nvCxnSpPr>
        <xdr:cNvPr id="179" name="直線コネクタ 178"/>
        <xdr:cNvCxnSpPr/>
      </xdr:nvCxnSpPr>
      <xdr:spPr>
        <a:xfrm flipV="1">
          <a:off x="2908300" y="1288594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82349</xdr:rowOff>
    </xdr:from>
    <xdr:ext cx="469744" cy="259045"/>
    <xdr:sp macro="" textlink="">
      <xdr:nvSpPr>
        <xdr:cNvPr id="181" name="テキスト ボックス 180"/>
        <xdr:cNvSpPr txBox="1"/>
      </xdr:nvSpPr>
      <xdr:spPr>
        <a:xfrm>
          <a:off x="3562427" y="129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63119</xdr:rowOff>
    </xdr:from>
    <xdr:to>
      <xdr:col>4</xdr:col>
      <xdr:colOff>155575</xdr:colOff>
      <xdr:row>75</xdr:row>
      <xdr:rowOff>107206</xdr:rowOff>
    </xdr:to>
    <xdr:cxnSp macro="">
      <xdr:nvCxnSpPr>
        <xdr:cNvPr id="182" name="直線コネクタ 181"/>
        <xdr:cNvCxnSpPr/>
      </xdr:nvCxnSpPr>
      <xdr:spPr>
        <a:xfrm>
          <a:off x="2019300" y="129218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63119</xdr:rowOff>
    </xdr:from>
    <xdr:to>
      <xdr:col>2</xdr:col>
      <xdr:colOff>638175</xdr:colOff>
      <xdr:row>76</xdr:row>
      <xdr:rowOff>13154</xdr:rowOff>
    </xdr:to>
    <xdr:cxnSp macro="">
      <xdr:nvCxnSpPr>
        <xdr:cNvPr id="185" name="直線コネクタ 184"/>
        <xdr:cNvCxnSpPr/>
      </xdr:nvCxnSpPr>
      <xdr:spPr>
        <a:xfrm flipV="1">
          <a:off x="1130300" y="12921869"/>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75674</xdr:rowOff>
    </xdr:from>
    <xdr:to>
      <xdr:col>6</xdr:col>
      <xdr:colOff>561975</xdr:colOff>
      <xdr:row>75</xdr:row>
      <xdr:rowOff>5824</xdr:rowOff>
    </xdr:to>
    <xdr:sp macro="" textlink="">
      <xdr:nvSpPr>
        <xdr:cNvPr id="195" name="円/楕円 194"/>
        <xdr:cNvSpPr/>
      </xdr:nvSpPr>
      <xdr:spPr>
        <a:xfrm>
          <a:off x="4584700" y="127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98551</xdr:rowOff>
    </xdr:from>
    <xdr:ext cx="469744" cy="259045"/>
    <xdr:sp macro="" textlink="">
      <xdr:nvSpPr>
        <xdr:cNvPr id="196" name="維持補修費該当値テキスト"/>
        <xdr:cNvSpPr txBox="1"/>
      </xdr:nvSpPr>
      <xdr:spPr>
        <a:xfrm>
          <a:off x="4686300" y="126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147846</xdr:rowOff>
    </xdr:from>
    <xdr:to>
      <xdr:col>5</xdr:col>
      <xdr:colOff>409575</xdr:colOff>
      <xdr:row>75</xdr:row>
      <xdr:rowOff>77996</xdr:rowOff>
    </xdr:to>
    <xdr:sp macro="" textlink="">
      <xdr:nvSpPr>
        <xdr:cNvPr id="197" name="円/楕円 196"/>
        <xdr:cNvSpPr/>
      </xdr:nvSpPr>
      <xdr:spPr>
        <a:xfrm>
          <a:off x="3746500" y="128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94523</xdr:rowOff>
    </xdr:from>
    <xdr:ext cx="469744" cy="259045"/>
    <xdr:sp macro="" textlink="">
      <xdr:nvSpPr>
        <xdr:cNvPr id="198" name="テキスト ボックス 197"/>
        <xdr:cNvSpPr txBox="1"/>
      </xdr:nvSpPr>
      <xdr:spPr>
        <a:xfrm>
          <a:off x="3562427" y="126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56406</xdr:rowOff>
    </xdr:from>
    <xdr:to>
      <xdr:col>4</xdr:col>
      <xdr:colOff>206375</xdr:colOff>
      <xdr:row>75</xdr:row>
      <xdr:rowOff>158006</xdr:rowOff>
    </xdr:to>
    <xdr:sp macro="" textlink="">
      <xdr:nvSpPr>
        <xdr:cNvPr id="199" name="円/楕円 198"/>
        <xdr:cNvSpPr/>
      </xdr:nvSpPr>
      <xdr:spPr>
        <a:xfrm>
          <a:off x="2857500" y="129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149133</xdr:rowOff>
    </xdr:from>
    <xdr:ext cx="469744" cy="259045"/>
    <xdr:sp macro="" textlink="">
      <xdr:nvSpPr>
        <xdr:cNvPr id="200" name="テキスト ボックス 199"/>
        <xdr:cNvSpPr txBox="1"/>
      </xdr:nvSpPr>
      <xdr:spPr>
        <a:xfrm>
          <a:off x="2673427" y="1300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12319</xdr:rowOff>
    </xdr:from>
    <xdr:to>
      <xdr:col>3</xdr:col>
      <xdr:colOff>3175</xdr:colOff>
      <xdr:row>75</xdr:row>
      <xdr:rowOff>113919</xdr:rowOff>
    </xdr:to>
    <xdr:sp macro="" textlink="">
      <xdr:nvSpPr>
        <xdr:cNvPr id="201" name="円/楕円 200"/>
        <xdr:cNvSpPr/>
      </xdr:nvSpPr>
      <xdr:spPr>
        <a:xfrm>
          <a:off x="1968500" y="128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105046</xdr:rowOff>
    </xdr:from>
    <xdr:ext cx="469744" cy="259045"/>
    <xdr:sp macro="" textlink="">
      <xdr:nvSpPr>
        <xdr:cNvPr id="202" name="テキスト ボックス 201"/>
        <xdr:cNvSpPr txBox="1"/>
      </xdr:nvSpPr>
      <xdr:spPr>
        <a:xfrm>
          <a:off x="1784427" y="129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133803</xdr:rowOff>
    </xdr:from>
    <xdr:to>
      <xdr:col>1</xdr:col>
      <xdr:colOff>485775</xdr:colOff>
      <xdr:row>76</xdr:row>
      <xdr:rowOff>63953</xdr:rowOff>
    </xdr:to>
    <xdr:sp macro="" textlink="">
      <xdr:nvSpPr>
        <xdr:cNvPr id="203" name="円/楕円 202"/>
        <xdr:cNvSpPr/>
      </xdr:nvSpPr>
      <xdr:spPr>
        <a:xfrm>
          <a:off x="1079500" y="129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55081</xdr:rowOff>
    </xdr:from>
    <xdr:ext cx="469744" cy="259045"/>
    <xdr:sp macro="" textlink="">
      <xdr:nvSpPr>
        <xdr:cNvPr id="204" name="テキスト ボックス 203"/>
        <xdr:cNvSpPr txBox="1"/>
      </xdr:nvSpPr>
      <xdr:spPr>
        <a:xfrm>
          <a:off x="895427" y="130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145968</xdr:rowOff>
    </xdr:from>
    <xdr:to>
      <xdr:col>6</xdr:col>
      <xdr:colOff>511175</xdr:colOff>
      <xdr:row>95</xdr:row>
      <xdr:rowOff>15608</xdr:rowOff>
    </xdr:to>
    <xdr:cxnSp macro="">
      <xdr:nvCxnSpPr>
        <xdr:cNvPr id="234" name="直線コネクタ 233"/>
        <xdr:cNvCxnSpPr/>
      </xdr:nvCxnSpPr>
      <xdr:spPr>
        <a:xfrm flipV="1">
          <a:off x="3797300" y="16262268"/>
          <a:ext cx="838200" cy="4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15608</xdr:rowOff>
    </xdr:from>
    <xdr:to>
      <xdr:col>5</xdr:col>
      <xdr:colOff>358775</xdr:colOff>
      <xdr:row>95</xdr:row>
      <xdr:rowOff>141757</xdr:rowOff>
    </xdr:to>
    <xdr:cxnSp macro="">
      <xdr:nvCxnSpPr>
        <xdr:cNvPr id="237" name="直線コネクタ 236"/>
        <xdr:cNvCxnSpPr/>
      </xdr:nvCxnSpPr>
      <xdr:spPr>
        <a:xfrm flipV="1">
          <a:off x="2908300" y="16303358"/>
          <a:ext cx="8890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141757</xdr:rowOff>
    </xdr:from>
    <xdr:to>
      <xdr:col>4</xdr:col>
      <xdr:colOff>155575</xdr:colOff>
      <xdr:row>96</xdr:row>
      <xdr:rowOff>24257</xdr:rowOff>
    </xdr:to>
    <xdr:cxnSp macro="">
      <xdr:nvCxnSpPr>
        <xdr:cNvPr id="240" name="直線コネクタ 239"/>
        <xdr:cNvCxnSpPr/>
      </xdr:nvCxnSpPr>
      <xdr:spPr>
        <a:xfrm flipV="1">
          <a:off x="2019300" y="1642950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24257</xdr:rowOff>
    </xdr:from>
    <xdr:to>
      <xdr:col>2</xdr:col>
      <xdr:colOff>638175</xdr:colOff>
      <xdr:row>96</xdr:row>
      <xdr:rowOff>83426</xdr:rowOff>
    </xdr:to>
    <xdr:cxnSp macro="">
      <xdr:nvCxnSpPr>
        <xdr:cNvPr id="243" name="直線コネクタ 242"/>
        <xdr:cNvCxnSpPr/>
      </xdr:nvCxnSpPr>
      <xdr:spPr>
        <a:xfrm flipV="1">
          <a:off x="1130300" y="16483457"/>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95168</xdr:rowOff>
    </xdr:from>
    <xdr:to>
      <xdr:col>6</xdr:col>
      <xdr:colOff>561975</xdr:colOff>
      <xdr:row>95</xdr:row>
      <xdr:rowOff>25318</xdr:rowOff>
    </xdr:to>
    <xdr:sp macro="" textlink="">
      <xdr:nvSpPr>
        <xdr:cNvPr id="253" name="円/楕円 252"/>
        <xdr:cNvSpPr/>
      </xdr:nvSpPr>
      <xdr:spPr>
        <a:xfrm>
          <a:off x="4584700" y="162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118045</xdr:rowOff>
    </xdr:from>
    <xdr:ext cx="534377" cy="259045"/>
    <xdr:sp macro="" textlink="">
      <xdr:nvSpPr>
        <xdr:cNvPr id="254" name="扶助費該当値テキスト"/>
        <xdr:cNvSpPr txBox="1"/>
      </xdr:nvSpPr>
      <xdr:spPr>
        <a:xfrm>
          <a:off x="4686300" y="160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79,671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136258</xdr:rowOff>
    </xdr:from>
    <xdr:to>
      <xdr:col>5</xdr:col>
      <xdr:colOff>409575</xdr:colOff>
      <xdr:row>95</xdr:row>
      <xdr:rowOff>66408</xdr:rowOff>
    </xdr:to>
    <xdr:sp macro="" textlink="">
      <xdr:nvSpPr>
        <xdr:cNvPr id="255" name="円/楕円 254"/>
        <xdr:cNvSpPr/>
      </xdr:nvSpPr>
      <xdr:spPr>
        <a:xfrm>
          <a:off x="3746500" y="162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57535</xdr:rowOff>
    </xdr:from>
    <xdr:ext cx="534377" cy="259045"/>
    <xdr:sp macro="" textlink="">
      <xdr:nvSpPr>
        <xdr:cNvPr id="256" name="テキスト ボックス 255"/>
        <xdr:cNvSpPr txBox="1"/>
      </xdr:nvSpPr>
      <xdr:spPr>
        <a:xfrm>
          <a:off x="3530111" y="1634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90957</xdr:rowOff>
    </xdr:from>
    <xdr:to>
      <xdr:col>4</xdr:col>
      <xdr:colOff>206375</xdr:colOff>
      <xdr:row>96</xdr:row>
      <xdr:rowOff>21107</xdr:rowOff>
    </xdr:to>
    <xdr:sp macro="" textlink="">
      <xdr:nvSpPr>
        <xdr:cNvPr id="257" name="円/楕円 256"/>
        <xdr:cNvSpPr/>
      </xdr:nvSpPr>
      <xdr:spPr>
        <a:xfrm>
          <a:off x="2857500" y="163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12234</xdr:rowOff>
    </xdr:from>
    <xdr:ext cx="534377" cy="259045"/>
    <xdr:sp macro="" textlink="">
      <xdr:nvSpPr>
        <xdr:cNvPr id="258" name="テキスト ボックス 257"/>
        <xdr:cNvSpPr txBox="1"/>
      </xdr:nvSpPr>
      <xdr:spPr>
        <a:xfrm>
          <a:off x="2641111" y="164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144907</xdr:rowOff>
    </xdr:from>
    <xdr:to>
      <xdr:col>3</xdr:col>
      <xdr:colOff>3175</xdr:colOff>
      <xdr:row>96</xdr:row>
      <xdr:rowOff>75057</xdr:rowOff>
    </xdr:to>
    <xdr:sp macro="" textlink="">
      <xdr:nvSpPr>
        <xdr:cNvPr id="259" name="円/楕円 258"/>
        <xdr:cNvSpPr/>
      </xdr:nvSpPr>
      <xdr:spPr>
        <a:xfrm>
          <a:off x="1968500" y="164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66184</xdr:rowOff>
    </xdr:from>
    <xdr:ext cx="534377" cy="259045"/>
    <xdr:sp macro="" textlink="">
      <xdr:nvSpPr>
        <xdr:cNvPr id="260" name="テキスト ボックス 259"/>
        <xdr:cNvSpPr txBox="1"/>
      </xdr:nvSpPr>
      <xdr:spPr>
        <a:xfrm>
          <a:off x="1752111" y="165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32626</xdr:rowOff>
    </xdr:from>
    <xdr:to>
      <xdr:col>1</xdr:col>
      <xdr:colOff>485775</xdr:colOff>
      <xdr:row>96</xdr:row>
      <xdr:rowOff>134226</xdr:rowOff>
    </xdr:to>
    <xdr:sp macro="" textlink="">
      <xdr:nvSpPr>
        <xdr:cNvPr id="261" name="円/楕円 260"/>
        <xdr:cNvSpPr/>
      </xdr:nvSpPr>
      <xdr:spPr>
        <a:xfrm>
          <a:off x="1079500" y="16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125353</xdr:rowOff>
    </xdr:from>
    <xdr:ext cx="534377" cy="259045"/>
    <xdr:sp macro="" textlink="">
      <xdr:nvSpPr>
        <xdr:cNvPr id="262" name="テキスト ボックス 261"/>
        <xdr:cNvSpPr txBox="1"/>
      </xdr:nvSpPr>
      <xdr:spPr>
        <a:xfrm>
          <a:off x="863111" y="165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19457</xdr:rowOff>
    </xdr:from>
    <xdr:to>
      <xdr:col>15</xdr:col>
      <xdr:colOff>180975</xdr:colOff>
      <xdr:row>35</xdr:row>
      <xdr:rowOff>98946</xdr:rowOff>
    </xdr:to>
    <xdr:cxnSp macro="">
      <xdr:nvCxnSpPr>
        <xdr:cNvPr id="291" name="直線コネクタ 290"/>
        <xdr:cNvCxnSpPr/>
      </xdr:nvCxnSpPr>
      <xdr:spPr>
        <a:xfrm>
          <a:off x="9639300" y="6020207"/>
          <a:ext cx="838200" cy="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150533</xdr:rowOff>
    </xdr:from>
    <xdr:to>
      <xdr:col>14</xdr:col>
      <xdr:colOff>28575</xdr:colOff>
      <xdr:row>35</xdr:row>
      <xdr:rowOff>19457</xdr:rowOff>
    </xdr:to>
    <xdr:cxnSp macro="">
      <xdr:nvCxnSpPr>
        <xdr:cNvPr id="294" name="直線コネクタ 293"/>
        <xdr:cNvCxnSpPr/>
      </xdr:nvCxnSpPr>
      <xdr:spPr>
        <a:xfrm>
          <a:off x="8750300" y="5979833"/>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106223</xdr:rowOff>
    </xdr:from>
    <xdr:to>
      <xdr:col>12</xdr:col>
      <xdr:colOff>511175</xdr:colOff>
      <xdr:row>34</xdr:row>
      <xdr:rowOff>150533</xdr:rowOff>
    </xdr:to>
    <xdr:cxnSp macro="">
      <xdr:nvCxnSpPr>
        <xdr:cNvPr id="297" name="直線コネクタ 296"/>
        <xdr:cNvCxnSpPr/>
      </xdr:nvCxnSpPr>
      <xdr:spPr>
        <a:xfrm>
          <a:off x="7861300" y="593552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93828</xdr:rowOff>
    </xdr:from>
    <xdr:to>
      <xdr:col>11</xdr:col>
      <xdr:colOff>307975</xdr:colOff>
      <xdr:row>34</xdr:row>
      <xdr:rowOff>106223</xdr:rowOff>
    </xdr:to>
    <xdr:cxnSp macro="">
      <xdr:nvCxnSpPr>
        <xdr:cNvPr id="300" name="直線コネクタ 299"/>
        <xdr:cNvCxnSpPr/>
      </xdr:nvCxnSpPr>
      <xdr:spPr>
        <a:xfrm>
          <a:off x="6972300" y="5923128"/>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48146</xdr:rowOff>
    </xdr:from>
    <xdr:to>
      <xdr:col>15</xdr:col>
      <xdr:colOff>231775</xdr:colOff>
      <xdr:row>35</xdr:row>
      <xdr:rowOff>149746</xdr:rowOff>
    </xdr:to>
    <xdr:sp macro="" textlink="">
      <xdr:nvSpPr>
        <xdr:cNvPr id="310" name="円/楕円 309"/>
        <xdr:cNvSpPr/>
      </xdr:nvSpPr>
      <xdr:spPr>
        <a:xfrm>
          <a:off x="10426700" y="60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71023</xdr:rowOff>
    </xdr:from>
    <xdr:ext cx="534377" cy="259045"/>
    <xdr:sp macro="" textlink="">
      <xdr:nvSpPr>
        <xdr:cNvPr id="311" name="補助費等該当値テキスト"/>
        <xdr:cNvSpPr txBox="1"/>
      </xdr:nvSpPr>
      <xdr:spPr>
        <a:xfrm>
          <a:off x="10528300" y="59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140107</xdr:rowOff>
    </xdr:from>
    <xdr:to>
      <xdr:col>14</xdr:col>
      <xdr:colOff>79375</xdr:colOff>
      <xdr:row>35</xdr:row>
      <xdr:rowOff>70257</xdr:rowOff>
    </xdr:to>
    <xdr:sp macro="" textlink="">
      <xdr:nvSpPr>
        <xdr:cNvPr id="312" name="円/楕円 311"/>
        <xdr:cNvSpPr/>
      </xdr:nvSpPr>
      <xdr:spPr>
        <a:xfrm>
          <a:off x="9588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86784</xdr:rowOff>
    </xdr:from>
    <xdr:ext cx="534377" cy="259045"/>
    <xdr:sp macro="" textlink="">
      <xdr:nvSpPr>
        <xdr:cNvPr id="313" name="テキスト ボックス 312"/>
        <xdr:cNvSpPr txBox="1"/>
      </xdr:nvSpPr>
      <xdr:spPr>
        <a:xfrm>
          <a:off x="9372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99733</xdr:rowOff>
    </xdr:from>
    <xdr:to>
      <xdr:col>12</xdr:col>
      <xdr:colOff>561975</xdr:colOff>
      <xdr:row>35</xdr:row>
      <xdr:rowOff>29883</xdr:rowOff>
    </xdr:to>
    <xdr:sp macro="" textlink="">
      <xdr:nvSpPr>
        <xdr:cNvPr id="314" name="円/楕円 313"/>
        <xdr:cNvSpPr/>
      </xdr:nvSpPr>
      <xdr:spPr>
        <a:xfrm>
          <a:off x="8699500" y="59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46410</xdr:rowOff>
    </xdr:from>
    <xdr:ext cx="534377" cy="259045"/>
    <xdr:sp macro="" textlink="">
      <xdr:nvSpPr>
        <xdr:cNvPr id="315" name="テキスト ボックス 314"/>
        <xdr:cNvSpPr txBox="1"/>
      </xdr:nvSpPr>
      <xdr:spPr>
        <a:xfrm>
          <a:off x="8483111" y="57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55423</xdr:rowOff>
    </xdr:from>
    <xdr:to>
      <xdr:col>11</xdr:col>
      <xdr:colOff>358775</xdr:colOff>
      <xdr:row>34</xdr:row>
      <xdr:rowOff>157023</xdr:rowOff>
    </xdr:to>
    <xdr:sp macro="" textlink="">
      <xdr:nvSpPr>
        <xdr:cNvPr id="316" name="円/楕円 315"/>
        <xdr:cNvSpPr/>
      </xdr:nvSpPr>
      <xdr:spPr>
        <a:xfrm>
          <a:off x="7810500" y="58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2100</xdr:rowOff>
    </xdr:from>
    <xdr:ext cx="534377" cy="259045"/>
    <xdr:sp macro="" textlink="">
      <xdr:nvSpPr>
        <xdr:cNvPr id="317" name="テキスト ボックス 316"/>
        <xdr:cNvSpPr txBox="1"/>
      </xdr:nvSpPr>
      <xdr:spPr>
        <a:xfrm>
          <a:off x="7594111" y="565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43028</xdr:rowOff>
    </xdr:from>
    <xdr:to>
      <xdr:col>10</xdr:col>
      <xdr:colOff>155575</xdr:colOff>
      <xdr:row>34</xdr:row>
      <xdr:rowOff>144628</xdr:rowOff>
    </xdr:to>
    <xdr:sp macro="" textlink="">
      <xdr:nvSpPr>
        <xdr:cNvPr id="318" name="円/楕円 317"/>
        <xdr:cNvSpPr/>
      </xdr:nvSpPr>
      <xdr:spPr>
        <a:xfrm>
          <a:off x="6921500" y="58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161155</xdr:rowOff>
    </xdr:from>
    <xdr:ext cx="534377" cy="259045"/>
    <xdr:sp macro="" textlink="">
      <xdr:nvSpPr>
        <xdr:cNvPr id="319" name="テキスト ボックス 318"/>
        <xdr:cNvSpPr txBox="1"/>
      </xdr:nvSpPr>
      <xdr:spPr>
        <a:xfrm>
          <a:off x="6705111" y="56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149878</xdr:rowOff>
    </xdr:from>
    <xdr:to>
      <xdr:col>15</xdr:col>
      <xdr:colOff>180975</xdr:colOff>
      <xdr:row>55</xdr:row>
      <xdr:rowOff>114728</xdr:rowOff>
    </xdr:to>
    <xdr:cxnSp macro="">
      <xdr:nvCxnSpPr>
        <xdr:cNvPr id="350" name="直線コネクタ 349"/>
        <xdr:cNvCxnSpPr/>
      </xdr:nvCxnSpPr>
      <xdr:spPr>
        <a:xfrm flipV="1">
          <a:off x="9639300" y="9408178"/>
          <a:ext cx="838200" cy="1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110744</xdr:rowOff>
    </xdr:from>
    <xdr:to>
      <xdr:col>14</xdr:col>
      <xdr:colOff>28575</xdr:colOff>
      <xdr:row>55</xdr:row>
      <xdr:rowOff>114728</xdr:rowOff>
    </xdr:to>
    <xdr:cxnSp macro="">
      <xdr:nvCxnSpPr>
        <xdr:cNvPr id="353" name="直線コネクタ 352"/>
        <xdr:cNvCxnSpPr/>
      </xdr:nvCxnSpPr>
      <xdr:spPr>
        <a:xfrm>
          <a:off x="8750300" y="9369044"/>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110744</xdr:rowOff>
    </xdr:from>
    <xdr:to>
      <xdr:col>12</xdr:col>
      <xdr:colOff>511175</xdr:colOff>
      <xdr:row>56</xdr:row>
      <xdr:rowOff>132700</xdr:rowOff>
    </xdr:to>
    <xdr:cxnSp macro="">
      <xdr:nvCxnSpPr>
        <xdr:cNvPr id="356" name="直線コネクタ 355"/>
        <xdr:cNvCxnSpPr/>
      </xdr:nvCxnSpPr>
      <xdr:spPr>
        <a:xfrm flipV="1">
          <a:off x="7861300" y="9369044"/>
          <a:ext cx="889000" cy="36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132700</xdr:rowOff>
    </xdr:from>
    <xdr:to>
      <xdr:col>11</xdr:col>
      <xdr:colOff>307975</xdr:colOff>
      <xdr:row>57</xdr:row>
      <xdr:rowOff>11260</xdr:rowOff>
    </xdr:to>
    <xdr:cxnSp macro="">
      <xdr:nvCxnSpPr>
        <xdr:cNvPr id="359" name="直線コネクタ 358"/>
        <xdr:cNvCxnSpPr/>
      </xdr:nvCxnSpPr>
      <xdr:spPr>
        <a:xfrm flipV="1">
          <a:off x="6972300" y="9733900"/>
          <a:ext cx="889000" cy="5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99078</xdr:rowOff>
    </xdr:from>
    <xdr:to>
      <xdr:col>15</xdr:col>
      <xdr:colOff>231775</xdr:colOff>
      <xdr:row>55</xdr:row>
      <xdr:rowOff>29228</xdr:rowOff>
    </xdr:to>
    <xdr:sp macro="" textlink="">
      <xdr:nvSpPr>
        <xdr:cNvPr id="369" name="円/楕円 368"/>
        <xdr:cNvSpPr/>
      </xdr:nvSpPr>
      <xdr:spPr>
        <a:xfrm>
          <a:off x="10426700" y="9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121955</xdr:rowOff>
    </xdr:from>
    <xdr:ext cx="534377" cy="259045"/>
    <xdr:sp macro="" textlink="">
      <xdr:nvSpPr>
        <xdr:cNvPr id="370" name="普通建設事業費該当値テキスト"/>
        <xdr:cNvSpPr txBox="1"/>
      </xdr:nvSpPr>
      <xdr:spPr>
        <a:xfrm>
          <a:off x="10528300" y="92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74,065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63928</xdr:rowOff>
    </xdr:from>
    <xdr:to>
      <xdr:col>14</xdr:col>
      <xdr:colOff>79375</xdr:colOff>
      <xdr:row>55</xdr:row>
      <xdr:rowOff>165528</xdr:rowOff>
    </xdr:to>
    <xdr:sp macro="" textlink="">
      <xdr:nvSpPr>
        <xdr:cNvPr id="371" name="円/楕円 370"/>
        <xdr:cNvSpPr/>
      </xdr:nvSpPr>
      <xdr:spPr>
        <a:xfrm>
          <a:off x="9588500" y="94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156655</xdr:rowOff>
    </xdr:from>
    <xdr:ext cx="534377" cy="259045"/>
    <xdr:sp macro="" textlink="">
      <xdr:nvSpPr>
        <xdr:cNvPr id="372" name="テキスト ボックス 371"/>
        <xdr:cNvSpPr txBox="1"/>
      </xdr:nvSpPr>
      <xdr:spPr>
        <a:xfrm>
          <a:off x="9372111" y="958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59944</xdr:rowOff>
    </xdr:from>
    <xdr:to>
      <xdr:col>12</xdr:col>
      <xdr:colOff>561975</xdr:colOff>
      <xdr:row>54</xdr:row>
      <xdr:rowOff>161544</xdr:rowOff>
    </xdr:to>
    <xdr:sp macro="" textlink="">
      <xdr:nvSpPr>
        <xdr:cNvPr id="373" name="円/楕円 372"/>
        <xdr:cNvSpPr/>
      </xdr:nvSpPr>
      <xdr:spPr>
        <a:xfrm>
          <a:off x="8699500" y="93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6621</xdr:rowOff>
    </xdr:from>
    <xdr:ext cx="534377" cy="259045"/>
    <xdr:sp macro="" textlink="">
      <xdr:nvSpPr>
        <xdr:cNvPr id="374" name="テキスト ボックス 373"/>
        <xdr:cNvSpPr txBox="1"/>
      </xdr:nvSpPr>
      <xdr:spPr>
        <a:xfrm>
          <a:off x="8483111" y="90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81900</xdr:rowOff>
    </xdr:from>
    <xdr:to>
      <xdr:col>11</xdr:col>
      <xdr:colOff>358775</xdr:colOff>
      <xdr:row>57</xdr:row>
      <xdr:rowOff>12050</xdr:rowOff>
    </xdr:to>
    <xdr:sp macro="" textlink="">
      <xdr:nvSpPr>
        <xdr:cNvPr id="375" name="円/楕円 374"/>
        <xdr:cNvSpPr/>
      </xdr:nvSpPr>
      <xdr:spPr>
        <a:xfrm>
          <a:off x="7810500" y="96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3177</xdr:rowOff>
    </xdr:from>
    <xdr:ext cx="534377" cy="259045"/>
    <xdr:sp macro="" textlink="">
      <xdr:nvSpPr>
        <xdr:cNvPr id="376" name="テキスト ボックス 375"/>
        <xdr:cNvSpPr txBox="1"/>
      </xdr:nvSpPr>
      <xdr:spPr>
        <a:xfrm>
          <a:off x="7594111" y="97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131910</xdr:rowOff>
    </xdr:from>
    <xdr:to>
      <xdr:col>10</xdr:col>
      <xdr:colOff>155575</xdr:colOff>
      <xdr:row>57</xdr:row>
      <xdr:rowOff>62060</xdr:rowOff>
    </xdr:to>
    <xdr:sp macro="" textlink="">
      <xdr:nvSpPr>
        <xdr:cNvPr id="377" name="円/楕円 376"/>
        <xdr:cNvSpPr/>
      </xdr:nvSpPr>
      <xdr:spPr>
        <a:xfrm>
          <a:off x="6921500" y="97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53187</xdr:rowOff>
    </xdr:from>
    <xdr:ext cx="534377" cy="259045"/>
    <xdr:sp macro="" textlink="">
      <xdr:nvSpPr>
        <xdr:cNvPr id="378" name="テキスト ボックス 377"/>
        <xdr:cNvSpPr txBox="1"/>
      </xdr:nvSpPr>
      <xdr:spPr>
        <a:xfrm>
          <a:off x="6705111" y="98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74778</xdr:rowOff>
    </xdr:from>
    <xdr:to>
      <xdr:col>15</xdr:col>
      <xdr:colOff>180975</xdr:colOff>
      <xdr:row>76</xdr:row>
      <xdr:rowOff>40112</xdr:rowOff>
    </xdr:to>
    <xdr:cxnSp macro="">
      <xdr:nvCxnSpPr>
        <xdr:cNvPr id="409" name="直線コネクタ 408"/>
        <xdr:cNvCxnSpPr/>
      </xdr:nvCxnSpPr>
      <xdr:spPr>
        <a:xfrm flipV="1">
          <a:off x="9639300" y="12933528"/>
          <a:ext cx="838200" cy="1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23978</xdr:rowOff>
    </xdr:from>
    <xdr:to>
      <xdr:col>15</xdr:col>
      <xdr:colOff>231775</xdr:colOff>
      <xdr:row>75</xdr:row>
      <xdr:rowOff>125578</xdr:rowOff>
    </xdr:to>
    <xdr:sp macro="" textlink="">
      <xdr:nvSpPr>
        <xdr:cNvPr id="419" name="円/楕円 418"/>
        <xdr:cNvSpPr/>
      </xdr:nvSpPr>
      <xdr:spPr>
        <a:xfrm>
          <a:off x="10426700" y="12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46855</xdr:rowOff>
    </xdr:from>
    <xdr:ext cx="534377" cy="259045"/>
    <xdr:sp macro="" textlink="">
      <xdr:nvSpPr>
        <xdr:cNvPr id="420" name="普通建設事業費 （ うち新規整備　）該当値テキスト"/>
        <xdr:cNvSpPr txBox="1"/>
      </xdr:nvSpPr>
      <xdr:spPr>
        <a:xfrm>
          <a:off x="10528300" y="127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160762</xdr:rowOff>
    </xdr:from>
    <xdr:to>
      <xdr:col>14</xdr:col>
      <xdr:colOff>79375</xdr:colOff>
      <xdr:row>76</xdr:row>
      <xdr:rowOff>90912</xdr:rowOff>
    </xdr:to>
    <xdr:sp macro="" textlink="">
      <xdr:nvSpPr>
        <xdr:cNvPr id="421" name="円/楕円 420"/>
        <xdr:cNvSpPr/>
      </xdr:nvSpPr>
      <xdr:spPr>
        <a:xfrm>
          <a:off x="9588500" y="130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107439</xdr:rowOff>
    </xdr:from>
    <xdr:ext cx="534377" cy="259045"/>
    <xdr:sp macro="" textlink="">
      <xdr:nvSpPr>
        <xdr:cNvPr id="422" name="テキスト ボックス 421"/>
        <xdr:cNvSpPr txBox="1"/>
      </xdr:nvSpPr>
      <xdr:spPr>
        <a:xfrm>
          <a:off x="9372111" y="127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114129</xdr:rowOff>
    </xdr:from>
    <xdr:to>
      <xdr:col>15</xdr:col>
      <xdr:colOff>180975</xdr:colOff>
      <xdr:row>98</xdr:row>
      <xdr:rowOff>75006</xdr:rowOff>
    </xdr:to>
    <xdr:cxnSp macro="">
      <xdr:nvCxnSpPr>
        <xdr:cNvPr id="453" name="直線コネクタ 452"/>
        <xdr:cNvCxnSpPr/>
      </xdr:nvCxnSpPr>
      <xdr:spPr>
        <a:xfrm flipV="1">
          <a:off x="9639300" y="16744779"/>
          <a:ext cx="838200" cy="1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63329</xdr:rowOff>
    </xdr:from>
    <xdr:to>
      <xdr:col>15</xdr:col>
      <xdr:colOff>231775</xdr:colOff>
      <xdr:row>97</xdr:row>
      <xdr:rowOff>164929</xdr:rowOff>
    </xdr:to>
    <xdr:sp macro="" textlink="">
      <xdr:nvSpPr>
        <xdr:cNvPr id="463" name="円/楕円 462"/>
        <xdr:cNvSpPr/>
      </xdr:nvSpPr>
      <xdr:spPr>
        <a:xfrm>
          <a:off x="10426700" y="166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41756</xdr:rowOff>
    </xdr:from>
    <xdr:ext cx="534377" cy="259045"/>
    <xdr:sp macro="" textlink="">
      <xdr:nvSpPr>
        <xdr:cNvPr id="464" name="普通建設事業費 （ うち更新整備　）該当値テキスト"/>
        <xdr:cNvSpPr txBox="1"/>
      </xdr:nvSpPr>
      <xdr:spPr>
        <a:xfrm>
          <a:off x="10528300" y="166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24206</xdr:rowOff>
    </xdr:from>
    <xdr:to>
      <xdr:col>14</xdr:col>
      <xdr:colOff>79375</xdr:colOff>
      <xdr:row>98</xdr:row>
      <xdr:rowOff>125806</xdr:rowOff>
    </xdr:to>
    <xdr:sp macro="" textlink="">
      <xdr:nvSpPr>
        <xdr:cNvPr id="465" name="円/楕円 464"/>
        <xdr:cNvSpPr/>
      </xdr:nvSpPr>
      <xdr:spPr>
        <a:xfrm>
          <a:off x="9588500" y="168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116933</xdr:rowOff>
    </xdr:from>
    <xdr:ext cx="534377" cy="259045"/>
    <xdr:sp macro="" textlink="">
      <xdr:nvSpPr>
        <xdr:cNvPr id="466" name="テキスト ボックス 465"/>
        <xdr:cNvSpPr txBox="1"/>
      </xdr:nvSpPr>
      <xdr:spPr>
        <a:xfrm>
          <a:off x="9372111" y="169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139891</xdr:rowOff>
    </xdr:from>
    <xdr:to>
      <xdr:col>23</xdr:col>
      <xdr:colOff>517525</xdr:colOff>
      <xdr:row>38</xdr:row>
      <xdr:rowOff>159055</xdr:rowOff>
    </xdr:to>
    <xdr:cxnSp macro="">
      <xdr:nvCxnSpPr>
        <xdr:cNvPr id="495" name="直線コネクタ 494"/>
        <xdr:cNvCxnSpPr/>
      </xdr:nvCxnSpPr>
      <xdr:spPr>
        <a:xfrm>
          <a:off x="15481300" y="6654991"/>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6" name="災害復旧事業費平均値テキスト"/>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139891</xdr:rowOff>
    </xdr:from>
    <xdr:to>
      <xdr:col>22</xdr:col>
      <xdr:colOff>365125</xdr:colOff>
      <xdr:row>39</xdr:row>
      <xdr:rowOff>5055</xdr:rowOff>
    </xdr:to>
    <xdr:cxnSp macro="">
      <xdr:nvCxnSpPr>
        <xdr:cNvPr id="498" name="直線コネクタ 497"/>
        <xdr:cNvCxnSpPr/>
      </xdr:nvCxnSpPr>
      <xdr:spPr>
        <a:xfrm flipV="1">
          <a:off x="14592300" y="6654991"/>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5055</xdr:rowOff>
    </xdr:from>
    <xdr:to>
      <xdr:col>21</xdr:col>
      <xdr:colOff>161925</xdr:colOff>
      <xdr:row>39</xdr:row>
      <xdr:rowOff>29629</xdr:rowOff>
    </xdr:to>
    <xdr:cxnSp macro="">
      <xdr:nvCxnSpPr>
        <xdr:cNvPr id="501" name="直線コネクタ 500"/>
        <xdr:cNvCxnSpPr/>
      </xdr:nvCxnSpPr>
      <xdr:spPr>
        <a:xfrm flipV="1">
          <a:off x="13703300" y="6691605"/>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24676</xdr:rowOff>
    </xdr:from>
    <xdr:to>
      <xdr:col>19</xdr:col>
      <xdr:colOff>644525</xdr:colOff>
      <xdr:row>39</xdr:row>
      <xdr:rowOff>29629</xdr:rowOff>
    </xdr:to>
    <xdr:cxnSp macro="">
      <xdr:nvCxnSpPr>
        <xdr:cNvPr id="504" name="直線コネクタ 503"/>
        <xdr:cNvCxnSpPr/>
      </xdr:nvCxnSpPr>
      <xdr:spPr>
        <a:xfrm>
          <a:off x="12814300" y="671122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108255</xdr:rowOff>
    </xdr:from>
    <xdr:to>
      <xdr:col>23</xdr:col>
      <xdr:colOff>568325</xdr:colOff>
      <xdr:row>39</xdr:row>
      <xdr:rowOff>38405</xdr:rowOff>
    </xdr:to>
    <xdr:sp macro="" textlink="">
      <xdr:nvSpPr>
        <xdr:cNvPr id="514" name="円/楕円 513"/>
        <xdr:cNvSpPr/>
      </xdr:nvSpPr>
      <xdr:spPr>
        <a:xfrm>
          <a:off x="16268700" y="66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67632</xdr:rowOff>
    </xdr:from>
    <xdr:ext cx="469744" cy="259045"/>
    <xdr:sp macro="" textlink="">
      <xdr:nvSpPr>
        <xdr:cNvPr id="515" name="災害復旧事業費該当値テキスト"/>
        <xdr:cNvSpPr txBox="1"/>
      </xdr:nvSpPr>
      <xdr:spPr>
        <a:xfrm>
          <a:off x="16370300" y="64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89091</xdr:rowOff>
    </xdr:from>
    <xdr:to>
      <xdr:col>22</xdr:col>
      <xdr:colOff>415925</xdr:colOff>
      <xdr:row>39</xdr:row>
      <xdr:rowOff>19241</xdr:rowOff>
    </xdr:to>
    <xdr:sp macro="" textlink="">
      <xdr:nvSpPr>
        <xdr:cNvPr id="516" name="円/楕円 515"/>
        <xdr:cNvSpPr/>
      </xdr:nvSpPr>
      <xdr:spPr>
        <a:xfrm>
          <a:off x="15430500" y="66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10368</xdr:rowOff>
    </xdr:from>
    <xdr:ext cx="469744" cy="259045"/>
    <xdr:sp macro="" textlink="">
      <xdr:nvSpPr>
        <xdr:cNvPr id="517" name="テキスト ボックス 516"/>
        <xdr:cNvSpPr txBox="1"/>
      </xdr:nvSpPr>
      <xdr:spPr>
        <a:xfrm>
          <a:off x="15246427" y="66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125705</xdr:rowOff>
    </xdr:from>
    <xdr:to>
      <xdr:col>21</xdr:col>
      <xdr:colOff>212725</xdr:colOff>
      <xdr:row>39</xdr:row>
      <xdr:rowOff>55855</xdr:rowOff>
    </xdr:to>
    <xdr:sp macro="" textlink="">
      <xdr:nvSpPr>
        <xdr:cNvPr id="518" name="円/楕円 517"/>
        <xdr:cNvSpPr/>
      </xdr:nvSpPr>
      <xdr:spPr>
        <a:xfrm>
          <a:off x="14541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46982</xdr:rowOff>
    </xdr:from>
    <xdr:ext cx="469744" cy="259045"/>
    <xdr:sp macro="" textlink="">
      <xdr:nvSpPr>
        <xdr:cNvPr id="519" name="テキスト ボックス 518"/>
        <xdr:cNvSpPr txBox="1"/>
      </xdr:nvSpPr>
      <xdr:spPr>
        <a:xfrm>
          <a:off x="14357427" y="67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150279</xdr:rowOff>
    </xdr:from>
    <xdr:to>
      <xdr:col>20</xdr:col>
      <xdr:colOff>9525</xdr:colOff>
      <xdr:row>39</xdr:row>
      <xdr:rowOff>80429</xdr:rowOff>
    </xdr:to>
    <xdr:sp macro="" textlink="">
      <xdr:nvSpPr>
        <xdr:cNvPr id="520" name="円/楕円 519"/>
        <xdr:cNvSpPr/>
      </xdr:nvSpPr>
      <xdr:spPr>
        <a:xfrm>
          <a:off x="13652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71556</xdr:rowOff>
    </xdr:from>
    <xdr:ext cx="378565" cy="259045"/>
    <xdr:sp macro="" textlink="">
      <xdr:nvSpPr>
        <xdr:cNvPr id="521" name="テキスト ボックス 520"/>
        <xdr:cNvSpPr txBox="1"/>
      </xdr:nvSpPr>
      <xdr:spPr>
        <a:xfrm>
          <a:off x="13514017" y="675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145326</xdr:rowOff>
    </xdr:from>
    <xdr:to>
      <xdr:col>18</xdr:col>
      <xdr:colOff>492125</xdr:colOff>
      <xdr:row>39</xdr:row>
      <xdr:rowOff>75476</xdr:rowOff>
    </xdr:to>
    <xdr:sp macro="" textlink="">
      <xdr:nvSpPr>
        <xdr:cNvPr id="522" name="円/楕円 521"/>
        <xdr:cNvSpPr/>
      </xdr:nvSpPr>
      <xdr:spPr>
        <a:xfrm>
          <a:off x="12763500" y="66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66603</xdr:rowOff>
    </xdr:from>
    <xdr:ext cx="378565" cy="259045"/>
    <xdr:sp macro="" textlink="">
      <xdr:nvSpPr>
        <xdr:cNvPr id="523" name="テキスト ボックス 522"/>
        <xdr:cNvSpPr txBox="1"/>
      </xdr:nvSpPr>
      <xdr:spPr>
        <a:xfrm>
          <a:off x="12625017" y="675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119926</xdr:rowOff>
    </xdr:from>
    <xdr:to>
      <xdr:col>23</xdr:col>
      <xdr:colOff>517525</xdr:colOff>
      <xdr:row>75</xdr:row>
      <xdr:rowOff>94209</xdr:rowOff>
    </xdr:to>
    <xdr:cxnSp macro="">
      <xdr:nvCxnSpPr>
        <xdr:cNvPr id="603" name="直線コネクタ 602"/>
        <xdr:cNvCxnSpPr/>
      </xdr:nvCxnSpPr>
      <xdr:spPr>
        <a:xfrm flipV="1">
          <a:off x="15481300" y="12807226"/>
          <a:ext cx="8382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94209</xdr:rowOff>
    </xdr:from>
    <xdr:to>
      <xdr:col>22</xdr:col>
      <xdr:colOff>365125</xdr:colOff>
      <xdr:row>75</xdr:row>
      <xdr:rowOff>102340</xdr:rowOff>
    </xdr:to>
    <xdr:cxnSp macro="">
      <xdr:nvCxnSpPr>
        <xdr:cNvPr id="606" name="直線コネクタ 605"/>
        <xdr:cNvCxnSpPr/>
      </xdr:nvCxnSpPr>
      <xdr:spPr>
        <a:xfrm flipV="1">
          <a:off x="14592300" y="12952959"/>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66695</xdr:rowOff>
    </xdr:from>
    <xdr:to>
      <xdr:col>21</xdr:col>
      <xdr:colOff>161925</xdr:colOff>
      <xdr:row>75</xdr:row>
      <xdr:rowOff>102340</xdr:rowOff>
    </xdr:to>
    <xdr:cxnSp macro="">
      <xdr:nvCxnSpPr>
        <xdr:cNvPr id="609" name="直線コネクタ 608"/>
        <xdr:cNvCxnSpPr/>
      </xdr:nvCxnSpPr>
      <xdr:spPr>
        <a:xfrm>
          <a:off x="13703300" y="12925445"/>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170773</xdr:rowOff>
    </xdr:from>
    <xdr:to>
      <xdr:col>19</xdr:col>
      <xdr:colOff>644525</xdr:colOff>
      <xdr:row>75</xdr:row>
      <xdr:rowOff>66695</xdr:rowOff>
    </xdr:to>
    <xdr:cxnSp macro="">
      <xdr:nvCxnSpPr>
        <xdr:cNvPr id="612" name="直線コネクタ 611"/>
        <xdr:cNvCxnSpPr/>
      </xdr:nvCxnSpPr>
      <xdr:spPr>
        <a:xfrm>
          <a:off x="12814300" y="12858073"/>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69126</xdr:rowOff>
    </xdr:from>
    <xdr:to>
      <xdr:col>23</xdr:col>
      <xdr:colOff>568325</xdr:colOff>
      <xdr:row>74</xdr:row>
      <xdr:rowOff>170726</xdr:rowOff>
    </xdr:to>
    <xdr:sp macro="" textlink="">
      <xdr:nvSpPr>
        <xdr:cNvPr id="622" name="円/楕円 621"/>
        <xdr:cNvSpPr/>
      </xdr:nvSpPr>
      <xdr:spPr>
        <a:xfrm>
          <a:off x="16268700" y="127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92003</xdr:rowOff>
    </xdr:from>
    <xdr:ext cx="534377" cy="259045"/>
    <xdr:sp macro="" textlink="">
      <xdr:nvSpPr>
        <xdr:cNvPr id="623" name="公債費該当値テキスト"/>
        <xdr:cNvSpPr txBox="1"/>
      </xdr:nvSpPr>
      <xdr:spPr>
        <a:xfrm>
          <a:off x="16370300" y="126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43409</xdr:rowOff>
    </xdr:from>
    <xdr:to>
      <xdr:col>22</xdr:col>
      <xdr:colOff>415925</xdr:colOff>
      <xdr:row>75</xdr:row>
      <xdr:rowOff>145009</xdr:rowOff>
    </xdr:to>
    <xdr:sp macro="" textlink="">
      <xdr:nvSpPr>
        <xdr:cNvPr id="624" name="円/楕円 623"/>
        <xdr:cNvSpPr/>
      </xdr:nvSpPr>
      <xdr:spPr>
        <a:xfrm>
          <a:off x="15430500" y="129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136135</xdr:rowOff>
    </xdr:from>
    <xdr:ext cx="534377" cy="259045"/>
    <xdr:sp macro="" textlink="">
      <xdr:nvSpPr>
        <xdr:cNvPr id="625" name="テキスト ボックス 624"/>
        <xdr:cNvSpPr txBox="1"/>
      </xdr:nvSpPr>
      <xdr:spPr>
        <a:xfrm>
          <a:off x="15214111" y="129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51540</xdr:rowOff>
    </xdr:from>
    <xdr:to>
      <xdr:col>21</xdr:col>
      <xdr:colOff>212725</xdr:colOff>
      <xdr:row>75</xdr:row>
      <xdr:rowOff>153141</xdr:rowOff>
    </xdr:to>
    <xdr:sp macro="" textlink="">
      <xdr:nvSpPr>
        <xdr:cNvPr id="626" name="円/楕円 625"/>
        <xdr:cNvSpPr/>
      </xdr:nvSpPr>
      <xdr:spPr>
        <a:xfrm>
          <a:off x="14541500" y="12910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144266</xdr:rowOff>
    </xdr:from>
    <xdr:ext cx="534377" cy="259045"/>
    <xdr:sp macro="" textlink="">
      <xdr:nvSpPr>
        <xdr:cNvPr id="627" name="テキスト ボックス 626"/>
        <xdr:cNvSpPr txBox="1"/>
      </xdr:nvSpPr>
      <xdr:spPr>
        <a:xfrm>
          <a:off x="14325111" y="130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15895</xdr:rowOff>
    </xdr:from>
    <xdr:to>
      <xdr:col>20</xdr:col>
      <xdr:colOff>9525</xdr:colOff>
      <xdr:row>75</xdr:row>
      <xdr:rowOff>117495</xdr:rowOff>
    </xdr:to>
    <xdr:sp macro="" textlink="">
      <xdr:nvSpPr>
        <xdr:cNvPr id="628" name="円/楕円 627"/>
        <xdr:cNvSpPr/>
      </xdr:nvSpPr>
      <xdr:spPr>
        <a:xfrm>
          <a:off x="13652500" y="128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108622</xdr:rowOff>
    </xdr:from>
    <xdr:ext cx="534377" cy="259045"/>
    <xdr:sp macro="" textlink="">
      <xdr:nvSpPr>
        <xdr:cNvPr id="629" name="テキスト ボックス 628"/>
        <xdr:cNvSpPr txBox="1"/>
      </xdr:nvSpPr>
      <xdr:spPr>
        <a:xfrm>
          <a:off x="13436111" y="129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119973</xdr:rowOff>
    </xdr:from>
    <xdr:to>
      <xdr:col>18</xdr:col>
      <xdr:colOff>492125</xdr:colOff>
      <xdr:row>75</xdr:row>
      <xdr:rowOff>50123</xdr:rowOff>
    </xdr:to>
    <xdr:sp macro="" textlink="">
      <xdr:nvSpPr>
        <xdr:cNvPr id="630" name="円/楕円 629"/>
        <xdr:cNvSpPr/>
      </xdr:nvSpPr>
      <xdr:spPr>
        <a:xfrm>
          <a:off x="12763500" y="128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66650</xdr:rowOff>
    </xdr:from>
    <xdr:ext cx="534377" cy="259045"/>
    <xdr:sp macro="" textlink="">
      <xdr:nvSpPr>
        <xdr:cNvPr id="631" name="テキスト ボックス 630"/>
        <xdr:cNvSpPr txBox="1"/>
      </xdr:nvSpPr>
      <xdr:spPr>
        <a:xfrm>
          <a:off x="12547111" y="1258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166732</xdr:rowOff>
    </xdr:from>
    <xdr:to>
      <xdr:col>23</xdr:col>
      <xdr:colOff>517525</xdr:colOff>
      <xdr:row>99</xdr:row>
      <xdr:rowOff>23324</xdr:rowOff>
    </xdr:to>
    <xdr:cxnSp macro="">
      <xdr:nvCxnSpPr>
        <xdr:cNvPr id="660" name="直線コネクタ 659"/>
        <xdr:cNvCxnSpPr/>
      </xdr:nvCxnSpPr>
      <xdr:spPr>
        <a:xfrm flipV="1">
          <a:off x="15481300" y="16968832"/>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21189</xdr:rowOff>
    </xdr:from>
    <xdr:to>
      <xdr:col>22</xdr:col>
      <xdr:colOff>365125</xdr:colOff>
      <xdr:row>99</xdr:row>
      <xdr:rowOff>23324</xdr:rowOff>
    </xdr:to>
    <xdr:cxnSp macro="">
      <xdr:nvCxnSpPr>
        <xdr:cNvPr id="663" name="直線コネクタ 662"/>
        <xdr:cNvCxnSpPr/>
      </xdr:nvCxnSpPr>
      <xdr:spPr>
        <a:xfrm>
          <a:off x="14592300" y="16994739"/>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21189</xdr:rowOff>
    </xdr:from>
    <xdr:to>
      <xdr:col>21</xdr:col>
      <xdr:colOff>161925</xdr:colOff>
      <xdr:row>99</xdr:row>
      <xdr:rowOff>29190</xdr:rowOff>
    </xdr:to>
    <xdr:cxnSp macro="">
      <xdr:nvCxnSpPr>
        <xdr:cNvPr id="666" name="直線コネクタ 665"/>
        <xdr:cNvCxnSpPr/>
      </xdr:nvCxnSpPr>
      <xdr:spPr>
        <a:xfrm flipV="1">
          <a:off x="13703300" y="1699473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20180</xdr:rowOff>
    </xdr:from>
    <xdr:to>
      <xdr:col>19</xdr:col>
      <xdr:colOff>644525</xdr:colOff>
      <xdr:row>99</xdr:row>
      <xdr:rowOff>29190</xdr:rowOff>
    </xdr:to>
    <xdr:cxnSp macro="">
      <xdr:nvCxnSpPr>
        <xdr:cNvPr id="669" name="直線コネクタ 668"/>
        <xdr:cNvCxnSpPr/>
      </xdr:nvCxnSpPr>
      <xdr:spPr>
        <a:xfrm>
          <a:off x="12814300" y="16993730"/>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115932</xdr:rowOff>
    </xdr:from>
    <xdr:to>
      <xdr:col>23</xdr:col>
      <xdr:colOff>568325</xdr:colOff>
      <xdr:row>99</xdr:row>
      <xdr:rowOff>46082</xdr:rowOff>
    </xdr:to>
    <xdr:sp macro="" textlink="">
      <xdr:nvSpPr>
        <xdr:cNvPr id="679" name="円/楕円 678"/>
        <xdr:cNvSpPr/>
      </xdr:nvSpPr>
      <xdr:spPr>
        <a:xfrm>
          <a:off x="16268700" y="169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30859</xdr:rowOff>
    </xdr:from>
    <xdr:ext cx="469744" cy="259045"/>
    <xdr:sp macro="" textlink="">
      <xdr:nvSpPr>
        <xdr:cNvPr id="680" name="積立金該当値テキスト"/>
        <xdr:cNvSpPr txBox="1"/>
      </xdr:nvSpPr>
      <xdr:spPr>
        <a:xfrm>
          <a:off x="16370300" y="168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143974</xdr:rowOff>
    </xdr:from>
    <xdr:to>
      <xdr:col>22</xdr:col>
      <xdr:colOff>415925</xdr:colOff>
      <xdr:row>99</xdr:row>
      <xdr:rowOff>74124</xdr:rowOff>
    </xdr:to>
    <xdr:sp macro="" textlink="">
      <xdr:nvSpPr>
        <xdr:cNvPr id="681" name="円/楕円 680"/>
        <xdr:cNvSpPr/>
      </xdr:nvSpPr>
      <xdr:spPr>
        <a:xfrm>
          <a:off x="15430500" y="169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65251</xdr:rowOff>
    </xdr:from>
    <xdr:ext cx="469744" cy="259045"/>
    <xdr:sp macro="" textlink="">
      <xdr:nvSpPr>
        <xdr:cNvPr id="682" name="テキスト ボックス 681"/>
        <xdr:cNvSpPr txBox="1"/>
      </xdr:nvSpPr>
      <xdr:spPr>
        <a:xfrm>
          <a:off x="15246427" y="170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141839</xdr:rowOff>
    </xdr:from>
    <xdr:to>
      <xdr:col>21</xdr:col>
      <xdr:colOff>212725</xdr:colOff>
      <xdr:row>99</xdr:row>
      <xdr:rowOff>71989</xdr:rowOff>
    </xdr:to>
    <xdr:sp macro="" textlink="">
      <xdr:nvSpPr>
        <xdr:cNvPr id="683" name="円/楕円 682"/>
        <xdr:cNvSpPr/>
      </xdr:nvSpPr>
      <xdr:spPr>
        <a:xfrm>
          <a:off x="14541500" y="169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63116</xdr:rowOff>
    </xdr:from>
    <xdr:ext cx="469744" cy="259045"/>
    <xdr:sp macro="" textlink="">
      <xdr:nvSpPr>
        <xdr:cNvPr id="684" name="テキスト ボックス 683"/>
        <xdr:cNvSpPr txBox="1"/>
      </xdr:nvSpPr>
      <xdr:spPr>
        <a:xfrm>
          <a:off x="14357427" y="170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149840</xdr:rowOff>
    </xdr:from>
    <xdr:to>
      <xdr:col>20</xdr:col>
      <xdr:colOff>9525</xdr:colOff>
      <xdr:row>99</xdr:row>
      <xdr:rowOff>79990</xdr:rowOff>
    </xdr:to>
    <xdr:sp macro="" textlink="">
      <xdr:nvSpPr>
        <xdr:cNvPr id="685" name="円/楕円 684"/>
        <xdr:cNvSpPr/>
      </xdr:nvSpPr>
      <xdr:spPr>
        <a:xfrm>
          <a:off x="13652500" y="169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71117</xdr:rowOff>
    </xdr:from>
    <xdr:ext cx="378565" cy="259045"/>
    <xdr:sp macro="" textlink="">
      <xdr:nvSpPr>
        <xdr:cNvPr id="686" name="テキスト ボックス 685"/>
        <xdr:cNvSpPr txBox="1"/>
      </xdr:nvSpPr>
      <xdr:spPr>
        <a:xfrm>
          <a:off x="13514017" y="17044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140830</xdr:rowOff>
    </xdr:from>
    <xdr:to>
      <xdr:col>18</xdr:col>
      <xdr:colOff>492125</xdr:colOff>
      <xdr:row>99</xdr:row>
      <xdr:rowOff>70980</xdr:rowOff>
    </xdr:to>
    <xdr:sp macro="" textlink="">
      <xdr:nvSpPr>
        <xdr:cNvPr id="687" name="円/楕円 686"/>
        <xdr:cNvSpPr/>
      </xdr:nvSpPr>
      <xdr:spPr>
        <a:xfrm>
          <a:off x="12763500" y="169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62107</xdr:rowOff>
    </xdr:from>
    <xdr:ext cx="469744" cy="259045"/>
    <xdr:sp macro="" textlink="">
      <xdr:nvSpPr>
        <xdr:cNvPr id="688" name="テキスト ボックス 687"/>
        <xdr:cNvSpPr txBox="1"/>
      </xdr:nvSpPr>
      <xdr:spPr>
        <a:xfrm>
          <a:off x="12579427" y="170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157797</xdr:rowOff>
    </xdr:from>
    <xdr:to>
      <xdr:col>32</xdr:col>
      <xdr:colOff>187325</xdr:colOff>
      <xdr:row>38</xdr:row>
      <xdr:rowOff>170104</xdr:rowOff>
    </xdr:to>
    <xdr:cxnSp macro="">
      <xdr:nvCxnSpPr>
        <xdr:cNvPr id="717" name="直線コネクタ 716"/>
        <xdr:cNvCxnSpPr/>
      </xdr:nvCxnSpPr>
      <xdr:spPr>
        <a:xfrm flipV="1">
          <a:off x="21323300" y="6672897"/>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161455</xdr:rowOff>
    </xdr:from>
    <xdr:to>
      <xdr:col>31</xdr:col>
      <xdr:colOff>34925</xdr:colOff>
      <xdr:row>38</xdr:row>
      <xdr:rowOff>170104</xdr:rowOff>
    </xdr:to>
    <xdr:cxnSp macro="">
      <xdr:nvCxnSpPr>
        <xdr:cNvPr id="720" name="直線コネクタ 719"/>
        <xdr:cNvCxnSpPr/>
      </xdr:nvCxnSpPr>
      <xdr:spPr>
        <a:xfrm>
          <a:off x="20434300" y="6676555"/>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161455</xdr:rowOff>
    </xdr:from>
    <xdr:to>
      <xdr:col>29</xdr:col>
      <xdr:colOff>517525</xdr:colOff>
      <xdr:row>38</xdr:row>
      <xdr:rowOff>171438</xdr:rowOff>
    </xdr:to>
    <xdr:cxnSp macro="">
      <xdr:nvCxnSpPr>
        <xdr:cNvPr id="723" name="直線コネクタ 722"/>
        <xdr:cNvCxnSpPr/>
      </xdr:nvCxnSpPr>
      <xdr:spPr>
        <a:xfrm flipV="1">
          <a:off x="19545300" y="6676555"/>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143853</xdr:rowOff>
    </xdr:from>
    <xdr:to>
      <xdr:col>28</xdr:col>
      <xdr:colOff>314325</xdr:colOff>
      <xdr:row>38</xdr:row>
      <xdr:rowOff>171438</xdr:rowOff>
    </xdr:to>
    <xdr:cxnSp macro="">
      <xdr:nvCxnSpPr>
        <xdr:cNvPr id="726" name="直線コネクタ 725"/>
        <xdr:cNvCxnSpPr/>
      </xdr:nvCxnSpPr>
      <xdr:spPr>
        <a:xfrm>
          <a:off x="18656300" y="6658953"/>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106997</xdr:rowOff>
    </xdr:from>
    <xdr:to>
      <xdr:col>32</xdr:col>
      <xdr:colOff>238125</xdr:colOff>
      <xdr:row>39</xdr:row>
      <xdr:rowOff>37147</xdr:rowOff>
    </xdr:to>
    <xdr:sp macro="" textlink="">
      <xdr:nvSpPr>
        <xdr:cNvPr id="736" name="円/楕円 735"/>
        <xdr:cNvSpPr/>
      </xdr:nvSpPr>
      <xdr:spPr>
        <a:xfrm>
          <a:off x="22110700" y="6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469744" cy="259045"/>
    <xdr:sp macro="" textlink="">
      <xdr:nvSpPr>
        <xdr:cNvPr id="737" name="投資及び出資金該当値テキスト"/>
        <xdr:cNvSpPr txBox="1"/>
      </xdr:nvSpPr>
      <xdr:spPr>
        <a:xfrm>
          <a:off x="22212300" y="65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119304</xdr:rowOff>
    </xdr:from>
    <xdr:to>
      <xdr:col>31</xdr:col>
      <xdr:colOff>85725</xdr:colOff>
      <xdr:row>39</xdr:row>
      <xdr:rowOff>49454</xdr:rowOff>
    </xdr:to>
    <xdr:sp macro="" textlink="">
      <xdr:nvSpPr>
        <xdr:cNvPr id="738" name="円/楕円 737"/>
        <xdr:cNvSpPr/>
      </xdr:nvSpPr>
      <xdr:spPr>
        <a:xfrm>
          <a:off x="21272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40581</xdr:rowOff>
    </xdr:from>
    <xdr:ext cx="469744" cy="259045"/>
    <xdr:sp macro="" textlink="">
      <xdr:nvSpPr>
        <xdr:cNvPr id="739" name="テキスト ボックス 738"/>
        <xdr:cNvSpPr txBox="1"/>
      </xdr:nvSpPr>
      <xdr:spPr>
        <a:xfrm>
          <a:off x="21088427" y="67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110655</xdr:rowOff>
    </xdr:from>
    <xdr:to>
      <xdr:col>29</xdr:col>
      <xdr:colOff>568325</xdr:colOff>
      <xdr:row>39</xdr:row>
      <xdr:rowOff>40805</xdr:rowOff>
    </xdr:to>
    <xdr:sp macro="" textlink="">
      <xdr:nvSpPr>
        <xdr:cNvPr id="740" name="円/楕円 739"/>
        <xdr:cNvSpPr/>
      </xdr:nvSpPr>
      <xdr:spPr>
        <a:xfrm>
          <a:off x="20383500" y="66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31932</xdr:rowOff>
    </xdr:from>
    <xdr:ext cx="469744" cy="259045"/>
    <xdr:sp macro="" textlink="">
      <xdr:nvSpPr>
        <xdr:cNvPr id="741" name="テキスト ボックス 740"/>
        <xdr:cNvSpPr txBox="1"/>
      </xdr:nvSpPr>
      <xdr:spPr>
        <a:xfrm>
          <a:off x="20199427" y="671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120638</xdr:rowOff>
    </xdr:from>
    <xdr:to>
      <xdr:col>28</xdr:col>
      <xdr:colOff>365125</xdr:colOff>
      <xdr:row>39</xdr:row>
      <xdr:rowOff>50788</xdr:rowOff>
    </xdr:to>
    <xdr:sp macro="" textlink="">
      <xdr:nvSpPr>
        <xdr:cNvPr id="742" name="円/楕円 741"/>
        <xdr:cNvSpPr/>
      </xdr:nvSpPr>
      <xdr:spPr>
        <a:xfrm>
          <a:off x="19494500" y="66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41915</xdr:rowOff>
    </xdr:from>
    <xdr:ext cx="469744" cy="259045"/>
    <xdr:sp macro="" textlink="">
      <xdr:nvSpPr>
        <xdr:cNvPr id="743" name="テキスト ボックス 742"/>
        <xdr:cNvSpPr txBox="1"/>
      </xdr:nvSpPr>
      <xdr:spPr>
        <a:xfrm>
          <a:off x="19310427" y="672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93053</xdr:rowOff>
    </xdr:from>
    <xdr:to>
      <xdr:col>27</xdr:col>
      <xdr:colOff>161925</xdr:colOff>
      <xdr:row>39</xdr:row>
      <xdr:rowOff>23203</xdr:rowOff>
    </xdr:to>
    <xdr:sp macro="" textlink="">
      <xdr:nvSpPr>
        <xdr:cNvPr id="744" name="円/楕円 743"/>
        <xdr:cNvSpPr/>
      </xdr:nvSpPr>
      <xdr:spPr>
        <a:xfrm>
          <a:off x="18605500" y="66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39730</xdr:rowOff>
    </xdr:from>
    <xdr:ext cx="469744" cy="259045"/>
    <xdr:sp macro="" textlink="">
      <xdr:nvSpPr>
        <xdr:cNvPr id="745" name="テキスト ボックス 744"/>
        <xdr:cNvSpPr txBox="1"/>
      </xdr:nvSpPr>
      <xdr:spPr>
        <a:xfrm>
          <a:off x="18421427" y="63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166103</xdr:rowOff>
    </xdr:from>
    <xdr:to>
      <xdr:col>32</xdr:col>
      <xdr:colOff>187325</xdr:colOff>
      <xdr:row>57</xdr:row>
      <xdr:rowOff>167841</xdr:rowOff>
    </xdr:to>
    <xdr:cxnSp macro="">
      <xdr:nvCxnSpPr>
        <xdr:cNvPr id="772" name="直線コネクタ 771"/>
        <xdr:cNvCxnSpPr/>
      </xdr:nvCxnSpPr>
      <xdr:spPr>
        <a:xfrm flipV="1">
          <a:off x="21323300" y="9938753"/>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167841</xdr:rowOff>
    </xdr:from>
    <xdr:to>
      <xdr:col>31</xdr:col>
      <xdr:colOff>34925</xdr:colOff>
      <xdr:row>57</xdr:row>
      <xdr:rowOff>169692</xdr:rowOff>
    </xdr:to>
    <xdr:cxnSp macro="">
      <xdr:nvCxnSpPr>
        <xdr:cNvPr id="775" name="直線コネクタ 774"/>
        <xdr:cNvCxnSpPr/>
      </xdr:nvCxnSpPr>
      <xdr:spPr>
        <a:xfrm flipV="1">
          <a:off x="20434300" y="994049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169692</xdr:rowOff>
    </xdr:from>
    <xdr:to>
      <xdr:col>29</xdr:col>
      <xdr:colOff>517525</xdr:colOff>
      <xdr:row>57</xdr:row>
      <xdr:rowOff>170493</xdr:rowOff>
    </xdr:to>
    <xdr:cxnSp macro="">
      <xdr:nvCxnSpPr>
        <xdr:cNvPr id="778" name="直線コネクタ 777"/>
        <xdr:cNvCxnSpPr/>
      </xdr:nvCxnSpPr>
      <xdr:spPr>
        <a:xfrm flipV="1">
          <a:off x="19545300" y="994234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170493</xdr:rowOff>
    </xdr:from>
    <xdr:to>
      <xdr:col>28</xdr:col>
      <xdr:colOff>314325</xdr:colOff>
      <xdr:row>58</xdr:row>
      <xdr:rowOff>185</xdr:rowOff>
    </xdr:to>
    <xdr:cxnSp macro="">
      <xdr:nvCxnSpPr>
        <xdr:cNvPr id="781" name="直線コネクタ 780"/>
        <xdr:cNvCxnSpPr/>
      </xdr:nvCxnSpPr>
      <xdr:spPr>
        <a:xfrm flipV="1">
          <a:off x="18656300" y="994314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115303</xdr:rowOff>
    </xdr:from>
    <xdr:to>
      <xdr:col>32</xdr:col>
      <xdr:colOff>238125</xdr:colOff>
      <xdr:row>58</xdr:row>
      <xdr:rowOff>45453</xdr:rowOff>
    </xdr:to>
    <xdr:sp macro="" textlink="">
      <xdr:nvSpPr>
        <xdr:cNvPr id="791" name="円/楕円 790"/>
        <xdr:cNvSpPr/>
      </xdr:nvSpPr>
      <xdr:spPr>
        <a:xfrm>
          <a:off x="221107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93730</xdr:rowOff>
    </xdr:from>
    <xdr:ext cx="469744" cy="259045"/>
    <xdr:sp macro="" textlink="">
      <xdr:nvSpPr>
        <xdr:cNvPr id="792" name="貸付金該当値テキスト"/>
        <xdr:cNvSpPr txBox="1"/>
      </xdr:nvSpPr>
      <xdr:spPr>
        <a:xfrm>
          <a:off x="22212300"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117041</xdr:rowOff>
    </xdr:from>
    <xdr:to>
      <xdr:col>31</xdr:col>
      <xdr:colOff>85725</xdr:colOff>
      <xdr:row>58</xdr:row>
      <xdr:rowOff>47191</xdr:rowOff>
    </xdr:to>
    <xdr:sp macro="" textlink="">
      <xdr:nvSpPr>
        <xdr:cNvPr id="793" name="円/楕円 792"/>
        <xdr:cNvSpPr/>
      </xdr:nvSpPr>
      <xdr:spPr>
        <a:xfrm>
          <a:off x="21272500" y="98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63718</xdr:rowOff>
    </xdr:from>
    <xdr:ext cx="469744" cy="259045"/>
    <xdr:sp macro="" textlink="">
      <xdr:nvSpPr>
        <xdr:cNvPr id="794" name="テキスト ボックス 793"/>
        <xdr:cNvSpPr txBox="1"/>
      </xdr:nvSpPr>
      <xdr:spPr>
        <a:xfrm>
          <a:off x="21088427" y="966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118892</xdr:rowOff>
    </xdr:from>
    <xdr:to>
      <xdr:col>29</xdr:col>
      <xdr:colOff>568325</xdr:colOff>
      <xdr:row>58</xdr:row>
      <xdr:rowOff>49042</xdr:rowOff>
    </xdr:to>
    <xdr:sp macro="" textlink="">
      <xdr:nvSpPr>
        <xdr:cNvPr id="795" name="円/楕円 794"/>
        <xdr:cNvSpPr/>
      </xdr:nvSpPr>
      <xdr:spPr>
        <a:xfrm>
          <a:off x="20383500" y="98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40169</xdr:rowOff>
    </xdr:from>
    <xdr:ext cx="469744" cy="259045"/>
    <xdr:sp macro="" textlink="">
      <xdr:nvSpPr>
        <xdr:cNvPr id="796" name="テキスト ボックス 795"/>
        <xdr:cNvSpPr txBox="1"/>
      </xdr:nvSpPr>
      <xdr:spPr>
        <a:xfrm>
          <a:off x="20199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119693</xdr:rowOff>
    </xdr:from>
    <xdr:to>
      <xdr:col>28</xdr:col>
      <xdr:colOff>365125</xdr:colOff>
      <xdr:row>58</xdr:row>
      <xdr:rowOff>49843</xdr:rowOff>
    </xdr:to>
    <xdr:sp macro="" textlink="">
      <xdr:nvSpPr>
        <xdr:cNvPr id="797" name="円/楕円 796"/>
        <xdr:cNvSpPr/>
      </xdr:nvSpPr>
      <xdr:spPr>
        <a:xfrm>
          <a:off x="19494500" y="98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40970</xdr:rowOff>
    </xdr:from>
    <xdr:ext cx="469744" cy="259045"/>
    <xdr:sp macro="" textlink="">
      <xdr:nvSpPr>
        <xdr:cNvPr id="798" name="テキスト ボックス 797"/>
        <xdr:cNvSpPr txBox="1"/>
      </xdr:nvSpPr>
      <xdr:spPr>
        <a:xfrm>
          <a:off x="19310427" y="99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120835</xdr:rowOff>
    </xdr:from>
    <xdr:to>
      <xdr:col>27</xdr:col>
      <xdr:colOff>161925</xdr:colOff>
      <xdr:row>58</xdr:row>
      <xdr:rowOff>50985</xdr:rowOff>
    </xdr:to>
    <xdr:sp macro="" textlink="">
      <xdr:nvSpPr>
        <xdr:cNvPr id="799" name="円/楕円 798"/>
        <xdr:cNvSpPr/>
      </xdr:nvSpPr>
      <xdr:spPr>
        <a:xfrm>
          <a:off x="18605500" y="98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42112</xdr:rowOff>
    </xdr:from>
    <xdr:ext cx="469744" cy="259045"/>
    <xdr:sp macro="" textlink="">
      <xdr:nvSpPr>
        <xdr:cNvPr id="800" name="テキスト ボックス 799"/>
        <xdr:cNvSpPr txBox="1"/>
      </xdr:nvSpPr>
      <xdr:spPr>
        <a:xfrm>
          <a:off x="18421427" y="99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62616</xdr:rowOff>
    </xdr:from>
    <xdr:to>
      <xdr:col>32</xdr:col>
      <xdr:colOff>187325</xdr:colOff>
      <xdr:row>73</xdr:row>
      <xdr:rowOff>85088</xdr:rowOff>
    </xdr:to>
    <xdr:cxnSp macro="">
      <xdr:nvCxnSpPr>
        <xdr:cNvPr id="828" name="直線コネクタ 827"/>
        <xdr:cNvCxnSpPr/>
      </xdr:nvCxnSpPr>
      <xdr:spPr>
        <a:xfrm flipV="1">
          <a:off x="21323300" y="12578466"/>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85088</xdr:rowOff>
    </xdr:from>
    <xdr:to>
      <xdr:col>31</xdr:col>
      <xdr:colOff>34925</xdr:colOff>
      <xdr:row>73</xdr:row>
      <xdr:rowOff>106027</xdr:rowOff>
    </xdr:to>
    <xdr:cxnSp macro="">
      <xdr:nvCxnSpPr>
        <xdr:cNvPr id="831" name="直線コネクタ 830"/>
        <xdr:cNvCxnSpPr/>
      </xdr:nvCxnSpPr>
      <xdr:spPr>
        <a:xfrm flipV="1">
          <a:off x="20434300" y="12600938"/>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106027</xdr:rowOff>
    </xdr:from>
    <xdr:to>
      <xdr:col>29</xdr:col>
      <xdr:colOff>517525</xdr:colOff>
      <xdr:row>73</xdr:row>
      <xdr:rowOff>138785</xdr:rowOff>
    </xdr:to>
    <xdr:cxnSp macro="">
      <xdr:nvCxnSpPr>
        <xdr:cNvPr id="834" name="直線コネクタ 833"/>
        <xdr:cNvCxnSpPr/>
      </xdr:nvCxnSpPr>
      <xdr:spPr>
        <a:xfrm flipV="1">
          <a:off x="19545300" y="12621877"/>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45562</xdr:rowOff>
    </xdr:from>
    <xdr:to>
      <xdr:col>28</xdr:col>
      <xdr:colOff>314325</xdr:colOff>
      <xdr:row>73</xdr:row>
      <xdr:rowOff>138785</xdr:rowOff>
    </xdr:to>
    <xdr:cxnSp macro="">
      <xdr:nvCxnSpPr>
        <xdr:cNvPr id="837" name="直線コネクタ 836"/>
        <xdr:cNvCxnSpPr/>
      </xdr:nvCxnSpPr>
      <xdr:spPr>
        <a:xfrm>
          <a:off x="18656300" y="12561412"/>
          <a:ext cx="889000" cy="9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11816</xdr:rowOff>
    </xdr:from>
    <xdr:to>
      <xdr:col>32</xdr:col>
      <xdr:colOff>238125</xdr:colOff>
      <xdr:row>73</xdr:row>
      <xdr:rowOff>113416</xdr:rowOff>
    </xdr:to>
    <xdr:sp macro="" textlink="">
      <xdr:nvSpPr>
        <xdr:cNvPr id="847" name="円/楕円 846"/>
        <xdr:cNvSpPr/>
      </xdr:nvSpPr>
      <xdr:spPr>
        <a:xfrm>
          <a:off x="22110700" y="1252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34693</xdr:rowOff>
    </xdr:from>
    <xdr:ext cx="534377" cy="259045"/>
    <xdr:sp macro="" textlink="">
      <xdr:nvSpPr>
        <xdr:cNvPr id="848" name="繰出金該当値テキスト"/>
        <xdr:cNvSpPr txBox="1"/>
      </xdr:nvSpPr>
      <xdr:spPr>
        <a:xfrm>
          <a:off x="22212300" y="123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60,872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34288</xdr:rowOff>
    </xdr:from>
    <xdr:to>
      <xdr:col>31</xdr:col>
      <xdr:colOff>85725</xdr:colOff>
      <xdr:row>73</xdr:row>
      <xdr:rowOff>135888</xdr:rowOff>
    </xdr:to>
    <xdr:sp macro="" textlink="">
      <xdr:nvSpPr>
        <xdr:cNvPr id="849" name="円/楕円 848"/>
        <xdr:cNvSpPr/>
      </xdr:nvSpPr>
      <xdr:spPr>
        <a:xfrm>
          <a:off x="21272500" y="125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152415</xdr:rowOff>
    </xdr:from>
    <xdr:ext cx="534377" cy="259045"/>
    <xdr:sp macro="" textlink="">
      <xdr:nvSpPr>
        <xdr:cNvPr id="850" name="テキスト ボックス 849"/>
        <xdr:cNvSpPr txBox="1"/>
      </xdr:nvSpPr>
      <xdr:spPr>
        <a:xfrm>
          <a:off x="21056111" y="123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55227</xdr:rowOff>
    </xdr:from>
    <xdr:to>
      <xdr:col>29</xdr:col>
      <xdr:colOff>568325</xdr:colOff>
      <xdr:row>73</xdr:row>
      <xdr:rowOff>156827</xdr:rowOff>
    </xdr:to>
    <xdr:sp macro="" textlink="">
      <xdr:nvSpPr>
        <xdr:cNvPr id="851" name="円/楕円 850"/>
        <xdr:cNvSpPr/>
      </xdr:nvSpPr>
      <xdr:spPr>
        <a:xfrm>
          <a:off x="20383500" y="125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1904</xdr:rowOff>
    </xdr:from>
    <xdr:ext cx="534377" cy="259045"/>
    <xdr:sp macro="" textlink="">
      <xdr:nvSpPr>
        <xdr:cNvPr id="852" name="テキスト ボックス 851"/>
        <xdr:cNvSpPr txBox="1"/>
      </xdr:nvSpPr>
      <xdr:spPr>
        <a:xfrm>
          <a:off x="20167111" y="1234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87985</xdr:rowOff>
    </xdr:from>
    <xdr:to>
      <xdr:col>28</xdr:col>
      <xdr:colOff>365125</xdr:colOff>
      <xdr:row>74</xdr:row>
      <xdr:rowOff>18135</xdr:rowOff>
    </xdr:to>
    <xdr:sp macro="" textlink="">
      <xdr:nvSpPr>
        <xdr:cNvPr id="853" name="円/楕円 852"/>
        <xdr:cNvSpPr/>
      </xdr:nvSpPr>
      <xdr:spPr>
        <a:xfrm>
          <a:off x="19494500" y="126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34662</xdr:rowOff>
    </xdr:from>
    <xdr:ext cx="534377" cy="259045"/>
    <xdr:sp macro="" textlink="">
      <xdr:nvSpPr>
        <xdr:cNvPr id="854" name="テキスト ボックス 853"/>
        <xdr:cNvSpPr txBox="1"/>
      </xdr:nvSpPr>
      <xdr:spPr>
        <a:xfrm>
          <a:off x="19278111" y="123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166212</xdr:rowOff>
    </xdr:from>
    <xdr:to>
      <xdr:col>27</xdr:col>
      <xdr:colOff>161925</xdr:colOff>
      <xdr:row>73</xdr:row>
      <xdr:rowOff>96362</xdr:rowOff>
    </xdr:to>
    <xdr:sp macro="" textlink="">
      <xdr:nvSpPr>
        <xdr:cNvPr id="855" name="円/楕円 854"/>
        <xdr:cNvSpPr/>
      </xdr:nvSpPr>
      <xdr:spPr>
        <a:xfrm>
          <a:off x="18605500" y="125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112889</xdr:rowOff>
    </xdr:from>
    <xdr:ext cx="534377" cy="259045"/>
    <xdr:sp macro="" textlink="">
      <xdr:nvSpPr>
        <xdr:cNvPr id="856" name="テキスト ボックス 855"/>
        <xdr:cNvSpPr txBox="1"/>
      </xdr:nvSpPr>
      <xdr:spPr>
        <a:xfrm>
          <a:off x="18389111" y="122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人件費は定年退職者の増により退職金が前年度比</a:t>
          </a:r>
          <a:r>
            <a:rPr kumimoji="1" lang="en-US" altLang="ja-JP" sz="1300">
              <a:latin typeface="ＭＳ Ｐゴシック"/>
            </a:rPr>
            <a:t>12.7</a:t>
          </a:r>
          <a:r>
            <a:rPr kumimoji="1" lang="ja-JP" altLang="en-US" sz="1300">
              <a:latin typeface="ＭＳ Ｐゴシック"/>
            </a:rPr>
            <a:t>％増となったため，一人当たりでは</a:t>
          </a:r>
          <a:r>
            <a:rPr kumimoji="1" lang="en-US" altLang="ja-JP" sz="1300">
              <a:latin typeface="ＭＳ Ｐゴシック"/>
            </a:rPr>
            <a:t>1,972</a:t>
          </a:r>
          <a:r>
            <a:rPr kumimoji="1" lang="ja-JP" altLang="en-US" sz="1300">
              <a:latin typeface="ＭＳ Ｐゴシック"/>
            </a:rPr>
            <a:t>円増となっている。物件費は臨時職員等賃金の増や道路台帳補正業務の皆増により前年度比</a:t>
          </a:r>
          <a:r>
            <a:rPr kumimoji="1" lang="en-US" altLang="ja-JP" sz="1300">
              <a:latin typeface="ＭＳ Ｐゴシック"/>
            </a:rPr>
            <a:t>4.9</a:t>
          </a:r>
          <a:r>
            <a:rPr kumimoji="1" lang="ja-JP" altLang="en-US" sz="1300">
              <a:latin typeface="ＭＳ Ｐゴシック"/>
            </a:rPr>
            <a:t>％増となり，一人当たりでは</a:t>
          </a:r>
          <a:r>
            <a:rPr kumimoji="1" lang="en-US" altLang="ja-JP" sz="1300">
              <a:latin typeface="ＭＳ Ｐゴシック"/>
            </a:rPr>
            <a:t>3,496</a:t>
          </a:r>
          <a:r>
            <a:rPr kumimoji="1" lang="ja-JP" altLang="en-US" sz="1300">
              <a:latin typeface="ＭＳ Ｐゴシック"/>
            </a:rPr>
            <a:t>円増となっている。維持補修費は道路や橋りょうなどの施設の老朽化が進んでおり，前年度比</a:t>
          </a:r>
          <a:r>
            <a:rPr kumimoji="1" lang="en-US" altLang="ja-JP" sz="1300">
              <a:latin typeface="ＭＳ Ｐゴシック"/>
            </a:rPr>
            <a:t>8.1</a:t>
          </a:r>
          <a:r>
            <a:rPr kumimoji="1" lang="ja-JP" altLang="en-US" sz="1300">
              <a:latin typeface="ＭＳ Ｐゴシック"/>
            </a:rPr>
            <a:t>％増と年々増加傾向となり，一人当たりでは</a:t>
          </a:r>
          <a:r>
            <a:rPr kumimoji="1" lang="en-US" altLang="ja-JP" sz="1300">
              <a:latin typeface="ＭＳ Ｐゴシック"/>
            </a:rPr>
            <a:t>442</a:t>
          </a:r>
          <a:r>
            <a:rPr kumimoji="1" lang="ja-JP" altLang="en-US" sz="1300">
              <a:latin typeface="ＭＳ Ｐゴシック"/>
            </a:rPr>
            <a:t>円増となっている。扶助費は全体的に増加傾向であるが，障害福祉サービスや私立保育所委託料などの増により前年度比</a:t>
          </a:r>
          <a:r>
            <a:rPr kumimoji="1" lang="en-US" altLang="ja-JP" sz="1300">
              <a:latin typeface="ＭＳ Ｐゴシック"/>
            </a:rPr>
            <a:t>1.4</a:t>
          </a:r>
          <a:r>
            <a:rPr kumimoji="1" lang="ja-JP" altLang="en-US" sz="1300">
              <a:latin typeface="ＭＳ Ｐゴシック"/>
            </a:rPr>
            <a:t>％増となり，一人当たりでは</a:t>
          </a:r>
          <a:r>
            <a:rPr kumimoji="1" lang="en-US" altLang="ja-JP" sz="1300">
              <a:latin typeface="ＭＳ Ｐゴシック"/>
            </a:rPr>
            <a:t>2,157</a:t>
          </a:r>
          <a:r>
            <a:rPr kumimoji="1" lang="ja-JP" altLang="en-US" sz="1300">
              <a:latin typeface="ＭＳ Ｐゴシック"/>
            </a:rPr>
            <a:t>円の増となっている。補助費は病院事業への経営健全化基盤強化補助の減などにより前年度比</a:t>
          </a:r>
          <a:r>
            <a:rPr kumimoji="1" lang="en-US" altLang="ja-JP" sz="1300">
              <a:latin typeface="ＭＳ Ｐゴシック"/>
            </a:rPr>
            <a:t>12.4</a:t>
          </a:r>
          <a:r>
            <a:rPr kumimoji="1" lang="ja-JP" altLang="en-US" sz="1300">
              <a:latin typeface="ＭＳ Ｐゴシック"/>
            </a:rPr>
            <a:t>％減となり，一人当たりでは</a:t>
          </a:r>
          <a:r>
            <a:rPr kumimoji="1" lang="en-US" altLang="ja-JP" sz="1300">
              <a:latin typeface="ＭＳ Ｐゴシック"/>
            </a:rPr>
            <a:t>6,259</a:t>
          </a:r>
          <a:r>
            <a:rPr kumimoji="1" lang="ja-JP" altLang="en-US" sz="1300">
              <a:latin typeface="ＭＳ Ｐゴシック"/>
            </a:rPr>
            <a:t>円の減となっている。普通建設事業費はデジタル防災無線整備事業やテニスコート等整備事業などの大規模事業により前年度比</a:t>
          </a:r>
          <a:r>
            <a:rPr kumimoji="1" lang="en-US" altLang="ja-JP" sz="1300">
              <a:latin typeface="ＭＳ Ｐゴシック"/>
            </a:rPr>
            <a:t>18.7</a:t>
          </a:r>
          <a:r>
            <a:rPr kumimoji="1" lang="ja-JP" altLang="en-US" sz="1300">
              <a:latin typeface="ＭＳ Ｐゴシック"/>
            </a:rPr>
            <a:t>％増となり，一人当たりでは</a:t>
          </a:r>
          <a:r>
            <a:rPr kumimoji="1" lang="en-US" altLang="ja-JP" sz="1300">
              <a:latin typeface="ＭＳ Ｐゴシック"/>
            </a:rPr>
            <a:t>12,521</a:t>
          </a:r>
          <a:r>
            <a:rPr kumimoji="1" lang="ja-JP" altLang="en-US" sz="1300">
              <a:latin typeface="ＭＳ Ｐゴシック"/>
            </a:rPr>
            <a:t>円増となっている。公債費は給食センター建設用地を特別会計から一般会計へ買い戻したことによる繰上償還により前年度比</a:t>
          </a:r>
          <a:r>
            <a:rPr kumimoji="1" lang="en-US" altLang="ja-JP" sz="1300">
              <a:latin typeface="ＭＳ Ｐゴシック"/>
            </a:rPr>
            <a:t>19.5</a:t>
          </a:r>
          <a:r>
            <a:rPr kumimoji="1" lang="ja-JP" altLang="en-US" sz="1300">
              <a:latin typeface="ＭＳ Ｐゴシック"/>
            </a:rPr>
            <a:t>％増，一人当たりでは</a:t>
          </a:r>
          <a:r>
            <a:rPr kumimoji="1" lang="en-US" altLang="ja-JP" sz="1300">
              <a:latin typeface="ＭＳ Ｐゴシック"/>
            </a:rPr>
            <a:t>8,925</a:t>
          </a:r>
          <a:r>
            <a:rPr kumimoji="1" lang="ja-JP" altLang="en-US" sz="1300">
              <a:latin typeface="ＭＳ Ｐゴシック"/>
            </a:rPr>
            <a:t>円増となっている。積立金は退職手当準備基金，財政調整基金へ積立てができたことにより前年度比</a:t>
          </a:r>
          <a:r>
            <a:rPr kumimoji="1" lang="en-US" altLang="ja-JP" sz="1300">
              <a:latin typeface="ＭＳ Ｐゴシック"/>
            </a:rPr>
            <a:t>129.6</a:t>
          </a:r>
          <a:r>
            <a:rPr kumimoji="1" lang="ja-JP" altLang="en-US" sz="1300">
              <a:latin typeface="ＭＳ Ｐゴシック"/>
            </a:rPr>
            <a:t>％増，一人当たりでは</a:t>
          </a:r>
          <a:r>
            <a:rPr kumimoji="1" lang="en-US" altLang="ja-JP" sz="1300">
              <a:latin typeface="ＭＳ Ｐゴシック"/>
            </a:rPr>
            <a:t>1,472</a:t>
          </a:r>
          <a:r>
            <a:rPr kumimoji="1" lang="ja-JP" altLang="en-US" sz="1300">
              <a:latin typeface="ＭＳ Ｐゴシック"/>
            </a:rPr>
            <a:t>円増となっているが，類似団体平均と比較するとかなり低い水準となっている。繰出金は下水道事業への繰出しが</a:t>
          </a:r>
          <a:r>
            <a:rPr kumimoji="1" lang="en-US" altLang="ja-JP" sz="1300">
              <a:latin typeface="ＭＳ Ｐゴシック"/>
            </a:rPr>
            <a:t>9.1</a:t>
          </a:r>
          <a:r>
            <a:rPr kumimoji="1" lang="ja-JP" altLang="en-US" sz="1300">
              <a:latin typeface="ＭＳ Ｐゴシック"/>
            </a:rPr>
            <a:t>％減となっているが，国保，介護，後期高齢特別会計への繰出しが増となっているため，全体では</a:t>
          </a:r>
          <a:r>
            <a:rPr kumimoji="1" lang="en-US" altLang="ja-JP" sz="1300">
              <a:latin typeface="ＭＳ Ｐゴシック"/>
            </a:rPr>
            <a:t>0.3</a:t>
          </a:r>
          <a:r>
            <a:rPr kumimoji="1" lang="ja-JP" altLang="en-US" sz="1300">
              <a:latin typeface="ＭＳ Ｐゴシック"/>
            </a:rPr>
            <a:t>％増，一人当たりでは</a:t>
          </a:r>
          <a:r>
            <a:rPr kumimoji="1" lang="en-US" altLang="ja-JP" sz="1300">
              <a:latin typeface="ＭＳ Ｐゴシック"/>
            </a:rPr>
            <a:t>983</a:t>
          </a:r>
          <a:r>
            <a:rPr kumimoji="1" lang="ja-JP" altLang="en-US" sz="1300">
              <a:latin typeface="ＭＳ Ｐゴシック"/>
            </a:rPr>
            <a:t>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51,219
50,851
136.39
23,879,668
23,298,658
481,093
13,547,751
22,515,605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65.2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87449</xdr:rowOff>
    </xdr:from>
    <xdr:to>
      <xdr:col>6</xdr:col>
      <xdr:colOff>510540</xdr:colOff>
      <xdr:row>39</xdr:row>
      <xdr:rowOff>12664</xdr:rowOff>
    </xdr:to>
    <xdr:cxnSp macro="">
      <xdr:nvCxnSpPr>
        <xdr:cNvPr id="58" name="直線コネクタ 57"/>
        <xdr:cNvCxnSpPr/>
      </xdr:nvCxnSpPr>
      <xdr:spPr>
        <a:xfrm flipV="1">
          <a:off x="4633595" y="5573849"/>
          <a:ext cx="1270" cy="112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16491</xdr:rowOff>
    </xdr:from>
    <xdr:ext cx="469744" cy="259045"/>
    <xdr:sp macro="" textlink="">
      <xdr:nvSpPr>
        <xdr:cNvPr id="59" name="議会費最小値テキスト"/>
        <xdr:cNvSpPr txBox="1"/>
      </xdr:nvSpPr>
      <xdr:spPr>
        <a:xfrm>
          <a:off x="4686300" y="670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39</xdr:row>
      <xdr:rowOff>12664</xdr:rowOff>
    </xdr:from>
    <xdr:to>
      <xdr:col>6</xdr:col>
      <xdr:colOff>600075</xdr:colOff>
      <xdr:row>39</xdr:row>
      <xdr:rowOff>12664</xdr:rowOff>
    </xdr:to>
    <xdr:cxnSp macro="">
      <xdr:nvCxnSpPr>
        <xdr:cNvPr id="60" name="直線コネクタ 59"/>
        <xdr:cNvCxnSpPr/>
      </xdr:nvCxnSpPr>
      <xdr:spPr>
        <a:xfrm>
          <a:off x="4546600" y="669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34126</xdr:rowOff>
    </xdr:from>
    <xdr:ext cx="469744" cy="259045"/>
    <xdr:sp macro="" textlink="">
      <xdr:nvSpPr>
        <xdr:cNvPr id="61" name="議会費最大値テキスト"/>
        <xdr:cNvSpPr txBox="1"/>
      </xdr:nvSpPr>
      <xdr:spPr>
        <a:xfrm>
          <a:off x="4686300" y="53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32</xdr:row>
      <xdr:rowOff>87449</xdr:rowOff>
    </xdr:from>
    <xdr:to>
      <xdr:col>6</xdr:col>
      <xdr:colOff>600075</xdr:colOff>
      <xdr:row>32</xdr:row>
      <xdr:rowOff>87449</xdr:rowOff>
    </xdr:to>
    <xdr:cxnSp macro="">
      <xdr:nvCxnSpPr>
        <xdr:cNvPr id="62" name="直線コネクタ 61"/>
        <xdr:cNvCxnSpPr/>
      </xdr:nvCxnSpPr>
      <xdr:spPr>
        <a:xfrm>
          <a:off x="4546600" y="557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88755</xdr:rowOff>
    </xdr:from>
    <xdr:to>
      <xdr:col>6</xdr:col>
      <xdr:colOff>511175</xdr:colOff>
      <xdr:row>33</xdr:row>
      <xdr:rowOff>13970</xdr:rowOff>
    </xdr:to>
    <xdr:cxnSp macro="">
      <xdr:nvCxnSpPr>
        <xdr:cNvPr id="63" name="直線コネクタ 62"/>
        <xdr:cNvCxnSpPr/>
      </xdr:nvCxnSpPr>
      <xdr:spPr>
        <a:xfrm flipV="1">
          <a:off x="3797300" y="5575155"/>
          <a:ext cx="8382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32711</xdr:rowOff>
    </xdr:from>
    <xdr:ext cx="469744" cy="259045"/>
    <xdr:sp macro="" textlink="">
      <xdr:nvSpPr>
        <xdr:cNvPr id="64" name="議会費平均値テキスト"/>
        <xdr:cNvSpPr txBox="1"/>
      </xdr:nvSpPr>
      <xdr:spPr>
        <a:xfrm>
          <a:off x="4686300" y="6204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54284</xdr:rowOff>
    </xdr:from>
    <xdr:to>
      <xdr:col>6</xdr:col>
      <xdr:colOff>561975</xdr:colOff>
      <xdr:row>36</xdr:row>
      <xdr:rowOff>155884</xdr:rowOff>
    </xdr:to>
    <xdr:sp macro="" textlink="">
      <xdr:nvSpPr>
        <xdr:cNvPr id="65" name="フローチャート : 判断 64"/>
        <xdr:cNvSpPr/>
      </xdr:nvSpPr>
      <xdr:spPr>
        <a:xfrm>
          <a:off x="4584700" y="622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13970</xdr:rowOff>
    </xdr:from>
    <xdr:to>
      <xdr:col>5</xdr:col>
      <xdr:colOff>358775</xdr:colOff>
      <xdr:row>33</xdr:row>
      <xdr:rowOff>24094</xdr:rowOff>
    </xdr:to>
    <xdr:cxnSp macro="">
      <xdr:nvCxnSpPr>
        <xdr:cNvPr id="66" name="直線コネクタ 65"/>
        <xdr:cNvCxnSpPr/>
      </xdr:nvCxnSpPr>
      <xdr:spPr>
        <a:xfrm flipV="1">
          <a:off x="2908300" y="567182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25872</xdr:rowOff>
    </xdr:from>
    <xdr:to>
      <xdr:col>5</xdr:col>
      <xdr:colOff>409575</xdr:colOff>
      <xdr:row>36</xdr:row>
      <xdr:rowOff>127472</xdr:rowOff>
    </xdr:to>
    <xdr:sp macro="" textlink="">
      <xdr:nvSpPr>
        <xdr:cNvPr id="67" name="フローチャート : 判断 66"/>
        <xdr:cNvSpPr/>
      </xdr:nvSpPr>
      <xdr:spPr>
        <a:xfrm>
          <a:off x="3746500" y="619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118599</xdr:rowOff>
    </xdr:from>
    <xdr:ext cx="469744" cy="259045"/>
    <xdr:sp macro="" textlink="">
      <xdr:nvSpPr>
        <xdr:cNvPr id="68" name="テキスト ボックス 67"/>
        <xdr:cNvSpPr txBox="1"/>
      </xdr:nvSpPr>
      <xdr:spPr>
        <a:xfrm>
          <a:off x="3562427" y="629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140680</xdr:rowOff>
    </xdr:from>
    <xdr:to>
      <xdr:col>4</xdr:col>
      <xdr:colOff>155575</xdr:colOff>
      <xdr:row>33</xdr:row>
      <xdr:rowOff>24094</xdr:rowOff>
    </xdr:to>
    <xdr:cxnSp macro="">
      <xdr:nvCxnSpPr>
        <xdr:cNvPr id="69" name="直線コネクタ 68"/>
        <xdr:cNvCxnSpPr/>
      </xdr:nvCxnSpPr>
      <xdr:spPr>
        <a:xfrm>
          <a:off x="2019300" y="5627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36975</xdr:rowOff>
    </xdr:from>
    <xdr:to>
      <xdr:col>4</xdr:col>
      <xdr:colOff>206375</xdr:colOff>
      <xdr:row>36</xdr:row>
      <xdr:rowOff>138575</xdr:rowOff>
    </xdr:to>
    <xdr:sp macro="" textlink="">
      <xdr:nvSpPr>
        <xdr:cNvPr id="70" name="フローチャート : 判断 69"/>
        <xdr:cNvSpPr/>
      </xdr:nvSpPr>
      <xdr:spPr>
        <a:xfrm>
          <a:off x="2857500" y="62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129702</xdr:rowOff>
    </xdr:from>
    <xdr:ext cx="469744" cy="259045"/>
    <xdr:sp macro="" textlink="">
      <xdr:nvSpPr>
        <xdr:cNvPr id="71" name="テキスト ボックス 70"/>
        <xdr:cNvSpPr txBox="1"/>
      </xdr:nvSpPr>
      <xdr:spPr>
        <a:xfrm>
          <a:off x="2673427"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148844</xdr:rowOff>
    </xdr:from>
    <xdr:to>
      <xdr:col>2</xdr:col>
      <xdr:colOff>638175</xdr:colOff>
      <xdr:row>32</xdr:row>
      <xdr:rowOff>140680</xdr:rowOff>
    </xdr:to>
    <xdr:cxnSp macro="">
      <xdr:nvCxnSpPr>
        <xdr:cNvPr id="72" name="直線コネクタ 71"/>
        <xdr:cNvCxnSpPr/>
      </xdr:nvCxnSpPr>
      <xdr:spPr>
        <a:xfrm>
          <a:off x="1130300" y="5292344"/>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160419</xdr:rowOff>
    </xdr:from>
    <xdr:to>
      <xdr:col>3</xdr:col>
      <xdr:colOff>3175</xdr:colOff>
      <xdr:row>36</xdr:row>
      <xdr:rowOff>90569</xdr:rowOff>
    </xdr:to>
    <xdr:sp macro="" textlink="">
      <xdr:nvSpPr>
        <xdr:cNvPr id="73" name="フローチャート : 判断 72"/>
        <xdr:cNvSpPr/>
      </xdr:nvSpPr>
      <xdr:spPr>
        <a:xfrm>
          <a:off x="1968500" y="616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81696</xdr:rowOff>
    </xdr:from>
    <xdr:ext cx="469744" cy="259045"/>
    <xdr:sp macro="" textlink="">
      <xdr:nvSpPr>
        <xdr:cNvPr id="74" name="テキスト ボックス 73"/>
        <xdr:cNvSpPr txBox="1"/>
      </xdr:nvSpPr>
      <xdr:spPr>
        <a:xfrm>
          <a:off x="1784427" y="62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158786</xdr:rowOff>
    </xdr:from>
    <xdr:to>
      <xdr:col>1</xdr:col>
      <xdr:colOff>485775</xdr:colOff>
      <xdr:row>35</xdr:row>
      <xdr:rowOff>88936</xdr:rowOff>
    </xdr:to>
    <xdr:sp macro="" textlink="">
      <xdr:nvSpPr>
        <xdr:cNvPr id="75" name="フローチャート : 判断 74"/>
        <xdr:cNvSpPr/>
      </xdr:nvSpPr>
      <xdr:spPr>
        <a:xfrm>
          <a:off x="1079500" y="59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80063</xdr:rowOff>
    </xdr:from>
    <xdr:ext cx="469744" cy="259045"/>
    <xdr:sp macro="" textlink="">
      <xdr:nvSpPr>
        <xdr:cNvPr id="76" name="テキスト ボックス 75"/>
        <xdr:cNvSpPr txBox="1"/>
      </xdr:nvSpPr>
      <xdr:spPr>
        <a:xfrm>
          <a:off x="895427" y="608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37955</xdr:rowOff>
    </xdr:from>
    <xdr:to>
      <xdr:col>6</xdr:col>
      <xdr:colOff>561975</xdr:colOff>
      <xdr:row>32</xdr:row>
      <xdr:rowOff>139555</xdr:rowOff>
    </xdr:to>
    <xdr:sp macro="" textlink="">
      <xdr:nvSpPr>
        <xdr:cNvPr id="82" name="円/楕円 81"/>
        <xdr:cNvSpPr/>
      </xdr:nvSpPr>
      <xdr:spPr>
        <a:xfrm>
          <a:off x="4584700" y="5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161126</xdr:rowOff>
    </xdr:from>
    <xdr:ext cx="469744" cy="259045"/>
    <xdr:sp macro="" textlink="">
      <xdr:nvSpPr>
        <xdr:cNvPr id="83" name="議会費該当値テキスト"/>
        <xdr:cNvSpPr txBox="1"/>
      </xdr:nvSpPr>
      <xdr:spPr>
        <a:xfrm>
          <a:off x="46863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134620</xdr:rowOff>
    </xdr:from>
    <xdr:to>
      <xdr:col>5</xdr:col>
      <xdr:colOff>409575</xdr:colOff>
      <xdr:row>33</xdr:row>
      <xdr:rowOff>64770</xdr:rowOff>
    </xdr:to>
    <xdr:sp macro="" textlink="">
      <xdr:nvSpPr>
        <xdr:cNvPr id="84" name="円/楕円 83"/>
        <xdr:cNvSpPr/>
      </xdr:nvSpPr>
      <xdr:spPr>
        <a:xfrm>
          <a:off x="3746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81297</xdr:rowOff>
    </xdr:from>
    <xdr:ext cx="469744" cy="259045"/>
    <xdr:sp macro="" textlink="">
      <xdr:nvSpPr>
        <xdr:cNvPr id="85" name="テキスト ボックス 84"/>
        <xdr:cNvSpPr txBox="1"/>
      </xdr:nvSpPr>
      <xdr:spPr>
        <a:xfrm>
          <a:off x="3562427" y="53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144744</xdr:rowOff>
    </xdr:from>
    <xdr:to>
      <xdr:col>4</xdr:col>
      <xdr:colOff>206375</xdr:colOff>
      <xdr:row>33</xdr:row>
      <xdr:rowOff>74894</xdr:rowOff>
    </xdr:to>
    <xdr:sp macro="" textlink="">
      <xdr:nvSpPr>
        <xdr:cNvPr id="86" name="円/楕円 85"/>
        <xdr:cNvSpPr/>
      </xdr:nvSpPr>
      <xdr:spPr>
        <a:xfrm>
          <a:off x="2857500" y="5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91421</xdr:rowOff>
    </xdr:from>
    <xdr:ext cx="469744" cy="259045"/>
    <xdr:sp macro="" textlink="">
      <xdr:nvSpPr>
        <xdr:cNvPr id="87" name="テキスト ボックス 86"/>
        <xdr:cNvSpPr txBox="1"/>
      </xdr:nvSpPr>
      <xdr:spPr>
        <a:xfrm>
          <a:off x="2673427" y="54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89880</xdr:rowOff>
    </xdr:from>
    <xdr:to>
      <xdr:col>3</xdr:col>
      <xdr:colOff>3175</xdr:colOff>
      <xdr:row>33</xdr:row>
      <xdr:rowOff>20030</xdr:rowOff>
    </xdr:to>
    <xdr:sp macro="" textlink="">
      <xdr:nvSpPr>
        <xdr:cNvPr id="88" name="円/楕円 87"/>
        <xdr:cNvSpPr/>
      </xdr:nvSpPr>
      <xdr:spPr>
        <a:xfrm>
          <a:off x="1968500" y="55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36557</xdr:rowOff>
    </xdr:from>
    <xdr:ext cx="469744" cy="259045"/>
    <xdr:sp macro="" textlink="">
      <xdr:nvSpPr>
        <xdr:cNvPr id="89" name="テキスト ボックス 88"/>
        <xdr:cNvSpPr txBox="1"/>
      </xdr:nvSpPr>
      <xdr:spPr>
        <a:xfrm>
          <a:off x="1784427" y="53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98044</xdr:rowOff>
    </xdr:from>
    <xdr:to>
      <xdr:col>1</xdr:col>
      <xdr:colOff>485775</xdr:colOff>
      <xdr:row>31</xdr:row>
      <xdr:rowOff>28194</xdr:rowOff>
    </xdr:to>
    <xdr:sp macro="" textlink="">
      <xdr:nvSpPr>
        <xdr:cNvPr id="90" name="円/楕円 89"/>
        <xdr:cNvSpPr/>
      </xdr:nvSpPr>
      <xdr:spPr>
        <a:xfrm>
          <a:off x="1079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44721</xdr:rowOff>
    </xdr:from>
    <xdr:ext cx="469744" cy="259045"/>
    <xdr:sp macro="" textlink="">
      <xdr:nvSpPr>
        <xdr:cNvPr id="91" name="テキスト ボックス 90"/>
        <xdr:cNvSpPr txBox="1"/>
      </xdr:nvSpPr>
      <xdr:spPr>
        <a:xfrm>
          <a:off x="895427"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8" name="直線コネクタ 117"/>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9"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20" name="直線コネクタ 119"/>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21"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2" name="直線コネクタ 121"/>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21628</xdr:rowOff>
    </xdr:from>
    <xdr:to>
      <xdr:col>6</xdr:col>
      <xdr:colOff>511175</xdr:colOff>
      <xdr:row>58</xdr:row>
      <xdr:rowOff>8386</xdr:rowOff>
    </xdr:to>
    <xdr:cxnSp macro="">
      <xdr:nvCxnSpPr>
        <xdr:cNvPr id="123" name="直線コネクタ 122"/>
        <xdr:cNvCxnSpPr/>
      </xdr:nvCxnSpPr>
      <xdr:spPr>
        <a:xfrm flipV="1">
          <a:off x="3797300" y="9794278"/>
          <a:ext cx="838200" cy="15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4"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5" name="フローチャート : 判断 124"/>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77537</xdr:rowOff>
    </xdr:from>
    <xdr:to>
      <xdr:col>5</xdr:col>
      <xdr:colOff>358775</xdr:colOff>
      <xdr:row>58</xdr:row>
      <xdr:rowOff>8386</xdr:rowOff>
    </xdr:to>
    <xdr:cxnSp macro="">
      <xdr:nvCxnSpPr>
        <xdr:cNvPr id="126" name="直線コネクタ 125"/>
        <xdr:cNvCxnSpPr/>
      </xdr:nvCxnSpPr>
      <xdr:spPr>
        <a:xfrm>
          <a:off x="2908300" y="9850187"/>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7" name="フローチャート : 判断 126"/>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8" name="テキスト ボックス 127"/>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74026</xdr:rowOff>
    </xdr:from>
    <xdr:to>
      <xdr:col>4</xdr:col>
      <xdr:colOff>155575</xdr:colOff>
      <xdr:row>57</xdr:row>
      <xdr:rowOff>77537</xdr:rowOff>
    </xdr:to>
    <xdr:cxnSp macro="">
      <xdr:nvCxnSpPr>
        <xdr:cNvPr id="129" name="直線コネクタ 128"/>
        <xdr:cNvCxnSpPr/>
      </xdr:nvCxnSpPr>
      <xdr:spPr>
        <a:xfrm>
          <a:off x="2019300" y="984667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30" name="フローチャート : 判断 129"/>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31" name="テキスト ボックス 130"/>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74026</xdr:rowOff>
    </xdr:from>
    <xdr:to>
      <xdr:col>2</xdr:col>
      <xdr:colOff>638175</xdr:colOff>
      <xdr:row>57</xdr:row>
      <xdr:rowOff>109851</xdr:rowOff>
    </xdr:to>
    <xdr:cxnSp macro="">
      <xdr:nvCxnSpPr>
        <xdr:cNvPr id="132" name="直線コネクタ 131"/>
        <xdr:cNvCxnSpPr/>
      </xdr:nvCxnSpPr>
      <xdr:spPr>
        <a:xfrm flipV="1">
          <a:off x="1130300" y="9846676"/>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3" name="フローチャート : 判断 132"/>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4" name="テキスト ボックス 133"/>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5" name="フローチャート : 判断 134"/>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6" name="テキスト ボックス 135"/>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142278</xdr:rowOff>
    </xdr:from>
    <xdr:to>
      <xdr:col>6</xdr:col>
      <xdr:colOff>561975</xdr:colOff>
      <xdr:row>57</xdr:row>
      <xdr:rowOff>72428</xdr:rowOff>
    </xdr:to>
    <xdr:sp macro="" textlink="">
      <xdr:nvSpPr>
        <xdr:cNvPr id="142" name="円/楕円 141"/>
        <xdr:cNvSpPr/>
      </xdr:nvSpPr>
      <xdr:spPr>
        <a:xfrm>
          <a:off x="4584700" y="9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120705</xdr:rowOff>
    </xdr:from>
    <xdr:ext cx="534377" cy="259045"/>
    <xdr:sp macro="" textlink="">
      <xdr:nvSpPr>
        <xdr:cNvPr id="143" name="総務費該当値テキスト"/>
        <xdr:cNvSpPr txBox="1"/>
      </xdr:nvSpPr>
      <xdr:spPr>
        <a:xfrm>
          <a:off x="4686300" y="97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129036</xdr:rowOff>
    </xdr:from>
    <xdr:to>
      <xdr:col>5</xdr:col>
      <xdr:colOff>409575</xdr:colOff>
      <xdr:row>58</xdr:row>
      <xdr:rowOff>59186</xdr:rowOff>
    </xdr:to>
    <xdr:sp macro="" textlink="">
      <xdr:nvSpPr>
        <xdr:cNvPr id="144" name="円/楕円 143"/>
        <xdr:cNvSpPr/>
      </xdr:nvSpPr>
      <xdr:spPr>
        <a:xfrm>
          <a:off x="3746500" y="99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50313</xdr:rowOff>
    </xdr:from>
    <xdr:ext cx="534377" cy="259045"/>
    <xdr:sp macro="" textlink="">
      <xdr:nvSpPr>
        <xdr:cNvPr id="145" name="テキスト ボックス 144"/>
        <xdr:cNvSpPr txBox="1"/>
      </xdr:nvSpPr>
      <xdr:spPr>
        <a:xfrm>
          <a:off x="3530111" y="99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26737</xdr:rowOff>
    </xdr:from>
    <xdr:to>
      <xdr:col>4</xdr:col>
      <xdr:colOff>206375</xdr:colOff>
      <xdr:row>57</xdr:row>
      <xdr:rowOff>128337</xdr:rowOff>
    </xdr:to>
    <xdr:sp macro="" textlink="">
      <xdr:nvSpPr>
        <xdr:cNvPr id="146" name="円/楕円 145"/>
        <xdr:cNvSpPr/>
      </xdr:nvSpPr>
      <xdr:spPr>
        <a:xfrm>
          <a:off x="2857500" y="97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119464</xdr:rowOff>
    </xdr:from>
    <xdr:ext cx="534377" cy="259045"/>
    <xdr:sp macro="" textlink="">
      <xdr:nvSpPr>
        <xdr:cNvPr id="147" name="テキスト ボックス 146"/>
        <xdr:cNvSpPr txBox="1"/>
      </xdr:nvSpPr>
      <xdr:spPr>
        <a:xfrm>
          <a:off x="2641111" y="98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23226</xdr:rowOff>
    </xdr:from>
    <xdr:to>
      <xdr:col>3</xdr:col>
      <xdr:colOff>3175</xdr:colOff>
      <xdr:row>57</xdr:row>
      <xdr:rowOff>124826</xdr:rowOff>
    </xdr:to>
    <xdr:sp macro="" textlink="">
      <xdr:nvSpPr>
        <xdr:cNvPr id="148" name="円/楕円 147"/>
        <xdr:cNvSpPr/>
      </xdr:nvSpPr>
      <xdr:spPr>
        <a:xfrm>
          <a:off x="1968500" y="97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115953</xdr:rowOff>
    </xdr:from>
    <xdr:ext cx="534377" cy="259045"/>
    <xdr:sp macro="" textlink="">
      <xdr:nvSpPr>
        <xdr:cNvPr id="149" name="テキスト ボックス 148"/>
        <xdr:cNvSpPr txBox="1"/>
      </xdr:nvSpPr>
      <xdr:spPr>
        <a:xfrm>
          <a:off x="1752111" y="988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59051</xdr:rowOff>
    </xdr:from>
    <xdr:to>
      <xdr:col>1</xdr:col>
      <xdr:colOff>485775</xdr:colOff>
      <xdr:row>57</xdr:row>
      <xdr:rowOff>160651</xdr:rowOff>
    </xdr:to>
    <xdr:sp macro="" textlink="">
      <xdr:nvSpPr>
        <xdr:cNvPr id="150" name="円/楕円 149"/>
        <xdr:cNvSpPr/>
      </xdr:nvSpPr>
      <xdr:spPr>
        <a:xfrm>
          <a:off x="1079500" y="9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151778</xdr:rowOff>
    </xdr:from>
    <xdr:ext cx="534377" cy="259045"/>
    <xdr:sp macro="" textlink="">
      <xdr:nvSpPr>
        <xdr:cNvPr id="151" name="テキスト ボックス 150"/>
        <xdr:cNvSpPr txBox="1"/>
      </xdr:nvSpPr>
      <xdr:spPr>
        <a:xfrm>
          <a:off x="863111" y="9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6" name="直線コネクタ 175"/>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7"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8" name="直線コネクタ 177"/>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9"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80" name="直線コネクタ 179"/>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89141</xdr:rowOff>
    </xdr:from>
    <xdr:to>
      <xdr:col>6</xdr:col>
      <xdr:colOff>511175</xdr:colOff>
      <xdr:row>74</xdr:row>
      <xdr:rowOff>93028</xdr:rowOff>
    </xdr:to>
    <xdr:cxnSp macro="">
      <xdr:nvCxnSpPr>
        <xdr:cNvPr id="181" name="直線コネクタ 180"/>
        <xdr:cNvCxnSpPr/>
      </xdr:nvCxnSpPr>
      <xdr:spPr>
        <a:xfrm flipV="1">
          <a:off x="3797300" y="12776441"/>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2"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3" name="フローチャート : 判断 182"/>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93028</xdr:rowOff>
    </xdr:from>
    <xdr:to>
      <xdr:col>5</xdr:col>
      <xdr:colOff>358775</xdr:colOff>
      <xdr:row>75</xdr:row>
      <xdr:rowOff>165988</xdr:rowOff>
    </xdr:to>
    <xdr:cxnSp macro="">
      <xdr:nvCxnSpPr>
        <xdr:cNvPr id="184" name="直線コネクタ 183"/>
        <xdr:cNvCxnSpPr/>
      </xdr:nvCxnSpPr>
      <xdr:spPr>
        <a:xfrm flipV="1">
          <a:off x="2908300" y="12780328"/>
          <a:ext cx="889000" cy="2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5" name="フローチャート : 判断 184"/>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6" name="テキスト ボックス 185"/>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130461</xdr:rowOff>
    </xdr:from>
    <xdr:to>
      <xdr:col>4</xdr:col>
      <xdr:colOff>155575</xdr:colOff>
      <xdr:row>75</xdr:row>
      <xdr:rowOff>165988</xdr:rowOff>
    </xdr:to>
    <xdr:cxnSp macro="">
      <xdr:nvCxnSpPr>
        <xdr:cNvPr id="187" name="直線コネクタ 186"/>
        <xdr:cNvCxnSpPr/>
      </xdr:nvCxnSpPr>
      <xdr:spPr>
        <a:xfrm>
          <a:off x="2019300" y="12989211"/>
          <a:ext cx="889000" cy="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8" name="フローチャート : 判断 187"/>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9" name="テキスト ボックス 188"/>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130461</xdr:rowOff>
    </xdr:from>
    <xdr:to>
      <xdr:col>2</xdr:col>
      <xdr:colOff>638175</xdr:colOff>
      <xdr:row>76</xdr:row>
      <xdr:rowOff>78530</xdr:rowOff>
    </xdr:to>
    <xdr:cxnSp macro="">
      <xdr:nvCxnSpPr>
        <xdr:cNvPr id="190" name="直線コネクタ 189"/>
        <xdr:cNvCxnSpPr/>
      </xdr:nvCxnSpPr>
      <xdr:spPr>
        <a:xfrm flipV="1">
          <a:off x="1130300" y="12989211"/>
          <a:ext cx="889000" cy="11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91" name="フローチャート : 判断 190"/>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2" name="テキスト ボックス 191"/>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3" name="フローチャート : 判断 192"/>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4" name="テキスト ボックス 193"/>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38341</xdr:rowOff>
    </xdr:from>
    <xdr:to>
      <xdr:col>6</xdr:col>
      <xdr:colOff>561975</xdr:colOff>
      <xdr:row>74</xdr:row>
      <xdr:rowOff>139941</xdr:rowOff>
    </xdr:to>
    <xdr:sp macro="" textlink="">
      <xdr:nvSpPr>
        <xdr:cNvPr id="200" name="円/楕円 199"/>
        <xdr:cNvSpPr/>
      </xdr:nvSpPr>
      <xdr:spPr>
        <a:xfrm>
          <a:off x="4584700" y="127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61218</xdr:rowOff>
    </xdr:from>
    <xdr:ext cx="599010" cy="259045"/>
    <xdr:sp macro="" textlink="">
      <xdr:nvSpPr>
        <xdr:cNvPr id="201" name="民生費該当値テキスト"/>
        <xdr:cNvSpPr txBox="1"/>
      </xdr:nvSpPr>
      <xdr:spPr>
        <a:xfrm>
          <a:off x="4686300" y="125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142,654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42228</xdr:rowOff>
    </xdr:from>
    <xdr:to>
      <xdr:col>5</xdr:col>
      <xdr:colOff>409575</xdr:colOff>
      <xdr:row>74</xdr:row>
      <xdr:rowOff>143828</xdr:rowOff>
    </xdr:to>
    <xdr:sp macro="" textlink="">
      <xdr:nvSpPr>
        <xdr:cNvPr id="202" name="円/楕円 201"/>
        <xdr:cNvSpPr/>
      </xdr:nvSpPr>
      <xdr:spPr>
        <a:xfrm>
          <a:off x="3746500" y="127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134955</xdr:rowOff>
    </xdr:from>
    <xdr:ext cx="599010" cy="259045"/>
    <xdr:sp macro="" textlink="">
      <xdr:nvSpPr>
        <xdr:cNvPr id="203" name="テキスト ボックス 202"/>
        <xdr:cNvSpPr txBox="1"/>
      </xdr:nvSpPr>
      <xdr:spPr>
        <a:xfrm>
          <a:off x="3497794" y="1282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115189</xdr:rowOff>
    </xdr:from>
    <xdr:to>
      <xdr:col>4</xdr:col>
      <xdr:colOff>206375</xdr:colOff>
      <xdr:row>76</xdr:row>
      <xdr:rowOff>45340</xdr:rowOff>
    </xdr:to>
    <xdr:sp macro="" textlink="">
      <xdr:nvSpPr>
        <xdr:cNvPr id="204" name="円/楕円 203"/>
        <xdr:cNvSpPr/>
      </xdr:nvSpPr>
      <xdr:spPr>
        <a:xfrm>
          <a:off x="2857500" y="1297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36465</xdr:rowOff>
    </xdr:from>
    <xdr:ext cx="599010" cy="259045"/>
    <xdr:sp macro="" textlink="">
      <xdr:nvSpPr>
        <xdr:cNvPr id="205" name="テキスト ボックス 204"/>
        <xdr:cNvSpPr txBox="1"/>
      </xdr:nvSpPr>
      <xdr:spPr>
        <a:xfrm>
          <a:off x="2608794" y="1306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79661</xdr:rowOff>
    </xdr:from>
    <xdr:to>
      <xdr:col>3</xdr:col>
      <xdr:colOff>3175</xdr:colOff>
      <xdr:row>76</xdr:row>
      <xdr:rowOff>9810</xdr:rowOff>
    </xdr:to>
    <xdr:sp macro="" textlink="">
      <xdr:nvSpPr>
        <xdr:cNvPr id="206" name="円/楕円 205"/>
        <xdr:cNvSpPr/>
      </xdr:nvSpPr>
      <xdr:spPr>
        <a:xfrm>
          <a:off x="1968500" y="12938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937</xdr:rowOff>
    </xdr:from>
    <xdr:ext cx="599010" cy="259045"/>
    <xdr:sp macro="" textlink="">
      <xdr:nvSpPr>
        <xdr:cNvPr id="207" name="テキスト ボックス 206"/>
        <xdr:cNvSpPr txBox="1"/>
      </xdr:nvSpPr>
      <xdr:spPr>
        <a:xfrm>
          <a:off x="1719794" y="1303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27730</xdr:rowOff>
    </xdr:from>
    <xdr:to>
      <xdr:col>1</xdr:col>
      <xdr:colOff>485775</xdr:colOff>
      <xdr:row>76</xdr:row>
      <xdr:rowOff>129330</xdr:rowOff>
    </xdr:to>
    <xdr:sp macro="" textlink="">
      <xdr:nvSpPr>
        <xdr:cNvPr id="208" name="円/楕円 207"/>
        <xdr:cNvSpPr/>
      </xdr:nvSpPr>
      <xdr:spPr>
        <a:xfrm>
          <a:off x="1079500" y="130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120457</xdr:rowOff>
    </xdr:from>
    <xdr:ext cx="599010" cy="259045"/>
    <xdr:sp macro="" textlink="">
      <xdr:nvSpPr>
        <xdr:cNvPr id="209" name="テキスト ボックス 208"/>
        <xdr:cNvSpPr txBox="1"/>
      </xdr:nvSpPr>
      <xdr:spPr>
        <a:xfrm>
          <a:off x="830794" y="131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4" name="直線コネクタ 233"/>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5"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6" name="直線コネクタ 235"/>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7"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8" name="直線コネクタ 237"/>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122422</xdr:rowOff>
    </xdr:from>
    <xdr:to>
      <xdr:col>6</xdr:col>
      <xdr:colOff>511175</xdr:colOff>
      <xdr:row>95</xdr:row>
      <xdr:rowOff>169438</xdr:rowOff>
    </xdr:to>
    <xdr:cxnSp macro="">
      <xdr:nvCxnSpPr>
        <xdr:cNvPr id="239" name="直線コネクタ 238"/>
        <xdr:cNvCxnSpPr/>
      </xdr:nvCxnSpPr>
      <xdr:spPr>
        <a:xfrm flipV="1">
          <a:off x="3797300" y="16410172"/>
          <a:ext cx="8382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40"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41" name="フローチャート : 判断 240"/>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114991</xdr:rowOff>
    </xdr:from>
    <xdr:to>
      <xdr:col>5</xdr:col>
      <xdr:colOff>358775</xdr:colOff>
      <xdr:row>95</xdr:row>
      <xdr:rowOff>169438</xdr:rowOff>
    </xdr:to>
    <xdr:cxnSp macro="">
      <xdr:nvCxnSpPr>
        <xdr:cNvPr id="242" name="直線コネクタ 241"/>
        <xdr:cNvCxnSpPr/>
      </xdr:nvCxnSpPr>
      <xdr:spPr>
        <a:xfrm>
          <a:off x="2908300" y="16402741"/>
          <a:ext cx="889000" cy="5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3" name="フローチャート : 判断 242"/>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4" name="テキスト ボックス 243"/>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114991</xdr:rowOff>
    </xdr:from>
    <xdr:to>
      <xdr:col>4</xdr:col>
      <xdr:colOff>155575</xdr:colOff>
      <xdr:row>95</xdr:row>
      <xdr:rowOff>132614</xdr:rowOff>
    </xdr:to>
    <xdr:cxnSp macro="">
      <xdr:nvCxnSpPr>
        <xdr:cNvPr id="245" name="直線コネクタ 244"/>
        <xdr:cNvCxnSpPr/>
      </xdr:nvCxnSpPr>
      <xdr:spPr>
        <a:xfrm flipV="1">
          <a:off x="2019300" y="16402741"/>
          <a:ext cx="8890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6" name="フローチャート : 判断 245"/>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7" name="テキスト ボックス 246"/>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62300</xdr:rowOff>
    </xdr:from>
    <xdr:to>
      <xdr:col>2</xdr:col>
      <xdr:colOff>638175</xdr:colOff>
      <xdr:row>95</xdr:row>
      <xdr:rowOff>132614</xdr:rowOff>
    </xdr:to>
    <xdr:cxnSp macro="">
      <xdr:nvCxnSpPr>
        <xdr:cNvPr id="248" name="直線コネクタ 247"/>
        <xdr:cNvCxnSpPr/>
      </xdr:nvCxnSpPr>
      <xdr:spPr>
        <a:xfrm>
          <a:off x="1130300" y="16350050"/>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9" name="フローチャート : 判断 248"/>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50" name="テキスト ボックス 249"/>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51" name="フローチャート : 判断 250"/>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2" name="テキスト ボックス 251"/>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71622</xdr:rowOff>
    </xdr:from>
    <xdr:to>
      <xdr:col>6</xdr:col>
      <xdr:colOff>561975</xdr:colOff>
      <xdr:row>96</xdr:row>
      <xdr:rowOff>1772</xdr:rowOff>
    </xdr:to>
    <xdr:sp macro="" textlink="">
      <xdr:nvSpPr>
        <xdr:cNvPr id="258" name="円/楕円 257"/>
        <xdr:cNvSpPr/>
      </xdr:nvSpPr>
      <xdr:spPr>
        <a:xfrm>
          <a:off x="4584700" y="163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94499</xdr:rowOff>
    </xdr:from>
    <xdr:ext cx="534377" cy="259045"/>
    <xdr:sp macro="" textlink="">
      <xdr:nvSpPr>
        <xdr:cNvPr id="259" name="衛生費該当値テキスト"/>
        <xdr:cNvSpPr txBox="1"/>
      </xdr:nvSpPr>
      <xdr:spPr>
        <a:xfrm>
          <a:off x="4686300" y="162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118638</xdr:rowOff>
    </xdr:from>
    <xdr:to>
      <xdr:col>5</xdr:col>
      <xdr:colOff>409575</xdr:colOff>
      <xdr:row>96</xdr:row>
      <xdr:rowOff>48788</xdr:rowOff>
    </xdr:to>
    <xdr:sp macro="" textlink="">
      <xdr:nvSpPr>
        <xdr:cNvPr id="260" name="円/楕円 259"/>
        <xdr:cNvSpPr/>
      </xdr:nvSpPr>
      <xdr:spPr>
        <a:xfrm>
          <a:off x="3746500" y="164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65315</xdr:rowOff>
    </xdr:from>
    <xdr:ext cx="534377" cy="259045"/>
    <xdr:sp macro="" textlink="">
      <xdr:nvSpPr>
        <xdr:cNvPr id="261" name="テキスト ボックス 260"/>
        <xdr:cNvSpPr txBox="1"/>
      </xdr:nvSpPr>
      <xdr:spPr>
        <a:xfrm>
          <a:off x="3530111" y="161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64191</xdr:rowOff>
    </xdr:from>
    <xdr:to>
      <xdr:col>4</xdr:col>
      <xdr:colOff>206375</xdr:colOff>
      <xdr:row>95</xdr:row>
      <xdr:rowOff>165791</xdr:rowOff>
    </xdr:to>
    <xdr:sp macro="" textlink="">
      <xdr:nvSpPr>
        <xdr:cNvPr id="262" name="円/楕円 261"/>
        <xdr:cNvSpPr/>
      </xdr:nvSpPr>
      <xdr:spPr>
        <a:xfrm>
          <a:off x="2857500" y="163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10868</xdr:rowOff>
    </xdr:from>
    <xdr:ext cx="534377" cy="259045"/>
    <xdr:sp macro="" textlink="">
      <xdr:nvSpPr>
        <xdr:cNvPr id="263" name="テキスト ボックス 262"/>
        <xdr:cNvSpPr txBox="1"/>
      </xdr:nvSpPr>
      <xdr:spPr>
        <a:xfrm>
          <a:off x="2641111" y="161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81814</xdr:rowOff>
    </xdr:from>
    <xdr:to>
      <xdr:col>3</xdr:col>
      <xdr:colOff>3175</xdr:colOff>
      <xdr:row>96</xdr:row>
      <xdr:rowOff>11964</xdr:rowOff>
    </xdr:to>
    <xdr:sp macro="" textlink="">
      <xdr:nvSpPr>
        <xdr:cNvPr id="264" name="円/楕円 263"/>
        <xdr:cNvSpPr/>
      </xdr:nvSpPr>
      <xdr:spPr>
        <a:xfrm>
          <a:off x="1968500" y="163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28491</xdr:rowOff>
    </xdr:from>
    <xdr:ext cx="534377" cy="259045"/>
    <xdr:sp macro="" textlink="">
      <xdr:nvSpPr>
        <xdr:cNvPr id="265" name="テキスト ボックス 264"/>
        <xdr:cNvSpPr txBox="1"/>
      </xdr:nvSpPr>
      <xdr:spPr>
        <a:xfrm>
          <a:off x="1752111" y="161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11500</xdr:rowOff>
    </xdr:from>
    <xdr:to>
      <xdr:col>1</xdr:col>
      <xdr:colOff>485775</xdr:colOff>
      <xdr:row>95</xdr:row>
      <xdr:rowOff>113100</xdr:rowOff>
    </xdr:to>
    <xdr:sp macro="" textlink="">
      <xdr:nvSpPr>
        <xdr:cNvPr id="266" name="円/楕円 265"/>
        <xdr:cNvSpPr/>
      </xdr:nvSpPr>
      <xdr:spPr>
        <a:xfrm>
          <a:off x="1079500" y="162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129627</xdr:rowOff>
    </xdr:from>
    <xdr:ext cx="534377" cy="259045"/>
    <xdr:sp macro="" textlink="">
      <xdr:nvSpPr>
        <xdr:cNvPr id="267" name="テキスト ボックス 266"/>
        <xdr:cNvSpPr txBox="1"/>
      </xdr:nvSpPr>
      <xdr:spPr>
        <a:xfrm>
          <a:off x="863111" y="1607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9" name="直線コネクタ 288"/>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2"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3" name="直線コネクタ 292"/>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54661</xdr:rowOff>
    </xdr:from>
    <xdr:to>
      <xdr:col>15</xdr:col>
      <xdr:colOff>180975</xdr:colOff>
      <xdr:row>38</xdr:row>
      <xdr:rowOff>56627</xdr:rowOff>
    </xdr:to>
    <xdr:cxnSp macro="">
      <xdr:nvCxnSpPr>
        <xdr:cNvPr id="294" name="直線コネクタ 293"/>
        <xdr:cNvCxnSpPr/>
      </xdr:nvCxnSpPr>
      <xdr:spPr>
        <a:xfrm flipV="1">
          <a:off x="9639300" y="6569761"/>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5"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6" name="フローチャート : 判断 295"/>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24577</xdr:rowOff>
    </xdr:from>
    <xdr:to>
      <xdr:col>14</xdr:col>
      <xdr:colOff>28575</xdr:colOff>
      <xdr:row>38</xdr:row>
      <xdr:rowOff>56627</xdr:rowOff>
    </xdr:to>
    <xdr:cxnSp macro="">
      <xdr:nvCxnSpPr>
        <xdr:cNvPr id="297" name="直線コネクタ 296"/>
        <xdr:cNvCxnSpPr/>
      </xdr:nvCxnSpPr>
      <xdr:spPr>
        <a:xfrm>
          <a:off x="8750300" y="6539677"/>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8" name="フローチャート : 判断 297"/>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9" name="テキスト ボックス 298"/>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24577</xdr:rowOff>
    </xdr:from>
    <xdr:to>
      <xdr:col>12</xdr:col>
      <xdr:colOff>511175</xdr:colOff>
      <xdr:row>38</xdr:row>
      <xdr:rowOff>40625</xdr:rowOff>
    </xdr:to>
    <xdr:cxnSp macro="">
      <xdr:nvCxnSpPr>
        <xdr:cNvPr id="300" name="直線コネクタ 299"/>
        <xdr:cNvCxnSpPr/>
      </xdr:nvCxnSpPr>
      <xdr:spPr>
        <a:xfrm flipV="1">
          <a:off x="7861300" y="6539677"/>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301" name="フローチャート : 判断 300"/>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2" name="テキスト ボックス 301"/>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123744</xdr:rowOff>
    </xdr:from>
    <xdr:to>
      <xdr:col>11</xdr:col>
      <xdr:colOff>307975</xdr:colOff>
      <xdr:row>38</xdr:row>
      <xdr:rowOff>40625</xdr:rowOff>
    </xdr:to>
    <xdr:cxnSp macro="">
      <xdr:nvCxnSpPr>
        <xdr:cNvPr id="303" name="直線コネクタ 302"/>
        <xdr:cNvCxnSpPr/>
      </xdr:nvCxnSpPr>
      <xdr:spPr>
        <a:xfrm>
          <a:off x="6972300" y="6467394"/>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4" name="フローチャート : 判断 303"/>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5" name="テキスト ボックス 304"/>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6" name="フローチャート : 判断 305"/>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7" name="テキスト ボックス 306"/>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3861</xdr:rowOff>
    </xdr:from>
    <xdr:to>
      <xdr:col>15</xdr:col>
      <xdr:colOff>231775</xdr:colOff>
      <xdr:row>38</xdr:row>
      <xdr:rowOff>105461</xdr:rowOff>
    </xdr:to>
    <xdr:sp macro="" textlink="">
      <xdr:nvSpPr>
        <xdr:cNvPr id="313" name="円/楕円 312"/>
        <xdr:cNvSpPr/>
      </xdr:nvSpPr>
      <xdr:spPr>
        <a:xfrm>
          <a:off x="10426700" y="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134688</xdr:rowOff>
    </xdr:from>
    <xdr:ext cx="469744" cy="259045"/>
    <xdr:sp macro="" textlink="">
      <xdr:nvSpPr>
        <xdr:cNvPr id="314" name="労働費該当値テキスト"/>
        <xdr:cNvSpPr txBox="1"/>
      </xdr:nvSpPr>
      <xdr:spPr>
        <a:xfrm>
          <a:off x="10528300" y="63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5827</xdr:rowOff>
    </xdr:from>
    <xdr:to>
      <xdr:col>14</xdr:col>
      <xdr:colOff>79375</xdr:colOff>
      <xdr:row>38</xdr:row>
      <xdr:rowOff>107427</xdr:rowOff>
    </xdr:to>
    <xdr:sp macro="" textlink="">
      <xdr:nvSpPr>
        <xdr:cNvPr id="315" name="円/楕円 314"/>
        <xdr:cNvSpPr/>
      </xdr:nvSpPr>
      <xdr:spPr>
        <a:xfrm>
          <a:off x="95885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123954</xdr:rowOff>
    </xdr:from>
    <xdr:ext cx="469744" cy="259045"/>
    <xdr:sp macro="" textlink="">
      <xdr:nvSpPr>
        <xdr:cNvPr id="316" name="テキスト ボックス 315"/>
        <xdr:cNvSpPr txBox="1"/>
      </xdr:nvSpPr>
      <xdr:spPr>
        <a:xfrm>
          <a:off x="9404427" y="629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145227</xdr:rowOff>
    </xdr:from>
    <xdr:to>
      <xdr:col>12</xdr:col>
      <xdr:colOff>561975</xdr:colOff>
      <xdr:row>38</xdr:row>
      <xdr:rowOff>75377</xdr:rowOff>
    </xdr:to>
    <xdr:sp macro="" textlink="">
      <xdr:nvSpPr>
        <xdr:cNvPr id="317" name="円/楕円 316"/>
        <xdr:cNvSpPr/>
      </xdr:nvSpPr>
      <xdr:spPr>
        <a:xfrm>
          <a:off x="8699500" y="6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91904</xdr:rowOff>
    </xdr:from>
    <xdr:ext cx="469744" cy="259045"/>
    <xdr:sp macro="" textlink="">
      <xdr:nvSpPr>
        <xdr:cNvPr id="318" name="テキスト ボックス 317"/>
        <xdr:cNvSpPr txBox="1"/>
      </xdr:nvSpPr>
      <xdr:spPr>
        <a:xfrm>
          <a:off x="8515427" y="626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161275</xdr:rowOff>
    </xdr:from>
    <xdr:to>
      <xdr:col>11</xdr:col>
      <xdr:colOff>358775</xdr:colOff>
      <xdr:row>38</xdr:row>
      <xdr:rowOff>91425</xdr:rowOff>
    </xdr:to>
    <xdr:sp macro="" textlink="">
      <xdr:nvSpPr>
        <xdr:cNvPr id="319" name="円/楕円 318"/>
        <xdr:cNvSpPr/>
      </xdr:nvSpPr>
      <xdr:spPr>
        <a:xfrm>
          <a:off x="7810500" y="65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107952</xdr:rowOff>
    </xdr:from>
    <xdr:ext cx="469744" cy="259045"/>
    <xdr:sp macro="" textlink="">
      <xdr:nvSpPr>
        <xdr:cNvPr id="320" name="テキスト ボックス 319"/>
        <xdr:cNvSpPr txBox="1"/>
      </xdr:nvSpPr>
      <xdr:spPr>
        <a:xfrm>
          <a:off x="7626427" y="628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72944</xdr:rowOff>
    </xdr:from>
    <xdr:to>
      <xdr:col>10</xdr:col>
      <xdr:colOff>155575</xdr:colOff>
      <xdr:row>38</xdr:row>
      <xdr:rowOff>3094</xdr:rowOff>
    </xdr:to>
    <xdr:sp macro="" textlink="">
      <xdr:nvSpPr>
        <xdr:cNvPr id="321" name="円/楕円 320"/>
        <xdr:cNvSpPr/>
      </xdr:nvSpPr>
      <xdr:spPr>
        <a:xfrm>
          <a:off x="6921500" y="64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19621</xdr:rowOff>
    </xdr:from>
    <xdr:ext cx="469744" cy="259045"/>
    <xdr:sp macro="" textlink="">
      <xdr:nvSpPr>
        <xdr:cNvPr id="322" name="テキスト ボックス 321"/>
        <xdr:cNvSpPr txBox="1"/>
      </xdr:nvSpPr>
      <xdr:spPr>
        <a:xfrm>
          <a:off x="6737427" y="619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6" name="直線コネクタ 345"/>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7"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8" name="直線コネクタ 347"/>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9"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50" name="直線コネクタ 349"/>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155092</xdr:rowOff>
    </xdr:from>
    <xdr:to>
      <xdr:col>15</xdr:col>
      <xdr:colOff>180975</xdr:colOff>
      <xdr:row>54</xdr:row>
      <xdr:rowOff>96533</xdr:rowOff>
    </xdr:to>
    <xdr:cxnSp macro="">
      <xdr:nvCxnSpPr>
        <xdr:cNvPr id="351" name="直線コネクタ 350"/>
        <xdr:cNvCxnSpPr/>
      </xdr:nvCxnSpPr>
      <xdr:spPr>
        <a:xfrm>
          <a:off x="9639300" y="9070492"/>
          <a:ext cx="838200" cy="28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2"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3" name="フローチャート : 判断 352"/>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77712</xdr:rowOff>
    </xdr:from>
    <xdr:to>
      <xdr:col>14</xdr:col>
      <xdr:colOff>28575</xdr:colOff>
      <xdr:row>52</xdr:row>
      <xdr:rowOff>155092</xdr:rowOff>
    </xdr:to>
    <xdr:cxnSp macro="">
      <xdr:nvCxnSpPr>
        <xdr:cNvPr id="354" name="直線コネクタ 353"/>
        <xdr:cNvCxnSpPr/>
      </xdr:nvCxnSpPr>
      <xdr:spPr>
        <a:xfrm>
          <a:off x="8750300" y="8993112"/>
          <a:ext cx="889000" cy="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5" name="フローチャート : 判断 354"/>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55440</xdr:rowOff>
    </xdr:from>
    <xdr:ext cx="534377" cy="259045"/>
    <xdr:sp macro="" textlink="">
      <xdr:nvSpPr>
        <xdr:cNvPr id="356" name="テキスト ボックス 355"/>
        <xdr:cNvSpPr txBox="1"/>
      </xdr:nvSpPr>
      <xdr:spPr>
        <a:xfrm>
          <a:off x="9372111" y="96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77712</xdr:rowOff>
    </xdr:from>
    <xdr:to>
      <xdr:col>12</xdr:col>
      <xdr:colOff>511175</xdr:colOff>
      <xdr:row>53</xdr:row>
      <xdr:rowOff>15418</xdr:rowOff>
    </xdr:to>
    <xdr:cxnSp macro="">
      <xdr:nvCxnSpPr>
        <xdr:cNvPr id="357" name="直線コネクタ 356"/>
        <xdr:cNvCxnSpPr/>
      </xdr:nvCxnSpPr>
      <xdr:spPr>
        <a:xfrm flipV="1">
          <a:off x="7861300" y="8993112"/>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8" name="フローチャート : 判断 357"/>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9" name="テキスト ボックス 358"/>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105410</xdr:rowOff>
    </xdr:from>
    <xdr:to>
      <xdr:col>11</xdr:col>
      <xdr:colOff>307975</xdr:colOff>
      <xdr:row>53</xdr:row>
      <xdr:rowOff>15418</xdr:rowOff>
    </xdr:to>
    <xdr:cxnSp macro="">
      <xdr:nvCxnSpPr>
        <xdr:cNvPr id="360" name="直線コネクタ 359"/>
        <xdr:cNvCxnSpPr/>
      </xdr:nvCxnSpPr>
      <xdr:spPr>
        <a:xfrm>
          <a:off x="6972300" y="9020810"/>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61" name="フローチャート : 判断 360"/>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2" name="テキスト ボックス 361"/>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3" name="フローチャート : 判断 362"/>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4" name="テキスト ボックス 363"/>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45733</xdr:rowOff>
    </xdr:from>
    <xdr:to>
      <xdr:col>15</xdr:col>
      <xdr:colOff>231775</xdr:colOff>
      <xdr:row>54</xdr:row>
      <xdr:rowOff>147333</xdr:rowOff>
    </xdr:to>
    <xdr:sp macro="" textlink="">
      <xdr:nvSpPr>
        <xdr:cNvPr id="370" name="円/楕円 369"/>
        <xdr:cNvSpPr/>
      </xdr:nvSpPr>
      <xdr:spPr>
        <a:xfrm>
          <a:off x="10426700" y="9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68610</xdr:rowOff>
    </xdr:from>
    <xdr:ext cx="534377" cy="259045"/>
    <xdr:sp macro="" textlink="">
      <xdr:nvSpPr>
        <xdr:cNvPr id="371" name="農林水産業費該当値テキスト"/>
        <xdr:cNvSpPr txBox="1"/>
      </xdr:nvSpPr>
      <xdr:spPr>
        <a:xfrm>
          <a:off x="10528300"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21,133</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104292</xdr:rowOff>
    </xdr:from>
    <xdr:to>
      <xdr:col>14</xdr:col>
      <xdr:colOff>79375</xdr:colOff>
      <xdr:row>53</xdr:row>
      <xdr:rowOff>34442</xdr:rowOff>
    </xdr:to>
    <xdr:sp macro="" textlink="">
      <xdr:nvSpPr>
        <xdr:cNvPr id="372" name="円/楕円 371"/>
        <xdr:cNvSpPr/>
      </xdr:nvSpPr>
      <xdr:spPr>
        <a:xfrm>
          <a:off x="9588500" y="9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50969</xdr:rowOff>
    </xdr:from>
    <xdr:ext cx="534377" cy="259045"/>
    <xdr:sp macro="" textlink="">
      <xdr:nvSpPr>
        <xdr:cNvPr id="373" name="テキスト ボックス 372"/>
        <xdr:cNvSpPr txBox="1"/>
      </xdr:nvSpPr>
      <xdr:spPr>
        <a:xfrm>
          <a:off x="9372111" y="87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28,596</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26912</xdr:rowOff>
    </xdr:from>
    <xdr:to>
      <xdr:col>12</xdr:col>
      <xdr:colOff>561975</xdr:colOff>
      <xdr:row>52</xdr:row>
      <xdr:rowOff>128512</xdr:rowOff>
    </xdr:to>
    <xdr:sp macro="" textlink="">
      <xdr:nvSpPr>
        <xdr:cNvPr id="374" name="円/楕円 373"/>
        <xdr:cNvSpPr/>
      </xdr:nvSpPr>
      <xdr:spPr>
        <a:xfrm>
          <a:off x="8699500" y="89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145039</xdr:rowOff>
    </xdr:from>
    <xdr:ext cx="534377" cy="259045"/>
    <xdr:sp macro="" textlink="">
      <xdr:nvSpPr>
        <xdr:cNvPr id="375" name="テキスト ボックス 374"/>
        <xdr:cNvSpPr txBox="1"/>
      </xdr:nvSpPr>
      <xdr:spPr>
        <a:xfrm>
          <a:off x="8483111" y="87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136068</xdr:rowOff>
    </xdr:from>
    <xdr:to>
      <xdr:col>11</xdr:col>
      <xdr:colOff>358775</xdr:colOff>
      <xdr:row>53</xdr:row>
      <xdr:rowOff>66218</xdr:rowOff>
    </xdr:to>
    <xdr:sp macro="" textlink="">
      <xdr:nvSpPr>
        <xdr:cNvPr id="376" name="円/楕円 375"/>
        <xdr:cNvSpPr/>
      </xdr:nvSpPr>
      <xdr:spPr>
        <a:xfrm>
          <a:off x="7810500" y="90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82745</xdr:rowOff>
    </xdr:from>
    <xdr:ext cx="534377" cy="259045"/>
    <xdr:sp macro="" textlink="">
      <xdr:nvSpPr>
        <xdr:cNvPr id="377" name="テキスト ボックス 376"/>
        <xdr:cNvSpPr txBox="1"/>
      </xdr:nvSpPr>
      <xdr:spPr>
        <a:xfrm>
          <a:off x="7594111" y="88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54610</xdr:rowOff>
    </xdr:from>
    <xdr:to>
      <xdr:col>10</xdr:col>
      <xdr:colOff>155575</xdr:colOff>
      <xdr:row>52</xdr:row>
      <xdr:rowOff>156210</xdr:rowOff>
    </xdr:to>
    <xdr:sp macro="" textlink="">
      <xdr:nvSpPr>
        <xdr:cNvPr id="378" name="円/楕円 377"/>
        <xdr:cNvSpPr/>
      </xdr:nvSpPr>
      <xdr:spPr>
        <a:xfrm>
          <a:off x="6921500" y="89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1287</xdr:rowOff>
    </xdr:from>
    <xdr:ext cx="534377" cy="259045"/>
    <xdr:sp macro="" textlink="">
      <xdr:nvSpPr>
        <xdr:cNvPr id="379" name="テキスト ボックス 378"/>
        <xdr:cNvSpPr txBox="1"/>
      </xdr:nvSpPr>
      <xdr:spPr>
        <a:xfrm>
          <a:off x="6705111" y="874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401" name="直線コネクタ 400"/>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2"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3" name="直線コネクタ 402"/>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4"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5" name="直線コネクタ 404"/>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123241</xdr:rowOff>
    </xdr:from>
    <xdr:to>
      <xdr:col>15</xdr:col>
      <xdr:colOff>180975</xdr:colOff>
      <xdr:row>78</xdr:row>
      <xdr:rowOff>15021</xdr:rowOff>
    </xdr:to>
    <xdr:cxnSp macro="">
      <xdr:nvCxnSpPr>
        <xdr:cNvPr id="406" name="直線コネクタ 405"/>
        <xdr:cNvCxnSpPr/>
      </xdr:nvCxnSpPr>
      <xdr:spPr>
        <a:xfrm flipV="1">
          <a:off x="9639300" y="13324891"/>
          <a:ext cx="8382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7"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8" name="フローチャート : 判断 407"/>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15021</xdr:rowOff>
    </xdr:from>
    <xdr:to>
      <xdr:col>14</xdr:col>
      <xdr:colOff>28575</xdr:colOff>
      <xdr:row>78</xdr:row>
      <xdr:rowOff>37607</xdr:rowOff>
    </xdr:to>
    <xdr:cxnSp macro="">
      <xdr:nvCxnSpPr>
        <xdr:cNvPr id="409" name="直線コネクタ 408"/>
        <xdr:cNvCxnSpPr/>
      </xdr:nvCxnSpPr>
      <xdr:spPr>
        <a:xfrm flipV="1">
          <a:off x="8750300" y="13388121"/>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0" name="フローチャート : 判断 409"/>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1" name="テキスト ボックス 410"/>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37607</xdr:rowOff>
    </xdr:from>
    <xdr:to>
      <xdr:col>12</xdr:col>
      <xdr:colOff>511175</xdr:colOff>
      <xdr:row>78</xdr:row>
      <xdr:rowOff>38362</xdr:rowOff>
    </xdr:to>
    <xdr:cxnSp macro="">
      <xdr:nvCxnSpPr>
        <xdr:cNvPr id="412" name="直線コネクタ 411"/>
        <xdr:cNvCxnSpPr/>
      </xdr:nvCxnSpPr>
      <xdr:spPr>
        <a:xfrm flipV="1">
          <a:off x="7861300" y="13410707"/>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3" name="フローチャート : 判断 412"/>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4" name="テキスト ボックス 413"/>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150879</xdr:rowOff>
    </xdr:from>
    <xdr:to>
      <xdr:col>11</xdr:col>
      <xdr:colOff>307975</xdr:colOff>
      <xdr:row>78</xdr:row>
      <xdr:rowOff>38362</xdr:rowOff>
    </xdr:to>
    <xdr:cxnSp macro="">
      <xdr:nvCxnSpPr>
        <xdr:cNvPr id="415" name="直線コネクタ 414"/>
        <xdr:cNvCxnSpPr/>
      </xdr:nvCxnSpPr>
      <xdr:spPr>
        <a:xfrm>
          <a:off x="6972300" y="13352529"/>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6" name="フローチャート : 判断 415"/>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7" name="テキスト ボックス 416"/>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8" name="フローチャート : 判断 417"/>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9" name="テキスト ボックス 418"/>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72441</xdr:rowOff>
    </xdr:from>
    <xdr:to>
      <xdr:col>15</xdr:col>
      <xdr:colOff>231775</xdr:colOff>
      <xdr:row>78</xdr:row>
      <xdr:rowOff>2591</xdr:rowOff>
    </xdr:to>
    <xdr:sp macro="" textlink="">
      <xdr:nvSpPr>
        <xdr:cNvPr id="425" name="円/楕円 424"/>
        <xdr:cNvSpPr/>
      </xdr:nvSpPr>
      <xdr:spPr>
        <a:xfrm>
          <a:off x="104267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50868</xdr:rowOff>
    </xdr:from>
    <xdr:ext cx="469744" cy="259045"/>
    <xdr:sp macro="" textlink="">
      <xdr:nvSpPr>
        <xdr:cNvPr id="426" name="商工費該当値テキスト"/>
        <xdr:cNvSpPr txBox="1"/>
      </xdr:nvSpPr>
      <xdr:spPr>
        <a:xfrm>
          <a:off x="10528300" y="132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135671</xdr:rowOff>
    </xdr:from>
    <xdr:to>
      <xdr:col>14</xdr:col>
      <xdr:colOff>79375</xdr:colOff>
      <xdr:row>78</xdr:row>
      <xdr:rowOff>65821</xdr:rowOff>
    </xdr:to>
    <xdr:sp macro="" textlink="">
      <xdr:nvSpPr>
        <xdr:cNvPr id="427" name="円/楕円 426"/>
        <xdr:cNvSpPr/>
      </xdr:nvSpPr>
      <xdr:spPr>
        <a:xfrm>
          <a:off x="9588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56948</xdr:rowOff>
    </xdr:from>
    <xdr:ext cx="469744" cy="259045"/>
    <xdr:sp macro="" textlink="">
      <xdr:nvSpPr>
        <xdr:cNvPr id="428" name="テキスト ボックス 427"/>
        <xdr:cNvSpPr txBox="1"/>
      </xdr:nvSpPr>
      <xdr:spPr>
        <a:xfrm>
          <a:off x="9404427"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158257</xdr:rowOff>
    </xdr:from>
    <xdr:to>
      <xdr:col>12</xdr:col>
      <xdr:colOff>561975</xdr:colOff>
      <xdr:row>78</xdr:row>
      <xdr:rowOff>88407</xdr:rowOff>
    </xdr:to>
    <xdr:sp macro="" textlink="">
      <xdr:nvSpPr>
        <xdr:cNvPr id="429" name="円/楕円 428"/>
        <xdr:cNvSpPr/>
      </xdr:nvSpPr>
      <xdr:spPr>
        <a:xfrm>
          <a:off x="8699500" y="133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79534</xdr:rowOff>
    </xdr:from>
    <xdr:ext cx="469744" cy="259045"/>
    <xdr:sp macro="" textlink="">
      <xdr:nvSpPr>
        <xdr:cNvPr id="430" name="テキスト ボックス 429"/>
        <xdr:cNvSpPr txBox="1"/>
      </xdr:nvSpPr>
      <xdr:spPr>
        <a:xfrm>
          <a:off x="8515427"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159012</xdr:rowOff>
    </xdr:from>
    <xdr:to>
      <xdr:col>11</xdr:col>
      <xdr:colOff>358775</xdr:colOff>
      <xdr:row>78</xdr:row>
      <xdr:rowOff>89162</xdr:rowOff>
    </xdr:to>
    <xdr:sp macro="" textlink="">
      <xdr:nvSpPr>
        <xdr:cNvPr id="431" name="円/楕円 430"/>
        <xdr:cNvSpPr/>
      </xdr:nvSpPr>
      <xdr:spPr>
        <a:xfrm>
          <a:off x="7810500" y="133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80289</xdr:rowOff>
    </xdr:from>
    <xdr:ext cx="469744" cy="259045"/>
    <xdr:sp macro="" textlink="">
      <xdr:nvSpPr>
        <xdr:cNvPr id="432" name="テキスト ボックス 431"/>
        <xdr:cNvSpPr txBox="1"/>
      </xdr:nvSpPr>
      <xdr:spPr>
        <a:xfrm>
          <a:off x="7626427" y="1345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100079</xdr:rowOff>
    </xdr:from>
    <xdr:to>
      <xdr:col>10</xdr:col>
      <xdr:colOff>155575</xdr:colOff>
      <xdr:row>78</xdr:row>
      <xdr:rowOff>30229</xdr:rowOff>
    </xdr:to>
    <xdr:sp macro="" textlink="">
      <xdr:nvSpPr>
        <xdr:cNvPr id="433" name="円/楕円 432"/>
        <xdr:cNvSpPr/>
      </xdr:nvSpPr>
      <xdr:spPr>
        <a:xfrm>
          <a:off x="6921500" y="133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21356</xdr:rowOff>
    </xdr:from>
    <xdr:ext cx="469744" cy="259045"/>
    <xdr:sp macro="" textlink="">
      <xdr:nvSpPr>
        <xdr:cNvPr id="434" name="テキスト ボックス 433"/>
        <xdr:cNvSpPr txBox="1"/>
      </xdr:nvSpPr>
      <xdr:spPr>
        <a:xfrm>
          <a:off x="6737427" y="1339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9" name="直線コネクタ 458"/>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60"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61" name="直線コネクタ 460"/>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2"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3" name="直線コネクタ 462"/>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77615</xdr:rowOff>
    </xdr:from>
    <xdr:to>
      <xdr:col>15</xdr:col>
      <xdr:colOff>180975</xdr:colOff>
      <xdr:row>95</xdr:row>
      <xdr:rowOff>112858</xdr:rowOff>
    </xdr:to>
    <xdr:cxnSp macro="">
      <xdr:nvCxnSpPr>
        <xdr:cNvPr id="464" name="直線コネクタ 463"/>
        <xdr:cNvCxnSpPr/>
      </xdr:nvCxnSpPr>
      <xdr:spPr>
        <a:xfrm>
          <a:off x="9639300" y="16365365"/>
          <a:ext cx="8382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5"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6" name="フローチャート : 判断 465"/>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77615</xdr:rowOff>
    </xdr:from>
    <xdr:to>
      <xdr:col>14</xdr:col>
      <xdr:colOff>28575</xdr:colOff>
      <xdr:row>95</xdr:row>
      <xdr:rowOff>118041</xdr:rowOff>
    </xdr:to>
    <xdr:cxnSp macro="">
      <xdr:nvCxnSpPr>
        <xdr:cNvPr id="467" name="直線コネクタ 466"/>
        <xdr:cNvCxnSpPr/>
      </xdr:nvCxnSpPr>
      <xdr:spPr>
        <a:xfrm flipV="1">
          <a:off x="8750300" y="16365365"/>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8" name="フローチャート : 判断 467"/>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9" name="テキスト ボックス 468"/>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118041</xdr:rowOff>
    </xdr:from>
    <xdr:to>
      <xdr:col>12</xdr:col>
      <xdr:colOff>511175</xdr:colOff>
      <xdr:row>96</xdr:row>
      <xdr:rowOff>95638</xdr:rowOff>
    </xdr:to>
    <xdr:cxnSp macro="">
      <xdr:nvCxnSpPr>
        <xdr:cNvPr id="470" name="直線コネクタ 469"/>
        <xdr:cNvCxnSpPr/>
      </xdr:nvCxnSpPr>
      <xdr:spPr>
        <a:xfrm flipV="1">
          <a:off x="7861300" y="16405791"/>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71" name="フローチャート : 判断 470"/>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2" name="テキスト ボックス 471"/>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54432</xdr:rowOff>
    </xdr:from>
    <xdr:to>
      <xdr:col>11</xdr:col>
      <xdr:colOff>307975</xdr:colOff>
      <xdr:row>96</xdr:row>
      <xdr:rowOff>95638</xdr:rowOff>
    </xdr:to>
    <xdr:cxnSp macro="">
      <xdr:nvCxnSpPr>
        <xdr:cNvPr id="473" name="直線コネクタ 472"/>
        <xdr:cNvCxnSpPr/>
      </xdr:nvCxnSpPr>
      <xdr:spPr>
        <a:xfrm>
          <a:off x="6972300" y="16513632"/>
          <a:ext cx="889000" cy="4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4" name="フローチャート : 判断 473"/>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5" name="テキスト ボックス 474"/>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6" name="フローチャート : 判断 475"/>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7" name="テキスト ボックス 476"/>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62058</xdr:rowOff>
    </xdr:from>
    <xdr:to>
      <xdr:col>15</xdr:col>
      <xdr:colOff>231775</xdr:colOff>
      <xdr:row>95</xdr:row>
      <xdr:rowOff>163658</xdr:rowOff>
    </xdr:to>
    <xdr:sp macro="" textlink="">
      <xdr:nvSpPr>
        <xdr:cNvPr id="483" name="円/楕円 482"/>
        <xdr:cNvSpPr/>
      </xdr:nvSpPr>
      <xdr:spPr>
        <a:xfrm>
          <a:off x="10426700" y="163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84935</xdr:rowOff>
    </xdr:from>
    <xdr:ext cx="534377" cy="259045"/>
    <xdr:sp macro="" textlink="">
      <xdr:nvSpPr>
        <xdr:cNvPr id="484" name="土木費該当値テキスト"/>
        <xdr:cNvSpPr txBox="1"/>
      </xdr:nvSpPr>
      <xdr:spPr>
        <a:xfrm>
          <a:off x="10528300" y="16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26815</xdr:rowOff>
    </xdr:from>
    <xdr:to>
      <xdr:col>14</xdr:col>
      <xdr:colOff>79375</xdr:colOff>
      <xdr:row>95</xdr:row>
      <xdr:rowOff>128415</xdr:rowOff>
    </xdr:to>
    <xdr:sp macro="" textlink="">
      <xdr:nvSpPr>
        <xdr:cNvPr id="485" name="円/楕円 484"/>
        <xdr:cNvSpPr/>
      </xdr:nvSpPr>
      <xdr:spPr>
        <a:xfrm>
          <a:off x="9588500" y="163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144942</xdr:rowOff>
    </xdr:from>
    <xdr:ext cx="534377" cy="259045"/>
    <xdr:sp macro="" textlink="">
      <xdr:nvSpPr>
        <xdr:cNvPr id="486" name="テキスト ボックス 485"/>
        <xdr:cNvSpPr txBox="1"/>
      </xdr:nvSpPr>
      <xdr:spPr>
        <a:xfrm>
          <a:off x="9372111" y="1608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67241</xdr:rowOff>
    </xdr:from>
    <xdr:to>
      <xdr:col>12</xdr:col>
      <xdr:colOff>561975</xdr:colOff>
      <xdr:row>95</xdr:row>
      <xdr:rowOff>168841</xdr:rowOff>
    </xdr:to>
    <xdr:sp macro="" textlink="">
      <xdr:nvSpPr>
        <xdr:cNvPr id="487" name="円/楕円 486"/>
        <xdr:cNvSpPr/>
      </xdr:nvSpPr>
      <xdr:spPr>
        <a:xfrm>
          <a:off x="8699500" y="163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13918</xdr:rowOff>
    </xdr:from>
    <xdr:ext cx="534377" cy="259045"/>
    <xdr:sp macro="" textlink="">
      <xdr:nvSpPr>
        <xdr:cNvPr id="488" name="テキスト ボックス 487"/>
        <xdr:cNvSpPr txBox="1"/>
      </xdr:nvSpPr>
      <xdr:spPr>
        <a:xfrm>
          <a:off x="8483111" y="161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44838</xdr:rowOff>
    </xdr:from>
    <xdr:to>
      <xdr:col>11</xdr:col>
      <xdr:colOff>358775</xdr:colOff>
      <xdr:row>96</xdr:row>
      <xdr:rowOff>146438</xdr:rowOff>
    </xdr:to>
    <xdr:sp macro="" textlink="">
      <xdr:nvSpPr>
        <xdr:cNvPr id="489" name="円/楕円 488"/>
        <xdr:cNvSpPr/>
      </xdr:nvSpPr>
      <xdr:spPr>
        <a:xfrm>
          <a:off x="7810500" y="16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162965</xdr:rowOff>
    </xdr:from>
    <xdr:ext cx="534377" cy="259045"/>
    <xdr:sp macro="" textlink="">
      <xdr:nvSpPr>
        <xdr:cNvPr id="490" name="テキスト ボックス 489"/>
        <xdr:cNvSpPr txBox="1"/>
      </xdr:nvSpPr>
      <xdr:spPr>
        <a:xfrm>
          <a:off x="7594111" y="16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3632</xdr:rowOff>
    </xdr:from>
    <xdr:to>
      <xdr:col>10</xdr:col>
      <xdr:colOff>155575</xdr:colOff>
      <xdr:row>96</xdr:row>
      <xdr:rowOff>105232</xdr:rowOff>
    </xdr:to>
    <xdr:sp macro="" textlink="">
      <xdr:nvSpPr>
        <xdr:cNvPr id="491" name="円/楕円 490"/>
        <xdr:cNvSpPr/>
      </xdr:nvSpPr>
      <xdr:spPr>
        <a:xfrm>
          <a:off x="6921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121759</xdr:rowOff>
    </xdr:from>
    <xdr:ext cx="534377" cy="259045"/>
    <xdr:sp macro="" textlink="">
      <xdr:nvSpPr>
        <xdr:cNvPr id="492" name="テキスト ボックス 491"/>
        <xdr:cNvSpPr txBox="1"/>
      </xdr:nvSpPr>
      <xdr:spPr>
        <a:xfrm>
          <a:off x="6705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7" name="直線コネクタ 516"/>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8"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9" name="直線コネクタ 518"/>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20"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21" name="直線コネクタ 520"/>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29896</xdr:rowOff>
    </xdr:from>
    <xdr:to>
      <xdr:col>23</xdr:col>
      <xdr:colOff>517525</xdr:colOff>
      <xdr:row>37</xdr:row>
      <xdr:rowOff>16370</xdr:rowOff>
    </xdr:to>
    <xdr:cxnSp macro="">
      <xdr:nvCxnSpPr>
        <xdr:cNvPr id="522" name="直線コネクタ 521"/>
        <xdr:cNvCxnSpPr/>
      </xdr:nvCxnSpPr>
      <xdr:spPr>
        <a:xfrm flipV="1">
          <a:off x="15481300" y="6202096"/>
          <a:ext cx="838200" cy="15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3"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4" name="フローチャート : 判断 523"/>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16370</xdr:rowOff>
    </xdr:from>
    <xdr:to>
      <xdr:col>22</xdr:col>
      <xdr:colOff>365125</xdr:colOff>
      <xdr:row>37</xdr:row>
      <xdr:rowOff>148082</xdr:rowOff>
    </xdr:to>
    <xdr:cxnSp macro="">
      <xdr:nvCxnSpPr>
        <xdr:cNvPr id="525" name="直線コネクタ 524"/>
        <xdr:cNvCxnSpPr/>
      </xdr:nvCxnSpPr>
      <xdr:spPr>
        <a:xfrm flipV="1">
          <a:off x="14592300" y="6360020"/>
          <a:ext cx="889000" cy="1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6" name="フローチャート : 判断 525"/>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7" name="テキスト ボックス 526"/>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148082</xdr:rowOff>
    </xdr:from>
    <xdr:to>
      <xdr:col>21</xdr:col>
      <xdr:colOff>161925</xdr:colOff>
      <xdr:row>38</xdr:row>
      <xdr:rowOff>10237</xdr:rowOff>
    </xdr:to>
    <xdr:cxnSp macro="">
      <xdr:nvCxnSpPr>
        <xdr:cNvPr id="528" name="直線コネクタ 527"/>
        <xdr:cNvCxnSpPr/>
      </xdr:nvCxnSpPr>
      <xdr:spPr>
        <a:xfrm flipV="1">
          <a:off x="13703300" y="6491732"/>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9" name="フローチャート : 判断 528"/>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30" name="テキスト ボックス 529"/>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10237</xdr:rowOff>
    </xdr:from>
    <xdr:to>
      <xdr:col>19</xdr:col>
      <xdr:colOff>644525</xdr:colOff>
      <xdr:row>38</xdr:row>
      <xdr:rowOff>45250</xdr:rowOff>
    </xdr:to>
    <xdr:cxnSp macro="">
      <xdr:nvCxnSpPr>
        <xdr:cNvPr id="531" name="直線コネクタ 530"/>
        <xdr:cNvCxnSpPr/>
      </xdr:nvCxnSpPr>
      <xdr:spPr>
        <a:xfrm flipV="1">
          <a:off x="12814300" y="6525337"/>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2" name="フローチャート : 判断 531"/>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3" name="テキスト ボックス 532"/>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4" name="フローチャート : 判断 533"/>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5" name="テキスト ボックス 534"/>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150546</xdr:rowOff>
    </xdr:from>
    <xdr:to>
      <xdr:col>23</xdr:col>
      <xdr:colOff>568325</xdr:colOff>
      <xdr:row>36</xdr:row>
      <xdr:rowOff>80696</xdr:rowOff>
    </xdr:to>
    <xdr:sp macro="" textlink="">
      <xdr:nvSpPr>
        <xdr:cNvPr id="541" name="円/楕円 540"/>
        <xdr:cNvSpPr/>
      </xdr:nvSpPr>
      <xdr:spPr>
        <a:xfrm>
          <a:off x="16268700" y="61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1973</xdr:rowOff>
    </xdr:from>
    <xdr:ext cx="534377" cy="259045"/>
    <xdr:sp macro="" textlink="">
      <xdr:nvSpPr>
        <xdr:cNvPr id="542" name="消防費該当値テキスト"/>
        <xdr:cNvSpPr txBox="1"/>
      </xdr:nvSpPr>
      <xdr:spPr>
        <a:xfrm>
          <a:off x="16370300" y="60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137020</xdr:rowOff>
    </xdr:from>
    <xdr:to>
      <xdr:col>22</xdr:col>
      <xdr:colOff>415925</xdr:colOff>
      <xdr:row>37</xdr:row>
      <xdr:rowOff>67170</xdr:rowOff>
    </xdr:to>
    <xdr:sp macro="" textlink="">
      <xdr:nvSpPr>
        <xdr:cNvPr id="543" name="円/楕円 542"/>
        <xdr:cNvSpPr/>
      </xdr:nvSpPr>
      <xdr:spPr>
        <a:xfrm>
          <a:off x="15430500" y="63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83697</xdr:rowOff>
    </xdr:from>
    <xdr:ext cx="534377" cy="259045"/>
    <xdr:sp macro="" textlink="">
      <xdr:nvSpPr>
        <xdr:cNvPr id="544" name="テキスト ボックス 543"/>
        <xdr:cNvSpPr txBox="1"/>
      </xdr:nvSpPr>
      <xdr:spPr>
        <a:xfrm>
          <a:off x="15214111" y="60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97282</xdr:rowOff>
    </xdr:from>
    <xdr:to>
      <xdr:col>21</xdr:col>
      <xdr:colOff>212725</xdr:colOff>
      <xdr:row>38</xdr:row>
      <xdr:rowOff>27432</xdr:rowOff>
    </xdr:to>
    <xdr:sp macro="" textlink="">
      <xdr:nvSpPr>
        <xdr:cNvPr id="545" name="円/楕円 544"/>
        <xdr:cNvSpPr/>
      </xdr:nvSpPr>
      <xdr:spPr>
        <a:xfrm>
          <a:off x="14541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18559</xdr:rowOff>
    </xdr:from>
    <xdr:ext cx="534377" cy="259045"/>
    <xdr:sp macro="" textlink="">
      <xdr:nvSpPr>
        <xdr:cNvPr id="546" name="テキスト ボックス 545"/>
        <xdr:cNvSpPr txBox="1"/>
      </xdr:nvSpPr>
      <xdr:spPr>
        <a:xfrm>
          <a:off x="14325111" y="653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130886</xdr:rowOff>
    </xdr:from>
    <xdr:to>
      <xdr:col>20</xdr:col>
      <xdr:colOff>9525</xdr:colOff>
      <xdr:row>38</xdr:row>
      <xdr:rowOff>61037</xdr:rowOff>
    </xdr:to>
    <xdr:sp macro="" textlink="">
      <xdr:nvSpPr>
        <xdr:cNvPr id="547" name="円/楕円 546"/>
        <xdr:cNvSpPr/>
      </xdr:nvSpPr>
      <xdr:spPr>
        <a:xfrm>
          <a:off x="13652500" y="64745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52164</xdr:rowOff>
    </xdr:from>
    <xdr:ext cx="534377" cy="259045"/>
    <xdr:sp macro="" textlink="">
      <xdr:nvSpPr>
        <xdr:cNvPr id="548" name="テキスト ボックス 547"/>
        <xdr:cNvSpPr txBox="1"/>
      </xdr:nvSpPr>
      <xdr:spPr>
        <a:xfrm>
          <a:off x="13436111" y="65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165900</xdr:rowOff>
    </xdr:from>
    <xdr:to>
      <xdr:col>18</xdr:col>
      <xdr:colOff>492125</xdr:colOff>
      <xdr:row>38</xdr:row>
      <xdr:rowOff>96050</xdr:rowOff>
    </xdr:to>
    <xdr:sp macro="" textlink="">
      <xdr:nvSpPr>
        <xdr:cNvPr id="549" name="円/楕円 548"/>
        <xdr:cNvSpPr/>
      </xdr:nvSpPr>
      <xdr:spPr>
        <a:xfrm>
          <a:off x="12763500" y="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87177</xdr:rowOff>
    </xdr:from>
    <xdr:ext cx="534377" cy="259045"/>
    <xdr:sp macro="" textlink="">
      <xdr:nvSpPr>
        <xdr:cNvPr id="550" name="テキスト ボックス 549"/>
        <xdr:cNvSpPr txBox="1"/>
      </xdr:nvSpPr>
      <xdr:spPr>
        <a:xfrm>
          <a:off x="12547111" y="66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5" name="直線コネクタ 574"/>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6"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7" name="直線コネクタ 576"/>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8"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9" name="直線コネクタ 578"/>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12484</xdr:rowOff>
    </xdr:from>
    <xdr:to>
      <xdr:col>23</xdr:col>
      <xdr:colOff>517525</xdr:colOff>
      <xdr:row>56</xdr:row>
      <xdr:rowOff>143643</xdr:rowOff>
    </xdr:to>
    <xdr:cxnSp macro="">
      <xdr:nvCxnSpPr>
        <xdr:cNvPr id="580" name="直線コネクタ 579"/>
        <xdr:cNvCxnSpPr/>
      </xdr:nvCxnSpPr>
      <xdr:spPr>
        <a:xfrm flipV="1">
          <a:off x="15481300" y="9613684"/>
          <a:ext cx="838200" cy="1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81"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2" name="フローチャート : 判断 581"/>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127070</xdr:rowOff>
    </xdr:from>
    <xdr:to>
      <xdr:col>22</xdr:col>
      <xdr:colOff>365125</xdr:colOff>
      <xdr:row>56</xdr:row>
      <xdr:rowOff>143643</xdr:rowOff>
    </xdr:to>
    <xdr:cxnSp macro="">
      <xdr:nvCxnSpPr>
        <xdr:cNvPr id="583" name="直線コネクタ 582"/>
        <xdr:cNvCxnSpPr/>
      </xdr:nvCxnSpPr>
      <xdr:spPr>
        <a:xfrm>
          <a:off x="14592300" y="9385370"/>
          <a:ext cx="889000" cy="35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4" name="フローチャート : 判断 583"/>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5" name="テキスト ボックス 584"/>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127070</xdr:rowOff>
    </xdr:from>
    <xdr:to>
      <xdr:col>21</xdr:col>
      <xdr:colOff>161925</xdr:colOff>
      <xdr:row>57</xdr:row>
      <xdr:rowOff>90913</xdr:rowOff>
    </xdr:to>
    <xdr:cxnSp macro="">
      <xdr:nvCxnSpPr>
        <xdr:cNvPr id="586" name="直線コネクタ 585"/>
        <xdr:cNvCxnSpPr/>
      </xdr:nvCxnSpPr>
      <xdr:spPr>
        <a:xfrm flipV="1">
          <a:off x="13703300" y="9385370"/>
          <a:ext cx="889000" cy="4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7" name="フローチャート : 判断 586"/>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8" name="テキスト ボックス 587"/>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90913</xdr:rowOff>
    </xdr:from>
    <xdr:to>
      <xdr:col>19</xdr:col>
      <xdr:colOff>644525</xdr:colOff>
      <xdr:row>57</xdr:row>
      <xdr:rowOff>110972</xdr:rowOff>
    </xdr:to>
    <xdr:cxnSp macro="">
      <xdr:nvCxnSpPr>
        <xdr:cNvPr id="589" name="直線コネクタ 588"/>
        <xdr:cNvCxnSpPr/>
      </xdr:nvCxnSpPr>
      <xdr:spPr>
        <a:xfrm flipV="1">
          <a:off x="12814300" y="9863563"/>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0" name="フローチャート : 判断 589"/>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1" name="テキスト ボックス 590"/>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2" name="フローチャート : 判断 591"/>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3" name="テキスト ボックス 592"/>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133134</xdr:rowOff>
    </xdr:from>
    <xdr:to>
      <xdr:col>23</xdr:col>
      <xdr:colOff>568325</xdr:colOff>
      <xdr:row>56</xdr:row>
      <xdr:rowOff>63284</xdr:rowOff>
    </xdr:to>
    <xdr:sp macro="" textlink="">
      <xdr:nvSpPr>
        <xdr:cNvPr id="599" name="円/楕円 598"/>
        <xdr:cNvSpPr/>
      </xdr:nvSpPr>
      <xdr:spPr>
        <a:xfrm>
          <a:off x="16268700" y="95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156011</xdr:rowOff>
    </xdr:from>
    <xdr:ext cx="534377" cy="259045"/>
    <xdr:sp macro="" textlink="">
      <xdr:nvSpPr>
        <xdr:cNvPr id="600" name="教育費該当値テキスト"/>
        <xdr:cNvSpPr txBox="1"/>
      </xdr:nvSpPr>
      <xdr:spPr>
        <a:xfrm>
          <a:off x="16370300" y="94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92843</xdr:rowOff>
    </xdr:from>
    <xdr:to>
      <xdr:col>22</xdr:col>
      <xdr:colOff>415925</xdr:colOff>
      <xdr:row>57</xdr:row>
      <xdr:rowOff>22993</xdr:rowOff>
    </xdr:to>
    <xdr:sp macro="" textlink="">
      <xdr:nvSpPr>
        <xdr:cNvPr id="601" name="円/楕円 600"/>
        <xdr:cNvSpPr/>
      </xdr:nvSpPr>
      <xdr:spPr>
        <a:xfrm>
          <a:off x="15430500" y="96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14120</xdr:rowOff>
    </xdr:from>
    <xdr:ext cx="534377" cy="259045"/>
    <xdr:sp macro="" textlink="">
      <xdr:nvSpPr>
        <xdr:cNvPr id="602" name="テキスト ボックス 601"/>
        <xdr:cNvSpPr txBox="1"/>
      </xdr:nvSpPr>
      <xdr:spPr>
        <a:xfrm>
          <a:off x="15214111" y="97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76270</xdr:rowOff>
    </xdr:from>
    <xdr:to>
      <xdr:col>21</xdr:col>
      <xdr:colOff>212725</xdr:colOff>
      <xdr:row>55</xdr:row>
      <xdr:rowOff>6420</xdr:rowOff>
    </xdr:to>
    <xdr:sp macro="" textlink="">
      <xdr:nvSpPr>
        <xdr:cNvPr id="603" name="円/楕円 602"/>
        <xdr:cNvSpPr/>
      </xdr:nvSpPr>
      <xdr:spPr>
        <a:xfrm>
          <a:off x="14541500" y="93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22947</xdr:rowOff>
    </xdr:from>
    <xdr:ext cx="534377" cy="259045"/>
    <xdr:sp macro="" textlink="">
      <xdr:nvSpPr>
        <xdr:cNvPr id="604" name="テキスト ボックス 603"/>
        <xdr:cNvSpPr txBox="1"/>
      </xdr:nvSpPr>
      <xdr:spPr>
        <a:xfrm>
          <a:off x="14325111" y="91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40113</xdr:rowOff>
    </xdr:from>
    <xdr:to>
      <xdr:col>20</xdr:col>
      <xdr:colOff>9525</xdr:colOff>
      <xdr:row>57</xdr:row>
      <xdr:rowOff>141713</xdr:rowOff>
    </xdr:to>
    <xdr:sp macro="" textlink="">
      <xdr:nvSpPr>
        <xdr:cNvPr id="605" name="円/楕円 604"/>
        <xdr:cNvSpPr/>
      </xdr:nvSpPr>
      <xdr:spPr>
        <a:xfrm>
          <a:off x="13652500" y="98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132840</xdr:rowOff>
    </xdr:from>
    <xdr:ext cx="534377" cy="259045"/>
    <xdr:sp macro="" textlink="">
      <xdr:nvSpPr>
        <xdr:cNvPr id="606" name="テキスト ボックス 605"/>
        <xdr:cNvSpPr txBox="1"/>
      </xdr:nvSpPr>
      <xdr:spPr>
        <a:xfrm>
          <a:off x="13436111" y="99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60172</xdr:rowOff>
    </xdr:from>
    <xdr:to>
      <xdr:col>18</xdr:col>
      <xdr:colOff>492125</xdr:colOff>
      <xdr:row>57</xdr:row>
      <xdr:rowOff>161772</xdr:rowOff>
    </xdr:to>
    <xdr:sp macro="" textlink="">
      <xdr:nvSpPr>
        <xdr:cNvPr id="607" name="円/楕円 606"/>
        <xdr:cNvSpPr/>
      </xdr:nvSpPr>
      <xdr:spPr>
        <a:xfrm>
          <a:off x="12763500" y="98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152899</xdr:rowOff>
    </xdr:from>
    <xdr:ext cx="534377" cy="259045"/>
    <xdr:sp macro="" textlink="">
      <xdr:nvSpPr>
        <xdr:cNvPr id="608" name="テキスト ボックス 607"/>
        <xdr:cNvSpPr txBox="1"/>
      </xdr:nvSpPr>
      <xdr:spPr>
        <a:xfrm>
          <a:off x="12547111" y="99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2" name="直線コネクタ 631"/>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5"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6" name="直線コネクタ 635"/>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139891</xdr:rowOff>
    </xdr:from>
    <xdr:to>
      <xdr:col>23</xdr:col>
      <xdr:colOff>517525</xdr:colOff>
      <xdr:row>78</xdr:row>
      <xdr:rowOff>159055</xdr:rowOff>
    </xdr:to>
    <xdr:cxnSp macro="">
      <xdr:nvCxnSpPr>
        <xdr:cNvPr id="637" name="直線コネクタ 636"/>
        <xdr:cNvCxnSpPr/>
      </xdr:nvCxnSpPr>
      <xdr:spPr>
        <a:xfrm>
          <a:off x="15481300" y="13512991"/>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8" name="災害復旧費平均値テキスト"/>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9" name="フローチャート : 判断 638"/>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139891</xdr:rowOff>
    </xdr:from>
    <xdr:to>
      <xdr:col>22</xdr:col>
      <xdr:colOff>365125</xdr:colOff>
      <xdr:row>79</xdr:row>
      <xdr:rowOff>5054</xdr:rowOff>
    </xdr:to>
    <xdr:cxnSp macro="">
      <xdr:nvCxnSpPr>
        <xdr:cNvPr id="640" name="直線コネクタ 639"/>
        <xdr:cNvCxnSpPr/>
      </xdr:nvCxnSpPr>
      <xdr:spPr>
        <a:xfrm flipV="1">
          <a:off x="14592300" y="13512991"/>
          <a:ext cx="8890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41" name="フローチャート : 判断 640"/>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2" name="テキスト ボックス 641"/>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5054</xdr:rowOff>
    </xdr:from>
    <xdr:to>
      <xdr:col>21</xdr:col>
      <xdr:colOff>161925</xdr:colOff>
      <xdr:row>79</xdr:row>
      <xdr:rowOff>29629</xdr:rowOff>
    </xdr:to>
    <xdr:cxnSp macro="">
      <xdr:nvCxnSpPr>
        <xdr:cNvPr id="643" name="直線コネクタ 642"/>
        <xdr:cNvCxnSpPr/>
      </xdr:nvCxnSpPr>
      <xdr:spPr>
        <a:xfrm flipV="1">
          <a:off x="13703300" y="1354960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4" name="フローチャート : 判断 643"/>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5" name="テキスト ボックス 644"/>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24676</xdr:rowOff>
    </xdr:from>
    <xdr:to>
      <xdr:col>19</xdr:col>
      <xdr:colOff>644525</xdr:colOff>
      <xdr:row>79</xdr:row>
      <xdr:rowOff>29629</xdr:rowOff>
    </xdr:to>
    <xdr:cxnSp macro="">
      <xdr:nvCxnSpPr>
        <xdr:cNvPr id="646" name="直線コネクタ 645"/>
        <xdr:cNvCxnSpPr/>
      </xdr:nvCxnSpPr>
      <xdr:spPr>
        <a:xfrm>
          <a:off x="12814300" y="1356922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7" name="フローチャート : 判断 646"/>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8" name="テキスト ボックス 647"/>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9" name="フローチャート : 判断 648"/>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50" name="テキスト ボックス 649"/>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108255</xdr:rowOff>
    </xdr:from>
    <xdr:to>
      <xdr:col>23</xdr:col>
      <xdr:colOff>568325</xdr:colOff>
      <xdr:row>79</xdr:row>
      <xdr:rowOff>38405</xdr:rowOff>
    </xdr:to>
    <xdr:sp macro="" textlink="">
      <xdr:nvSpPr>
        <xdr:cNvPr id="656" name="円/楕円 655"/>
        <xdr:cNvSpPr/>
      </xdr:nvSpPr>
      <xdr:spPr>
        <a:xfrm>
          <a:off x="16268700" y="134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67632</xdr:rowOff>
    </xdr:from>
    <xdr:ext cx="469744" cy="259045"/>
    <xdr:sp macro="" textlink="">
      <xdr:nvSpPr>
        <xdr:cNvPr id="657" name="災害復旧費該当値テキスト"/>
        <xdr:cNvSpPr txBox="1"/>
      </xdr:nvSpPr>
      <xdr:spPr>
        <a:xfrm>
          <a:off x="16370300" y="132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89091</xdr:rowOff>
    </xdr:from>
    <xdr:to>
      <xdr:col>22</xdr:col>
      <xdr:colOff>415925</xdr:colOff>
      <xdr:row>79</xdr:row>
      <xdr:rowOff>19241</xdr:rowOff>
    </xdr:to>
    <xdr:sp macro="" textlink="">
      <xdr:nvSpPr>
        <xdr:cNvPr id="658" name="円/楕円 657"/>
        <xdr:cNvSpPr/>
      </xdr:nvSpPr>
      <xdr:spPr>
        <a:xfrm>
          <a:off x="15430500" y="134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10368</xdr:rowOff>
    </xdr:from>
    <xdr:ext cx="469744" cy="259045"/>
    <xdr:sp macro="" textlink="">
      <xdr:nvSpPr>
        <xdr:cNvPr id="659" name="テキスト ボックス 658"/>
        <xdr:cNvSpPr txBox="1"/>
      </xdr:nvSpPr>
      <xdr:spPr>
        <a:xfrm>
          <a:off x="15246427" y="135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125704</xdr:rowOff>
    </xdr:from>
    <xdr:to>
      <xdr:col>21</xdr:col>
      <xdr:colOff>212725</xdr:colOff>
      <xdr:row>79</xdr:row>
      <xdr:rowOff>55854</xdr:rowOff>
    </xdr:to>
    <xdr:sp macro="" textlink="">
      <xdr:nvSpPr>
        <xdr:cNvPr id="660" name="円/楕円 659"/>
        <xdr:cNvSpPr/>
      </xdr:nvSpPr>
      <xdr:spPr>
        <a:xfrm>
          <a:off x="14541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46981</xdr:rowOff>
    </xdr:from>
    <xdr:ext cx="469744" cy="259045"/>
    <xdr:sp macro="" textlink="">
      <xdr:nvSpPr>
        <xdr:cNvPr id="661" name="テキスト ボックス 660"/>
        <xdr:cNvSpPr txBox="1"/>
      </xdr:nvSpPr>
      <xdr:spPr>
        <a:xfrm>
          <a:off x="14357427" y="135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150279</xdr:rowOff>
    </xdr:from>
    <xdr:to>
      <xdr:col>20</xdr:col>
      <xdr:colOff>9525</xdr:colOff>
      <xdr:row>79</xdr:row>
      <xdr:rowOff>80429</xdr:rowOff>
    </xdr:to>
    <xdr:sp macro="" textlink="">
      <xdr:nvSpPr>
        <xdr:cNvPr id="662" name="円/楕円 661"/>
        <xdr:cNvSpPr/>
      </xdr:nvSpPr>
      <xdr:spPr>
        <a:xfrm>
          <a:off x="136525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71556</xdr:rowOff>
    </xdr:from>
    <xdr:ext cx="378565" cy="259045"/>
    <xdr:sp macro="" textlink="">
      <xdr:nvSpPr>
        <xdr:cNvPr id="663" name="テキスト ボックス 662"/>
        <xdr:cNvSpPr txBox="1"/>
      </xdr:nvSpPr>
      <xdr:spPr>
        <a:xfrm>
          <a:off x="13514017" y="13616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145326</xdr:rowOff>
    </xdr:from>
    <xdr:to>
      <xdr:col>18</xdr:col>
      <xdr:colOff>492125</xdr:colOff>
      <xdr:row>79</xdr:row>
      <xdr:rowOff>75476</xdr:rowOff>
    </xdr:to>
    <xdr:sp macro="" textlink="">
      <xdr:nvSpPr>
        <xdr:cNvPr id="664" name="円/楕円 663"/>
        <xdr:cNvSpPr/>
      </xdr:nvSpPr>
      <xdr:spPr>
        <a:xfrm>
          <a:off x="12763500" y="135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66603</xdr:rowOff>
    </xdr:from>
    <xdr:ext cx="378565" cy="259045"/>
    <xdr:sp macro="" textlink="">
      <xdr:nvSpPr>
        <xdr:cNvPr id="665" name="テキスト ボックス 664"/>
        <xdr:cNvSpPr txBox="1"/>
      </xdr:nvSpPr>
      <xdr:spPr>
        <a:xfrm>
          <a:off x="12625017" y="13611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91" name="直線コネクタ 690"/>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2"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3" name="直線コネクタ 692"/>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4"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5" name="直線コネクタ 694"/>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119926</xdr:rowOff>
    </xdr:from>
    <xdr:to>
      <xdr:col>23</xdr:col>
      <xdr:colOff>517525</xdr:colOff>
      <xdr:row>95</xdr:row>
      <xdr:rowOff>94208</xdr:rowOff>
    </xdr:to>
    <xdr:cxnSp macro="">
      <xdr:nvCxnSpPr>
        <xdr:cNvPr id="696" name="直線コネクタ 695"/>
        <xdr:cNvCxnSpPr/>
      </xdr:nvCxnSpPr>
      <xdr:spPr>
        <a:xfrm flipV="1">
          <a:off x="15481300" y="16236226"/>
          <a:ext cx="8382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7"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8" name="フローチャート : 判断 697"/>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94208</xdr:rowOff>
    </xdr:from>
    <xdr:to>
      <xdr:col>22</xdr:col>
      <xdr:colOff>365125</xdr:colOff>
      <xdr:row>95</xdr:row>
      <xdr:rowOff>102339</xdr:rowOff>
    </xdr:to>
    <xdr:cxnSp macro="">
      <xdr:nvCxnSpPr>
        <xdr:cNvPr id="699" name="直線コネクタ 698"/>
        <xdr:cNvCxnSpPr/>
      </xdr:nvCxnSpPr>
      <xdr:spPr>
        <a:xfrm flipV="1">
          <a:off x="14592300" y="16381958"/>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700" name="フローチャート : 判断 699"/>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701" name="テキスト ボックス 700"/>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66695</xdr:rowOff>
    </xdr:from>
    <xdr:to>
      <xdr:col>21</xdr:col>
      <xdr:colOff>161925</xdr:colOff>
      <xdr:row>95</xdr:row>
      <xdr:rowOff>102339</xdr:rowOff>
    </xdr:to>
    <xdr:cxnSp macro="">
      <xdr:nvCxnSpPr>
        <xdr:cNvPr id="702" name="直線コネクタ 701"/>
        <xdr:cNvCxnSpPr/>
      </xdr:nvCxnSpPr>
      <xdr:spPr>
        <a:xfrm>
          <a:off x="13703300" y="16354445"/>
          <a:ext cx="889000" cy="3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3" name="フローチャート : 判断 702"/>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4" name="テキスト ボックス 703"/>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170773</xdr:rowOff>
    </xdr:from>
    <xdr:to>
      <xdr:col>19</xdr:col>
      <xdr:colOff>644525</xdr:colOff>
      <xdr:row>95</xdr:row>
      <xdr:rowOff>66695</xdr:rowOff>
    </xdr:to>
    <xdr:cxnSp macro="">
      <xdr:nvCxnSpPr>
        <xdr:cNvPr id="705" name="直線コネクタ 704"/>
        <xdr:cNvCxnSpPr/>
      </xdr:nvCxnSpPr>
      <xdr:spPr>
        <a:xfrm>
          <a:off x="12814300" y="16287073"/>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6" name="フローチャート : 判断 705"/>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7" name="テキスト ボックス 706"/>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8" name="フローチャート : 判断 707"/>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9" name="テキスト ボックス 708"/>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69126</xdr:rowOff>
    </xdr:from>
    <xdr:to>
      <xdr:col>23</xdr:col>
      <xdr:colOff>568325</xdr:colOff>
      <xdr:row>94</xdr:row>
      <xdr:rowOff>170726</xdr:rowOff>
    </xdr:to>
    <xdr:sp macro="" textlink="">
      <xdr:nvSpPr>
        <xdr:cNvPr id="715" name="円/楕円 714"/>
        <xdr:cNvSpPr/>
      </xdr:nvSpPr>
      <xdr:spPr>
        <a:xfrm>
          <a:off x="16268700" y="161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92003</xdr:rowOff>
    </xdr:from>
    <xdr:ext cx="534377" cy="259045"/>
    <xdr:sp macro="" textlink="">
      <xdr:nvSpPr>
        <xdr:cNvPr id="716" name="公債費該当値テキスト"/>
        <xdr:cNvSpPr txBox="1"/>
      </xdr:nvSpPr>
      <xdr:spPr>
        <a:xfrm>
          <a:off x="16370300" y="160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43408</xdr:rowOff>
    </xdr:from>
    <xdr:to>
      <xdr:col>22</xdr:col>
      <xdr:colOff>415925</xdr:colOff>
      <xdr:row>95</xdr:row>
      <xdr:rowOff>145008</xdr:rowOff>
    </xdr:to>
    <xdr:sp macro="" textlink="">
      <xdr:nvSpPr>
        <xdr:cNvPr id="717" name="円/楕円 716"/>
        <xdr:cNvSpPr/>
      </xdr:nvSpPr>
      <xdr:spPr>
        <a:xfrm>
          <a:off x="15430500" y="163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136135</xdr:rowOff>
    </xdr:from>
    <xdr:ext cx="534377" cy="259045"/>
    <xdr:sp macro="" textlink="">
      <xdr:nvSpPr>
        <xdr:cNvPr id="718" name="テキスト ボックス 717"/>
        <xdr:cNvSpPr txBox="1"/>
      </xdr:nvSpPr>
      <xdr:spPr>
        <a:xfrm>
          <a:off x="15214111" y="16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51539</xdr:rowOff>
    </xdr:from>
    <xdr:to>
      <xdr:col>21</xdr:col>
      <xdr:colOff>212725</xdr:colOff>
      <xdr:row>95</xdr:row>
      <xdr:rowOff>153139</xdr:rowOff>
    </xdr:to>
    <xdr:sp macro="" textlink="">
      <xdr:nvSpPr>
        <xdr:cNvPr id="719" name="円/楕円 718"/>
        <xdr:cNvSpPr/>
      </xdr:nvSpPr>
      <xdr:spPr>
        <a:xfrm>
          <a:off x="14541500" y="163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144266</xdr:rowOff>
    </xdr:from>
    <xdr:ext cx="534377" cy="259045"/>
    <xdr:sp macro="" textlink="">
      <xdr:nvSpPr>
        <xdr:cNvPr id="720" name="テキスト ボックス 719"/>
        <xdr:cNvSpPr txBox="1"/>
      </xdr:nvSpPr>
      <xdr:spPr>
        <a:xfrm>
          <a:off x="14325111" y="164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15895</xdr:rowOff>
    </xdr:from>
    <xdr:to>
      <xdr:col>20</xdr:col>
      <xdr:colOff>9525</xdr:colOff>
      <xdr:row>95</xdr:row>
      <xdr:rowOff>117495</xdr:rowOff>
    </xdr:to>
    <xdr:sp macro="" textlink="">
      <xdr:nvSpPr>
        <xdr:cNvPr id="721" name="円/楕円 720"/>
        <xdr:cNvSpPr/>
      </xdr:nvSpPr>
      <xdr:spPr>
        <a:xfrm>
          <a:off x="13652500" y="163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108622</xdr:rowOff>
    </xdr:from>
    <xdr:ext cx="534377" cy="259045"/>
    <xdr:sp macro="" textlink="">
      <xdr:nvSpPr>
        <xdr:cNvPr id="722" name="テキスト ボックス 721"/>
        <xdr:cNvSpPr txBox="1"/>
      </xdr:nvSpPr>
      <xdr:spPr>
        <a:xfrm>
          <a:off x="13436111" y="163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119973</xdr:rowOff>
    </xdr:from>
    <xdr:to>
      <xdr:col>18</xdr:col>
      <xdr:colOff>492125</xdr:colOff>
      <xdr:row>95</xdr:row>
      <xdr:rowOff>50123</xdr:rowOff>
    </xdr:to>
    <xdr:sp macro="" textlink="">
      <xdr:nvSpPr>
        <xdr:cNvPr id="723" name="円/楕円 722"/>
        <xdr:cNvSpPr/>
      </xdr:nvSpPr>
      <xdr:spPr>
        <a:xfrm>
          <a:off x="12763500" y="162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66650</xdr:rowOff>
    </xdr:from>
    <xdr:ext cx="534377" cy="259045"/>
    <xdr:sp macro="" textlink="">
      <xdr:nvSpPr>
        <xdr:cNvPr id="724" name="テキスト ボックス 723"/>
        <xdr:cNvSpPr txBox="1"/>
      </xdr:nvSpPr>
      <xdr:spPr>
        <a:xfrm>
          <a:off x="12547111" y="1601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8" name="直線コネクタ 747"/>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9"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51"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2" name="直線コネクタ 751"/>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4"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5" name="フローチャート : 判断 754"/>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7" name="フローチャート : 判断 756"/>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8" name="テキスト ボックス 757"/>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60" name="フローチャート : 判断 759"/>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61" name="テキスト ボックス 760"/>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3" name="フローチャート : 判断 762"/>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4" name="テキスト ボックス 763"/>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5" name="フローチャート : 判断 764"/>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6" name="テキスト ボックス 765"/>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3"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5" name="テキスト ボックス 794"/>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7" name="テキスト ボックス 796"/>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9" name="テキスト ボックス 798"/>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1" name="テキスト ボックス 800"/>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3" name="テキスト ボックス 802"/>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7" name="直線コネクタ 806"/>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8"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10"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1" name="直線コネクタ 81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2" name="直線コネクタ 81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3"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4" name="フローチャート : 判断 813"/>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5" name="直線コネクタ 81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6" name="フローチャート : 判断 815"/>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7" name="テキスト ボックス 81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8" name="直線コネクタ 81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9" name="フローチャート : 判断 818"/>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0" name="テキスト ボックス 81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1" name="直線コネクタ 82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2" name="フローチャート : 判断 821"/>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3" name="テキスト ボックス 82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4" name="フローチャート : 判断 823"/>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5" name="テキスト ボックス 824"/>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1" name="円/楕円 83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2"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3" name="円/楕円 83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4" name="テキスト ボックス 833"/>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5" name="円/楕円 83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6" name="テキスト ボックス 835"/>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7" name="円/楕円 83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8" name="テキスト ボックス 837"/>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9" name="円/楕円 83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40" name="テキスト ボックス 83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議会費は議員共済会負担金などの増により前年度比</a:t>
          </a:r>
          <a:r>
            <a:rPr kumimoji="1" lang="en-US" altLang="ja-JP" sz="1300">
              <a:latin typeface="ＭＳ Ｐゴシック"/>
            </a:rPr>
            <a:t>4.1</a:t>
          </a:r>
          <a:r>
            <a:rPr kumimoji="1" lang="ja-JP" altLang="en-US" sz="1300">
              <a:latin typeface="ＭＳ Ｐゴシック"/>
            </a:rPr>
            <a:t>％増，一人当たりでは</a:t>
          </a:r>
          <a:r>
            <a:rPr kumimoji="1" lang="en-US" altLang="ja-JP" sz="1300">
              <a:latin typeface="ＭＳ Ｐゴシック"/>
            </a:rPr>
            <a:t>296</a:t>
          </a:r>
          <a:r>
            <a:rPr kumimoji="1" lang="ja-JP" altLang="en-US" sz="1300">
              <a:latin typeface="ＭＳ Ｐゴシック"/>
            </a:rPr>
            <a:t>円増となっている。類似団体平均と比較すると高い水準となっている。総務費は定期船待合所整備事業や旧北木小学校再生事業などハード事業の実施により前年度比</a:t>
          </a:r>
          <a:r>
            <a:rPr kumimoji="1" lang="en-US" altLang="ja-JP" sz="1300">
              <a:latin typeface="ＭＳ Ｐゴシック"/>
            </a:rPr>
            <a:t>25.2</a:t>
          </a:r>
          <a:r>
            <a:rPr kumimoji="1" lang="ja-JP" altLang="en-US" sz="1300">
              <a:latin typeface="ＭＳ Ｐゴシック"/>
            </a:rPr>
            <a:t>％増，一人当たりでは</a:t>
          </a:r>
          <a:r>
            <a:rPr kumimoji="1" lang="en-US" altLang="ja-JP" sz="1300">
              <a:latin typeface="ＭＳ Ｐゴシック"/>
            </a:rPr>
            <a:t>9,689</a:t>
          </a:r>
          <a:r>
            <a:rPr kumimoji="1" lang="ja-JP" altLang="en-US" sz="1300">
              <a:latin typeface="ＭＳ Ｐゴシック"/>
            </a:rPr>
            <a:t>円増となっている。民生費は臨時福祉給付金，子育て世帯臨時福祉給付金，私立保育所緊急整備事業などの減により前年度比</a:t>
          </a:r>
          <a:r>
            <a:rPr kumimoji="1" lang="en-US" altLang="ja-JP" sz="1300">
              <a:latin typeface="ＭＳ Ｐゴシック"/>
            </a:rPr>
            <a:t>1.2</a:t>
          </a:r>
          <a:r>
            <a:rPr kumimoji="1" lang="ja-JP" altLang="en-US" sz="1300">
              <a:latin typeface="ＭＳ Ｐゴシック"/>
            </a:rPr>
            <a:t>％減となっているが，障害福祉サービスなどの増により一人当たりでは微増となっている。衛生費は保健センター空調設備改修事業の皆増，一部事務組合への負担金などの増により前年度比</a:t>
          </a:r>
          <a:r>
            <a:rPr kumimoji="1" lang="en-US" altLang="ja-JP" sz="1300">
              <a:latin typeface="ＭＳ Ｐゴシック"/>
            </a:rPr>
            <a:t>3.6</a:t>
          </a:r>
          <a:r>
            <a:rPr kumimoji="1" lang="ja-JP" altLang="en-US" sz="1300">
              <a:latin typeface="ＭＳ Ｐゴシック"/>
            </a:rPr>
            <a:t>％増，一人当たりでは</a:t>
          </a:r>
          <a:r>
            <a:rPr kumimoji="1" lang="en-US" altLang="ja-JP" sz="1300">
              <a:latin typeface="ＭＳ Ｐゴシック"/>
            </a:rPr>
            <a:t>2,468</a:t>
          </a:r>
          <a:r>
            <a:rPr kumimoji="1" lang="ja-JP" altLang="en-US" sz="1300">
              <a:latin typeface="ＭＳ Ｐゴシック"/>
            </a:rPr>
            <a:t>円増となっている。労働費は労働者福祉センター改修事業の増により</a:t>
          </a:r>
          <a:r>
            <a:rPr kumimoji="1" lang="en-US" altLang="ja-JP" sz="1300">
              <a:latin typeface="ＭＳ Ｐゴシック"/>
            </a:rPr>
            <a:t>1.0</a:t>
          </a:r>
          <a:r>
            <a:rPr kumimoji="1" lang="ja-JP" altLang="en-US" sz="1300">
              <a:latin typeface="ＭＳ Ｐゴシック"/>
            </a:rPr>
            <a:t>％増となっている。農林水産業費は笠岡湾干拓事業負担金の支払い終了などにより前年度比</a:t>
          </a:r>
          <a:r>
            <a:rPr kumimoji="1" lang="en-US" altLang="ja-JP" sz="1300">
              <a:latin typeface="ＭＳ Ｐゴシック"/>
            </a:rPr>
            <a:t>27.1</a:t>
          </a:r>
          <a:r>
            <a:rPr kumimoji="1" lang="ja-JP" altLang="en-US" sz="1300">
              <a:latin typeface="ＭＳ Ｐゴシック"/>
            </a:rPr>
            <a:t>％減，一人当たりでは</a:t>
          </a:r>
          <a:r>
            <a:rPr kumimoji="1" lang="en-US" altLang="ja-JP" sz="1300">
              <a:latin typeface="ＭＳ Ｐゴシック"/>
            </a:rPr>
            <a:t>7,463</a:t>
          </a:r>
          <a:r>
            <a:rPr kumimoji="1" lang="ja-JP" altLang="en-US" sz="1300">
              <a:latin typeface="ＭＳ Ｐゴシック"/>
            </a:rPr>
            <a:t>円減となっている。商工費は住宅リフォーム助成金，プレミアム商品券補助金，観光情報発信事業の皆増などにより</a:t>
          </a:r>
          <a:r>
            <a:rPr kumimoji="1" lang="en-US" altLang="ja-JP" sz="1300">
              <a:latin typeface="ＭＳ Ｐゴシック"/>
            </a:rPr>
            <a:t>48.7</a:t>
          </a:r>
          <a:r>
            <a:rPr kumimoji="1" lang="ja-JP" altLang="en-US" sz="1300">
              <a:latin typeface="ＭＳ Ｐゴシック"/>
            </a:rPr>
            <a:t>％増，一人当たりでは</a:t>
          </a:r>
          <a:r>
            <a:rPr kumimoji="1" lang="en-US" altLang="ja-JP" sz="1300">
              <a:latin typeface="ＭＳ Ｐゴシック"/>
            </a:rPr>
            <a:t>2,766</a:t>
          </a:r>
          <a:r>
            <a:rPr kumimoji="1" lang="ja-JP" altLang="en-US" sz="1300">
              <a:latin typeface="ＭＳ Ｐゴシック"/>
            </a:rPr>
            <a:t>円増となっている。土木費は普通建設事業の減で隅田川</a:t>
          </a:r>
          <a:r>
            <a:rPr kumimoji="1" lang="en-US" altLang="ja-JP" sz="1300">
              <a:latin typeface="ＭＳ Ｐゴシック"/>
            </a:rPr>
            <a:t>1</a:t>
          </a:r>
          <a:r>
            <a:rPr kumimoji="1" lang="ja-JP" altLang="en-US" sz="1300">
              <a:latin typeface="ＭＳ Ｐゴシック"/>
            </a:rPr>
            <a:t>号橋改修事業の終了などにより前年度比</a:t>
          </a:r>
          <a:r>
            <a:rPr kumimoji="1" lang="en-US" altLang="ja-JP" sz="1300">
              <a:latin typeface="ＭＳ Ｐゴシック"/>
            </a:rPr>
            <a:t>4.7</a:t>
          </a:r>
          <a:r>
            <a:rPr kumimoji="1" lang="ja-JP" altLang="en-US" sz="1300">
              <a:latin typeface="ＭＳ Ｐゴシック"/>
            </a:rPr>
            <a:t>％減，一人当たりでは</a:t>
          </a:r>
          <a:r>
            <a:rPr kumimoji="1" lang="en-US" altLang="ja-JP" sz="1300">
              <a:latin typeface="ＭＳ Ｐゴシック"/>
            </a:rPr>
            <a:t>1,850</a:t>
          </a:r>
          <a:r>
            <a:rPr kumimoji="1" lang="ja-JP" altLang="en-US" sz="1300">
              <a:latin typeface="ＭＳ Ｐゴシック"/>
            </a:rPr>
            <a:t>円の減となっている。消防費はデジタル防災無線整備事業などにより</a:t>
          </a:r>
          <a:r>
            <a:rPr kumimoji="1" lang="en-US" altLang="ja-JP" sz="1300">
              <a:latin typeface="ＭＳ Ｐゴシック"/>
            </a:rPr>
            <a:t>19.4</a:t>
          </a:r>
          <a:r>
            <a:rPr kumimoji="1" lang="ja-JP" altLang="en-US" sz="1300">
              <a:latin typeface="ＭＳ Ｐゴシック"/>
            </a:rPr>
            <a:t>％増，一人当たりでは</a:t>
          </a:r>
          <a:r>
            <a:rPr kumimoji="1" lang="en-US" altLang="ja-JP" sz="1300">
              <a:latin typeface="ＭＳ Ｐゴシック"/>
            </a:rPr>
            <a:t>4,145</a:t>
          </a:r>
          <a:r>
            <a:rPr kumimoji="1" lang="ja-JP" altLang="en-US" sz="1300">
              <a:latin typeface="ＭＳ Ｐゴシック"/>
            </a:rPr>
            <a:t>円増となっている。教育費は学校等空調設備設置事業，テニスコート等整備事業により前年度比</a:t>
          </a:r>
          <a:r>
            <a:rPr kumimoji="1" lang="en-US" altLang="ja-JP" sz="1300">
              <a:latin typeface="ＭＳ Ｐゴシック"/>
            </a:rPr>
            <a:t>14.9</a:t>
          </a:r>
          <a:r>
            <a:rPr kumimoji="1" lang="ja-JP" altLang="en-US" sz="1300">
              <a:latin typeface="ＭＳ Ｐゴシック"/>
            </a:rPr>
            <a:t>％増，一人当たりでは</a:t>
          </a:r>
          <a:r>
            <a:rPr kumimoji="1" lang="en-US" altLang="ja-JP" sz="1300">
              <a:latin typeface="ＭＳ Ｐゴシック"/>
            </a:rPr>
            <a:t>6,885</a:t>
          </a:r>
          <a:r>
            <a:rPr kumimoji="1" lang="ja-JP" altLang="en-US" sz="1300">
              <a:latin typeface="ＭＳ Ｐゴシック"/>
            </a:rPr>
            <a:t>円増となっている。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・平成２４年度から財政調整基金残高の目標額を１５億円から２０億円としている。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１年度は補償金免除繰上償還の効果をあげるため、財政調整基金を取り崩して一括償還を行い１３億円程度まで減額となったが，平成２３年度では１６億円に回復した。平成２４年度は地方バス路線維持事業の対応等のため，また，平成２５年度は災害対応等により取り崩したが，約１６億円を維持した。平成２６年度は普通交付税の減により，その補填のため２億円を取り崩したが，約１６億円を維持した。平成２７年度は特別交付税が当初予算額より約３．３千万円の増となったため，３千万円積立て，歳計剰余積立てと合わせると約２．３億円積み増し残高は１７億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・実質収支については３億円後半から４億円前半の間で推移しているが、平成２７年度は前年より増額となった。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・実質単年度収支については，財政調整基金への積立３千万円及び取崩が前年度より７千万円減額になったことにより，プラスとなった。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・平成２７年度は全体では黒字額は前年度より減少している。この主な要因は，病院事業会計の医業収益の減による大幅な減少と国民健康保険事業特別会計の減少による。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は給水収益の増により増加し，また，一般会計は財政調整基金への積立ての増，取崩の減により実質単年度収支がプラスになったことにより，増加している。他の特別会計等は概ね横ばい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23879668</v>
      </c>
      <c r="BO4" s="379"/>
      <c r="BP4" s="379"/>
      <c r="BQ4" s="379"/>
      <c r="BR4" s="379"/>
      <c r="BS4" s="379"/>
      <c r="BT4" s="379"/>
      <c r="BU4" s="380"/>
      <c r="BV4" s="378">
        <v>22900216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3.6</v>
      </c>
      <c r="CU4" s="385"/>
      <c r="CV4" s="385"/>
      <c r="CW4" s="385"/>
      <c r="CX4" s="385"/>
      <c r="CY4" s="385"/>
      <c r="CZ4" s="385"/>
      <c r="DA4" s="386"/>
      <c r="DB4" s="384">
        <v>2.9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23298658</v>
      </c>
      <c r="BO5" s="416"/>
      <c r="BP5" s="416"/>
      <c r="BQ5" s="416"/>
      <c r="BR5" s="416"/>
      <c r="BS5" s="416"/>
      <c r="BT5" s="416"/>
      <c r="BU5" s="417"/>
      <c r="BV5" s="415">
        <v>22282518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90.7</v>
      </c>
      <c r="CU5" s="413"/>
      <c r="CV5" s="413"/>
      <c r="CW5" s="413"/>
      <c r="CX5" s="413"/>
      <c r="CY5" s="413"/>
      <c r="CZ5" s="413"/>
      <c r="DA5" s="414"/>
      <c r="DB5" s="412">
        <v>91.1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581010</v>
      </c>
      <c r="BO6" s="416"/>
      <c r="BP6" s="416"/>
      <c r="BQ6" s="416"/>
      <c r="BR6" s="416"/>
      <c r="BS6" s="416"/>
      <c r="BT6" s="416"/>
      <c r="BU6" s="417"/>
      <c r="BV6" s="415">
        <v>617698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v>
      </c>
      <c r="CU6" s="453"/>
      <c r="CV6" s="453"/>
      <c r="CW6" s="453"/>
      <c r="CX6" s="453"/>
      <c r="CY6" s="453"/>
      <c r="CZ6" s="453"/>
      <c r="DA6" s="454"/>
      <c r="DB6" s="452">
        <v>98.2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99917</v>
      </c>
      <c r="BO7" s="416"/>
      <c r="BP7" s="416"/>
      <c r="BQ7" s="416"/>
      <c r="BR7" s="416"/>
      <c r="BS7" s="416"/>
      <c r="BT7" s="416"/>
      <c r="BU7" s="417"/>
      <c r="BV7" s="415">
        <v>232235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13547751</v>
      </c>
      <c r="CU7" s="416"/>
      <c r="CV7" s="416"/>
      <c r="CW7" s="416"/>
      <c r="CX7" s="416"/>
      <c r="CY7" s="416"/>
      <c r="CZ7" s="416"/>
      <c r="DA7" s="417"/>
      <c r="DB7" s="415">
        <v>13348960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481093</v>
      </c>
      <c r="BO8" s="416"/>
      <c r="BP8" s="416"/>
      <c r="BQ8" s="416"/>
      <c r="BR8" s="416"/>
      <c r="BS8" s="416"/>
      <c r="BT8" s="416"/>
      <c r="BU8" s="417"/>
      <c r="BV8" s="415">
        <v>385463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50568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95630</v>
      </c>
      <c r="BO9" s="416"/>
      <c r="BP9" s="416"/>
      <c r="BQ9" s="416"/>
      <c r="BR9" s="416"/>
      <c r="BS9" s="416"/>
      <c r="BT9" s="416"/>
      <c r="BU9" s="417"/>
      <c r="BV9" s="415">
        <v>3951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15.2</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54225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33693</v>
      </c>
      <c r="BO10" s="416"/>
      <c r="BP10" s="416"/>
      <c r="BQ10" s="416"/>
      <c r="BR10" s="416"/>
      <c r="BS10" s="416"/>
      <c r="BT10" s="416"/>
      <c r="BU10" s="417"/>
      <c r="BV10" s="415">
        <v>4738</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22140</v>
      </c>
      <c r="BO11" s="416"/>
      <c r="BP11" s="416"/>
      <c r="BQ11" s="416"/>
      <c r="BR11" s="416"/>
      <c r="BS11" s="416"/>
      <c r="BT11" s="416"/>
      <c r="BU11" s="417"/>
      <c r="BV11" s="415">
        <v>25460</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51219</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130000</v>
      </c>
      <c r="BO12" s="416"/>
      <c r="BP12" s="416"/>
      <c r="BQ12" s="416"/>
      <c r="BR12" s="416"/>
      <c r="BS12" s="416"/>
      <c r="BT12" s="416"/>
      <c r="BU12" s="417"/>
      <c r="BV12" s="415">
        <v>200000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50851</v>
      </c>
      <c r="S13" s="497"/>
      <c r="T13" s="497"/>
      <c r="U13" s="497"/>
      <c r="V13" s="498"/>
      <c r="W13" s="431" t="s">
        <v>119</v>
      </c>
      <c r="X13" s="432"/>
      <c r="Y13" s="432"/>
      <c r="Z13" s="432"/>
      <c r="AA13" s="432"/>
      <c r="AB13" s="422"/>
      <c r="AC13" s="466">
        <v>1013</v>
      </c>
      <c r="AD13" s="467"/>
      <c r="AE13" s="467"/>
      <c r="AF13" s="467"/>
      <c r="AG13" s="506"/>
      <c r="AH13" s="466">
        <v>1942</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21463</v>
      </c>
      <c r="BO13" s="416"/>
      <c r="BP13" s="416"/>
      <c r="BQ13" s="416"/>
      <c r="BR13" s="416"/>
      <c r="BS13" s="416"/>
      <c r="BT13" s="416"/>
      <c r="BU13" s="417"/>
      <c r="BV13" s="415">
        <v>-165851</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6.5</v>
      </c>
      <c r="CU13" s="413"/>
      <c r="CV13" s="413"/>
      <c r="CW13" s="413"/>
      <c r="CX13" s="413"/>
      <c r="CY13" s="413"/>
      <c r="CZ13" s="413"/>
      <c r="DA13" s="414"/>
      <c r="DB13" s="412">
        <v>8.3000000000000007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51907</v>
      </c>
      <c r="S14" s="497"/>
      <c r="T14" s="497"/>
      <c r="U14" s="497"/>
      <c r="V14" s="498"/>
      <c r="W14" s="405"/>
      <c r="X14" s="406"/>
      <c r="Y14" s="406"/>
      <c r="Z14" s="406"/>
      <c r="AA14" s="406"/>
      <c r="AB14" s="395"/>
      <c r="AC14" s="499">
        <v>4.5</v>
      </c>
      <c r="AD14" s="500"/>
      <c r="AE14" s="500"/>
      <c r="AF14" s="500"/>
      <c r="AG14" s="501"/>
      <c r="AH14" s="499">
        <v>7.5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65.2</v>
      </c>
      <c r="CU14" s="511"/>
      <c r="CV14" s="511"/>
      <c r="CW14" s="511"/>
      <c r="CX14" s="511"/>
      <c r="CY14" s="511"/>
      <c r="CZ14" s="511"/>
      <c r="DA14" s="512"/>
      <c r="DB14" s="510">
        <v>78.5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51568</v>
      </c>
      <c r="S15" s="497"/>
      <c r="T15" s="497"/>
      <c r="U15" s="497"/>
      <c r="V15" s="498"/>
      <c r="W15" s="431" t="s">
        <v>126</v>
      </c>
      <c r="X15" s="432"/>
      <c r="Y15" s="432"/>
      <c r="Z15" s="432"/>
      <c r="AA15" s="432"/>
      <c r="AB15" s="422"/>
      <c r="AC15" s="466">
        <v>7542</v>
      </c>
      <c r="AD15" s="467"/>
      <c r="AE15" s="467"/>
      <c r="AF15" s="467"/>
      <c r="AG15" s="506"/>
      <c r="AH15" s="466">
        <v>8922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6066297</v>
      </c>
      <c r="BO15" s="379"/>
      <c r="BP15" s="379"/>
      <c r="BQ15" s="379"/>
      <c r="BR15" s="379"/>
      <c r="BS15" s="379"/>
      <c r="BT15" s="379"/>
      <c r="BU15" s="380"/>
      <c r="BV15" s="378">
        <v>5792128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33.6</v>
      </c>
      <c r="AD16" s="500"/>
      <c r="AE16" s="500"/>
      <c r="AF16" s="500"/>
      <c r="AG16" s="501"/>
      <c r="AH16" s="499">
        <v>34.6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10996574</v>
      </c>
      <c r="BO16" s="416"/>
      <c r="BP16" s="416"/>
      <c r="BQ16" s="416"/>
      <c r="BR16" s="416"/>
      <c r="BS16" s="416"/>
      <c r="BT16" s="416"/>
      <c r="BU16" s="417"/>
      <c r="BV16" s="415">
        <v>10705020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13922</v>
      </c>
      <c r="AD17" s="467"/>
      <c r="AE17" s="467"/>
      <c r="AF17" s="467"/>
      <c r="AG17" s="506"/>
      <c r="AH17" s="466">
        <v>14802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7717732</v>
      </c>
      <c r="BO17" s="416"/>
      <c r="BP17" s="416"/>
      <c r="BQ17" s="416"/>
      <c r="BR17" s="416"/>
      <c r="BS17" s="416"/>
      <c r="BT17" s="416"/>
      <c r="BU17" s="417"/>
      <c r="BV17" s="415">
        <v>7443761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136.38999999999999</v>
      </c>
      <c r="M18" s="528"/>
      <c r="N18" s="528"/>
      <c r="O18" s="528"/>
      <c r="P18" s="528"/>
      <c r="Q18" s="528"/>
      <c r="R18" s="529"/>
      <c r="S18" s="529"/>
      <c r="T18" s="529"/>
      <c r="U18" s="529"/>
      <c r="V18" s="530"/>
      <c r="W18" s="433"/>
      <c r="X18" s="434"/>
      <c r="Y18" s="434"/>
      <c r="Z18" s="434"/>
      <c r="AA18" s="434"/>
      <c r="AB18" s="425"/>
      <c r="AC18" s="531">
        <v>61.9</v>
      </c>
      <c r="AD18" s="532"/>
      <c r="AE18" s="532"/>
      <c r="AF18" s="532"/>
      <c r="AG18" s="533"/>
      <c r="AH18" s="531">
        <v>57.4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12584999</v>
      </c>
      <c r="BO18" s="416"/>
      <c r="BP18" s="416"/>
      <c r="BQ18" s="416"/>
      <c r="BR18" s="416"/>
      <c r="BS18" s="416"/>
      <c r="BT18" s="416"/>
      <c r="BU18" s="417"/>
      <c r="BV18" s="415">
        <v>12419107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16256715</v>
      </c>
      <c r="BO19" s="416"/>
      <c r="BP19" s="416"/>
      <c r="BQ19" s="416"/>
      <c r="BR19" s="416"/>
      <c r="BS19" s="416"/>
      <c r="BT19" s="416"/>
      <c r="BU19" s="417"/>
      <c r="BV19" s="415">
        <v>15731840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19189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22515605</v>
      </c>
      <c r="BO23" s="416"/>
      <c r="BP23" s="416"/>
      <c r="BQ23" s="416"/>
      <c r="BR23" s="416"/>
      <c r="BS23" s="416"/>
      <c r="BT23" s="416"/>
      <c r="BU23" s="417"/>
      <c r="BV23" s="415">
        <v>21589715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8370</v>
      </c>
      <c r="R24" s="467"/>
      <c r="S24" s="467"/>
      <c r="T24" s="467"/>
      <c r="U24" s="467"/>
      <c r="V24" s="506"/>
      <c r="W24" s="561"/>
      <c r="X24" s="549"/>
      <c r="Y24" s="550"/>
      <c r="Z24" s="465" t="s">
        <v>150</v>
      </c>
      <c r="AA24" s="445"/>
      <c r="AB24" s="445"/>
      <c r="AC24" s="445"/>
      <c r="AD24" s="445"/>
      <c r="AE24" s="445"/>
      <c r="AF24" s="445"/>
      <c r="AG24" s="446"/>
      <c r="AH24" s="466">
        <v>336</v>
      </c>
      <c r="AI24" s="467"/>
      <c r="AJ24" s="467"/>
      <c r="AK24" s="467"/>
      <c r="AL24" s="506"/>
      <c r="AM24" s="466">
        <v>1102080</v>
      </c>
      <c r="AN24" s="467"/>
      <c r="AO24" s="467"/>
      <c r="AP24" s="467"/>
      <c r="AQ24" s="467"/>
      <c r="AR24" s="506"/>
      <c r="AS24" s="466">
        <v>3280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19508645</v>
      </c>
      <c r="BO24" s="416"/>
      <c r="BP24" s="416"/>
      <c r="BQ24" s="416"/>
      <c r="BR24" s="416"/>
      <c r="BS24" s="416"/>
      <c r="BT24" s="416"/>
      <c r="BU24" s="417"/>
      <c r="BV24" s="415">
        <v>18645027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7022</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546198</v>
      </c>
      <c r="BO25" s="379"/>
      <c r="BP25" s="379"/>
      <c r="BQ25" s="379"/>
      <c r="BR25" s="379"/>
      <c r="BS25" s="379"/>
      <c r="BT25" s="379"/>
      <c r="BU25" s="380"/>
      <c r="BV25" s="378">
        <v>733663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6413</v>
      </c>
      <c r="R26" s="467"/>
      <c r="S26" s="467"/>
      <c r="T26" s="467"/>
      <c r="U26" s="467"/>
      <c r="V26" s="506"/>
      <c r="W26" s="561"/>
      <c r="X26" s="549"/>
      <c r="Y26" s="550"/>
      <c r="Z26" s="465" t="s">
        <v>156</v>
      </c>
      <c r="AA26" s="571"/>
      <c r="AB26" s="571"/>
      <c r="AC26" s="571"/>
      <c r="AD26" s="571"/>
      <c r="AE26" s="571"/>
      <c r="AF26" s="571"/>
      <c r="AG26" s="572"/>
      <c r="AH26" s="466">
        <v>44</v>
      </c>
      <c r="AI26" s="467"/>
      <c r="AJ26" s="467"/>
      <c r="AK26" s="467"/>
      <c r="AL26" s="506"/>
      <c r="AM26" s="466">
        <v>149600</v>
      </c>
      <c r="AN26" s="467"/>
      <c r="AO26" s="467"/>
      <c r="AP26" s="467"/>
      <c r="AQ26" s="467"/>
      <c r="AR26" s="506"/>
      <c r="AS26" s="466">
        <v>3400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5200</v>
      </c>
      <c r="R27" s="467"/>
      <c r="S27" s="467"/>
      <c r="T27" s="467"/>
      <c r="U27" s="467"/>
      <c r="V27" s="506"/>
      <c r="W27" s="561"/>
      <c r="X27" s="549"/>
      <c r="Y27" s="550"/>
      <c r="Z27" s="465" t="s">
        <v>159</v>
      </c>
      <c r="AA27" s="445"/>
      <c r="AB27" s="445"/>
      <c r="AC27" s="445"/>
      <c r="AD27" s="445"/>
      <c r="AE27" s="445"/>
      <c r="AF27" s="445"/>
      <c r="AG27" s="446"/>
      <c r="AH27" s="466">
        <v>30</v>
      </c>
      <c r="AI27" s="467"/>
      <c r="AJ27" s="467"/>
      <c r="AK27" s="467"/>
      <c r="AL27" s="506"/>
      <c r="AM27" s="466">
        <v>102625</v>
      </c>
      <c r="AN27" s="467"/>
      <c r="AO27" s="467"/>
      <c r="AP27" s="467"/>
      <c r="AQ27" s="467"/>
      <c r="AR27" s="506"/>
      <c r="AS27" s="466">
        <v>3421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648300</v>
      </c>
      <c r="BO27" s="585"/>
      <c r="BP27" s="585"/>
      <c r="BQ27" s="585"/>
      <c r="BR27" s="585"/>
      <c r="BS27" s="585"/>
      <c r="BT27" s="585"/>
      <c r="BU27" s="586"/>
      <c r="BV27" s="584">
        <v>648300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4600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1704333</v>
      </c>
      <c r="BO28" s="379"/>
      <c r="BP28" s="379"/>
      <c r="BQ28" s="379"/>
      <c r="BR28" s="379"/>
      <c r="BS28" s="379"/>
      <c r="BT28" s="379"/>
      <c r="BU28" s="380"/>
      <c r="BV28" s="378">
        <v>1600640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20</v>
      </c>
      <c r="M29" s="467"/>
      <c r="N29" s="467"/>
      <c r="O29" s="467"/>
      <c r="P29" s="506"/>
      <c r="Q29" s="466">
        <v>4200</v>
      </c>
      <c r="R29" s="467"/>
      <c r="S29" s="467"/>
      <c r="T29" s="467"/>
      <c r="U29" s="467"/>
      <c r="V29" s="506"/>
      <c r="W29" s="562"/>
      <c r="X29" s="563"/>
      <c r="Y29" s="564"/>
      <c r="Z29" s="465" t="s">
        <v>166</v>
      </c>
      <c r="AA29" s="445"/>
      <c r="AB29" s="445"/>
      <c r="AC29" s="445"/>
      <c r="AD29" s="445"/>
      <c r="AE29" s="445"/>
      <c r="AF29" s="445"/>
      <c r="AG29" s="446"/>
      <c r="AH29" s="466">
        <v>366</v>
      </c>
      <c r="AI29" s="467"/>
      <c r="AJ29" s="467"/>
      <c r="AK29" s="467"/>
      <c r="AL29" s="506"/>
      <c r="AM29" s="466">
        <v>1204705</v>
      </c>
      <c r="AN29" s="467"/>
      <c r="AO29" s="467"/>
      <c r="AP29" s="467"/>
      <c r="AQ29" s="467"/>
      <c r="AR29" s="506"/>
      <c r="AS29" s="466">
        <v>3292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3035</v>
      </c>
      <c r="BO29" s="416"/>
      <c r="BP29" s="416"/>
      <c r="BQ29" s="416"/>
      <c r="BR29" s="416"/>
      <c r="BS29" s="416"/>
      <c r="BT29" s="416"/>
      <c r="BU29" s="417"/>
      <c r="BV29" s="415">
        <v>3032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487241</v>
      </c>
      <c r="BO30" s="585"/>
      <c r="BP30" s="585"/>
      <c r="BQ30" s="585"/>
      <c r="BR30" s="585"/>
      <c r="BS30" s="585"/>
      <c r="BT30" s="585"/>
      <c r="BU30" s="586"/>
      <c r="BV30" s="584">
        <v>581231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笠岡市国民健康保険事業特別会計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笠岡市水道事業会計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IF('各会計、関係団体の財政状況及び健全化判断比率'!B34="","",'各会計、関係団体の財政状況及び健全化判断比率'!B34)</f>
        <v>笠岡市下水道事業特別会計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岡山県笠岡市・矢掛町中学校組合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笠岡市土地開発公社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笠岡市へき地診療施設特別会計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笠岡市国民健康保険真鍋島直営診療施設特別会計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IF('各会計、関係団体の財政状況及び健全化判断比率'!B33="","",'各会計、関係団体の財政状況及び健全化判断比率'!B33)</f>
        <v>笠岡市病院事業会計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IF('各会計、関係団体の財政状況及び健全化判断比率'!B35="","",'各会計、関係団体の財政状況及び健全化判断比率'!B35)</f>
        <v>笠岡市土地造成事業特別会計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岡山県西部衛生施設組合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笠岡市総合福祉事業団吸江社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笠岡市相生墓園事業特別会計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笠岡市介護保険事業特別会計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IF('各会計、関係団体の財政状況及び健全化判断比率'!B36="","",'各会計、関係団体の財政状況及び健全化判断比率'!B36)</f>
        <v>笠岡市工業団地造成事業特別会計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 xml:space="preserve">岡山県西部環境整備施設組合  </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笠岡市文化スポーツ振興財団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笠岡市公共用地取得事業特別会計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笠岡市後期高齢者医療特別会計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笠岡地区消防組合</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井原鉄道株式会社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岡山県西南水道企業団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岡山県西部地区養護老人ホーム組合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岡山県市町村総合事務組合一般会計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岡山県市町村総合事務組合貸付金特別会計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岡山県市町村総合事務組合脱退還付金特別会計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岡山県市町村総合事務組合交通災害共済特別会計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530</v>
      </c>
      <c r="D34" s="1181"/>
      <c r="E34" s="1182"/>
      <c r="F34" s="32">
        <v>8.11</v>
      </c>
      <c r="G34" s="33">
        <v>8.1300000000000008</v>
      </c>
      <c r="H34" s="33">
        <v>8.81</v>
      </c>
      <c r="I34" s="33">
        <v>11.17</v>
      </c>
      <c r="J34" s="34">
        <v>12.72</v>
      </c>
      <c r="K34" s="22"/>
      <c r="L34" s="22"/>
      <c r="M34" s="22"/>
      <c r="N34" s="22"/>
      <c r="O34" s="22"/>
      <c r="P34" s="22"/>
    </row>
    <row r="35" spans="1:16" ht="39" customHeight="1" x14ac:dyDescent="0.15">
      <c r="A35" s="22"/>
      <c r="B35" s="35"/>
      <c r="C35" s="1175" t="s">
        <v>531</v>
      </c>
      <c r="D35" s="1176"/>
      <c r="E35" s="1177"/>
      <c r="F35" s="36">
        <v>3.85</v>
      </c>
      <c r="G35" s="37">
        <v>3.09</v>
      </c>
      <c r="H35" s="37">
        <v>2.79</v>
      </c>
      <c r="I35" s="37">
        <v>2.87</v>
      </c>
      <c r="J35" s="38">
        <v>3.53</v>
      </c>
      <c r="K35" s="22"/>
      <c r="L35" s="22"/>
      <c r="M35" s="22"/>
      <c r="N35" s="22"/>
      <c r="O35" s="22"/>
      <c r="P35" s="22"/>
    </row>
    <row r="36" spans="1:16" ht="39" customHeight="1" x14ac:dyDescent="0.15">
      <c r="A36" s="22"/>
      <c r="B36" s="35"/>
      <c r="C36" s="1175" t="s">
        <v>532</v>
      </c>
      <c r="D36" s="1176"/>
      <c r="E36" s="1177"/>
      <c r="F36" s="36">
        <v>1.32</v>
      </c>
      <c r="G36" s="37">
        <v>3.18</v>
      </c>
      <c r="H36" s="37">
        <v>1.08</v>
      </c>
      <c r="I36" s="37">
        <v>2.25</v>
      </c>
      <c r="J36" s="38">
        <v>1.52</v>
      </c>
      <c r="K36" s="22"/>
      <c r="L36" s="22"/>
      <c r="M36" s="22"/>
      <c r="N36" s="22"/>
      <c r="O36" s="22"/>
      <c r="P36" s="22"/>
    </row>
    <row r="37" spans="1:16" ht="39" customHeight="1" x14ac:dyDescent="0.15">
      <c r="A37" s="22"/>
      <c r="B37" s="35"/>
      <c r="C37" s="1175" t="s">
        <v>533</v>
      </c>
      <c r="D37" s="1176"/>
      <c r="E37" s="1177"/>
      <c r="F37" s="36">
        <v>1.92</v>
      </c>
      <c r="G37" s="37">
        <v>2.15</v>
      </c>
      <c r="H37" s="37">
        <v>2.62</v>
      </c>
      <c r="I37" s="37">
        <v>3</v>
      </c>
      <c r="J37" s="38">
        <v>1.3</v>
      </c>
      <c r="K37" s="22"/>
      <c r="L37" s="22"/>
      <c r="M37" s="22"/>
      <c r="N37" s="22"/>
      <c r="O37" s="22"/>
      <c r="P37" s="22"/>
    </row>
    <row r="38" spans="1:16" ht="39" customHeight="1" x14ac:dyDescent="0.15">
      <c r="A38" s="22"/>
      <c r="B38" s="35"/>
      <c r="C38" s="1175" t="s">
        <v>534</v>
      </c>
      <c r="D38" s="1176"/>
      <c r="E38" s="1177"/>
      <c r="F38" s="36">
        <v>0.38</v>
      </c>
      <c r="G38" s="37">
        <v>0.61</v>
      </c>
      <c r="H38" s="37">
        <v>0.78</v>
      </c>
      <c r="I38" s="37">
        <v>0.82</v>
      </c>
      <c r="J38" s="38">
        <v>0.72</v>
      </c>
      <c r="K38" s="22"/>
      <c r="L38" s="22"/>
      <c r="M38" s="22"/>
      <c r="N38" s="22"/>
      <c r="O38" s="22"/>
      <c r="P38" s="22"/>
    </row>
    <row r="39" spans="1:16" ht="39" customHeight="1" x14ac:dyDescent="0.15">
      <c r="A39" s="22"/>
      <c r="B39" s="35"/>
      <c r="C39" s="1175" t="s">
        <v>535</v>
      </c>
      <c r="D39" s="1176"/>
      <c r="E39" s="1177"/>
      <c r="F39" s="36">
        <v>1.1100000000000001</v>
      </c>
      <c r="G39" s="37">
        <v>1.01</v>
      </c>
      <c r="H39" s="37">
        <v>0.84</v>
      </c>
      <c r="I39" s="37">
        <v>1.01</v>
      </c>
      <c r="J39" s="38">
        <v>0.33</v>
      </c>
      <c r="K39" s="22"/>
      <c r="L39" s="22"/>
      <c r="M39" s="22"/>
      <c r="N39" s="22"/>
      <c r="O39" s="22"/>
      <c r="P39" s="22"/>
    </row>
    <row r="40" spans="1:16" ht="39" customHeight="1" x14ac:dyDescent="0.15">
      <c r="A40" s="22"/>
      <c r="B40" s="35"/>
      <c r="C40" s="1175" t="s">
        <v>536</v>
      </c>
      <c r="D40" s="1176"/>
      <c r="E40" s="1177"/>
      <c r="F40" s="36">
        <v>0.1</v>
      </c>
      <c r="G40" s="37">
        <v>0.12</v>
      </c>
      <c r="H40" s="37">
        <v>0.11</v>
      </c>
      <c r="I40" s="37">
        <v>0.16</v>
      </c>
      <c r="J40" s="38">
        <v>0.1</v>
      </c>
      <c r="K40" s="22"/>
      <c r="L40" s="22"/>
      <c r="M40" s="22"/>
      <c r="N40" s="22"/>
      <c r="O40" s="22"/>
      <c r="P40" s="22"/>
    </row>
    <row r="41" spans="1:16" ht="39" customHeight="1" x14ac:dyDescent="0.15">
      <c r="A41" s="22"/>
      <c r="B41" s="35"/>
      <c r="C41" s="1175" t="s">
        <v>537</v>
      </c>
      <c r="D41" s="1176"/>
      <c r="E41" s="1177"/>
      <c r="F41" s="36">
        <v>0.01</v>
      </c>
      <c r="G41" s="37">
        <v>0.02</v>
      </c>
      <c r="H41" s="37">
        <v>0.02</v>
      </c>
      <c r="I41" s="37">
        <v>0.03</v>
      </c>
      <c r="J41" s="38">
        <v>0.02</v>
      </c>
      <c r="K41" s="22"/>
      <c r="L41" s="22"/>
      <c r="M41" s="22"/>
      <c r="N41" s="22"/>
      <c r="O41" s="22"/>
      <c r="P41" s="22"/>
    </row>
    <row r="42" spans="1:16" ht="39" customHeight="1" x14ac:dyDescent="0.15">
      <c r="A42" s="22"/>
      <c r="B42" s="39"/>
      <c r="C42" s="1175" t="s">
        <v>538</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539</v>
      </c>
      <c r="D43" s="1179"/>
      <c r="E43" s="1180"/>
      <c r="F43" s="41">
        <v>1.6</v>
      </c>
      <c r="G43" s="42">
        <v>1.45</v>
      </c>
      <c r="H43" s="42">
        <v>1.28</v>
      </c>
      <c r="I43" s="42">
        <v>0.01</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2393</v>
      </c>
      <c r="L45" s="60">
        <v>2231</v>
      </c>
      <c r="M45" s="60">
        <v>2157</v>
      </c>
      <c r="N45" s="60">
        <v>2169</v>
      </c>
      <c r="O45" s="61">
        <v>2053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1042</v>
      </c>
      <c r="L48" s="64">
        <v>883</v>
      </c>
      <c r="M48" s="64">
        <v>884</v>
      </c>
      <c r="N48" s="64">
        <v>847</v>
      </c>
      <c r="O48" s="65">
        <v>776</v>
      </c>
      <c r="P48" s="48"/>
      <c r="Q48" s="48"/>
      <c r="R48" s="48"/>
      <c r="S48" s="48"/>
      <c r="T48" s="48"/>
      <c r="U48" s="48"/>
    </row>
    <row r="49" spans="1:21" ht="30.75" customHeight="1" x14ac:dyDescent="0.15">
      <c r="A49" s="48"/>
      <c r="B49" s="1193"/>
      <c r="C49" s="1194"/>
      <c r="D49" s="62"/>
      <c r="E49" s="1185" t="s">
        <v>15</v>
      </c>
      <c r="F49" s="1185"/>
      <c r="G49" s="1185"/>
      <c r="H49" s="1185"/>
      <c r="I49" s="1185"/>
      <c r="J49" s="1186"/>
      <c r="K49" s="63">
        <v>511</v>
      </c>
      <c r="L49" s="64">
        <v>428</v>
      </c>
      <c r="M49" s="64">
        <v>292</v>
      </c>
      <c r="N49" s="64">
        <v>91</v>
      </c>
      <c r="O49" s="65">
        <v>113</v>
      </c>
      <c r="P49" s="48"/>
      <c r="Q49" s="48"/>
      <c r="R49" s="48"/>
      <c r="S49" s="48"/>
      <c r="T49" s="48"/>
      <c r="U49" s="48"/>
    </row>
    <row r="50" spans="1:21" ht="30.75" customHeight="1" x14ac:dyDescent="0.15">
      <c r="A50" s="48"/>
      <c r="B50" s="1193"/>
      <c r="C50" s="1194"/>
      <c r="D50" s="62"/>
      <c r="E50" s="1185" t="s">
        <v>16</v>
      </c>
      <c r="F50" s="1185"/>
      <c r="G50" s="1185"/>
      <c r="H50" s="1185"/>
      <c r="I50" s="1185"/>
      <c r="J50" s="1186"/>
      <c r="K50" s="63">
        <v>296</v>
      </c>
      <c r="L50" s="64">
        <v>306</v>
      </c>
      <c r="M50" s="64">
        <v>278</v>
      </c>
      <c r="N50" s="64">
        <v>285</v>
      </c>
      <c r="O50" s="65">
        <v>24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2839</v>
      </c>
      <c r="L52" s="64">
        <v>2784</v>
      </c>
      <c r="M52" s="64">
        <v>2655</v>
      </c>
      <c r="N52" s="64">
        <v>2562</v>
      </c>
      <c r="O52" s="65">
        <v>2507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1403</v>
      </c>
      <c r="L53" s="69">
        <v>1064</v>
      </c>
      <c r="M53" s="69">
        <v>956</v>
      </c>
      <c r="N53" s="69">
        <v>830</v>
      </c>
      <c r="O53" s="70">
        <v>459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19778</v>
      </c>
      <c r="J41" s="83">
        <v>19648</v>
      </c>
      <c r="K41" s="83">
        <v>21000</v>
      </c>
      <c r="L41" s="83">
        <v>21590</v>
      </c>
      <c r="M41" s="84">
        <v>22516</v>
      </c>
    </row>
    <row r="42" spans="2:13" ht="27.75" customHeight="1" x14ac:dyDescent="0.15">
      <c r="B42" s="1201"/>
      <c r="C42" s="1202"/>
      <c r="D42" s="85"/>
      <c r="E42" s="1207" t="s">
        <v>25</v>
      </c>
      <c r="F42" s="1207"/>
      <c r="G42" s="1207"/>
      <c r="H42" s="1208"/>
      <c r="I42" s="86">
        <v>971</v>
      </c>
      <c r="J42" s="87">
        <v>717</v>
      </c>
      <c r="K42" s="87">
        <v>452</v>
      </c>
      <c r="L42" s="87">
        <v>186</v>
      </c>
      <c r="M42" s="88">
        <v>165</v>
      </c>
    </row>
    <row r="43" spans="2:13" ht="27.75" customHeight="1" x14ac:dyDescent="0.15">
      <c r="B43" s="1201"/>
      <c r="C43" s="1202"/>
      <c r="D43" s="85"/>
      <c r="E43" s="1207" t="s">
        <v>26</v>
      </c>
      <c r="F43" s="1207"/>
      <c r="G43" s="1207"/>
      <c r="H43" s="1208"/>
      <c r="I43" s="86">
        <v>11552</v>
      </c>
      <c r="J43" s="87">
        <v>11159</v>
      </c>
      <c r="K43" s="87">
        <v>10900</v>
      </c>
      <c r="L43" s="87">
        <v>10417</v>
      </c>
      <c r="M43" s="88">
        <v>9781</v>
      </c>
    </row>
    <row r="44" spans="2:13" ht="27.75" customHeight="1" x14ac:dyDescent="0.15">
      <c r="B44" s="1201"/>
      <c r="C44" s="1202"/>
      <c r="D44" s="85"/>
      <c r="E44" s="1207" t="s">
        <v>27</v>
      </c>
      <c r="F44" s="1207"/>
      <c r="G44" s="1207"/>
      <c r="H44" s="1208"/>
      <c r="I44" s="86">
        <v>954</v>
      </c>
      <c r="J44" s="87">
        <v>645</v>
      </c>
      <c r="K44" s="87">
        <v>816</v>
      </c>
      <c r="L44" s="87">
        <v>1008</v>
      </c>
      <c r="M44" s="88">
        <v>992</v>
      </c>
    </row>
    <row r="45" spans="2:13" ht="27.75" customHeight="1" x14ac:dyDescent="0.15">
      <c r="B45" s="1201"/>
      <c r="C45" s="1202"/>
      <c r="D45" s="85"/>
      <c r="E45" s="1207" t="s">
        <v>28</v>
      </c>
      <c r="F45" s="1207"/>
      <c r="G45" s="1207"/>
      <c r="H45" s="1208"/>
      <c r="I45" s="86">
        <v>3626</v>
      </c>
      <c r="J45" s="87">
        <v>3494</v>
      </c>
      <c r="K45" s="87">
        <v>3397</v>
      </c>
      <c r="L45" s="87">
        <v>3509</v>
      </c>
      <c r="M45" s="88">
        <v>3252</v>
      </c>
    </row>
    <row r="46" spans="2:13" ht="27.75" customHeight="1" x14ac:dyDescent="0.15">
      <c r="B46" s="1201"/>
      <c r="C46" s="1202"/>
      <c r="D46" s="85"/>
      <c r="E46" s="1207" t="s">
        <v>29</v>
      </c>
      <c r="F46" s="1207"/>
      <c r="G46" s="1207"/>
      <c r="H46" s="1208"/>
      <c r="I46" s="86">
        <v>2607</v>
      </c>
      <c r="J46" s="87">
        <v>2436</v>
      </c>
      <c r="K46" s="87">
        <v>1143</v>
      </c>
      <c r="L46" s="87">
        <v>838</v>
      </c>
      <c r="M46" s="88">
        <v>480</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2553</v>
      </c>
      <c r="J49" s="87">
        <v>2291</v>
      </c>
      <c r="K49" s="87">
        <v>1768</v>
      </c>
      <c r="L49" s="87">
        <v>1783</v>
      </c>
      <c r="M49" s="88">
        <v>2113</v>
      </c>
    </row>
    <row r="50" spans="2:13" ht="27.75" customHeight="1" x14ac:dyDescent="0.15">
      <c r="B50" s="1201"/>
      <c r="C50" s="1202"/>
      <c r="D50" s="85"/>
      <c r="E50" s="1207" t="s">
        <v>34</v>
      </c>
      <c r="F50" s="1207"/>
      <c r="G50" s="1207"/>
      <c r="H50" s="1208"/>
      <c r="I50" s="86">
        <v>4737</v>
      </c>
      <c r="J50" s="87">
        <v>5041</v>
      </c>
      <c r="K50" s="87">
        <v>4997</v>
      </c>
      <c r="L50" s="87">
        <v>5166</v>
      </c>
      <c r="M50" s="88">
        <v>5255</v>
      </c>
    </row>
    <row r="51" spans="2:13" ht="27.75" customHeight="1" x14ac:dyDescent="0.15">
      <c r="B51" s="1203"/>
      <c r="C51" s="1204"/>
      <c r="D51" s="85"/>
      <c r="E51" s="1207" t="s">
        <v>35</v>
      </c>
      <c r="F51" s="1207"/>
      <c r="G51" s="1207"/>
      <c r="H51" s="1208"/>
      <c r="I51" s="86">
        <v>21224</v>
      </c>
      <c r="J51" s="87">
        <v>21203</v>
      </c>
      <c r="K51" s="87">
        <v>21615</v>
      </c>
      <c r="L51" s="87">
        <v>21784</v>
      </c>
      <c r="M51" s="88">
        <v>22279</v>
      </c>
    </row>
    <row r="52" spans="2:13" ht="27.75" customHeight="1" thickBot="1" x14ac:dyDescent="0.2">
      <c r="B52" s="1211" t="s">
        <v>36</v>
      </c>
      <c r="C52" s="1212"/>
      <c r="D52" s="90"/>
      <c r="E52" s="1213" t="s">
        <v>37</v>
      </c>
      <c r="F52" s="1213"/>
      <c r="G52" s="1213"/>
      <c r="H52" s="1214"/>
      <c r="I52" s="91">
        <v>10972</v>
      </c>
      <c r="J52" s="92">
        <v>9565</v>
      </c>
      <c r="K52" s="92">
        <v>9327</v>
      </c>
      <c r="L52" s="92">
        <v>8814</v>
      </c>
      <c r="M52" s="93">
        <v>7538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565</v>
      </c>
      <c r="H51" s="1228"/>
      <c r="I51" s="1233" t="s">
        <v>566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567</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568</v>
      </c>
      <c r="H55" s="1239"/>
      <c r="I55" s="1237" t="s">
        <v>566</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569</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47" t="s">
        <v>571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565</v>
      </c>
      <c r="H73" s="1228"/>
      <c r="I73" s="1233" t="s">
        <v>566</v>
      </c>
      <c r="J73" s="1233"/>
      <c r="K73" s="1248">
        <v>96.2</v>
      </c>
      <c r="L73" s="1248">
        <v>84.3</v>
      </c>
      <c r="M73" s="1236">
        <v>81.900000000000006</v>
      </c>
      <c r="N73" s="1236">
        <v>78.5</v>
      </c>
      <c r="O73" s="1236">
        <v>65.2</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573</v>
      </c>
      <c r="J75" s="1237"/>
      <c r="K75" s="1249">
        <v>14.3</v>
      </c>
      <c r="L75" s="1249">
        <v>11.8</v>
      </c>
      <c r="M75" s="1249">
        <v>10</v>
      </c>
      <c r="N75" s="1249">
        <v>8.3000000000000007</v>
      </c>
      <c r="O75" s="1249">
        <v>6.5</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568</v>
      </c>
      <c r="H77" s="1239"/>
      <c r="I77" s="1237" t="s">
        <v>566</v>
      </c>
      <c r="J77" s="1237"/>
      <c r="K77" s="1248">
        <v>69.2</v>
      </c>
      <c r="L77" s="1248">
        <v>58.2</v>
      </c>
      <c r="M77" s="1236">
        <v>50.3</v>
      </c>
      <c r="N77" s="1236">
        <v>45.9</v>
      </c>
      <c r="O77" s="1236">
        <v>37.299999999999997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573</v>
      </c>
      <c r="J79" s="1246"/>
      <c r="K79" s="1251">
        <v>11.1</v>
      </c>
      <c r="L79" s="1251">
        <v>10.3</v>
      </c>
      <c r="M79" s="1251">
        <v>9.6</v>
      </c>
      <c r="N79" s="1251">
        <v>8.8000000000000007</v>
      </c>
      <c r="O79" s="1251">
        <v>7.8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39549</v>
      </c>
      <c r="E3" s="116"/>
      <c r="F3" s="117">
        <v>47569</v>
      </c>
      <c r="G3" s="118"/>
      <c r="H3" s="119"/>
    </row>
    <row r="4" spans="1:8" x14ac:dyDescent="0.15">
      <c r="A4" s="120"/>
      <c r="B4" s="121"/>
      <c r="C4" s="122"/>
      <c r="D4" s="123">
        <v>22727</v>
      </c>
      <c r="E4" s="124"/>
      <c r="F4" s="125">
        <v>26255</v>
      </c>
      <c r="G4" s="126"/>
      <c r="H4" s="127"/>
    </row>
    <row r="5" spans="1:8" x14ac:dyDescent="0.15">
      <c r="A5" s="108" t="s">
        <v>515</v>
      </c>
      <c r="B5" s="113"/>
      <c r="C5" s="114"/>
      <c r="D5" s="115">
        <v>44143</v>
      </c>
      <c r="E5" s="116"/>
      <c r="F5" s="117">
        <v>50880</v>
      </c>
      <c r="G5" s="118"/>
      <c r="H5" s="119"/>
    </row>
    <row r="6" spans="1:8" x14ac:dyDescent="0.15">
      <c r="A6" s="120"/>
      <c r="B6" s="121"/>
      <c r="C6" s="122"/>
      <c r="D6" s="123">
        <v>24358</v>
      </c>
      <c r="E6" s="124"/>
      <c r="F6" s="125">
        <v>26879</v>
      </c>
      <c r="G6" s="126"/>
      <c r="H6" s="127"/>
    </row>
    <row r="7" spans="1:8" x14ac:dyDescent="0.15">
      <c r="A7" s="108" t="s">
        <v>516</v>
      </c>
      <c r="B7" s="113"/>
      <c r="C7" s="114"/>
      <c r="D7" s="115">
        <v>77660</v>
      </c>
      <c r="E7" s="116"/>
      <c r="F7" s="117">
        <v>63956</v>
      </c>
      <c r="G7" s="118"/>
      <c r="H7" s="119"/>
    </row>
    <row r="8" spans="1:8" x14ac:dyDescent="0.15">
      <c r="A8" s="120"/>
      <c r="B8" s="121"/>
      <c r="C8" s="122"/>
      <c r="D8" s="123">
        <v>52012</v>
      </c>
      <c r="E8" s="124"/>
      <c r="F8" s="125">
        <v>29239</v>
      </c>
      <c r="G8" s="126"/>
      <c r="H8" s="127"/>
    </row>
    <row r="9" spans="1:8" x14ac:dyDescent="0.15">
      <c r="A9" s="108" t="s">
        <v>517</v>
      </c>
      <c r="B9" s="113"/>
      <c r="C9" s="114"/>
      <c r="D9" s="115">
        <v>61544</v>
      </c>
      <c r="E9" s="116"/>
      <c r="F9" s="117">
        <v>66255</v>
      </c>
      <c r="G9" s="118"/>
      <c r="H9" s="119"/>
    </row>
    <row r="10" spans="1:8" x14ac:dyDescent="0.15">
      <c r="A10" s="120"/>
      <c r="B10" s="121"/>
      <c r="C10" s="122"/>
      <c r="D10" s="123">
        <v>35715</v>
      </c>
      <c r="E10" s="124"/>
      <c r="F10" s="125">
        <v>31822</v>
      </c>
      <c r="G10" s="126"/>
      <c r="H10" s="127"/>
    </row>
    <row r="11" spans="1:8" x14ac:dyDescent="0.15">
      <c r="A11" s="108" t="s">
        <v>518</v>
      </c>
      <c r="B11" s="113"/>
      <c r="C11" s="114"/>
      <c r="D11" s="115">
        <v>74065</v>
      </c>
      <c r="E11" s="116"/>
      <c r="F11" s="117">
        <v>54227</v>
      </c>
      <c r="G11" s="118"/>
      <c r="H11" s="119"/>
    </row>
    <row r="12" spans="1:8" x14ac:dyDescent="0.15">
      <c r="A12" s="120"/>
      <c r="B12" s="121"/>
      <c r="C12" s="128"/>
      <c r="D12" s="123">
        <v>50859</v>
      </c>
      <c r="E12" s="124"/>
      <c r="F12" s="125">
        <v>29694</v>
      </c>
      <c r="G12" s="126"/>
      <c r="H12" s="127"/>
    </row>
    <row r="13" spans="1:8" x14ac:dyDescent="0.15">
      <c r="A13" s="108"/>
      <c r="B13" s="113"/>
      <c r="C13" s="129"/>
      <c r="D13" s="130">
        <v>59392</v>
      </c>
      <c r="E13" s="131"/>
      <c r="F13" s="132">
        <v>56577</v>
      </c>
      <c r="G13" s="133"/>
      <c r="H13" s="119"/>
    </row>
    <row r="14" spans="1:8" x14ac:dyDescent="0.15">
      <c r="A14" s="120"/>
      <c r="B14" s="121"/>
      <c r="C14" s="122"/>
      <c r="D14" s="123">
        <v>37134</v>
      </c>
      <c r="E14" s="124"/>
      <c r="F14" s="125">
        <v>28778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3.87</v>
      </c>
      <c r="C19" s="134">
        <f>ROUND(VALUE(SUBSTITUTE(実質収支比率等に係る経年分析!G$48,"▲","-")),2)</f>
        <v>3.1</v>
      </c>
      <c r="D19" s="134">
        <f>ROUND(VALUE(SUBSTITUTE(実質収支比率等に係る経年分析!H$48,"▲","-")),2)</f>
        <v>2.8</v>
      </c>
      <c r="E19" s="134">
        <f>ROUND(VALUE(SUBSTITUTE(実質収支比率等に係る経年分析!I$48,"▲","-")),2)</f>
        <v>2.89</v>
      </c>
      <c r="F19" s="134">
        <f>ROUND(VALUE(SUBSTITUTE(実質収支比率等に係る経年分析!J$48,"▲","-")),2)</f>
        <v>3.55</v>
      </c>
    </row>
    <row r="20" spans="1:11" x14ac:dyDescent="0.15">
      <c r="A20" s="134" t="s">
        <v>42</v>
      </c>
      <c r="B20" s="134">
        <f>ROUND(VALUE(SUBSTITUTE(実質収支比率等に係る経年分析!F$47,"▲","-")),2)</f>
        <v>11.66</v>
      </c>
      <c r="C20" s="134">
        <f>ROUND(VALUE(SUBSTITUTE(実質収支比率等に係る経年分析!G$47,"▲","-")),2)</f>
        <v>11.5</v>
      </c>
      <c r="D20" s="134">
        <f>ROUND(VALUE(SUBSTITUTE(実質収支比率等に係る経年分析!H$47,"▲","-")),2)</f>
        <v>11.73</v>
      </c>
      <c r="E20" s="134">
        <f>ROUND(VALUE(SUBSTITUTE(実質収支比率等に係る経年分析!I$47,"▲","-")),2)</f>
        <v>11.99</v>
      </c>
      <c r="F20" s="134">
        <f>ROUND(VALUE(SUBSTITUTE(実質収支比率等に係る経年分析!J$47,"▲","-")),2)</f>
        <v>12.58</v>
      </c>
    </row>
    <row r="21" spans="1:11" x14ac:dyDescent="0.15">
      <c r="A21" s="134" t="s">
        <v>43</v>
      </c>
      <c r="B21" s="134">
        <f>IF(ISNUMBER(VALUE(SUBSTITUTE(実質収支比率等に係る経年分析!F$49,"▲","-"))),ROUND(VALUE(SUBSTITUTE(実質収支比率等に係る経年分析!F$49,"▲","-")),2),NA())</f>
        <v>-0.25</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-1.48</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0.16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1.45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笠岡市後期高齢者医療特別会計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笠岡市下水道事業特別会計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笠岡市土地造成事業特別会計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1.1100000000000001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笠岡市介護保険事業特別会計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x14ac:dyDescent="0.15">
      <c r="A33" s="135" t="str">
        <f>IF(連結実質赤字比率に係る赤字・黒字の構成分析!C$37="",NA(),連結実質赤字比率に係る赤字・黒字の構成分析!C$37)</f>
        <v>笠岡市病院事業会計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x14ac:dyDescent="0.15">
      <c r="A34" s="135" t="str">
        <f>IF(連結実質赤字比率に係る赤字・黒字の構成分析!C$36="",NA(),連結実質赤字比率に係る赤字・黒字の構成分析!C$36)</f>
        <v>笠岡市国民健康保険事業特別会計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3.53</v>
      </c>
    </row>
    <row r="36" spans="1:16" x14ac:dyDescent="0.15">
      <c r="A36" s="135" t="str">
        <f>IF(連結実質赤字比率に係る赤字・黒字の構成分析!C$34="",NA(),連結実質赤字比率に係る赤字・黒字の構成分析!C$34)</f>
        <v>笠岡市水道事業会計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2839</v>
      </c>
      <c r="E42" s="136"/>
      <c r="F42" s="136"/>
      <c r="G42" s="136">
        <f>'実質公債費比率（分子）の構造'!L$52</f>
        <v>2784</v>
      </c>
      <c r="H42" s="136"/>
      <c r="I42" s="136"/>
      <c r="J42" s="136">
        <f>'実質公債費比率（分子）の構造'!M$52</f>
        <v>2655</v>
      </c>
      <c r="K42" s="136"/>
      <c r="L42" s="136"/>
      <c r="M42" s="136">
        <f>'実質公債費比率（分子）の構造'!N$52</f>
        <v>2562</v>
      </c>
      <c r="N42" s="136"/>
      <c r="O42" s="136"/>
      <c r="P42" s="136">
        <f>'実質公債費比率（分子）の構造'!O$52</f>
        <v>2507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296</v>
      </c>
      <c r="C44" s="136"/>
      <c r="D44" s="136"/>
      <c r="E44" s="136">
        <f>'実質公債費比率（分子）の構造'!L$50</f>
        <v>306</v>
      </c>
      <c r="F44" s="136"/>
      <c r="G44" s="136"/>
      <c r="H44" s="136">
        <f>'実質公債費比率（分子）の構造'!M$50</f>
        <v>278</v>
      </c>
      <c r="I44" s="136"/>
      <c r="J44" s="136"/>
      <c r="K44" s="136">
        <f>'実質公債費比率（分子）の構造'!N$50</f>
        <v>285</v>
      </c>
      <c r="L44" s="136"/>
      <c r="M44" s="136"/>
      <c r="N44" s="136">
        <f>'実質公債費比率（分子）の構造'!O$50</f>
        <v>24</v>
      </c>
      <c r="O44" s="136"/>
      <c r="P44" s="136"/>
    </row>
    <row r="45" spans="1:16" x14ac:dyDescent="0.15">
      <c r="A45" s="136" t="s">
        <v>53</v>
      </c>
      <c r="B45" s="136">
        <f>'実質公債費比率（分子）の構造'!K$49</f>
        <v>511</v>
      </c>
      <c r="C45" s="136"/>
      <c r="D45" s="136"/>
      <c r="E45" s="136">
        <f>'実質公債費比率（分子）の構造'!L$49</f>
        <v>428</v>
      </c>
      <c r="F45" s="136"/>
      <c r="G45" s="136"/>
      <c r="H45" s="136">
        <f>'実質公債費比率（分子）の構造'!M$49</f>
        <v>292</v>
      </c>
      <c r="I45" s="136"/>
      <c r="J45" s="136"/>
      <c r="K45" s="136">
        <f>'実質公債費比率（分子）の構造'!N$49</f>
        <v>91</v>
      </c>
      <c r="L45" s="136"/>
      <c r="M45" s="136"/>
      <c r="N45" s="136">
        <f>'実質公債費比率（分子）の構造'!O$49</f>
        <v>113</v>
      </c>
      <c r="O45" s="136"/>
      <c r="P45" s="136"/>
    </row>
    <row r="46" spans="1:16" x14ac:dyDescent="0.15">
      <c r="A46" s="136" t="s">
        <v>54</v>
      </c>
      <c r="B46" s="136">
        <f>'実質公債費比率（分子）の構造'!K$48</f>
        <v>1042</v>
      </c>
      <c r="C46" s="136"/>
      <c r="D46" s="136"/>
      <c r="E46" s="136">
        <f>'実質公債費比率（分子）の構造'!L$48</f>
        <v>883</v>
      </c>
      <c r="F46" s="136"/>
      <c r="G46" s="136"/>
      <c r="H46" s="136">
        <f>'実質公債費比率（分子）の構造'!M$48</f>
        <v>884</v>
      </c>
      <c r="I46" s="136"/>
      <c r="J46" s="136"/>
      <c r="K46" s="136">
        <f>'実質公債費比率（分子）の構造'!N$48</f>
        <v>847</v>
      </c>
      <c r="L46" s="136"/>
      <c r="M46" s="136"/>
      <c r="N46" s="136">
        <f>'実質公債費比率（分子）の構造'!O$48</f>
        <v>776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2393</v>
      </c>
      <c r="C49" s="136"/>
      <c r="D49" s="136"/>
      <c r="E49" s="136">
        <f>'実質公債費比率（分子）の構造'!L$45</f>
        <v>2231</v>
      </c>
      <c r="F49" s="136"/>
      <c r="G49" s="136"/>
      <c r="H49" s="136">
        <f>'実質公債費比率（分子）の構造'!M$45</f>
        <v>2157</v>
      </c>
      <c r="I49" s="136"/>
      <c r="J49" s="136"/>
      <c r="K49" s="136">
        <f>'実質公債費比率（分子）の構造'!N$45</f>
        <v>2169</v>
      </c>
      <c r="L49" s="136"/>
      <c r="M49" s="136"/>
      <c r="N49" s="136">
        <f>'実質公債費比率（分子）の構造'!O$45</f>
        <v>2053</v>
      </c>
      <c r="O49" s="136"/>
      <c r="P49" s="136"/>
    </row>
    <row r="50" spans="1:16" x14ac:dyDescent="0.15">
      <c r="A50" s="136" t="s">
        <v>58</v>
      </c>
      <c r="B50" s="136" t="e">
        <f>NA()</f>
        <v>#N/A</v>
      </c>
      <c r="C50" s="136">
        <f>IF(ISNUMBER('実質公債費比率（分子）の構造'!K$53),'実質公債費比率（分子）の構造'!K$53,NA())</f>
        <v>1403</v>
      </c>
      <c r="D50" s="136" t="e">
        <f>NA()</f>
        <v>#N/A</v>
      </c>
      <c r="E50" s="136" t="e">
        <f>NA()</f>
        <v>#N/A</v>
      </c>
      <c r="F50" s="136">
        <f>IF(ISNUMBER('実質公債費比率（分子）の構造'!L$53),'実質公債費比率（分子）の構造'!L$53,NA())</f>
        <v>1064</v>
      </c>
      <c r="G50" s="136" t="e">
        <f>NA()</f>
        <v>#N/A</v>
      </c>
      <c r="H50" s="136" t="e">
        <f>NA()</f>
        <v>#N/A</v>
      </c>
      <c r="I50" s="136">
        <f>IF(ISNUMBER('実質公債費比率（分子）の構造'!M$53),'実質公債費比率（分子）の構造'!M$53,NA())</f>
        <v>956</v>
      </c>
      <c r="J50" s="136" t="e">
        <f>NA()</f>
        <v>#N/A</v>
      </c>
      <c r="K50" s="136" t="e">
        <f>NA()</f>
        <v>#N/A</v>
      </c>
      <c r="L50" s="136">
        <f>IF(ISNUMBER('実質公債費比率（分子）の構造'!N$53),'実質公債費比率（分子）の構造'!N$53,NA())</f>
        <v>830</v>
      </c>
      <c r="M50" s="136" t="e">
        <f>NA()</f>
        <v>#N/A</v>
      </c>
      <c r="N50" s="136" t="e">
        <f>NA()</f>
        <v>#N/A</v>
      </c>
      <c r="O50" s="136">
        <f>IF(ISNUMBER('実質公債費比率（分子）の構造'!O$53),'実質公債費比率（分子）の構造'!O$53,NA())</f>
        <v>459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21224</v>
      </c>
      <c r="E56" s="135"/>
      <c r="F56" s="135"/>
      <c r="G56" s="135">
        <f>'将来負担比率（分子）の構造'!J$51</f>
        <v>21203</v>
      </c>
      <c r="H56" s="135"/>
      <c r="I56" s="135"/>
      <c r="J56" s="135">
        <f>'将来負担比率（分子）の構造'!K$51</f>
        <v>21615</v>
      </c>
      <c r="K56" s="135"/>
      <c r="L56" s="135"/>
      <c r="M56" s="135">
        <f>'将来負担比率（分子）の構造'!L$51</f>
        <v>21784</v>
      </c>
      <c r="N56" s="135"/>
      <c r="O56" s="135"/>
      <c r="P56" s="135">
        <f>'将来負担比率（分子）の構造'!M$51</f>
        <v>22279</v>
      </c>
    </row>
    <row r="57" spans="1:16" x14ac:dyDescent="0.15">
      <c r="A57" s="135" t="s">
        <v>34</v>
      </c>
      <c r="B57" s="135"/>
      <c r="C57" s="135"/>
      <c r="D57" s="135">
        <f>'将来負担比率（分子）の構造'!I$50</f>
        <v>4737</v>
      </c>
      <c r="E57" s="135"/>
      <c r="F57" s="135"/>
      <c r="G57" s="135">
        <f>'将来負担比率（分子）の構造'!J$50</f>
        <v>5041</v>
      </c>
      <c r="H57" s="135"/>
      <c r="I57" s="135"/>
      <c r="J57" s="135">
        <f>'将来負担比率（分子）の構造'!K$50</f>
        <v>4997</v>
      </c>
      <c r="K57" s="135"/>
      <c r="L57" s="135"/>
      <c r="M57" s="135">
        <f>'将来負担比率（分子）の構造'!L$50</f>
        <v>5166</v>
      </c>
      <c r="N57" s="135"/>
      <c r="O57" s="135"/>
      <c r="P57" s="135">
        <f>'将来負担比率（分子）の構造'!M$50</f>
        <v>5255</v>
      </c>
    </row>
    <row r="58" spans="1:16" x14ac:dyDescent="0.15">
      <c r="A58" s="135" t="s">
        <v>33</v>
      </c>
      <c r="B58" s="135"/>
      <c r="C58" s="135"/>
      <c r="D58" s="135">
        <f>'将来負担比率（分子）の構造'!I$49</f>
        <v>2553</v>
      </c>
      <c r="E58" s="135"/>
      <c r="F58" s="135"/>
      <c r="G58" s="135">
        <f>'将来負担比率（分子）の構造'!J$49</f>
        <v>2291</v>
      </c>
      <c r="H58" s="135"/>
      <c r="I58" s="135"/>
      <c r="J58" s="135">
        <f>'将来負担比率（分子）の構造'!K$49</f>
        <v>1768</v>
      </c>
      <c r="K58" s="135"/>
      <c r="L58" s="135"/>
      <c r="M58" s="135">
        <f>'将来負担比率（分子）の構造'!L$49</f>
        <v>1783</v>
      </c>
      <c r="N58" s="135"/>
      <c r="O58" s="135"/>
      <c r="P58" s="135">
        <f>'将来負担比率（分子）の構造'!M$49</f>
        <v>2113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2607</v>
      </c>
      <c r="C61" s="135"/>
      <c r="D61" s="135"/>
      <c r="E61" s="135">
        <f>'将来負担比率（分子）の構造'!J$46</f>
        <v>2436</v>
      </c>
      <c r="F61" s="135"/>
      <c r="G61" s="135"/>
      <c r="H61" s="135">
        <f>'将来負担比率（分子）の構造'!K$46</f>
        <v>1143</v>
      </c>
      <c r="I61" s="135"/>
      <c r="J61" s="135"/>
      <c r="K61" s="135">
        <f>'将来負担比率（分子）の構造'!L$46</f>
        <v>838</v>
      </c>
      <c r="L61" s="135"/>
      <c r="M61" s="135"/>
      <c r="N61" s="135">
        <f>'将来負担比率（分子）の構造'!M$46</f>
        <v>480</v>
      </c>
      <c r="O61" s="135"/>
      <c r="P61" s="135"/>
    </row>
    <row r="62" spans="1:16" x14ac:dyDescent="0.15">
      <c r="A62" s="135" t="s">
        <v>28</v>
      </c>
      <c r="B62" s="135">
        <f>'将来負担比率（分子）の構造'!I$45</f>
        <v>3626</v>
      </c>
      <c r="C62" s="135"/>
      <c r="D62" s="135"/>
      <c r="E62" s="135">
        <f>'将来負担比率（分子）の構造'!J$45</f>
        <v>3494</v>
      </c>
      <c r="F62" s="135"/>
      <c r="G62" s="135"/>
      <c r="H62" s="135">
        <f>'将来負担比率（分子）の構造'!K$45</f>
        <v>3397</v>
      </c>
      <c r="I62" s="135"/>
      <c r="J62" s="135"/>
      <c r="K62" s="135">
        <f>'将来負担比率（分子）の構造'!L$45</f>
        <v>3509</v>
      </c>
      <c r="L62" s="135"/>
      <c r="M62" s="135"/>
      <c r="N62" s="135">
        <f>'将来負担比率（分子）の構造'!M$45</f>
        <v>3252</v>
      </c>
      <c r="O62" s="135"/>
      <c r="P62" s="135"/>
    </row>
    <row r="63" spans="1:16" x14ac:dyDescent="0.15">
      <c r="A63" s="135" t="s">
        <v>27</v>
      </c>
      <c r="B63" s="135">
        <f>'将来負担比率（分子）の構造'!I$44</f>
        <v>954</v>
      </c>
      <c r="C63" s="135"/>
      <c r="D63" s="135"/>
      <c r="E63" s="135">
        <f>'将来負担比率（分子）の構造'!J$44</f>
        <v>645</v>
      </c>
      <c r="F63" s="135"/>
      <c r="G63" s="135"/>
      <c r="H63" s="135">
        <f>'将来負担比率（分子）の構造'!K$44</f>
        <v>816</v>
      </c>
      <c r="I63" s="135"/>
      <c r="J63" s="135"/>
      <c r="K63" s="135">
        <f>'将来負担比率（分子）の構造'!L$44</f>
        <v>1008</v>
      </c>
      <c r="L63" s="135"/>
      <c r="M63" s="135"/>
      <c r="N63" s="135">
        <f>'将来負担比率（分子）の構造'!M$44</f>
        <v>992</v>
      </c>
      <c r="O63" s="135"/>
      <c r="P63" s="135"/>
    </row>
    <row r="64" spans="1:16" x14ac:dyDescent="0.15">
      <c r="A64" s="135" t="s">
        <v>26</v>
      </c>
      <c r="B64" s="135">
        <f>'将来負担比率（分子）の構造'!I$43</f>
        <v>11552</v>
      </c>
      <c r="C64" s="135"/>
      <c r="D64" s="135"/>
      <c r="E64" s="135">
        <f>'将来負担比率（分子）の構造'!J$43</f>
        <v>11159</v>
      </c>
      <c r="F64" s="135"/>
      <c r="G64" s="135"/>
      <c r="H64" s="135">
        <f>'将来負担比率（分子）の構造'!K$43</f>
        <v>10900</v>
      </c>
      <c r="I64" s="135"/>
      <c r="J64" s="135"/>
      <c r="K64" s="135">
        <f>'将来負担比率（分子）の構造'!L$43</f>
        <v>10417</v>
      </c>
      <c r="L64" s="135"/>
      <c r="M64" s="135"/>
      <c r="N64" s="135">
        <f>'将来負担比率（分子）の構造'!M$43</f>
        <v>9781</v>
      </c>
      <c r="O64" s="135"/>
      <c r="P64" s="135"/>
    </row>
    <row r="65" spans="1:16" x14ac:dyDescent="0.15">
      <c r="A65" s="135" t="s">
        <v>25</v>
      </c>
      <c r="B65" s="135">
        <f>'将来負担比率（分子）の構造'!I$42</f>
        <v>971</v>
      </c>
      <c r="C65" s="135"/>
      <c r="D65" s="135"/>
      <c r="E65" s="135">
        <f>'将来負担比率（分子）の構造'!J$42</f>
        <v>717</v>
      </c>
      <c r="F65" s="135"/>
      <c r="G65" s="135"/>
      <c r="H65" s="135">
        <f>'将来負担比率（分子）の構造'!K$42</f>
        <v>452</v>
      </c>
      <c r="I65" s="135"/>
      <c r="J65" s="135"/>
      <c r="K65" s="135">
        <f>'将来負担比率（分子）の構造'!L$42</f>
        <v>186</v>
      </c>
      <c r="L65" s="135"/>
      <c r="M65" s="135"/>
      <c r="N65" s="135">
        <f>'将来負担比率（分子）の構造'!M$42</f>
        <v>165</v>
      </c>
      <c r="O65" s="135"/>
      <c r="P65" s="135"/>
    </row>
    <row r="66" spans="1:16" x14ac:dyDescent="0.15">
      <c r="A66" s="135" t="s">
        <v>24</v>
      </c>
      <c r="B66" s="135">
        <f>'将来負担比率（分子）の構造'!I$41</f>
        <v>19778</v>
      </c>
      <c r="C66" s="135"/>
      <c r="D66" s="135"/>
      <c r="E66" s="135">
        <f>'将来負担比率（分子）の構造'!J$41</f>
        <v>19648</v>
      </c>
      <c r="F66" s="135"/>
      <c r="G66" s="135"/>
      <c r="H66" s="135">
        <f>'将来負担比率（分子）の構造'!K$41</f>
        <v>21000</v>
      </c>
      <c r="I66" s="135"/>
      <c r="J66" s="135"/>
      <c r="K66" s="135">
        <f>'将来負担比率（分子）の構造'!L$41</f>
        <v>21590</v>
      </c>
      <c r="L66" s="135"/>
      <c r="M66" s="135"/>
      <c r="N66" s="135">
        <f>'将来負担比率（分子）の構造'!M$41</f>
        <v>22516</v>
      </c>
      <c r="O66" s="135"/>
      <c r="P66" s="135"/>
    </row>
    <row r="67" spans="1:16" x14ac:dyDescent="0.15">
      <c r="A67" s="135" t="s">
        <v>62</v>
      </c>
      <c r="B67" s="135" t="e">
        <f>NA()</f>
        <v>#N/A</v>
      </c>
      <c r="C67" s="135">
        <f>IF(ISNUMBER('将来負担比率（分子）の構造'!I$52), IF('将来負担比率（分子）の構造'!I$52 &lt; 0, 0, '将来負担比率（分子）の構造'!I$52), NA())</f>
        <v>10972</v>
      </c>
      <c r="D67" s="135" t="e">
        <f>NA()</f>
        <v>#N/A</v>
      </c>
      <c r="E67" s="135" t="e">
        <f>NA()</f>
        <v>#N/A</v>
      </c>
      <c r="F67" s="135">
        <f>IF(ISNUMBER('将来負担比率（分子）の構造'!J$52), IF('将来負担比率（分子）の構造'!J$52 &lt; 0, 0, '将来負担比率（分子）の構造'!J$52), NA())</f>
        <v>9565</v>
      </c>
      <c r="G67" s="135" t="e">
        <f>NA()</f>
        <v>#N/A</v>
      </c>
      <c r="H67" s="135" t="e">
        <f>NA()</f>
        <v>#N/A</v>
      </c>
      <c r="I67" s="135">
        <f>IF(ISNUMBER('将来負担比率（分子）の構造'!K$52), IF('将来負担比率（分子）の構造'!K$52 &lt; 0, 0, '将来負担比率（分子）の構造'!K$52), NA())</f>
        <v>9327</v>
      </c>
      <c r="J67" s="135" t="e">
        <f>NA()</f>
        <v>#N/A</v>
      </c>
      <c r="K67" s="135" t="e">
        <f>NA()</f>
        <v>#N/A</v>
      </c>
      <c r="L67" s="135">
        <f>IF(ISNUMBER('将来負担比率（分子）の構造'!L$52), IF('将来負担比率（分子）の構造'!L$52 &lt; 0, 0, '将来負担比率（分子）の構造'!L$52), NA())</f>
        <v>8814</v>
      </c>
      <c r="M67" s="135" t="e">
        <f>NA()</f>
        <v>#N/A</v>
      </c>
      <c r="N67" s="135" t="e">
        <f>NA()</f>
        <v>#N/A</v>
      </c>
      <c r="O67" s="135">
        <f>IF(ISNUMBER('将来負担比率（分子）の構造'!M$52), IF('将来負担比率（分子）の構造'!M$52 &lt; 0, 0, '将来負担比率（分子）の構造'!M$52), NA())</f>
        <v>7538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7032503</v>
      </c>
      <c r="S5" s="613"/>
      <c r="T5" s="613"/>
      <c r="U5" s="613"/>
      <c r="V5" s="613"/>
      <c r="W5" s="613"/>
      <c r="X5" s="613"/>
      <c r="Y5" s="614"/>
      <c r="Z5" s="615">
        <v>29.4</v>
      </c>
      <c r="AA5" s="615"/>
      <c r="AB5" s="615"/>
      <c r="AC5" s="615"/>
      <c r="AD5" s="616">
        <v>6603944</v>
      </c>
      <c r="AE5" s="616"/>
      <c r="AF5" s="616"/>
      <c r="AG5" s="616"/>
      <c r="AH5" s="616"/>
      <c r="AI5" s="616"/>
      <c r="AJ5" s="616"/>
      <c r="AK5" s="616"/>
      <c r="AL5" s="617">
        <v>50.9</v>
      </c>
      <c r="AM5" s="618"/>
      <c r="AN5" s="618"/>
      <c r="AO5" s="619"/>
      <c r="AP5" s="609" t="s">
        <v>205</v>
      </c>
      <c r="AQ5" s="610"/>
      <c r="AR5" s="610"/>
      <c r="AS5" s="610"/>
      <c r="AT5" s="610"/>
      <c r="AU5" s="610"/>
      <c r="AV5" s="610"/>
      <c r="AW5" s="610"/>
      <c r="AX5" s="610"/>
      <c r="AY5" s="610"/>
      <c r="AZ5" s="610"/>
      <c r="BA5" s="610"/>
      <c r="BB5" s="610"/>
      <c r="BC5" s="610"/>
      <c r="BD5" s="610"/>
      <c r="BE5" s="610"/>
      <c r="BF5" s="611"/>
      <c r="BG5" s="623">
        <v>6603944</v>
      </c>
      <c r="BH5" s="624"/>
      <c r="BI5" s="624"/>
      <c r="BJ5" s="624"/>
      <c r="BK5" s="624"/>
      <c r="BL5" s="624"/>
      <c r="BM5" s="624"/>
      <c r="BN5" s="625"/>
      <c r="BO5" s="626">
        <v>93.9</v>
      </c>
      <c r="BP5" s="626"/>
      <c r="BQ5" s="626"/>
      <c r="BR5" s="626"/>
      <c r="BS5" s="627">
        <v>75388</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217245</v>
      </c>
      <c r="S6" s="624"/>
      <c r="T6" s="624"/>
      <c r="U6" s="624"/>
      <c r="V6" s="624"/>
      <c r="W6" s="624"/>
      <c r="X6" s="624"/>
      <c r="Y6" s="625"/>
      <c r="Z6" s="626">
        <v>0.9</v>
      </c>
      <c r="AA6" s="626"/>
      <c r="AB6" s="626"/>
      <c r="AC6" s="626"/>
      <c r="AD6" s="627">
        <v>217245</v>
      </c>
      <c r="AE6" s="627"/>
      <c r="AF6" s="627"/>
      <c r="AG6" s="627"/>
      <c r="AH6" s="627"/>
      <c r="AI6" s="627"/>
      <c r="AJ6" s="627"/>
      <c r="AK6" s="627"/>
      <c r="AL6" s="628">
        <v>1.7</v>
      </c>
      <c r="AM6" s="629"/>
      <c r="AN6" s="629"/>
      <c r="AO6" s="630"/>
      <c r="AP6" s="620" t="s">
        <v>210</v>
      </c>
      <c r="AQ6" s="621"/>
      <c r="AR6" s="621"/>
      <c r="AS6" s="621"/>
      <c r="AT6" s="621"/>
      <c r="AU6" s="621"/>
      <c r="AV6" s="621"/>
      <c r="AW6" s="621"/>
      <c r="AX6" s="621"/>
      <c r="AY6" s="621"/>
      <c r="AZ6" s="621"/>
      <c r="BA6" s="621"/>
      <c r="BB6" s="621"/>
      <c r="BC6" s="621"/>
      <c r="BD6" s="621"/>
      <c r="BE6" s="621"/>
      <c r="BF6" s="622"/>
      <c r="BG6" s="623">
        <v>6603944</v>
      </c>
      <c r="BH6" s="624"/>
      <c r="BI6" s="624"/>
      <c r="BJ6" s="624"/>
      <c r="BK6" s="624"/>
      <c r="BL6" s="624"/>
      <c r="BM6" s="624"/>
      <c r="BN6" s="625"/>
      <c r="BO6" s="626">
        <v>93.9</v>
      </c>
      <c r="BP6" s="626"/>
      <c r="BQ6" s="626"/>
      <c r="BR6" s="626"/>
      <c r="BS6" s="627">
        <v>75388</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292238</v>
      </c>
      <c r="CS6" s="624"/>
      <c r="CT6" s="624"/>
      <c r="CU6" s="624"/>
      <c r="CV6" s="624"/>
      <c r="CW6" s="624"/>
      <c r="CX6" s="624"/>
      <c r="CY6" s="625"/>
      <c r="CZ6" s="626">
        <v>1.3</v>
      </c>
      <c r="DA6" s="626"/>
      <c r="DB6" s="626"/>
      <c r="DC6" s="626"/>
      <c r="DD6" s="632" t="s">
        <v>212</v>
      </c>
      <c r="DE6" s="624"/>
      <c r="DF6" s="624"/>
      <c r="DG6" s="624"/>
      <c r="DH6" s="624"/>
      <c r="DI6" s="624"/>
      <c r="DJ6" s="624"/>
      <c r="DK6" s="624"/>
      <c r="DL6" s="624"/>
      <c r="DM6" s="624"/>
      <c r="DN6" s="624"/>
      <c r="DO6" s="624"/>
      <c r="DP6" s="625"/>
      <c r="DQ6" s="632">
        <v>292238</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13591</v>
      </c>
      <c r="S7" s="624"/>
      <c r="T7" s="624"/>
      <c r="U7" s="624"/>
      <c r="V7" s="624"/>
      <c r="W7" s="624"/>
      <c r="X7" s="624"/>
      <c r="Y7" s="625"/>
      <c r="Z7" s="626">
        <v>0.1</v>
      </c>
      <c r="AA7" s="626"/>
      <c r="AB7" s="626"/>
      <c r="AC7" s="626"/>
      <c r="AD7" s="627">
        <v>13591</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2589666</v>
      </c>
      <c r="BH7" s="624"/>
      <c r="BI7" s="624"/>
      <c r="BJ7" s="624"/>
      <c r="BK7" s="624"/>
      <c r="BL7" s="624"/>
      <c r="BM7" s="624"/>
      <c r="BN7" s="625"/>
      <c r="BO7" s="626">
        <v>36.799999999999997</v>
      </c>
      <c r="BP7" s="626"/>
      <c r="BQ7" s="626"/>
      <c r="BR7" s="626"/>
      <c r="BS7" s="627">
        <v>75388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2342290</v>
      </c>
      <c r="CS7" s="624"/>
      <c r="CT7" s="624"/>
      <c r="CU7" s="624"/>
      <c r="CV7" s="624"/>
      <c r="CW7" s="624"/>
      <c r="CX7" s="624"/>
      <c r="CY7" s="625"/>
      <c r="CZ7" s="626">
        <v>10.1</v>
      </c>
      <c r="DA7" s="626"/>
      <c r="DB7" s="626"/>
      <c r="DC7" s="626"/>
      <c r="DD7" s="632">
        <v>372449</v>
      </c>
      <c r="DE7" s="624"/>
      <c r="DF7" s="624"/>
      <c r="DG7" s="624"/>
      <c r="DH7" s="624"/>
      <c r="DI7" s="624"/>
      <c r="DJ7" s="624"/>
      <c r="DK7" s="624"/>
      <c r="DL7" s="624"/>
      <c r="DM7" s="624"/>
      <c r="DN7" s="624"/>
      <c r="DO7" s="624"/>
      <c r="DP7" s="625"/>
      <c r="DQ7" s="632">
        <v>1816649</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40558</v>
      </c>
      <c r="S8" s="624"/>
      <c r="T8" s="624"/>
      <c r="U8" s="624"/>
      <c r="V8" s="624"/>
      <c r="W8" s="624"/>
      <c r="X8" s="624"/>
      <c r="Y8" s="625"/>
      <c r="Z8" s="626">
        <v>0.2</v>
      </c>
      <c r="AA8" s="626"/>
      <c r="AB8" s="626"/>
      <c r="AC8" s="626"/>
      <c r="AD8" s="627">
        <v>40558</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84039</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7306595</v>
      </c>
      <c r="CS8" s="624"/>
      <c r="CT8" s="624"/>
      <c r="CU8" s="624"/>
      <c r="CV8" s="624"/>
      <c r="CW8" s="624"/>
      <c r="CX8" s="624"/>
      <c r="CY8" s="625"/>
      <c r="CZ8" s="626">
        <v>31.4</v>
      </c>
      <c r="DA8" s="626"/>
      <c r="DB8" s="626"/>
      <c r="DC8" s="626"/>
      <c r="DD8" s="632">
        <v>16825</v>
      </c>
      <c r="DE8" s="624"/>
      <c r="DF8" s="624"/>
      <c r="DG8" s="624"/>
      <c r="DH8" s="624"/>
      <c r="DI8" s="624"/>
      <c r="DJ8" s="624"/>
      <c r="DK8" s="624"/>
      <c r="DL8" s="624"/>
      <c r="DM8" s="624"/>
      <c r="DN8" s="624"/>
      <c r="DO8" s="624"/>
      <c r="DP8" s="625"/>
      <c r="DQ8" s="632">
        <v>3848176</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36853</v>
      </c>
      <c r="S9" s="624"/>
      <c r="T9" s="624"/>
      <c r="U9" s="624"/>
      <c r="V9" s="624"/>
      <c r="W9" s="624"/>
      <c r="X9" s="624"/>
      <c r="Y9" s="625"/>
      <c r="Z9" s="626">
        <v>0.2</v>
      </c>
      <c r="AA9" s="626"/>
      <c r="AB9" s="626"/>
      <c r="AC9" s="626"/>
      <c r="AD9" s="627">
        <v>36853</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1960099</v>
      </c>
      <c r="BH9" s="624"/>
      <c r="BI9" s="624"/>
      <c r="BJ9" s="624"/>
      <c r="BK9" s="624"/>
      <c r="BL9" s="624"/>
      <c r="BM9" s="624"/>
      <c r="BN9" s="625"/>
      <c r="BO9" s="626">
        <v>27.9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2658641</v>
      </c>
      <c r="CS9" s="624"/>
      <c r="CT9" s="624"/>
      <c r="CU9" s="624"/>
      <c r="CV9" s="624"/>
      <c r="CW9" s="624"/>
      <c r="CX9" s="624"/>
      <c r="CY9" s="625"/>
      <c r="CZ9" s="626">
        <v>11.4</v>
      </c>
      <c r="DA9" s="626"/>
      <c r="DB9" s="626"/>
      <c r="DC9" s="626"/>
      <c r="DD9" s="632">
        <v>105020</v>
      </c>
      <c r="DE9" s="624"/>
      <c r="DF9" s="624"/>
      <c r="DG9" s="624"/>
      <c r="DH9" s="624"/>
      <c r="DI9" s="624"/>
      <c r="DJ9" s="624"/>
      <c r="DK9" s="624"/>
      <c r="DL9" s="624"/>
      <c r="DM9" s="624"/>
      <c r="DN9" s="624"/>
      <c r="DO9" s="624"/>
      <c r="DP9" s="625"/>
      <c r="DQ9" s="632">
        <v>2131106</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983313</v>
      </c>
      <c r="S10" s="624"/>
      <c r="T10" s="624"/>
      <c r="U10" s="624"/>
      <c r="V10" s="624"/>
      <c r="W10" s="624"/>
      <c r="X10" s="624"/>
      <c r="Y10" s="625"/>
      <c r="Z10" s="626">
        <v>4.0999999999999996</v>
      </c>
      <c r="AA10" s="626"/>
      <c r="AB10" s="626"/>
      <c r="AC10" s="626"/>
      <c r="AD10" s="627">
        <v>983313</v>
      </c>
      <c r="AE10" s="627"/>
      <c r="AF10" s="627"/>
      <c r="AG10" s="627"/>
      <c r="AH10" s="627"/>
      <c r="AI10" s="627"/>
      <c r="AJ10" s="627"/>
      <c r="AK10" s="627"/>
      <c r="AL10" s="628">
        <v>7.6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124070</v>
      </c>
      <c r="BH10" s="624"/>
      <c r="BI10" s="624"/>
      <c r="BJ10" s="624"/>
      <c r="BK10" s="624"/>
      <c r="BL10" s="624"/>
      <c r="BM10" s="624"/>
      <c r="BN10" s="625"/>
      <c r="BO10" s="626">
        <v>1.8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95288</v>
      </c>
      <c r="CS10" s="624"/>
      <c r="CT10" s="624"/>
      <c r="CU10" s="624"/>
      <c r="CV10" s="624"/>
      <c r="CW10" s="624"/>
      <c r="CX10" s="624"/>
      <c r="CY10" s="625"/>
      <c r="CZ10" s="626">
        <v>0.4</v>
      </c>
      <c r="DA10" s="626"/>
      <c r="DB10" s="626"/>
      <c r="DC10" s="626"/>
      <c r="DD10" s="632">
        <v>7988</v>
      </c>
      <c r="DE10" s="624"/>
      <c r="DF10" s="624"/>
      <c r="DG10" s="624"/>
      <c r="DH10" s="624"/>
      <c r="DI10" s="624"/>
      <c r="DJ10" s="624"/>
      <c r="DK10" s="624"/>
      <c r="DL10" s="624"/>
      <c r="DM10" s="624"/>
      <c r="DN10" s="624"/>
      <c r="DO10" s="624"/>
      <c r="DP10" s="625"/>
      <c r="DQ10" s="632">
        <v>55356</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38930</v>
      </c>
      <c r="S11" s="624"/>
      <c r="T11" s="624"/>
      <c r="U11" s="624"/>
      <c r="V11" s="624"/>
      <c r="W11" s="624"/>
      <c r="X11" s="624"/>
      <c r="Y11" s="625"/>
      <c r="Z11" s="626">
        <v>0.2</v>
      </c>
      <c r="AA11" s="626"/>
      <c r="AB11" s="626"/>
      <c r="AC11" s="626"/>
      <c r="AD11" s="627">
        <v>38930</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421458</v>
      </c>
      <c r="BH11" s="624"/>
      <c r="BI11" s="624"/>
      <c r="BJ11" s="624"/>
      <c r="BK11" s="624"/>
      <c r="BL11" s="624"/>
      <c r="BM11" s="624"/>
      <c r="BN11" s="625"/>
      <c r="BO11" s="626">
        <v>6</v>
      </c>
      <c r="BP11" s="626"/>
      <c r="BQ11" s="626"/>
      <c r="BR11" s="626"/>
      <c r="BS11" s="632">
        <v>75388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1082423</v>
      </c>
      <c r="CS11" s="624"/>
      <c r="CT11" s="624"/>
      <c r="CU11" s="624"/>
      <c r="CV11" s="624"/>
      <c r="CW11" s="624"/>
      <c r="CX11" s="624"/>
      <c r="CY11" s="625"/>
      <c r="CZ11" s="626">
        <v>4.5999999999999996</v>
      </c>
      <c r="DA11" s="626"/>
      <c r="DB11" s="626"/>
      <c r="DC11" s="626"/>
      <c r="DD11" s="632">
        <v>661497</v>
      </c>
      <c r="DE11" s="624"/>
      <c r="DF11" s="624"/>
      <c r="DG11" s="624"/>
      <c r="DH11" s="624"/>
      <c r="DI11" s="624"/>
      <c r="DJ11" s="624"/>
      <c r="DK11" s="624"/>
      <c r="DL11" s="624"/>
      <c r="DM11" s="624"/>
      <c r="DN11" s="624"/>
      <c r="DO11" s="624"/>
      <c r="DP11" s="625"/>
      <c r="DQ11" s="632">
        <v>409621</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3588797</v>
      </c>
      <c r="BH12" s="624"/>
      <c r="BI12" s="624"/>
      <c r="BJ12" s="624"/>
      <c r="BK12" s="624"/>
      <c r="BL12" s="624"/>
      <c r="BM12" s="624"/>
      <c r="BN12" s="625"/>
      <c r="BO12" s="626">
        <v>51</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421007</v>
      </c>
      <c r="CS12" s="624"/>
      <c r="CT12" s="624"/>
      <c r="CU12" s="624"/>
      <c r="CV12" s="624"/>
      <c r="CW12" s="624"/>
      <c r="CX12" s="624"/>
      <c r="CY12" s="625"/>
      <c r="CZ12" s="626">
        <v>1.8</v>
      </c>
      <c r="DA12" s="626"/>
      <c r="DB12" s="626"/>
      <c r="DC12" s="626"/>
      <c r="DD12" s="632">
        <v>83287</v>
      </c>
      <c r="DE12" s="624"/>
      <c r="DF12" s="624"/>
      <c r="DG12" s="624"/>
      <c r="DH12" s="624"/>
      <c r="DI12" s="624"/>
      <c r="DJ12" s="624"/>
      <c r="DK12" s="624"/>
      <c r="DL12" s="624"/>
      <c r="DM12" s="624"/>
      <c r="DN12" s="624"/>
      <c r="DO12" s="624"/>
      <c r="DP12" s="625"/>
      <c r="DQ12" s="632">
        <v>240666</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35866</v>
      </c>
      <c r="S13" s="624"/>
      <c r="T13" s="624"/>
      <c r="U13" s="624"/>
      <c r="V13" s="624"/>
      <c r="W13" s="624"/>
      <c r="X13" s="624"/>
      <c r="Y13" s="625"/>
      <c r="Z13" s="626">
        <v>0.2</v>
      </c>
      <c r="AA13" s="626"/>
      <c r="AB13" s="626"/>
      <c r="AC13" s="626"/>
      <c r="AD13" s="627">
        <v>35866</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3582540</v>
      </c>
      <c r="BH13" s="624"/>
      <c r="BI13" s="624"/>
      <c r="BJ13" s="624"/>
      <c r="BK13" s="624"/>
      <c r="BL13" s="624"/>
      <c r="BM13" s="624"/>
      <c r="BN13" s="625"/>
      <c r="BO13" s="626">
        <v>50.9</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2684325</v>
      </c>
      <c r="CS13" s="624"/>
      <c r="CT13" s="624"/>
      <c r="CU13" s="624"/>
      <c r="CV13" s="624"/>
      <c r="CW13" s="624"/>
      <c r="CX13" s="624"/>
      <c r="CY13" s="625"/>
      <c r="CZ13" s="626">
        <v>11.5</v>
      </c>
      <c r="DA13" s="626"/>
      <c r="DB13" s="626"/>
      <c r="DC13" s="626"/>
      <c r="DD13" s="632">
        <v>1179108</v>
      </c>
      <c r="DE13" s="624"/>
      <c r="DF13" s="624"/>
      <c r="DG13" s="624"/>
      <c r="DH13" s="624"/>
      <c r="DI13" s="624"/>
      <c r="DJ13" s="624"/>
      <c r="DK13" s="624"/>
      <c r="DL13" s="624"/>
      <c r="DM13" s="624"/>
      <c r="DN13" s="624"/>
      <c r="DO13" s="624"/>
      <c r="DP13" s="625"/>
      <c r="DQ13" s="632">
        <v>1847563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133795</v>
      </c>
      <c r="BH14" s="624"/>
      <c r="BI14" s="624"/>
      <c r="BJ14" s="624"/>
      <c r="BK14" s="624"/>
      <c r="BL14" s="624"/>
      <c r="BM14" s="624"/>
      <c r="BN14" s="625"/>
      <c r="BO14" s="626">
        <v>1.9</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1223206</v>
      </c>
      <c r="CS14" s="624"/>
      <c r="CT14" s="624"/>
      <c r="CU14" s="624"/>
      <c r="CV14" s="624"/>
      <c r="CW14" s="624"/>
      <c r="CX14" s="624"/>
      <c r="CY14" s="625"/>
      <c r="CZ14" s="626">
        <v>5.3</v>
      </c>
      <c r="DA14" s="626"/>
      <c r="DB14" s="626"/>
      <c r="DC14" s="626"/>
      <c r="DD14" s="632">
        <v>468043</v>
      </c>
      <c r="DE14" s="624"/>
      <c r="DF14" s="624"/>
      <c r="DG14" s="624"/>
      <c r="DH14" s="624"/>
      <c r="DI14" s="624"/>
      <c r="DJ14" s="624"/>
      <c r="DK14" s="624"/>
      <c r="DL14" s="624"/>
      <c r="DM14" s="624"/>
      <c r="DN14" s="624"/>
      <c r="DO14" s="624"/>
      <c r="DP14" s="625"/>
      <c r="DQ14" s="632">
        <v>788985</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18794</v>
      </c>
      <c r="S15" s="624"/>
      <c r="T15" s="624"/>
      <c r="U15" s="624"/>
      <c r="V15" s="624"/>
      <c r="W15" s="624"/>
      <c r="X15" s="624"/>
      <c r="Y15" s="625"/>
      <c r="Z15" s="626">
        <v>0.1</v>
      </c>
      <c r="AA15" s="626"/>
      <c r="AB15" s="626"/>
      <c r="AC15" s="626"/>
      <c r="AD15" s="627">
        <v>18794</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291686</v>
      </c>
      <c r="BH15" s="624"/>
      <c r="BI15" s="624"/>
      <c r="BJ15" s="624"/>
      <c r="BK15" s="624"/>
      <c r="BL15" s="624"/>
      <c r="BM15" s="624"/>
      <c r="BN15" s="625"/>
      <c r="BO15" s="626">
        <v>4.0999999999999996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2493222</v>
      </c>
      <c r="CS15" s="624"/>
      <c r="CT15" s="624"/>
      <c r="CU15" s="624"/>
      <c r="CV15" s="624"/>
      <c r="CW15" s="624"/>
      <c r="CX15" s="624"/>
      <c r="CY15" s="625"/>
      <c r="CZ15" s="626">
        <v>10.7</v>
      </c>
      <c r="DA15" s="626"/>
      <c r="DB15" s="626"/>
      <c r="DC15" s="626"/>
      <c r="DD15" s="632">
        <v>899327</v>
      </c>
      <c r="DE15" s="624"/>
      <c r="DF15" s="624"/>
      <c r="DG15" s="624"/>
      <c r="DH15" s="624"/>
      <c r="DI15" s="624"/>
      <c r="DJ15" s="624"/>
      <c r="DK15" s="624"/>
      <c r="DL15" s="624"/>
      <c r="DM15" s="624"/>
      <c r="DN15" s="624"/>
      <c r="DO15" s="624"/>
      <c r="DP15" s="625"/>
      <c r="DQ15" s="632">
        <v>1774843</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5804702</v>
      </c>
      <c r="S16" s="624"/>
      <c r="T16" s="624"/>
      <c r="U16" s="624"/>
      <c r="V16" s="624"/>
      <c r="W16" s="624"/>
      <c r="X16" s="624"/>
      <c r="Y16" s="625"/>
      <c r="Z16" s="626">
        <v>24.3</v>
      </c>
      <c r="AA16" s="626"/>
      <c r="AB16" s="626"/>
      <c r="AC16" s="626"/>
      <c r="AD16" s="627">
        <v>4931106</v>
      </c>
      <c r="AE16" s="627"/>
      <c r="AF16" s="627"/>
      <c r="AG16" s="627"/>
      <c r="AH16" s="627"/>
      <c r="AI16" s="627"/>
      <c r="AJ16" s="627"/>
      <c r="AK16" s="627"/>
      <c r="AL16" s="628">
        <v>38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76442</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105</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4931106</v>
      </c>
      <c r="S17" s="624"/>
      <c r="T17" s="624"/>
      <c r="U17" s="624"/>
      <c r="V17" s="624"/>
      <c r="W17" s="624"/>
      <c r="X17" s="624"/>
      <c r="Y17" s="625"/>
      <c r="Z17" s="626">
        <v>20.6</v>
      </c>
      <c r="AA17" s="626"/>
      <c r="AB17" s="626"/>
      <c r="AC17" s="626"/>
      <c r="AD17" s="627">
        <v>4931106</v>
      </c>
      <c r="AE17" s="627"/>
      <c r="AF17" s="627"/>
      <c r="AG17" s="627"/>
      <c r="AH17" s="627"/>
      <c r="AI17" s="627"/>
      <c r="AJ17" s="627"/>
      <c r="AK17" s="627"/>
      <c r="AL17" s="628">
        <v>38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2622981</v>
      </c>
      <c r="CS17" s="624"/>
      <c r="CT17" s="624"/>
      <c r="CU17" s="624"/>
      <c r="CV17" s="624"/>
      <c r="CW17" s="624"/>
      <c r="CX17" s="624"/>
      <c r="CY17" s="625"/>
      <c r="CZ17" s="626">
        <v>11.3</v>
      </c>
      <c r="DA17" s="626"/>
      <c r="DB17" s="626"/>
      <c r="DC17" s="626"/>
      <c r="DD17" s="632" t="s">
        <v>108</v>
      </c>
      <c r="DE17" s="624"/>
      <c r="DF17" s="624"/>
      <c r="DG17" s="624"/>
      <c r="DH17" s="624"/>
      <c r="DI17" s="624"/>
      <c r="DJ17" s="624"/>
      <c r="DK17" s="624"/>
      <c r="DL17" s="624"/>
      <c r="DM17" s="624"/>
      <c r="DN17" s="624"/>
      <c r="DO17" s="624"/>
      <c r="DP17" s="625"/>
      <c r="DQ17" s="632">
        <v>2470397</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872951</v>
      </c>
      <c r="S18" s="624"/>
      <c r="T18" s="624"/>
      <c r="U18" s="624"/>
      <c r="V18" s="624"/>
      <c r="W18" s="624"/>
      <c r="X18" s="624"/>
      <c r="Y18" s="625"/>
      <c r="Z18" s="626">
        <v>3.7</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645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428559</v>
      </c>
      <c r="BH19" s="624"/>
      <c r="BI19" s="624"/>
      <c r="BJ19" s="624"/>
      <c r="BK19" s="624"/>
      <c r="BL19" s="624"/>
      <c r="BM19" s="624"/>
      <c r="BN19" s="625"/>
      <c r="BO19" s="626">
        <v>6.1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14222355</v>
      </c>
      <c r="S20" s="624"/>
      <c r="T20" s="624"/>
      <c r="U20" s="624"/>
      <c r="V20" s="624"/>
      <c r="W20" s="624"/>
      <c r="X20" s="624"/>
      <c r="Y20" s="625"/>
      <c r="Z20" s="626">
        <v>59.6</v>
      </c>
      <c r="AA20" s="626"/>
      <c r="AB20" s="626"/>
      <c r="AC20" s="626"/>
      <c r="AD20" s="627">
        <v>12920200</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428559</v>
      </c>
      <c r="BH20" s="624"/>
      <c r="BI20" s="624"/>
      <c r="BJ20" s="624"/>
      <c r="BK20" s="624"/>
      <c r="BL20" s="624"/>
      <c r="BM20" s="624"/>
      <c r="BN20" s="625"/>
      <c r="BO20" s="626">
        <v>6.1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23298658</v>
      </c>
      <c r="CS20" s="624"/>
      <c r="CT20" s="624"/>
      <c r="CU20" s="624"/>
      <c r="CV20" s="624"/>
      <c r="CW20" s="624"/>
      <c r="CX20" s="624"/>
      <c r="CY20" s="625"/>
      <c r="CZ20" s="626">
        <v>100</v>
      </c>
      <c r="DA20" s="626"/>
      <c r="DB20" s="626"/>
      <c r="DC20" s="626"/>
      <c r="DD20" s="632">
        <v>3793544</v>
      </c>
      <c r="DE20" s="624"/>
      <c r="DF20" s="624"/>
      <c r="DG20" s="624"/>
      <c r="DH20" s="624"/>
      <c r="DI20" s="624"/>
      <c r="DJ20" s="624"/>
      <c r="DK20" s="624"/>
      <c r="DL20" s="624"/>
      <c r="DM20" s="624"/>
      <c r="DN20" s="624"/>
      <c r="DO20" s="624"/>
      <c r="DP20" s="625"/>
      <c r="DQ20" s="632">
        <v>15675705</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8274</v>
      </c>
      <c r="S21" s="624"/>
      <c r="T21" s="624"/>
      <c r="U21" s="624"/>
      <c r="V21" s="624"/>
      <c r="W21" s="624"/>
      <c r="X21" s="624"/>
      <c r="Y21" s="625"/>
      <c r="Z21" s="626">
        <v>0</v>
      </c>
      <c r="AA21" s="626"/>
      <c r="AB21" s="626"/>
      <c r="AC21" s="626"/>
      <c r="AD21" s="627">
        <v>8274</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333665</v>
      </c>
      <c r="S22" s="624"/>
      <c r="T22" s="624"/>
      <c r="U22" s="624"/>
      <c r="V22" s="624"/>
      <c r="W22" s="624"/>
      <c r="X22" s="624"/>
      <c r="Y22" s="625"/>
      <c r="Z22" s="626">
        <v>1.4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296489</v>
      </c>
      <c r="S23" s="624"/>
      <c r="T23" s="624"/>
      <c r="U23" s="624"/>
      <c r="V23" s="624"/>
      <c r="W23" s="624"/>
      <c r="X23" s="624"/>
      <c r="Y23" s="625"/>
      <c r="Z23" s="626">
        <v>1.2</v>
      </c>
      <c r="AA23" s="626"/>
      <c r="AB23" s="626"/>
      <c r="AC23" s="626"/>
      <c r="AD23" s="627">
        <v>24050</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428559</v>
      </c>
      <c r="BH23" s="624"/>
      <c r="BI23" s="624"/>
      <c r="BJ23" s="624"/>
      <c r="BK23" s="624"/>
      <c r="BL23" s="624"/>
      <c r="BM23" s="624"/>
      <c r="BN23" s="625"/>
      <c r="BO23" s="626">
        <v>6.1</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142844</v>
      </c>
      <c r="S24" s="624"/>
      <c r="T24" s="624"/>
      <c r="U24" s="624"/>
      <c r="V24" s="624"/>
      <c r="W24" s="624"/>
      <c r="X24" s="624"/>
      <c r="Y24" s="625"/>
      <c r="Z24" s="626">
        <v>0.6</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9969453</v>
      </c>
      <c r="CS24" s="613"/>
      <c r="CT24" s="613"/>
      <c r="CU24" s="613"/>
      <c r="CV24" s="613"/>
      <c r="CW24" s="613"/>
      <c r="CX24" s="613"/>
      <c r="CY24" s="614"/>
      <c r="CZ24" s="650">
        <v>42.8</v>
      </c>
      <c r="DA24" s="651"/>
      <c r="DB24" s="651"/>
      <c r="DC24" s="652"/>
      <c r="DD24" s="649">
        <v>6749253</v>
      </c>
      <c r="DE24" s="613"/>
      <c r="DF24" s="613"/>
      <c r="DG24" s="613"/>
      <c r="DH24" s="613"/>
      <c r="DI24" s="613"/>
      <c r="DJ24" s="613"/>
      <c r="DK24" s="614"/>
      <c r="DL24" s="649">
        <v>6124932</v>
      </c>
      <c r="DM24" s="613"/>
      <c r="DN24" s="613"/>
      <c r="DO24" s="613"/>
      <c r="DP24" s="613"/>
      <c r="DQ24" s="613"/>
      <c r="DR24" s="613"/>
      <c r="DS24" s="613"/>
      <c r="DT24" s="613"/>
      <c r="DU24" s="613"/>
      <c r="DV24" s="614"/>
      <c r="DW24" s="617">
        <v>44.1</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2789999</v>
      </c>
      <c r="S25" s="624"/>
      <c r="T25" s="624"/>
      <c r="U25" s="624"/>
      <c r="V25" s="624"/>
      <c r="W25" s="624"/>
      <c r="X25" s="624"/>
      <c r="Y25" s="625"/>
      <c r="Z25" s="626">
        <v>11.7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3265784</v>
      </c>
      <c r="CS25" s="655"/>
      <c r="CT25" s="655"/>
      <c r="CU25" s="655"/>
      <c r="CV25" s="655"/>
      <c r="CW25" s="655"/>
      <c r="CX25" s="655"/>
      <c r="CY25" s="656"/>
      <c r="CZ25" s="657">
        <v>14</v>
      </c>
      <c r="DA25" s="658"/>
      <c r="DB25" s="658"/>
      <c r="DC25" s="659"/>
      <c r="DD25" s="632">
        <v>2921634</v>
      </c>
      <c r="DE25" s="655"/>
      <c r="DF25" s="655"/>
      <c r="DG25" s="655"/>
      <c r="DH25" s="655"/>
      <c r="DI25" s="655"/>
      <c r="DJ25" s="655"/>
      <c r="DK25" s="656"/>
      <c r="DL25" s="632">
        <v>2885569</v>
      </c>
      <c r="DM25" s="655"/>
      <c r="DN25" s="655"/>
      <c r="DO25" s="655"/>
      <c r="DP25" s="655"/>
      <c r="DQ25" s="655"/>
      <c r="DR25" s="655"/>
      <c r="DS25" s="655"/>
      <c r="DT25" s="655"/>
      <c r="DU25" s="655"/>
      <c r="DV25" s="656"/>
      <c r="DW25" s="628">
        <v>20.8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2116019</v>
      </c>
      <c r="CS26" s="624"/>
      <c r="CT26" s="624"/>
      <c r="CU26" s="624"/>
      <c r="CV26" s="624"/>
      <c r="CW26" s="624"/>
      <c r="CX26" s="624"/>
      <c r="CY26" s="625"/>
      <c r="CZ26" s="657">
        <v>9.1</v>
      </c>
      <c r="DA26" s="658"/>
      <c r="DB26" s="658"/>
      <c r="DC26" s="659"/>
      <c r="DD26" s="632">
        <v>1845863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1240557</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7032503</v>
      </c>
      <c r="BH27" s="624"/>
      <c r="BI27" s="624"/>
      <c r="BJ27" s="624"/>
      <c r="BK27" s="624"/>
      <c r="BL27" s="624"/>
      <c r="BM27" s="624"/>
      <c r="BN27" s="625"/>
      <c r="BO27" s="626">
        <v>100</v>
      </c>
      <c r="BP27" s="626"/>
      <c r="BQ27" s="626"/>
      <c r="BR27" s="626"/>
      <c r="BS27" s="632">
        <v>75388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4080688</v>
      </c>
      <c r="CS27" s="655"/>
      <c r="CT27" s="655"/>
      <c r="CU27" s="655"/>
      <c r="CV27" s="655"/>
      <c r="CW27" s="655"/>
      <c r="CX27" s="655"/>
      <c r="CY27" s="656"/>
      <c r="CZ27" s="657">
        <v>17.5</v>
      </c>
      <c r="DA27" s="658"/>
      <c r="DB27" s="658"/>
      <c r="DC27" s="659"/>
      <c r="DD27" s="632">
        <v>1357222</v>
      </c>
      <c r="DE27" s="655"/>
      <c r="DF27" s="655"/>
      <c r="DG27" s="655"/>
      <c r="DH27" s="655"/>
      <c r="DI27" s="655"/>
      <c r="DJ27" s="655"/>
      <c r="DK27" s="656"/>
      <c r="DL27" s="632">
        <v>1243199</v>
      </c>
      <c r="DM27" s="655"/>
      <c r="DN27" s="655"/>
      <c r="DO27" s="655"/>
      <c r="DP27" s="655"/>
      <c r="DQ27" s="655"/>
      <c r="DR27" s="655"/>
      <c r="DS27" s="655"/>
      <c r="DT27" s="655"/>
      <c r="DU27" s="655"/>
      <c r="DV27" s="656"/>
      <c r="DW27" s="628">
        <v>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40813</v>
      </c>
      <c r="S28" s="624"/>
      <c r="T28" s="624"/>
      <c r="U28" s="624"/>
      <c r="V28" s="624"/>
      <c r="W28" s="624"/>
      <c r="X28" s="624"/>
      <c r="Y28" s="625"/>
      <c r="Z28" s="626">
        <v>0.2</v>
      </c>
      <c r="AA28" s="626"/>
      <c r="AB28" s="626"/>
      <c r="AC28" s="626"/>
      <c r="AD28" s="627">
        <v>24821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2622981</v>
      </c>
      <c r="CS28" s="624"/>
      <c r="CT28" s="624"/>
      <c r="CU28" s="624"/>
      <c r="CV28" s="624"/>
      <c r="CW28" s="624"/>
      <c r="CX28" s="624"/>
      <c r="CY28" s="625"/>
      <c r="CZ28" s="657">
        <v>11.3</v>
      </c>
      <c r="DA28" s="658"/>
      <c r="DB28" s="658"/>
      <c r="DC28" s="659"/>
      <c r="DD28" s="632">
        <v>2470397</v>
      </c>
      <c r="DE28" s="624"/>
      <c r="DF28" s="624"/>
      <c r="DG28" s="624"/>
      <c r="DH28" s="624"/>
      <c r="DI28" s="624"/>
      <c r="DJ28" s="624"/>
      <c r="DK28" s="625"/>
      <c r="DL28" s="632">
        <v>1996164</v>
      </c>
      <c r="DM28" s="624"/>
      <c r="DN28" s="624"/>
      <c r="DO28" s="624"/>
      <c r="DP28" s="624"/>
      <c r="DQ28" s="624"/>
      <c r="DR28" s="624"/>
      <c r="DS28" s="624"/>
      <c r="DT28" s="624"/>
      <c r="DU28" s="624"/>
      <c r="DV28" s="625"/>
      <c r="DW28" s="628">
        <v>14.4</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35297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2622477</v>
      </c>
      <c r="CS29" s="655"/>
      <c r="CT29" s="655"/>
      <c r="CU29" s="655"/>
      <c r="CV29" s="655"/>
      <c r="CW29" s="655"/>
      <c r="CX29" s="655"/>
      <c r="CY29" s="656"/>
      <c r="CZ29" s="657">
        <v>11.3</v>
      </c>
      <c r="DA29" s="658"/>
      <c r="DB29" s="658"/>
      <c r="DC29" s="659"/>
      <c r="DD29" s="632">
        <v>2469893</v>
      </c>
      <c r="DE29" s="655"/>
      <c r="DF29" s="655"/>
      <c r="DG29" s="655"/>
      <c r="DH29" s="655"/>
      <c r="DI29" s="655"/>
      <c r="DJ29" s="655"/>
      <c r="DK29" s="656"/>
      <c r="DL29" s="632">
        <v>1995660</v>
      </c>
      <c r="DM29" s="655"/>
      <c r="DN29" s="655"/>
      <c r="DO29" s="655"/>
      <c r="DP29" s="655"/>
      <c r="DQ29" s="655"/>
      <c r="DR29" s="655"/>
      <c r="DS29" s="655"/>
      <c r="DT29" s="655"/>
      <c r="DU29" s="655"/>
      <c r="DV29" s="656"/>
      <c r="DW29" s="628">
        <v>14.4</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396688</v>
      </c>
      <c r="S30" s="624"/>
      <c r="T30" s="624"/>
      <c r="U30" s="624"/>
      <c r="V30" s="624"/>
      <c r="W30" s="624"/>
      <c r="X30" s="624"/>
      <c r="Y30" s="625"/>
      <c r="Z30" s="626">
        <v>1.7</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95.8</v>
      </c>
      <c r="BN30" s="682"/>
      <c r="BO30" s="682"/>
      <c r="BP30" s="682"/>
      <c r="BQ30" s="683"/>
      <c r="BR30" s="681">
        <v>98.9</v>
      </c>
      <c r="BS30" s="682"/>
      <c r="BT30" s="682"/>
      <c r="BU30" s="682"/>
      <c r="BV30" s="682"/>
      <c r="BW30" s="682"/>
      <c r="BX30" s="618">
        <v>95</v>
      </c>
      <c r="BY30" s="682"/>
      <c r="BZ30" s="682"/>
      <c r="CA30" s="682"/>
      <c r="CB30" s="683"/>
      <c r="CD30" s="686"/>
      <c r="CE30" s="687"/>
      <c r="CF30" s="637" t="s">
        <v>289</v>
      </c>
      <c r="CG30" s="638"/>
      <c r="CH30" s="638"/>
      <c r="CI30" s="638"/>
      <c r="CJ30" s="638"/>
      <c r="CK30" s="638"/>
      <c r="CL30" s="638"/>
      <c r="CM30" s="638"/>
      <c r="CN30" s="638"/>
      <c r="CO30" s="638"/>
      <c r="CP30" s="638"/>
      <c r="CQ30" s="639"/>
      <c r="CR30" s="623">
        <v>2385823</v>
      </c>
      <c r="CS30" s="624"/>
      <c r="CT30" s="624"/>
      <c r="CU30" s="624"/>
      <c r="CV30" s="624"/>
      <c r="CW30" s="624"/>
      <c r="CX30" s="624"/>
      <c r="CY30" s="625"/>
      <c r="CZ30" s="657">
        <v>10.199999999999999</v>
      </c>
      <c r="DA30" s="658"/>
      <c r="DB30" s="658"/>
      <c r="DC30" s="659"/>
      <c r="DD30" s="632">
        <v>2239056</v>
      </c>
      <c r="DE30" s="624"/>
      <c r="DF30" s="624"/>
      <c r="DG30" s="624"/>
      <c r="DH30" s="624"/>
      <c r="DI30" s="624"/>
      <c r="DJ30" s="624"/>
      <c r="DK30" s="625"/>
      <c r="DL30" s="632">
        <v>1764823</v>
      </c>
      <c r="DM30" s="624"/>
      <c r="DN30" s="624"/>
      <c r="DO30" s="624"/>
      <c r="DP30" s="624"/>
      <c r="DQ30" s="624"/>
      <c r="DR30" s="624"/>
      <c r="DS30" s="624"/>
      <c r="DT30" s="624"/>
      <c r="DU30" s="624"/>
      <c r="DV30" s="625"/>
      <c r="DW30" s="628">
        <v>12.7</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417698</v>
      </c>
      <c r="S31" s="624"/>
      <c r="T31" s="624"/>
      <c r="U31" s="624"/>
      <c r="V31" s="624"/>
      <c r="W31" s="624"/>
      <c r="X31" s="624"/>
      <c r="Y31" s="625"/>
      <c r="Z31" s="626">
        <v>1.7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96</v>
      </c>
      <c r="BN31" s="679"/>
      <c r="BO31" s="679"/>
      <c r="BP31" s="679"/>
      <c r="BQ31" s="680"/>
      <c r="BR31" s="678">
        <v>98.8</v>
      </c>
      <c r="BS31" s="655"/>
      <c r="BT31" s="655"/>
      <c r="BU31" s="655"/>
      <c r="BV31" s="655"/>
      <c r="BW31" s="655"/>
      <c r="BX31" s="629">
        <v>95.3</v>
      </c>
      <c r="BY31" s="679"/>
      <c r="BZ31" s="679"/>
      <c r="CA31" s="679"/>
      <c r="CB31" s="680"/>
      <c r="CD31" s="686"/>
      <c r="CE31" s="687"/>
      <c r="CF31" s="637" t="s">
        <v>293</v>
      </c>
      <c r="CG31" s="638"/>
      <c r="CH31" s="638"/>
      <c r="CI31" s="638"/>
      <c r="CJ31" s="638"/>
      <c r="CK31" s="638"/>
      <c r="CL31" s="638"/>
      <c r="CM31" s="638"/>
      <c r="CN31" s="638"/>
      <c r="CO31" s="638"/>
      <c r="CP31" s="638"/>
      <c r="CQ31" s="639"/>
      <c r="CR31" s="623">
        <v>236654</v>
      </c>
      <c r="CS31" s="655"/>
      <c r="CT31" s="655"/>
      <c r="CU31" s="655"/>
      <c r="CV31" s="655"/>
      <c r="CW31" s="655"/>
      <c r="CX31" s="655"/>
      <c r="CY31" s="656"/>
      <c r="CZ31" s="657">
        <v>1</v>
      </c>
      <c r="DA31" s="658"/>
      <c r="DB31" s="658"/>
      <c r="DC31" s="659"/>
      <c r="DD31" s="632">
        <v>230837</v>
      </c>
      <c r="DE31" s="655"/>
      <c r="DF31" s="655"/>
      <c r="DG31" s="655"/>
      <c r="DH31" s="655"/>
      <c r="DI31" s="655"/>
      <c r="DJ31" s="655"/>
      <c r="DK31" s="656"/>
      <c r="DL31" s="632">
        <v>230837</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643276</v>
      </c>
      <c r="S32" s="624"/>
      <c r="T32" s="624"/>
      <c r="U32" s="624"/>
      <c r="V32" s="624"/>
      <c r="W32" s="624"/>
      <c r="X32" s="624"/>
      <c r="Y32" s="625"/>
      <c r="Z32" s="626">
        <v>2.7</v>
      </c>
      <c r="AA32" s="626"/>
      <c r="AB32" s="626"/>
      <c r="AC32" s="626"/>
      <c r="AD32" s="627">
        <v>1053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v>
      </c>
      <c r="BH32" s="691"/>
      <c r="BI32" s="691"/>
      <c r="BJ32" s="691"/>
      <c r="BK32" s="691"/>
      <c r="BL32" s="691"/>
      <c r="BM32" s="692">
        <v>95.5</v>
      </c>
      <c r="BN32" s="691"/>
      <c r="BO32" s="691"/>
      <c r="BP32" s="691"/>
      <c r="BQ32" s="693"/>
      <c r="BR32" s="690">
        <v>98.9</v>
      </c>
      <c r="BS32" s="691"/>
      <c r="BT32" s="691"/>
      <c r="BU32" s="691"/>
      <c r="BV32" s="691"/>
      <c r="BW32" s="691"/>
      <c r="BX32" s="692">
        <v>94.6</v>
      </c>
      <c r="BY32" s="691"/>
      <c r="BZ32" s="691"/>
      <c r="CA32" s="691"/>
      <c r="CB32" s="693"/>
      <c r="CD32" s="688"/>
      <c r="CE32" s="689"/>
      <c r="CF32" s="637" t="s">
        <v>296</v>
      </c>
      <c r="CG32" s="638"/>
      <c r="CH32" s="638"/>
      <c r="CI32" s="638"/>
      <c r="CJ32" s="638"/>
      <c r="CK32" s="638"/>
      <c r="CL32" s="638"/>
      <c r="CM32" s="638"/>
      <c r="CN32" s="638"/>
      <c r="CO32" s="638"/>
      <c r="CP32" s="638"/>
      <c r="CQ32" s="639"/>
      <c r="CR32" s="623">
        <v>504</v>
      </c>
      <c r="CS32" s="624"/>
      <c r="CT32" s="624"/>
      <c r="CU32" s="624"/>
      <c r="CV32" s="624"/>
      <c r="CW32" s="624"/>
      <c r="CX32" s="624"/>
      <c r="CY32" s="625"/>
      <c r="CZ32" s="657">
        <v>0</v>
      </c>
      <c r="DA32" s="658"/>
      <c r="DB32" s="658"/>
      <c r="DC32" s="659"/>
      <c r="DD32" s="632">
        <v>504</v>
      </c>
      <c r="DE32" s="624"/>
      <c r="DF32" s="624"/>
      <c r="DG32" s="624"/>
      <c r="DH32" s="624"/>
      <c r="DI32" s="624"/>
      <c r="DJ32" s="624"/>
      <c r="DK32" s="625"/>
      <c r="DL32" s="632">
        <v>504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3311713</v>
      </c>
      <c r="S33" s="624"/>
      <c r="T33" s="624"/>
      <c r="U33" s="624"/>
      <c r="V33" s="624"/>
      <c r="W33" s="624"/>
      <c r="X33" s="624"/>
      <c r="Y33" s="625"/>
      <c r="Z33" s="626">
        <v>13.9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9459219</v>
      </c>
      <c r="CS33" s="655"/>
      <c r="CT33" s="655"/>
      <c r="CU33" s="655"/>
      <c r="CV33" s="655"/>
      <c r="CW33" s="655"/>
      <c r="CX33" s="655"/>
      <c r="CY33" s="656"/>
      <c r="CZ33" s="657">
        <v>40.6</v>
      </c>
      <c r="DA33" s="658"/>
      <c r="DB33" s="658"/>
      <c r="DC33" s="659"/>
      <c r="DD33" s="632">
        <v>7812827</v>
      </c>
      <c r="DE33" s="655"/>
      <c r="DF33" s="655"/>
      <c r="DG33" s="655"/>
      <c r="DH33" s="655"/>
      <c r="DI33" s="655"/>
      <c r="DJ33" s="655"/>
      <c r="DK33" s="656"/>
      <c r="DL33" s="632">
        <v>6460067</v>
      </c>
      <c r="DM33" s="655"/>
      <c r="DN33" s="655"/>
      <c r="DO33" s="655"/>
      <c r="DP33" s="655"/>
      <c r="DQ33" s="655"/>
      <c r="DR33" s="655"/>
      <c r="DS33" s="655"/>
      <c r="DT33" s="655"/>
      <c r="DU33" s="655"/>
      <c r="DV33" s="656"/>
      <c r="DW33" s="628">
        <v>46.6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2999792</v>
      </c>
      <c r="CS34" s="624"/>
      <c r="CT34" s="624"/>
      <c r="CU34" s="624"/>
      <c r="CV34" s="624"/>
      <c r="CW34" s="624"/>
      <c r="CX34" s="624"/>
      <c r="CY34" s="625"/>
      <c r="CZ34" s="657">
        <v>12.9</v>
      </c>
      <c r="DA34" s="658"/>
      <c r="DB34" s="658"/>
      <c r="DC34" s="659"/>
      <c r="DD34" s="632">
        <v>2373042</v>
      </c>
      <c r="DE34" s="624"/>
      <c r="DF34" s="624"/>
      <c r="DG34" s="624"/>
      <c r="DH34" s="624"/>
      <c r="DI34" s="624"/>
      <c r="DJ34" s="624"/>
      <c r="DK34" s="625"/>
      <c r="DL34" s="632">
        <v>1891127</v>
      </c>
      <c r="DM34" s="624"/>
      <c r="DN34" s="624"/>
      <c r="DO34" s="624"/>
      <c r="DP34" s="624"/>
      <c r="DQ34" s="624"/>
      <c r="DR34" s="624"/>
      <c r="DS34" s="624"/>
      <c r="DT34" s="624"/>
      <c r="DU34" s="624"/>
      <c r="DV34" s="625"/>
      <c r="DW34" s="628">
        <v>13.6</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898913</v>
      </c>
      <c r="S35" s="624"/>
      <c r="T35" s="624"/>
      <c r="U35" s="624"/>
      <c r="V35" s="624"/>
      <c r="W35" s="624"/>
      <c r="X35" s="624"/>
      <c r="Y35" s="625"/>
      <c r="Z35" s="626">
        <v>3.8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3922040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206644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260257</v>
      </c>
      <c r="CS35" s="655"/>
      <c r="CT35" s="655"/>
      <c r="CU35" s="655"/>
      <c r="CV35" s="655"/>
      <c r="CW35" s="655"/>
      <c r="CX35" s="655"/>
      <c r="CY35" s="656"/>
      <c r="CZ35" s="657">
        <v>1.1000000000000001</v>
      </c>
      <c r="DA35" s="658"/>
      <c r="DB35" s="658"/>
      <c r="DC35" s="659"/>
      <c r="DD35" s="632">
        <v>211600</v>
      </c>
      <c r="DE35" s="655"/>
      <c r="DF35" s="655"/>
      <c r="DG35" s="655"/>
      <c r="DH35" s="655"/>
      <c r="DI35" s="655"/>
      <c r="DJ35" s="655"/>
      <c r="DK35" s="656"/>
      <c r="DL35" s="632">
        <v>211210</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23879668</v>
      </c>
      <c r="S36" s="696"/>
      <c r="T36" s="696"/>
      <c r="U36" s="696"/>
      <c r="V36" s="696"/>
      <c r="W36" s="696"/>
      <c r="X36" s="696"/>
      <c r="Y36" s="697"/>
      <c r="Z36" s="698">
        <v>100</v>
      </c>
      <c r="AA36" s="698"/>
      <c r="AB36" s="698"/>
      <c r="AC36" s="698"/>
      <c r="AD36" s="699">
        <v>12978398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850440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137002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2546051</v>
      </c>
      <c r="CS36" s="624"/>
      <c r="CT36" s="624"/>
      <c r="CU36" s="624"/>
      <c r="CV36" s="624"/>
      <c r="CW36" s="624"/>
      <c r="CX36" s="624"/>
      <c r="CY36" s="625"/>
      <c r="CZ36" s="657">
        <v>10.9</v>
      </c>
      <c r="DA36" s="658"/>
      <c r="DB36" s="658"/>
      <c r="DC36" s="659"/>
      <c r="DD36" s="632">
        <v>2292941</v>
      </c>
      <c r="DE36" s="624"/>
      <c r="DF36" s="624"/>
      <c r="DG36" s="624"/>
      <c r="DH36" s="624"/>
      <c r="DI36" s="624"/>
      <c r="DJ36" s="624"/>
      <c r="DK36" s="625"/>
      <c r="DL36" s="632">
        <v>1831982</v>
      </c>
      <c r="DM36" s="624"/>
      <c r="DN36" s="624"/>
      <c r="DO36" s="624"/>
      <c r="DP36" s="624"/>
      <c r="DQ36" s="624"/>
      <c r="DR36" s="624"/>
      <c r="DS36" s="624"/>
      <c r="DT36" s="624"/>
      <c r="DU36" s="624"/>
      <c r="DV36" s="625"/>
      <c r="DW36" s="628">
        <v>13.2</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757180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7686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1338778</v>
      </c>
      <c r="CS37" s="655"/>
      <c r="CT37" s="655"/>
      <c r="CU37" s="655"/>
      <c r="CV37" s="655"/>
      <c r="CW37" s="655"/>
      <c r="CX37" s="655"/>
      <c r="CY37" s="656"/>
      <c r="CZ37" s="657">
        <v>5.7</v>
      </c>
      <c r="DA37" s="658"/>
      <c r="DB37" s="658"/>
      <c r="DC37" s="659"/>
      <c r="DD37" s="632">
        <v>1329379</v>
      </c>
      <c r="DE37" s="655"/>
      <c r="DF37" s="655"/>
      <c r="DG37" s="655"/>
      <c r="DH37" s="655"/>
      <c r="DI37" s="655"/>
      <c r="DJ37" s="655"/>
      <c r="DK37" s="656"/>
      <c r="DL37" s="632">
        <v>1268939</v>
      </c>
      <c r="DM37" s="655"/>
      <c r="DN37" s="655"/>
      <c r="DO37" s="655"/>
      <c r="DP37" s="655"/>
      <c r="DQ37" s="655"/>
      <c r="DR37" s="655"/>
      <c r="DS37" s="655"/>
      <c r="DT37" s="655"/>
      <c r="DU37" s="655"/>
      <c r="DV37" s="656"/>
      <c r="DW37" s="628">
        <v>9.1</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101045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12394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3117808</v>
      </c>
      <c r="CS38" s="624"/>
      <c r="CT38" s="624"/>
      <c r="CU38" s="624"/>
      <c r="CV38" s="624"/>
      <c r="CW38" s="624"/>
      <c r="CX38" s="624"/>
      <c r="CY38" s="625"/>
      <c r="CZ38" s="657">
        <v>13.4</v>
      </c>
      <c r="DA38" s="658"/>
      <c r="DB38" s="658"/>
      <c r="DC38" s="659"/>
      <c r="DD38" s="632">
        <v>2754499</v>
      </c>
      <c r="DE38" s="624"/>
      <c r="DF38" s="624"/>
      <c r="DG38" s="624"/>
      <c r="DH38" s="624"/>
      <c r="DI38" s="624"/>
      <c r="DJ38" s="624"/>
      <c r="DK38" s="625"/>
      <c r="DL38" s="632">
        <v>2525748</v>
      </c>
      <c r="DM38" s="624"/>
      <c r="DN38" s="624"/>
      <c r="DO38" s="624"/>
      <c r="DP38" s="624"/>
      <c r="DQ38" s="624"/>
      <c r="DR38" s="624"/>
      <c r="DS38" s="624"/>
      <c r="DT38" s="624"/>
      <c r="DU38" s="624"/>
      <c r="DV38" s="625"/>
      <c r="DW38" s="628">
        <v>18.2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21492</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132184</v>
      </c>
      <c r="CS39" s="655"/>
      <c r="CT39" s="655"/>
      <c r="CU39" s="655"/>
      <c r="CV39" s="655"/>
      <c r="CW39" s="655"/>
      <c r="CX39" s="655"/>
      <c r="CY39" s="656"/>
      <c r="CZ39" s="657">
        <v>0.6</v>
      </c>
      <c r="DA39" s="658"/>
      <c r="DB39" s="658"/>
      <c r="DC39" s="659"/>
      <c r="DD39" s="632">
        <v>102618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430210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403127</v>
      </c>
      <c r="CS40" s="624"/>
      <c r="CT40" s="624"/>
      <c r="CU40" s="624"/>
      <c r="CV40" s="624"/>
      <c r="CW40" s="624"/>
      <c r="CX40" s="624"/>
      <c r="CY40" s="625"/>
      <c r="CZ40" s="657">
        <v>1.7</v>
      </c>
      <c r="DA40" s="658"/>
      <c r="DB40" s="658"/>
      <c r="DC40" s="659"/>
      <c r="DD40" s="632">
        <v>78127</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1761673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3869986</v>
      </c>
      <c r="CS42" s="624"/>
      <c r="CT42" s="624"/>
      <c r="CU42" s="624"/>
      <c r="CV42" s="624"/>
      <c r="CW42" s="624"/>
      <c r="CX42" s="624"/>
      <c r="CY42" s="625"/>
      <c r="CZ42" s="657">
        <v>16.600000000000001</v>
      </c>
      <c r="DA42" s="706"/>
      <c r="DB42" s="706"/>
      <c r="DC42" s="707"/>
      <c r="DD42" s="632">
        <v>1113625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98527</v>
      </c>
      <c r="CS43" s="655"/>
      <c r="CT43" s="655"/>
      <c r="CU43" s="655"/>
      <c r="CV43" s="655"/>
      <c r="CW43" s="655"/>
      <c r="CX43" s="655"/>
      <c r="CY43" s="656"/>
      <c r="CZ43" s="657">
        <v>0.4</v>
      </c>
      <c r="DA43" s="658"/>
      <c r="DB43" s="658"/>
      <c r="DC43" s="659"/>
      <c r="DD43" s="632">
        <v>71025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3793544</v>
      </c>
      <c r="CS44" s="624"/>
      <c r="CT44" s="624"/>
      <c r="CU44" s="624"/>
      <c r="CV44" s="624"/>
      <c r="CW44" s="624"/>
      <c r="CX44" s="624"/>
      <c r="CY44" s="625"/>
      <c r="CZ44" s="657">
        <v>16.3</v>
      </c>
      <c r="DA44" s="706"/>
      <c r="DB44" s="706"/>
      <c r="DC44" s="707"/>
      <c r="DD44" s="632">
        <v>1113520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1002328</v>
      </c>
      <c r="CS45" s="655"/>
      <c r="CT45" s="655"/>
      <c r="CU45" s="655"/>
      <c r="CV45" s="655"/>
      <c r="CW45" s="655"/>
      <c r="CX45" s="655"/>
      <c r="CY45" s="656"/>
      <c r="CZ45" s="657">
        <v>4.3</v>
      </c>
      <c r="DA45" s="658"/>
      <c r="DB45" s="658"/>
      <c r="DC45" s="659"/>
      <c r="DD45" s="632">
        <v>41521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2604967</v>
      </c>
      <c r="CS46" s="624"/>
      <c r="CT46" s="624"/>
      <c r="CU46" s="624"/>
      <c r="CV46" s="624"/>
      <c r="CW46" s="624"/>
      <c r="CX46" s="624"/>
      <c r="CY46" s="625"/>
      <c r="CZ46" s="657">
        <v>11.2</v>
      </c>
      <c r="DA46" s="706"/>
      <c r="DB46" s="706"/>
      <c r="DC46" s="707"/>
      <c r="DD46" s="632">
        <v>999717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76442</v>
      </c>
      <c r="CS47" s="655"/>
      <c r="CT47" s="655"/>
      <c r="CU47" s="655"/>
      <c r="CV47" s="655"/>
      <c r="CW47" s="655"/>
      <c r="CX47" s="655"/>
      <c r="CY47" s="656"/>
      <c r="CZ47" s="657">
        <v>0.3</v>
      </c>
      <c r="DA47" s="658"/>
      <c r="DB47" s="658"/>
      <c r="DC47" s="659"/>
      <c r="DD47" s="632">
        <v>105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23298658</v>
      </c>
      <c r="CS49" s="691"/>
      <c r="CT49" s="691"/>
      <c r="CU49" s="691"/>
      <c r="CV49" s="691"/>
      <c r="CW49" s="691"/>
      <c r="CX49" s="691"/>
      <c r="CY49" s="718"/>
      <c r="CZ49" s="719">
        <v>100</v>
      </c>
      <c r="DA49" s="720"/>
      <c r="DB49" s="720"/>
      <c r="DC49" s="721"/>
      <c r="DD49" s="722">
        <v>15675705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23881</v>
      </c>
      <c r="R7" s="753"/>
      <c r="S7" s="753"/>
      <c r="T7" s="753"/>
      <c r="U7" s="753"/>
      <c r="V7" s="753">
        <v>23302</v>
      </c>
      <c r="W7" s="753"/>
      <c r="X7" s="753"/>
      <c r="Y7" s="753"/>
      <c r="Z7" s="753"/>
      <c r="AA7" s="753">
        <v>579</v>
      </c>
      <c r="AB7" s="753"/>
      <c r="AC7" s="753"/>
      <c r="AD7" s="753"/>
      <c r="AE7" s="754"/>
      <c r="AF7" s="755">
        <v>479</v>
      </c>
      <c r="AG7" s="756"/>
      <c r="AH7" s="756"/>
      <c r="AI7" s="756"/>
      <c r="AJ7" s="757"/>
      <c r="AK7" s="792">
        <v>397</v>
      </c>
      <c r="AL7" s="793"/>
      <c r="AM7" s="793"/>
      <c r="AN7" s="793"/>
      <c r="AO7" s="793"/>
      <c r="AP7" s="793">
        <v>22150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556</v>
      </c>
      <c r="BS7" s="796" t="s">
        <v>557</v>
      </c>
      <c r="BT7" s="797"/>
      <c r="BU7" s="797"/>
      <c r="BV7" s="797"/>
      <c r="BW7" s="797"/>
      <c r="BX7" s="797"/>
      <c r="BY7" s="797"/>
      <c r="BZ7" s="797"/>
      <c r="CA7" s="797"/>
      <c r="CB7" s="797"/>
      <c r="CC7" s="797"/>
      <c r="CD7" s="797"/>
      <c r="CE7" s="797"/>
      <c r="CF7" s="797"/>
      <c r="CG7" s="798"/>
      <c r="CH7" s="789">
        <v>0</v>
      </c>
      <c r="CI7" s="790"/>
      <c r="CJ7" s="790"/>
      <c r="CK7" s="790"/>
      <c r="CL7" s="791"/>
      <c r="CM7" s="789">
        <v>458</v>
      </c>
      <c r="CN7" s="790"/>
      <c r="CO7" s="790"/>
      <c r="CP7" s="790"/>
      <c r="CQ7" s="791"/>
      <c r="CR7" s="789">
        <v>10</v>
      </c>
      <c r="CS7" s="790"/>
      <c r="CT7" s="790"/>
      <c r="CU7" s="790"/>
      <c r="CV7" s="791"/>
      <c r="CW7" s="789">
        <v>0</v>
      </c>
      <c r="CX7" s="790"/>
      <c r="CY7" s="790"/>
      <c r="CZ7" s="790"/>
      <c r="DA7" s="791"/>
      <c r="DB7" s="789">
        <v>450</v>
      </c>
      <c r="DC7" s="790"/>
      <c r="DD7" s="790"/>
      <c r="DE7" s="790"/>
      <c r="DF7" s="791"/>
      <c r="DG7" s="789">
        <v>0</v>
      </c>
      <c r="DH7" s="790"/>
      <c r="DI7" s="790"/>
      <c r="DJ7" s="790"/>
      <c r="DK7" s="791"/>
      <c r="DL7" s="789">
        <v>0</v>
      </c>
      <c r="DM7" s="790"/>
      <c r="DN7" s="790"/>
      <c r="DO7" s="790"/>
      <c r="DP7" s="791"/>
      <c r="DQ7" s="789">
        <v>479</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14</v>
      </c>
      <c r="R8" s="777"/>
      <c r="S8" s="777"/>
      <c r="T8" s="777"/>
      <c r="U8" s="777"/>
      <c r="V8" s="777">
        <v>12</v>
      </c>
      <c r="W8" s="777"/>
      <c r="X8" s="777"/>
      <c r="Y8" s="777"/>
      <c r="Z8" s="777"/>
      <c r="AA8" s="777">
        <v>2</v>
      </c>
      <c r="AB8" s="777"/>
      <c r="AC8" s="777"/>
      <c r="AD8" s="777"/>
      <c r="AE8" s="778"/>
      <c r="AF8" s="779">
        <v>2</v>
      </c>
      <c r="AG8" s="780"/>
      <c r="AH8" s="780"/>
      <c r="AI8" s="780"/>
      <c r="AJ8" s="781"/>
      <c r="AK8" s="782">
        <v>4</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558</v>
      </c>
      <c r="BT8" s="787"/>
      <c r="BU8" s="787"/>
      <c r="BV8" s="787"/>
      <c r="BW8" s="787"/>
      <c r="BX8" s="787"/>
      <c r="BY8" s="787"/>
      <c r="BZ8" s="787"/>
      <c r="CA8" s="787"/>
      <c r="CB8" s="787"/>
      <c r="CC8" s="787"/>
      <c r="CD8" s="787"/>
      <c r="CE8" s="787"/>
      <c r="CF8" s="787"/>
      <c r="CG8" s="788"/>
      <c r="CH8" s="799">
        <v>-3</v>
      </c>
      <c r="CI8" s="800"/>
      <c r="CJ8" s="800"/>
      <c r="CK8" s="800"/>
      <c r="CL8" s="801"/>
      <c r="CM8" s="799">
        <v>15</v>
      </c>
      <c r="CN8" s="800"/>
      <c r="CO8" s="800"/>
      <c r="CP8" s="800"/>
      <c r="CQ8" s="801"/>
      <c r="CR8" s="799">
        <v>30</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134</v>
      </c>
      <c r="R9" s="777"/>
      <c r="S9" s="777"/>
      <c r="T9" s="777"/>
      <c r="U9" s="777"/>
      <c r="V9" s="777">
        <v>134</v>
      </c>
      <c r="W9" s="777"/>
      <c r="X9" s="777"/>
      <c r="Y9" s="777"/>
      <c r="Z9" s="777"/>
      <c r="AA9" s="777">
        <v>0</v>
      </c>
      <c r="AB9" s="777"/>
      <c r="AC9" s="777"/>
      <c r="AD9" s="777"/>
      <c r="AE9" s="778"/>
      <c r="AF9" s="779">
        <v>0</v>
      </c>
      <c r="AG9" s="780"/>
      <c r="AH9" s="780"/>
      <c r="AI9" s="780"/>
      <c r="AJ9" s="781"/>
      <c r="AK9" s="782">
        <v>130</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559</v>
      </c>
      <c r="BT9" s="787"/>
      <c r="BU9" s="787"/>
      <c r="BV9" s="787"/>
      <c r="BW9" s="787"/>
      <c r="BX9" s="787"/>
      <c r="BY9" s="787"/>
      <c r="BZ9" s="787"/>
      <c r="CA9" s="787"/>
      <c r="CB9" s="787"/>
      <c r="CC9" s="787"/>
      <c r="CD9" s="787"/>
      <c r="CE9" s="787"/>
      <c r="CF9" s="787"/>
      <c r="CG9" s="788"/>
      <c r="CH9" s="799">
        <v>0</v>
      </c>
      <c r="CI9" s="800"/>
      <c r="CJ9" s="800"/>
      <c r="CK9" s="800"/>
      <c r="CL9" s="801"/>
      <c r="CM9" s="799">
        <v>328</v>
      </c>
      <c r="CN9" s="800"/>
      <c r="CO9" s="800"/>
      <c r="CP9" s="800"/>
      <c r="CQ9" s="801"/>
      <c r="CR9" s="799">
        <v>316</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x14ac:dyDescent="0.15">
      <c r="A10" s="212">
        <v>4</v>
      </c>
      <c r="B10" s="773" t="s">
        <v>363</v>
      </c>
      <c r="C10" s="774"/>
      <c r="D10" s="774"/>
      <c r="E10" s="774"/>
      <c r="F10" s="774"/>
      <c r="G10" s="774"/>
      <c r="H10" s="774"/>
      <c r="I10" s="774"/>
      <c r="J10" s="774"/>
      <c r="K10" s="774"/>
      <c r="L10" s="774"/>
      <c r="M10" s="774"/>
      <c r="N10" s="774"/>
      <c r="O10" s="774"/>
      <c r="P10" s="775"/>
      <c r="Q10" s="776">
        <v>570</v>
      </c>
      <c r="R10" s="777"/>
      <c r="S10" s="777"/>
      <c r="T10" s="777"/>
      <c r="U10" s="777"/>
      <c r="V10" s="777">
        <v>570</v>
      </c>
      <c r="W10" s="777"/>
      <c r="X10" s="777"/>
      <c r="Y10" s="777"/>
      <c r="Z10" s="777"/>
      <c r="AA10" s="777">
        <v>0</v>
      </c>
      <c r="AB10" s="777"/>
      <c r="AC10" s="777"/>
      <c r="AD10" s="777"/>
      <c r="AE10" s="778"/>
      <c r="AF10" s="779" t="s">
        <v>108</v>
      </c>
      <c r="AG10" s="780"/>
      <c r="AH10" s="780"/>
      <c r="AI10" s="780"/>
      <c r="AJ10" s="781"/>
      <c r="AK10" s="782">
        <v>570</v>
      </c>
      <c r="AL10" s="783"/>
      <c r="AM10" s="783"/>
      <c r="AN10" s="783"/>
      <c r="AO10" s="783"/>
      <c r="AP10" s="783">
        <v>366</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560</v>
      </c>
      <c r="BT10" s="787"/>
      <c r="BU10" s="787"/>
      <c r="BV10" s="787"/>
      <c r="BW10" s="787"/>
      <c r="BX10" s="787"/>
      <c r="BY10" s="787"/>
      <c r="BZ10" s="787"/>
      <c r="CA10" s="787"/>
      <c r="CB10" s="787"/>
      <c r="CC10" s="787"/>
      <c r="CD10" s="787"/>
      <c r="CE10" s="787"/>
      <c r="CF10" s="787"/>
      <c r="CG10" s="788"/>
      <c r="CH10" s="799">
        <v>-149</v>
      </c>
      <c r="CI10" s="800"/>
      <c r="CJ10" s="800"/>
      <c r="CK10" s="800"/>
      <c r="CL10" s="801"/>
      <c r="CM10" s="799">
        <v>582</v>
      </c>
      <c r="CN10" s="800"/>
      <c r="CO10" s="800"/>
      <c r="CP10" s="800"/>
      <c r="CQ10" s="801"/>
      <c r="CR10" s="799">
        <v>6</v>
      </c>
      <c r="CS10" s="800"/>
      <c r="CT10" s="800"/>
      <c r="CU10" s="800"/>
      <c r="CV10" s="801"/>
      <c r="CW10" s="799">
        <v>0</v>
      </c>
      <c r="CX10" s="800"/>
      <c r="CY10" s="800"/>
      <c r="CZ10" s="800"/>
      <c r="DA10" s="801"/>
      <c r="DB10" s="799">
        <v>0</v>
      </c>
      <c r="DC10" s="800"/>
      <c r="DD10" s="800"/>
      <c r="DE10" s="800"/>
      <c r="DF10" s="801"/>
      <c r="DG10" s="799">
        <v>0</v>
      </c>
      <c r="DH10" s="800"/>
      <c r="DI10" s="800"/>
      <c r="DJ10" s="800"/>
      <c r="DK10" s="801"/>
      <c r="DL10" s="799">
        <v>0</v>
      </c>
      <c r="DM10" s="800"/>
      <c r="DN10" s="800"/>
      <c r="DO10" s="800"/>
      <c r="DP10" s="801"/>
      <c r="DQ10" s="799">
        <v>0</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23880</v>
      </c>
      <c r="R23" s="812"/>
      <c r="S23" s="812"/>
      <c r="T23" s="812"/>
      <c r="U23" s="812"/>
      <c r="V23" s="812">
        <v>23299</v>
      </c>
      <c r="W23" s="812"/>
      <c r="X23" s="812"/>
      <c r="Y23" s="812"/>
      <c r="Z23" s="812"/>
      <c r="AA23" s="812">
        <v>581</v>
      </c>
      <c r="AB23" s="812"/>
      <c r="AC23" s="812"/>
      <c r="AD23" s="812"/>
      <c r="AE23" s="813"/>
      <c r="AF23" s="814">
        <v>481</v>
      </c>
      <c r="AG23" s="812"/>
      <c r="AH23" s="812"/>
      <c r="AI23" s="812"/>
      <c r="AJ23" s="815"/>
      <c r="AK23" s="816"/>
      <c r="AL23" s="817"/>
      <c r="AM23" s="817"/>
      <c r="AN23" s="817"/>
      <c r="AO23" s="817"/>
      <c r="AP23" s="812">
        <v>22516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7177</v>
      </c>
      <c r="R28" s="841"/>
      <c r="S28" s="841"/>
      <c r="T28" s="841"/>
      <c r="U28" s="841"/>
      <c r="V28" s="841">
        <v>6970</v>
      </c>
      <c r="W28" s="841"/>
      <c r="X28" s="841"/>
      <c r="Y28" s="841"/>
      <c r="Z28" s="841"/>
      <c r="AA28" s="841">
        <v>207</v>
      </c>
      <c r="AB28" s="841"/>
      <c r="AC28" s="841"/>
      <c r="AD28" s="841"/>
      <c r="AE28" s="842"/>
      <c r="AF28" s="843">
        <v>207</v>
      </c>
      <c r="AG28" s="841"/>
      <c r="AH28" s="841"/>
      <c r="AI28" s="841"/>
      <c r="AJ28" s="844"/>
      <c r="AK28" s="845">
        <v>668</v>
      </c>
      <c r="AL28" s="836"/>
      <c r="AM28" s="836"/>
      <c r="AN28" s="836"/>
      <c r="AO28" s="836"/>
      <c r="AP28" s="836" t="s">
        <v>540</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31</v>
      </c>
      <c r="R29" s="777"/>
      <c r="S29" s="777"/>
      <c r="T29" s="777"/>
      <c r="U29" s="777"/>
      <c r="V29" s="777">
        <v>29</v>
      </c>
      <c r="W29" s="777"/>
      <c r="X29" s="777"/>
      <c r="Y29" s="777"/>
      <c r="Z29" s="777"/>
      <c r="AA29" s="777">
        <v>2</v>
      </c>
      <c r="AB29" s="777"/>
      <c r="AC29" s="777"/>
      <c r="AD29" s="777"/>
      <c r="AE29" s="778"/>
      <c r="AF29" s="779">
        <v>2</v>
      </c>
      <c r="AG29" s="780"/>
      <c r="AH29" s="780"/>
      <c r="AI29" s="780"/>
      <c r="AJ29" s="781"/>
      <c r="AK29" s="848">
        <v>9</v>
      </c>
      <c r="AL29" s="849"/>
      <c r="AM29" s="849"/>
      <c r="AN29" s="849"/>
      <c r="AO29" s="849"/>
      <c r="AP29" s="849" t="s">
        <v>540</v>
      </c>
      <c r="AQ29" s="849"/>
      <c r="AR29" s="849"/>
      <c r="AS29" s="849"/>
      <c r="AT29" s="849"/>
      <c r="AU29" s="849" t="s">
        <v>540</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5984</v>
      </c>
      <c r="R30" s="777"/>
      <c r="S30" s="777"/>
      <c r="T30" s="777"/>
      <c r="U30" s="777"/>
      <c r="V30" s="777">
        <v>5885</v>
      </c>
      <c r="W30" s="777"/>
      <c r="X30" s="777"/>
      <c r="Y30" s="777"/>
      <c r="Z30" s="777"/>
      <c r="AA30" s="777">
        <v>99</v>
      </c>
      <c r="AB30" s="777"/>
      <c r="AC30" s="777"/>
      <c r="AD30" s="777"/>
      <c r="AE30" s="778"/>
      <c r="AF30" s="779">
        <v>99</v>
      </c>
      <c r="AG30" s="780"/>
      <c r="AH30" s="780"/>
      <c r="AI30" s="780"/>
      <c r="AJ30" s="781"/>
      <c r="AK30" s="848">
        <v>893</v>
      </c>
      <c r="AL30" s="849"/>
      <c r="AM30" s="849"/>
      <c r="AN30" s="849"/>
      <c r="AO30" s="849"/>
      <c r="AP30" s="849" t="s">
        <v>540</v>
      </c>
      <c r="AQ30" s="849"/>
      <c r="AR30" s="849"/>
      <c r="AS30" s="849"/>
      <c r="AT30" s="849"/>
      <c r="AU30" s="849" t="s">
        <v>540</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671</v>
      </c>
      <c r="R31" s="777"/>
      <c r="S31" s="777"/>
      <c r="T31" s="777"/>
      <c r="U31" s="777"/>
      <c r="V31" s="777">
        <v>668</v>
      </c>
      <c r="W31" s="777"/>
      <c r="X31" s="777"/>
      <c r="Y31" s="777"/>
      <c r="Z31" s="777"/>
      <c r="AA31" s="777">
        <v>3</v>
      </c>
      <c r="AB31" s="777"/>
      <c r="AC31" s="777"/>
      <c r="AD31" s="777"/>
      <c r="AE31" s="778"/>
      <c r="AF31" s="779">
        <v>3</v>
      </c>
      <c r="AG31" s="780"/>
      <c r="AH31" s="780"/>
      <c r="AI31" s="780"/>
      <c r="AJ31" s="781"/>
      <c r="AK31" s="848">
        <v>191</v>
      </c>
      <c r="AL31" s="849"/>
      <c r="AM31" s="849"/>
      <c r="AN31" s="849"/>
      <c r="AO31" s="849"/>
      <c r="AP31" s="849" t="s">
        <v>540</v>
      </c>
      <c r="AQ31" s="849"/>
      <c r="AR31" s="849"/>
      <c r="AS31" s="849"/>
      <c r="AT31" s="849"/>
      <c r="AU31" s="849" t="s">
        <v>540</v>
      </c>
      <c r="AV31" s="849"/>
      <c r="AW31" s="849"/>
      <c r="AX31" s="849"/>
      <c r="AY31" s="849"/>
      <c r="AZ31" s="850" t="s">
        <v>540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1336</v>
      </c>
      <c r="R32" s="777"/>
      <c r="S32" s="777"/>
      <c r="T32" s="777"/>
      <c r="U32" s="777"/>
      <c r="V32" s="777">
        <v>1121</v>
      </c>
      <c r="W32" s="777"/>
      <c r="X32" s="777"/>
      <c r="Y32" s="777"/>
      <c r="Z32" s="777"/>
      <c r="AA32" s="777">
        <v>215</v>
      </c>
      <c r="AB32" s="777"/>
      <c r="AC32" s="777"/>
      <c r="AD32" s="777"/>
      <c r="AE32" s="778"/>
      <c r="AF32" s="779">
        <v>1724</v>
      </c>
      <c r="AG32" s="780"/>
      <c r="AH32" s="780"/>
      <c r="AI32" s="780"/>
      <c r="AJ32" s="781"/>
      <c r="AK32" s="848">
        <v>21</v>
      </c>
      <c r="AL32" s="849"/>
      <c r="AM32" s="849"/>
      <c r="AN32" s="849"/>
      <c r="AO32" s="849"/>
      <c r="AP32" s="849">
        <v>312</v>
      </c>
      <c r="AQ32" s="849"/>
      <c r="AR32" s="849"/>
      <c r="AS32" s="849"/>
      <c r="AT32" s="849"/>
      <c r="AU32" s="849" t="s">
        <v>540</v>
      </c>
      <c r="AV32" s="849"/>
      <c r="AW32" s="849"/>
      <c r="AX32" s="849"/>
      <c r="AY32" s="849"/>
      <c r="AZ32" s="850" t="s">
        <v>540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1871</v>
      </c>
      <c r="R33" s="777"/>
      <c r="S33" s="777"/>
      <c r="T33" s="777"/>
      <c r="U33" s="777"/>
      <c r="V33" s="777">
        <v>2262</v>
      </c>
      <c r="W33" s="777"/>
      <c r="X33" s="777"/>
      <c r="Y33" s="777"/>
      <c r="Z33" s="777"/>
      <c r="AA33" s="777">
        <v>-391</v>
      </c>
      <c r="AB33" s="777"/>
      <c r="AC33" s="777"/>
      <c r="AD33" s="777"/>
      <c r="AE33" s="778"/>
      <c r="AF33" s="779">
        <v>177</v>
      </c>
      <c r="AG33" s="780"/>
      <c r="AH33" s="780"/>
      <c r="AI33" s="780"/>
      <c r="AJ33" s="781"/>
      <c r="AK33" s="848">
        <v>457</v>
      </c>
      <c r="AL33" s="849"/>
      <c r="AM33" s="849"/>
      <c r="AN33" s="849"/>
      <c r="AO33" s="849"/>
      <c r="AP33" s="849">
        <v>632</v>
      </c>
      <c r="AQ33" s="849"/>
      <c r="AR33" s="849"/>
      <c r="AS33" s="849"/>
      <c r="AT33" s="849"/>
      <c r="AU33" s="849">
        <v>336</v>
      </c>
      <c r="AV33" s="849"/>
      <c r="AW33" s="849"/>
      <c r="AX33" s="849"/>
      <c r="AY33" s="849"/>
      <c r="AZ33" s="850" t="s">
        <v>540</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2040</v>
      </c>
      <c r="R34" s="777"/>
      <c r="S34" s="777"/>
      <c r="T34" s="777"/>
      <c r="U34" s="777"/>
      <c r="V34" s="777">
        <v>2026</v>
      </c>
      <c r="W34" s="777"/>
      <c r="X34" s="777"/>
      <c r="Y34" s="777"/>
      <c r="Z34" s="777"/>
      <c r="AA34" s="777">
        <v>14</v>
      </c>
      <c r="AB34" s="777"/>
      <c r="AC34" s="777"/>
      <c r="AD34" s="777"/>
      <c r="AE34" s="778"/>
      <c r="AF34" s="779">
        <v>14</v>
      </c>
      <c r="AG34" s="780"/>
      <c r="AH34" s="780"/>
      <c r="AI34" s="780"/>
      <c r="AJ34" s="781"/>
      <c r="AK34" s="848">
        <v>850</v>
      </c>
      <c r="AL34" s="849"/>
      <c r="AM34" s="849"/>
      <c r="AN34" s="849"/>
      <c r="AO34" s="849"/>
      <c r="AP34" s="849">
        <v>12888</v>
      </c>
      <c r="AQ34" s="849"/>
      <c r="AR34" s="849"/>
      <c r="AS34" s="849"/>
      <c r="AT34" s="849"/>
      <c r="AU34" s="849">
        <v>6673</v>
      </c>
      <c r="AV34" s="849"/>
      <c r="AW34" s="849"/>
      <c r="AX34" s="849"/>
      <c r="AY34" s="849"/>
      <c r="AZ34" s="850" t="s">
        <v>540</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88</v>
      </c>
      <c r="R35" s="777"/>
      <c r="S35" s="777"/>
      <c r="T35" s="777"/>
      <c r="U35" s="777"/>
      <c r="V35" s="777">
        <v>87</v>
      </c>
      <c r="W35" s="777"/>
      <c r="X35" s="777"/>
      <c r="Y35" s="777"/>
      <c r="Z35" s="777"/>
      <c r="AA35" s="777">
        <v>1</v>
      </c>
      <c r="AB35" s="777"/>
      <c r="AC35" s="777"/>
      <c r="AD35" s="777"/>
      <c r="AE35" s="778"/>
      <c r="AF35" s="779">
        <v>45</v>
      </c>
      <c r="AG35" s="780"/>
      <c r="AH35" s="780"/>
      <c r="AI35" s="780"/>
      <c r="AJ35" s="781"/>
      <c r="AK35" s="848">
        <v>0</v>
      </c>
      <c r="AL35" s="849"/>
      <c r="AM35" s="849"/>
      <c r="AN35" s="849"/>
      <c r="AO35" s="849"/>
      <c r="AP35" s="849" t="s">
        <v>540</v>
      </c>
      <c r="AQ35" s="849"/>
      <c r="AR35" s="849"/>
      <c r="AS35" s="849"/>
      <c r="AT35" s="849"/>
      <c r="AU35" s="849" t="s">
        <v>540</v>
      </c>
      <c r="AV35" s="849"/>
      <c r="AW35" s="849"/>
      <c r="AX35" s="849"/>
      <c r="AY35" s="849"/>
      <c r="AZ35" s="850" t="s">
        <v>540</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101</v>
      </c>
      <c r="R36" s="777"/>
      <c r="S36" s="777"/>
      <c r="T36" s="777"/>
      <c r="U36" s="777"/>
      <c r="V36" s="777">
        <v>101</v>
      </c>
      <c r="W36" s="777"/>
      <c r="X36" s="777"/>
      <c r="Y36" s="777"/>
      <c r="Z36" s="777"/>
      <c r="AA36" s="777">
        <v>0</v>
      </c>
      <c r="AB36" s="777"/>
      <c r="AC36" s="777"/>
      <c r="AD36" s="777"/>
      <c r="AE36" s="778"/>
      <c r="AF36" s="779">
        <v>0</v>
      </c>
      <c r="AG36" s="780"/>
      <c r="AH36" s="780"/>
      <c r="AI36" s="780"/>
      <c r="AJ36" s="781"/>
      <c r="AK36" s="848">
        <v>101</v>
      </c>
      <c r="AL36" s="849"/>
      <c r="AM36" s="849"/>
      <c r="AN36" s="849"/>
      <c r="AO36" s="849"/>
      <c r="AP36" s="849" t="s">
        <v>540</v>
      </c>
      <c r="AQ36" s="849"/>
      <c r="AR36" s="849"/>
      <c r="AS36" s="849"/>
      <c r="AT36" s="849"/>
      <c r="AU36" s="849" t="s">
        <v>540</v>
      </c>
      <c r="AV36" s="849"/>
      <c r="AW36" s="849"/>
      <c r="AX36" s="849"/>
      <c r="AY36" s="849"/>
      <c r="AZ36" s="850" t="s">
        <v>541</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2271</v>
      </c>
      <c r="AG63" s="860"/>
      <c r="AH63" s="860"/>
      <c r="AI63" s="860"/>
      <c r="AJ63" s="861"/>
      <c r="AK63" s="862"/>
      <c r="AL63" s="857"/>
      <c r="AM63" s="857"/>
      <c r="AN63" s="857"/>
      <c r="AO63" s="857"/>
      <c r="AP63" s="860">
        <v>13832</v>
      </c>
      <c r="AQ63" s="860"/>
      <c r="AR63" s="860"/>
      <c r="AS63" s="860"/>
      <c r="AT63" s="860"/>
      <c r="AU63" s="860">
        <v>7009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542</v>
      </c>
      <c r="C68" s="888"/>
      <c r="D68" s="888"/>
      <c r="E68" s="888"/>
      <c r="F68" s="888"/>
      <c r="G68" s="888"/>
      <c r="H68" s="888"/>
      <c r="I68" s="888"/>
      <c r="J68" s="888"/>
      <c r="K68" s="888"/>
      <c r="L68" s="888"/>
      <c r="M68" s="888"/>
      <c r="N68" s="888"/>
      <c r="O68" s="888"/>
      <c r="P68" s="889"/>
      <c r="Q68" s="890">
        <v>43</v>
      </c>
      <c r="R68" s="884"/>
      <c r="S68" s="884"/>
      <c r="T68" s="884"/>
      <c r="U68" s="884"/>
      <c r="V68" s="884">
        <v>42</v>
      </c>
      <c r="W68" s="884"/>
      <c r="X68" s="884"/>
      <c r="Y68" s="884"/>
      <c r="Z68" s="884"/>
      <c r="AA68" s="884">
        <v>1</v>
      </c>
      <c r="AB68" s="884"/>
      <c r="AC68" s="884"/>
      <c r="AD68" s="884"/>
      <c r="AE68" s="884"/>
      <c r="AF68" s="884">
        <v>1</v>
      </c>
      <c r="AG68" s="884"/>
      <c r="AH68" s="884"/>
      <c r="AI68" s="884"/>
      <c r="AJ68" s="884"/>
      <c r="AK68" s="884">
        <v>0</v>
      </c>
      <c r="AL68" s="884"/>
      <c r="AM68" s="884"/>
      <c r="AN68" s="884"/>
      <c r="AO68" s="884"/>
      <c r="AP68" s="884">
        <v>84</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543</v>
      </c>
      <c r="C69" s="892"/>
      <c r="D69" s="892"/>
      <c r="E69" s="892"/>
      <c r="F69" s="892"/>
      <c r="G69" s="892"/>
      <c r="H69" s="892"/>
      <c r="I69" s="892"/>
      <c r="J69" s="892"/>
      <c r="K69" s="892"/>
      <c r="L69" s="892"/>
      <c r="M69" s="892"/>
      <c r="N69" s="892"/>
      <c r="O69" s="892"/>
      <c r="P69" s="893"/>
      <c r="Q69" s="894">
        <v>783</v>
      </c>
      <c r="R69" s="849"/>
      <c r="S69" s="849"/>
      <c r="T69" s="849"/>
      <c r="U69" s="849"/>
      <c r="V69" s="849">
        <v>761</v>
      </c>
      <c r="W69" s="849"/>
      <c r="X69" s="849"/>
      <c r="Y69" s="849"/>
      <c r="Z69" s="849"/>
      <c r="AA69" s="849">
        <v>22</v>
      </c>
      <c r="AB69" s="849"/>
      <c r="AC69" s="849"/>
      <c r="AD69" s="849"/>
      <c r="AE69" s="849"/>
      <c r="AF69" s="849">
        <v>22</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544</v>
      </c>
      <c r="C70" s="892"/>
      <c r="D70" s="892"/>
      <c r="E70" s="892"/>
      <c r="F70" s="892"/>
      <c r="G70" s="892"/>
      <c r="H70" s="892"/>
      <c r="I70" s="892"/>
      <c r="J70" s="892"/>
      <c r="K70" s="892"/>
      <c r="L70" s="892"/>
      <c r="M70" s="892"/>
      <c r="N70" s="892"/>
      <c r="O70" s="892"/>
      <c r="P70" s="893"/>
      <c r="Q70" s="894">
        <v>648</v>
      </c>
      <c r="R70" s="849"/>
      <c r="S70" s="849"/>
      <c r="T70" s="849"/>
      <c r="U70" s="849"/>
      <c r="V70" s="849">
        <v>574</v>
      </c>
      <c r="W70" s="849"/>
      <c r="X70" s="849"/>
      <c r="Y70" s="849"/>
      <c r="Z70" s="849"/>
      <c r="AA70" s="849">
        <v>74</v>
      </c>
      <c r="AB70" s="849"/>
      <c r="AC70" s="849"/>
      <c r="AD70" s="849"/>
      <c r="AE70" s="849"/>
      <c r="AF70" s="849">
        <v>74</v>
      </c>
      <c r="AG70" s="849"/>
      <c r="AH70" s="849"/>
      <c r="AI70" s="849"/>
      <c r="AJ70" s="849"/>
      <c r="AK70" s="849">
        <v>0</v>
      </c>
      <c r="AL70" s="849"/>
      <c r="AM70" s="849"/>
      <c r="AN70" s="849"/>
      <c r="AO70" s="849"/>
      <c r="AP70" s="849">
        <v>783</v>
      </c>
      <c r="AQ70" s="849"/>
      <c r="AR70" s="849"/>
      <c r="AS70" s="849"/>
      <c r="AT70" s="849"/>
      <c r="AU70" s="849">
        <v>515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545</v>
      </c>
      <c r="C71" s="892"/>
      <c r="D71" s="892"/>
      <c r="E71" s="892"/>
      <c r="F71" s="892"/>
      <c r="G71" s="892"/>
      <c r="H71" s="892"/>
      <c r="I71" s="892"/>
      <c r="J71" s="892"/>
      <c r="K71" s="892"/>
      <c r="L71" s="892"/>
      <c r="M71" s="892"/>
      <c r="N71" s="892"/>
      <c r="O71" s="892"/>
      <c r="P71" s="893"/>
      <c r="Q71" s="894">
        <v>1362</v>
      </c>
      <c r="R71" s="849"/>
      <c r="S71" s="849"/>
      <c r="T71" s="849"/>
      <c r="U71" s="849"/>
      <c r="V71" s="849">
        <v>1356</v>
      </c>
      <c r="W71" s="849"/>
      <c r="X71" s="849"/>
      <c r="Y71" s="849"/>
      <c r="Z71" s="849"/>
      <c r="AA71" s="849">
        <v>6</v>
      </c>
      <c r="AB71" s="849"/>
      <c r="AC71" s="849"/>
      <c r="AD71" s="849"/>
      <c r="AE71" s="849"/>
      <c r="AF71" s="849">
        <v>6</v>
      </c>
      <c r="AG71" s="849"/>
      <c r="AH71" s="849"/>
      <c r="AI71" s="849"/>
      <c r="AJ71" s="849"/>
      <c r="AK71" s="849">
        <v>0</v>
      </c>
      <c r="AL71" s="849"/>
      <c r="AM71" s="849"/>
      <c r="AN71" s="849"/>
      <c r="AO71" s="849"/>
      <c r="AP71" s="849">
        <v>727</v>
      </c>
      <c r="AQ71" s="849"/>
      <c r="AR71" s="849"/>
      <c r="AS71" s="849"/>
      <c r="AT71" s="849"/>
      <c r="AU71" s="849">
        <v>393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546</v>
      </c>
      <c r="C72" s="892"/>
      <c r="D72" s="892"/>
      <c r="E72" s="892"/>
      <c r="F72" s="892"/>
      <c r="G72" s="892"/>
      <c r="H72" s="892"/>
      <c r="I72" s="892"/>
      <c r="J72" s="892"/>
      <c r="K72" s="892"/>
      <c r="L72" s="892"/>
      <c r="M72" s="892"/>
      <c r="N72" s="892"/>
      <c r="O72" s="892"/>
      <c r="P72" s="893"/>
      <c r="Q72" s="894">
        <v>924</v>
      </c>
      <c r="R72" s="849"/>
      <c r="S72" s="849"/>
      <c r="T72" s="849"/>
      <c r="U72" s="849"/>
      <c r="V72" s="849">
        <v>561</v>
      </c>
      <c r="W72" s="849"/>
      <c r="X72" s="849"/>
      <c r="Y72" s="849"/>
      <c r="Z72" s="849"/>
      <c r="AA72" s="849">
        <v>363</v>
      </c>
      <c r="AB72" s="849"/>
      <c r="AC72" s="849"/>
      <c r="AD72" s="849"/>
      <c r="AE72" s="849"/>
      <c r="AF72" s="849">
        <v>798</v>
      </c>
      <c r="AG72" s="849"/>
      <c r="AH72" s="849"/>
      <c r="AI72" s="849"/>
      <c r="AJ72" s="849"/>
      <c r="AK72" s="849">
        <v>0</v>
      </c>
      <c r="AL72" s="849"/>
      <c r="AM72" s="849"/>
      <c r="AN72" s="849"/>
      <c r="AO72" s="849"/>
      <c r="AP72" s="849">
        <v>1167</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547</v>
      </c>
      <c r="C73" s="892"/>
      <c r="D73" s="892"/>
      <c r="E73" s="892"/>
      <c r="F73" s="892"/>
      <c r="G73" s="892"/>
      <c r="H73" s="892"/>
      <c r="I73" s="892"/>
      <c r="J73" s="892"/>
      <c r="K73" s="892"/>
      <c r="L73" s="892"/>
      <c r="M73" s="892"/>
      <c r="N73" s="892"/>
      <c r="O73" s="892"/>
      <c r="P73" s="893"/>
      <c r="Q73" s="894">
        <v>174</v>
      </c>
      <c r="R73" s="849"/>
      <c r="S73" s="849"/>
      <c r="T73" s="849"/>
      <c r="U73" s="849"/>
      <c r="V73" s="849">
        <v>170</v>
      </c>
      <c r="W73" s="849"/>
      <c r="X73" s="849"/>
      <c r="Y73" s="849"/>
      <c r="Z73" s="849"/>
      <c r="AA73" s="849">
        <v>4</v>
      </c>
      <c r="AB73" s="849"/>
      <c r="AC73" s="849"/>
      <c r="AD73" s="849"/>
      <c r="AE73" s="849"/>
      <c r="AF73" s="849">
        <v>4</v>
      </c>
      <c r="AG73" s="849"/>
      <c r="AH73" s="849"/>
      <c r="AI73" s="849"/>
      <c r="AJ73" s="849"/>
      <c r="AK73" s="849">
        <v>0</v>
      </c>
      <c r="AL73" s="849"/>
      <c r="AM73" s="849"/>
      <c r="AN73" s="849"/>
      <c r="AO73" s="849"/>
      <c r="AP73" s="849">
        <v>14</v>
      </c>
      <c r="AQ73" s="849"/>
      <c r="AR73" s="849"/>
      <c r="AS73" s="849"/>
      <c r="AT73" s="849"/>
      <c r="AU73" s="849">
        <v>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548</v>
      </c>
      <c r="C74" s="892"/>
      <c r="D74" s="892"/>
      <c r="E74" s="892"/>
      <c r="F74" s="892"/>
      <c r="G74" s="892"/>
      <c r="H74" s="892"/>
      <c r="I74" s="892"/>
      <c r="J74" s="892"/>
      <c r="K74" s="892"/>
      <c r="L74" s="892"/>
      <c r="M74" s="892"/>
      <c r="N74" s="892"/>
      <c r="O74" s="892"/>
      <c r="P74" s="893"/>
      <c r="Q74" s="894">
        <v>7977</v>
      </c>
      <c r="R74" s="849"/>
      <c r="S74" s="849"/>
      <c r="T74" s="849"/>
      <c r="U74" s="849"/>
      <c r="V74" s="849">
        <v>7308</v>
      </c>
      <c r="W74" s="849"/>
      <c r="X74" s="849"/>
      <c r="Y74" s="849"/>
      <c r="Z74" s="849"/>
      <c r="AA74" s="849">
        <v>669</v>
      </c>
      <c r="AB74" s="849"/>
      <c r="AC74" s="849"/>
      <c r="AD74" s="849"/>
      <c r="AE74" s="849"/>
      <c r="AF74" s="849">
        <v>669</v>
      </c>
      <c r="AG74" s="849"/>
      <c r="AH74" s="849"/>
      <c r="AI74" s="849"/>
      <c r="AJ74" s="849"/>
      <c r="AK74" s="849">
        <v>274</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549</v>
      </c>
      <c r="C75" s="892"/>
      <c r="D75" s="892"/>
      <c r="E75" s="892"/>
      <c r="F75" s="892"/>
      <c r="G75" s="892"/>
      <c r="H75" s="892"/>
      <c r="I75" s="892"/>
      <c r="J75" s="892"/>
      <c r="K75" s="892"/>
      <c r="L75" s="892"/>
      <c r="M75" s="892"/>
      <c r="N75" s="892"/>
      <c r="O75" s="892"/>
      <c r="P75" s="893"/>
      <c r="Q75" s="897">
        <v>939</v>
      </c>
      <c r="R75" s="898"/>
      <c r="S75" s="898"/>
      <c r="T75" s="898"/>
      <c r="U75" s="848"/>
      <c r="V75" s="899">
        <v>601</v>
      </c>
      <c r="W75" s="898"/>
      <c r="X75" s="898"/>
      <c r="Y75" s="898"/>
      <c r="Z75" s="848"/>
      <c r="AA75" s="899">
        <v>338</v>
      </c>
      <c r="AB75" s="898"/>
      <c r="AC75" s="898"/>
      <c r="AD75" s="898"/>
      <c r="AE75" s="848"/>
      <c r="AF75" s="899">
        <v>338</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550</v>
      </c>
      <c r="C76" s="892"/>
      <c r="D76" s="892"/>
      <c r="E76" s="892"/>
      <c r="F76" s="892"/>
      <c r="G76" s="892"/>
      <c r="H76" s="892"/>
      <c r="I76" s="892"/>
      <c r="J76" s="892"/>
      <c r="K76" s="892"/>
      <c r="L76" s="892"/>
      <c r="M76" s="892"/>
      <c r="N76" s="892"/>
      <c r="O76" s="892"/>
      <c r="P76" s="893"/>
      <c r="Q76" s="897">
        <v>56</v>
      </c>
      <c r="R76" s="898"/>
      <c r="S76" s="898"/>
      <c r="T76" s="898"/>
      <c r="U76" s="848"/>
      <c r="V76" s="899">
        <v>52</v>
      </c>
      <c r="W76" s="898"/>
      <c r="X76" s="898"/>
      <c r="Y76" s="898"/>
      <c r="Z76" s="848"/>
      <c r="AA76" s="899">
        <v>5</v>
      </c>
      <c r="AB76" s="898"/>
      <c r="AC76" s="898"/>
      <c r="AD76" s="898"/>
      <c r="AE76" s="848"/>
      <c r="AF76" s="899">
        <v>5</v>
      </c>
      <c r="AG76" s="898"/>
      <c r="AH76" s="898"/>
      <c r="AI76" s="898"/>
      <c r="AJ76" s="848"/>
      <c r="AK76" s="899">
        <v>56</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551</v>
      </c>
      <c r="C77" s="892"/>
      <c r="D77" s="892"/>
      <c r="E77" s="892"/>
      <c r="F77" s="892"/>
      <c r="G77" s="892"/>
      <c r="H77" s="892"/>
      <c r="I77" s="892"/>
      <c r="J77" s="892"/>
      <c r="K77" s="892"/>
      <c r="L77" s="892"/>
      <c r="M77" s="892"/>
      <c r="N77" s="892"/>
      <c r="O77" s="892"/>
      <c r="P77" s="893"/>
      <c r="Q77" s="897">
        <v>6</v>
      </c>
      <c r="R77" s="898"/>
      <c r="S77" s="898"/>
      <c r="T77" s="898"/>
      <c r="U77" s="848"/>
      <c r="V77" s="899">
        <v>4</v>
      </c>
      <c r="W77" s="898"/>
      <c r="X77" s="898"/>
      <c r="Y77" s="898"/>
      <c r="Z77" s="848"/>
      <c r="AA77" s="899">
        <v>3</v>
      </c>
      <c r="AB77" s="898"/>
      <c r="AC77" s="898"/>
      <c r="AD77" s="898"/>
      <c r="AE77" s="848"/>
      <c r="AF77" s="899">
        <v>3</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552</v>
      </c>
      <c r="C78" s="892"/>
      <c r="D78" s="892"/>
      <c r="E78" s="892"/>
      <c r="F78" s="892"/>
      <c r="G78" s="892"/>
      <c r="H78" s="892"/>
      <c r="I78" s="892"/>
      <c r="J78" s="892"/>
      <c r="K78" s="892"/>
      <c r="L78" s="892"/>
      <c r="M78" s="892"/>
      <c r="N78" s="892"/>
      <c r="O78" s="892"/>
      <c r="P78" s="893"/>
      <c r="Q78" s="894">
        <v>77</v>
      </c>
      <c r="R78" s="849"/>
      <c r="S78" s="849"/>
      <c r="T78" s="849"/>
      <c r="U78" s="849"/>
      <c r="V78" s="849">
        <v>73</v>
      </c>
      <c r="W78" s="849"/>
      <c r="X78" s="849"/>
      <c r="Y78" s="849"/>
      <c r="Z78" s="849"/>
      <c r="AA78" s="849">
        <v>4</v>
      </c>
      <c r="AB78" s="849"/>
      <c r="AC78" s="849"/>
      <c r="AD78" s="849"/>
      <c r="AE78" s="849"/>
      <c r="AF78" s="849">
        <v>4</v>
      </c>
      <c r="AG78" s="849"/>
      <c r="AH78" s="849"/>
      <c r="AI78" s="849"/>
      <c r="AJ78" s="849"/>
      <c r="AK78" s="849">
        <v>10</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553</v>
      </c>
      <c r="C79" s="892"/>
      <c r="D79" s="892"/>
      <c r="E79" s="892"/>
      <c r="F79" s="892"/>
      <c r="G79" s="892"/>
      <c r="H79" s="892"/>
      <c r="I79" s="892"/>
      <c r="J79" s="892"/>
      <c r="K79" s="892"/>
      <c r="L79" s="892"/>
      <c r="M79" s="892"/>
      <c r="N79" s="892"/>
      <c r="O79" s="892"/>
      <c r="P79" s="893"/>
      <c r="Q79" s="894">
        <v>63</v>
      </c>
      <c r="R79" s="849"/>
      <c r="S79" s="849"/>
      <c r="T79" s="849"/>
      <c r="U79" s="849"/>
      <c r="V79" s="849">
        <v>62</v>
      </c>
      <c r="W79" s="849"/>
      <c r="X79" s="849"/>
      <c r="Y79" s="849"/>
      <c r="Z79" s="849"/>
      <c r="AA79" s="849">
        <v>1</v>
      </c>
      <c r="AB79" s="849"/>
      <c r="AC79" s="849"/>
      <c r="AD79" s="849"/>
      <c r="AE79" s="849"/>
      <c r="AF79" s="849">
        <v>1</v>
      </c>
      <c r="AG79" s="849"/>
      <c r="AH79" s="849"/>
      <c r="AI79" s="849"/>
      <c r="AJ79" s="849"/>
      <c r="AK79" s="849">
        <v>1</v>
      </c>
      <c r="AL79" s="849"/>
      <c r="AM79" s="849"/>
      <c r="AN79" s="849"/>
      <c r="AO79" s="849"/>
      <c r="AP79" s="849">
        <v>0</v>
      </c>
      <c r="AQ79" s="849"/>
      <c r="AR79" s="849"/>
      <c r="AS79" s="849"/>
      <c r="AT79" s="849"/>
      <c r="AU79" s="849">
        <v>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554</v>
      </c>
      <c r="C80" s="892"/>
      <c r="D80" s="892"/>
      <c r="E80" s="892"/>
      <c r="F80" s="892"/>
      <c r="G80" s="892"/>
      <c r="H80" s="892"/>
      <c r="I80" s="892"/>
      <c r="J80" s="892"/>
      <c r="K80" s="892"/>
      <c r="L80" s="892"/>
      <c r="M80" s="892"/>
      <c r="N80" s="892"/>
      <c r="O80" s="892"/>
      <c r="P80" s="893"/>
      <c r="Q80" s="894">
        <v>263018</v>
      </c>
      <c r="R80" s="849"/>
      <c r="S80" s="849"/>
      <c r="T80" s="849"/>
      <c r="U80" s="849"/>
      <c r="V80" s="849">
        <v>262968</v>
      </c>
      <c r="W80" s="849"/>
      <c r="X80" s="849"/>
      <c r="Y80" s="849"/>
      <c r="Z80" s="849"/>
      <c r="AA80" s="849">
        <v>50</v>
      </c>
      <c r="AB80" s="849"/>
      <c r="AC80" s="849"/>
      <c r="AD80" s="849"/>
      <c r="AE80" s="849"/>
      <c r="AF80" s="849">
        <v>50</v>
      </c>
      <c r="AG80" s="849"/>
      <c r="AH80" s="849"/>
      <c r="AI80" s="849"/>
      <c r="AJ80" s="849"/>
      <c r="AK80" s="849">
        <v>8957</v>
      </c>
      <c r="AL80" s="849"/>
      <c r="AM80" s="849"/>
      <c r="AN80" s="849"/>
      <c r="AO80" s="849"/>
      <c r="AP80" s="849">
        <v>0</v>
      </c>
      <c r="AQ80" s="849"/>
      <c r="AR80" s="849"/>
      <c r="AS80" s="849"/>
      <c r="AT80" s="849"/>
      <c r="AU80" s="849">
        <v>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555</v>
      </c>
      <c r="C81" s="892"/>
      <c r="D81" s="892"/>
      <c r="E81" s="892"/>
      <c r="F81" s="892"/>
      <c r="G81" s="892"/>
      <c r="H81" s="892"/>
      <c r="I81" s="892"/>
      <c r="J81" s="892"/>
      <c r="K81" s="892"/>
      <c r="L81" s="892"/>
      <c r="M81" s="892"/>
      <c r="N81" s="892"/>
      <c r="O81" s="892"/>
      <c r="P81" s="893"/>
      <c r="Q81" s="894">
        <v>298</v>
      </c>
      <c r="R81" s="849"/>
      <c r="S81" s="849"/>
      <c r="T81" s="849"/>
      <c r="U81" s="849"/>
      <c r="V81" s="849">
        <v>296</v>
      </c>
      <c r="W81" s="849"/>
      <c r="X81" s="849"/>
      <c r="Y81" s="849"/>
      <c r="Z81" s="849"/>
      <c r="AA81" s="849">
        <v>2</v>
      </c>
      <c r="AB81" s="849"/>
      <c r="AC81" s="849"/>
      <c r="AD81" s="849"/>
      <c r="AE81" s="849"/>
      <c r="AF81" s="849">
        <v>186</v>
      </c>
      <c r="AG81" s="849"/>
      <c r="AH81" s="849"/>
      <c r="AI81" s="849"/>
      <c r="AJ81" s="849"/>
      <c r="AK81" s="849">
        <v>0</v>
      </c>
      <c r="AL81" s="849"/>
      <c r="AM81" s="849"/>
      <c r="AN81" s="849"/>
      <c r="AO81" s="849"/>
      <c r="AP81" s="849">
        <v>0</v>
      </c>
      <c r="AQ81" s="849"/>
      <c r="AR81" s="849"/>
      <c r="AS81" s="849"/>
      <c r="AT81" s="849"/>
      <c r="AU81" s="849">
        <v>0</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2161</v>
      </c>
      <c r="AG88" s="860"/>
      <c r="AH88" s="860"/>
      <c r="AI88" s="860"/>
      <c r="AJ88" s="860"/>
      <c r="AK88" s="857"/>
      <c r="AL88" s="857"/>
      <c r="AM88" s="857"/>
      <c r="AN88" s="857"/>
      <c r="AO88" s="857"/>
      <c r="AP88" s="860">
        <v>2775</v>
      </c>
      <c r="AQ88" s="860"/>
      <c r="AR88" s="860"/>
      <c r="AS88" s="860"/>
      <c r="AT88" s="860"/>
      <c r="AU88" s="860">
        <v>916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362</v>
      </c>
      <c r="CS102" s="868"/>
      <c r="CT102" s="868"/>
      <c r="CU102" s="868"/>
      <c r="CV102" s="911"/>
      <c r="CW102" s="910">
        <v>0</v>
      </c>
      <c r="CX102" s="868"/>
      <c r="CY102" s="868"/>
      <c r="CZ102" s="868"/>
      <c r="DA102" s="911"/>
      <c r="DB102" s="910">
        <v>450</v>
      </c>
      <c r="DC102" s="868"/>
      <c r="DD102" s="868"/>
      <c r="DE102" s="868"/>
      <c r="DF102" s="911"/>
      <c r="DG102" s="910">
        <v>0</v>
      </c>
      <c r="DH102" s="868"/>
      <c r="DI102" s="868"/>
      <c r="DJ102" s="868"/>
      <c r="DK102" s="911"/>
      <c r="DL102" s="910">
        <v>0</v>
      </c>
      <c r="DM102" s="868"/>
      <c r="DN102" s="868"/>
      <c r="DO102" s="868"/>
      <c r="DP102" s="911"/>
      <c r="DQ102" s="910">
        <v>479</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283</v>
      </c>
      <c r="AG109" s="913"/>
      <c r="AH109" s="913"/>
      <c r="AI109" s="913"/>
      <c r="AJ109" s="914"/>
      <c r="AK109" s="912" t="s">
        <v>282</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283</v>
      </c>
      <c r="BW109" s="913"/>
      <c r="BX109" s="913"/>
      <c r="BY109" s="913"/>
      <c r="BZ109" s="914"/>
      <c r="CA109" s="912" t="s">
        <v>282</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283</v>
      </c>
      <c r="DM109" s="913"/>
      <c r="DN109" s="913"/>
      <c r="DO109" s="913"/>
      <c r="DP109" s="914"/>
      <c r="DQ109" s="912" t="s">
        <v>282</v>
      </c>
      <c r="DR109" s="913"/>
      <c r="DS109" s="913"/>
      <c r="DT109" s="913"/>
      <c r="DU109" s="914"/>
      <c r="DV109" s="912" t="s">
        <v>403</v>
      </c>
      <c r="DW109" s="913"/>
      <c r="DX109" s="913"/>
      <c r="DY109" s="913"/>
      <c r="DZ109" s="915"/>
    </row>
    <row r="110" spans="1:131" s="197" customFormat="1" ht="26.25" customHeight="1" x14ac:dyDescent="0.15">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2157085</v>
      </c>
      <c r="AB110" s="920"/>
      <c r="AC110" s="920"/>
      <c r="AD110" s="920"/>
      <c r="AE110" s="921"/>
      <c r="AF110" s="922">
        <v>2168958</v>
      </c>
      <c r="AG110" s="920"/>
      <c r="AH110" s="920"/>
      <c r="AI110" s="920"/>
      <c r="AJ110" s="921"/>
      <c r="AK110" s="922">
        <v>2052684</v>
      </c>
      <c r="AL110" s="920"/>
      <c r="AM110" s="920"/>
      <c r="AN110" s="920"/>
      <c r="AO110" s="921"/>
      <c r="AP110" s="923">
        <v>17.8</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21000048</v>
      </c>
      <c r="BR110" s="957"/>
      <c r="BS110" s="957"/>
      <c r="BT110" s="957"/>
      <c r="BU110" s="957"/>
      <c r="BV110" s="957">
        <v>21589715</v>
      </c>
      <c r="BW110" s="957"/>
      <c r="BX110" s="957"/>
      <c r="BY110" s="957"/>
      <c r="BZ110" s="957"/>
      <c r="CA110" s="957">
        <v>22515605</v>
      </c>
      <c r="CB110" s="957"/>
      <c r="CC110" s="957"/>
      <c r="CD110" s="957"/>
      <c r="CE110" s="957"/>
      <c r="CF110" s="971">
        <v>194.9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76013</v>
      </c>
      <c r="DH110" s="957"/>
      <c r="DI110" s="957"/>
      <c r="DJ110" s="957"/>
      <c r="DK110" s="957"/>
      <c r="DL110" s="957">
        <v>70359</v>
      </c>
      <c r="DM110" s="957"/>
      <c r="DN110" s="957"/>
      <c r="DO110" s="957"/>
      <c r="DP110" s="957"/>
      <c r="DQ110" s="957">
        <v>64590</v>
      </c>
      <c r="DR110" s="957"/>
      <c r="DS110" s="957"/>
      <c r="DT110" s="957"/>
      <c r="DU110" s="957"/>
      <c r="DV110" s="958">
        <v>0.6</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451865</v>
      </c>
      <c r="BR111" s="950"/>
      <c r="BS111" s="950"/>
      <c r="BT111" s="950"/>
      <c r="BU111" s="950"/>
      <c r="BV111" s="950">
        <v>185615</v>
      </c>
      <c r="BW111" s="950"/>
      <c r="BX111" s="950"/>
      <c r="BY111" s="950"/>
      <c r="BZ111" s="950"/>
      <c r="CA111" s="950">
        <v>164933</v>
      </c>
      <c r="CB111" s="950"/>
      <c r="CC111" s="950"/>
      <c r="CD111" s="950"/>
      <c r="CE111" s="950"/>
      <c r="CF111" s="944">
        <v>1.4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10899714</v>
      </c>
      <c r="BR112" s="950"/>
      <c r="BS112" s="950"/>
      <c r="BT112" s="950"/>
      <c r="BU112" s="950"/>
      <c r="BV112" s="950">
        <v>10417350</v>
      </c>
      <c r="BW112" s="950"/>
      <c r="BX112" s="950"/>
      <c r="BY112" s="950"/>
      <c r="BZ112" s="950"/>
      <c r="CA112" s="950">
        <v>9781382</v>
      </c>
      <c r="CB112" s="950"/>
      <c r="CC112" s="950"/>
      <c r="CD112" s="950"/>
      <c r="CE112" s="950"/>
      <c r="CF112" s="944">
        <v>84.7</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243804</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884263</v>
      </c>
      <c r="AB113" s="964"/>
      <c r="AC113" s="964"/>
      <c r="AD113" s="964"/>
      <c r="AE113" s="965"/>
      <c r="AF113" s="966">
        <v>846577</v>
      </c>
      <c r="AG113" s="964"/>
      <c r="AH113" s="964"/>
      <c r="AI113" s="964"/>
      <c r="AJ113" s="965"/>
      <c r="AK113" s="966">
        <v>775749</v>
      </c>
      <c r="AL113" s="964"/>
      <c r="AM113" s="964"/>
      <c r="AN113" s="964"/>
      <c r="AO113" s="965"/>
      <c r="AP113" s="967">
        <v>6.7</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816002</v>
      </c>
      <c r="BR113" s="950"/>
      <c r="BS113" s="950"/>
      <c r="BT113" s="950"/>
      <c r="BU113" s="950"/>
      <c r="BV113" s="950">
        <v>1008272</v>
      </c>
      <c r="BW113" s="950"/>
      <c r="BX113" s="950"/>
      <c r="BY113" s="950"/>
      <c r="BZ113" s="950"/>
      <c r="CA113" s="950">
        <v>992344</v>
      </c>
      <c r="CB113" s="950"/>
      <c r="CC113" s="950"/>
      <c r="CD113" s="950"/>
      <c r="CE113" s="950"/>
      <c r="CF113" s="944">
        <v>8.6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291991</v>
      </c>
      <c r="AB114" s="989"/>
      <c r="AC114" s="989"/>
      <c r="AD114" s="989"/>
      <c r="AE114" s="990"/>
      <c r="AF114" s="991">
        <v>90936</v>
      </c>
      <c r="AG114" s="989"/>
      <c r="AH114" s="989"/>
      <c r="AI114" s="989"/>
      <c r="AJ114" s="990"/>
      <c r="AK114" s="991">
        <v>112524</v>
      </c>
      <c r="AL114" s="989"/>
      <c r="AM114" s="989"/>
      <c r="AN114" s="989"/>
      <c r="AO114" s="990"/>
      <c r="AP114" s="992">
        <v>1</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3396506</v>
      </c>
      <c r="BR114" s="950"/>
      <c r="BS114" s="950"/>
      <c r="BT114" s="950"/>
      <c r="BU114" s="950"/>
      <c r="BV114" s="950">
        <v>3509373</v>
      </c>
      <c r="BW114" s="950"/>
      <c r="BX114" s="950"/>
      <c r="BY114" s="950"/>
      <c r="BZ114" s="950"/>
      <c r="CA114" s="950">
        <v>3251866</v>
      </c>
      <c r="CB114" s="950"/>
      <c r="CC114" s="950"/>
      <c r="CD114" s="950"/>
      <c r="CE114" s="950"/>
      <c r="CF114" s="944">
        <v>28.2</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278045</v>
      </c>
      <c r="AB115" s="964"/>
      <c r="AC115" s="964"/>
      <c r="AD115" s="964"/>
      <c r="AE115" s="965"/>
      <c r="AF115" s="966">
        <v>285139</v>
      </c>
      <c r="AG115" s="964"/>
      <c r="AH115" s="964"/>
      <c r="AI115" s="964"/>
      <c r="AJ115" s="965"/>
      <c r="AK115" s="966">
        <v>23997</v>
      </c>
      <c r="AL115" s="964"/>
      <c r="AM115" s="964"/>
      <c r="AN115" s="964"/>
      <c r="AO115" s="965"/>
      <c r="AP115" s="967">
        <v>0.2</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v>1143061</v>
      </c>
      <c r="BR115" s="950"/>
      <c r="BS115" s="950"/>
      <c r="BT115" s="950"/>
      <c r="BU115" s="950"/>
      <c r="BV115" s="950">
        <v>837573</v>
      </c>
      <c r="BW115" s="950"/>
      <c r="BX115" s="950"/>
      <c r="BY115" s="950"/>
      <c r="BZ115" s="950"/>
      <c r="CA115" s="950">
        <v>480031</v>
      </c>
      <c r="CB115" s="950"/>
      <c r="CC115" s="950"/>
      <c r="CD115" s="950"/>
      <c r="CE115" s="950"/>
      <c r="CF115" s="944">
        <v>4.2</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3611384</v>
      </c>
      <c r="AB117" s="996"/>
      <c r="AC117" s="996"/>
      <c r="AD117" s="996"/>
      <c r="AE117" s="997"/>
      <c r="AF117" s="995">
        <v>3391610</v>
      </c>
      <c r="AG117" s="996"/>
      <c r="AH117" s="996"/>
      <c r="AI117" s="996"/>
      <c r="AJ117" s="997"/>
      <c r="AK117" s="995">
        <v>2964954</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431</v>
      </c>
      <c r="BR117" s="1016"/>
      <c r="BS117" s="1016"/>
      <c r="BT117" s="1016"/>
      <c r="BU117" s="1016"/>
      <c r="BV117" s="1016" t="s">
        <v>431</v>
      </c>
      <c r="BW117" s="1016"/>
      <c r="BX117" s="1016"/>
      <c r="BY117" s="1016"/>
      <c r="BZ117" s="1016"/>
      <c r="CA117" s="1016" t="s">
        <v>431</v>
      </c>
      <c r="CB117" s="1016"/>
      <c r="CC117" s="1016"/>
      <c r="CD117" s="1016"/>
      <c r="CE117" s="1016"/>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7" customFormat="1" ht="26.25" customHeight="1" x14ac:dyDescent="0.15">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283</v>
      </c>
      <c r="AG118" s="913"/>
      <c r="AH118" s="913"/>
      <c r="AI118" s="913"/>
      <c r="AJ118" s="914"/>
      <c r="AK118" s="912" t="s">
        <v>282</v>
      </c>
      <c r="AL118" s="913"/>
      <c r="AM118" s="913"/>
      <c r="AN118" s="913"/>
      <c r="AO118" s="914"/>
      <c r="AP118" s="1020" t="s">
        <v>403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37707196</v>
      </c>
      <c r="BR118" s="1016"/>
      <c r="BS118" s="1016"/>
      <c r="BT118" s="1016"/>
      <c r="BU118" s="1016"/>
      <c r="BV118" s="1016">
        <v>37547898</v>
      </c>
      <c r="BW118" s="1016"/>
      <c r="BX118" s="1016"/>
      <c r="BY118" s="1016"/>
      <c r="BZ118" s="1016"/>
      <c r="CA118" s="1016">
        <v>37186161</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431</v>
      </c>
      <c r="DH118" s="989"/>
      <c r="DI118" s="989"/>
      <c r="DJ118" s="989"/>
      <c r="DK118" s="990"/>
      <c r="DL118" s="991" t="s">
        <v>431</v>
      </c>
      <c r="DM118" s="989"/>
      <c r="DN118" s="989"/>
      <c r="DO118" s="989"/>
      <c r="DP118" s="990"/>
      <c r="DQ118" s="991" t="s">
        <v>431</v>
      </c>
      <c r="DR118" s="989"/>
      <c r="DS118" s="989"/>
      <c r="DT118" s="989"/>
      <c r="DU118" s="990"/>
      <c r="DV118" s="992" t="s">
        <v>431</v>
      </c>
      <c r="DW118" s="993"/>
      <c r="DX118" s="993"/>
      <c r="DY118" s="993"/>
      <c r="DZ118" s="994"/>
    </row>
    <row r="119" spans="1:130" s="197" customFormat="1" ht="26.25" customHeight="1" x14ac:dyDescent="0.15">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7207</v>
      </c>
      <c r="AB119" s="920"/>
      <c r="AC119" s="920"/>
      <c r="AD119" s="920"/>
      <c r="AE119" s="921"/>
      <c r="AF119" s="922">
        <v>7207</v>
      </c>
      <c r="AG119" s="920"/>
      <c r="AH119" s="920"/>
      <c r="AI119" s="920"/>
      <c r="AJ119" s="921"/>
      <c r="AK119" s="922">
        <v>7207</v>
      </c>
      <c r="AL119" s="920"/>
      <c r="AM119" s="920"/>
      <c r="AN119" s="920"/>
      <c r="AO119" s="921"/>
      <c r="AP119" s="923">
        <v>0.1</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1768272</v>
      </c>
      <c r="BR119" s="957"/>
      <c r="BS119" s="957"/>
      <c r="BT119" s="957"/>
      <c r="BU119" s="957"/>
      <c r="BV119" s="957">
        <v>1783436</v>
      </c>
      <c r="BW119" s="957"/>
      <c r="BX119" s="957"/>
      <c r="BY119" s="957"/>
      <c r="BZ119" s="957"/>
      <c r="CA119" s="957">
        <v>2113496</v>
      </c>
      <c r="CB119" s="957"/>
      <c r="CC119" s="957"/>
      <c r="CD119" s="957"/>
      <c r="CE119" s="957"/>
      <c r="CF119" s="971">
        <v>18.3</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132048</v>
      </c>
      <c r="DH119" s="1028"/>
      <c r="DI119" s="1028"/>
      <c r="DJ119" s="1028"/>
      <c r="DK119" s="1029"/>
      <c r="DL119" s="1030">
        <v>115256</v>
      </c>
      <c r="DM119" s="1028"/>
      <c r="DN119" s="1028"/>
      <c r="DO119" s="1028"/>
      <c r="DP119" s="1029"/>
      <c r="DQ119" s="1030">
        <v>100343</v>
      </c>
      <c r="DR119" s="1028"/>
      <c r="DS119" s="1028"/>
      <c r="DT119" s="1028"/>
      <c r="DU119" s="1029"/>
      <c r="DV119" s="1031">
        <v>0.9</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431</v>
      </c>
      <c r="AB120" s="989"/>
      <c r="AC120" s="989"/>
      <c r="AD120" s="989"/>
      <c r="AE120" s="990"/>
      <c r="AF120" s="991" t="s">
        <v>431</v>
      </c>
      <c r="AG120" s="989"/>
      <c r="AH120" s="989"/>
      <c r="AI120" s="989"/>
      <c r="AJ120" s="990"/>
      <c r="AK120" s="991" t="s">
        <v>431</v>
      </c>
      <c r="AL120" s="989"/>
      <c r="AM120" s="989"/>
      <c r="AN120" s="989"/>
      <c r="AO120" s="990"/>
      <c r="AP120" s="992" t="s">
        <v>431</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4997018</v>
      </c>
      <c r="BR120" s="950"/>
      <c r="BS120" s="950"/>
      <c r="BT120" s="950"/>
      <c r="BU120" s="950"/>
      <c r="BV120" s="950">
        <v>5166148</v>
      </c>
      <c r="BW120" s="950"/>
      <c r="BX120" s="950"/>
      <c r="BY120" s="950"/>
      <c r="BZ120" s="950"/>
      <c r="CA120" s="950">
        <v>5255432</v>
      </c>
      <c r="CB120" s="950"/>
      <c r="CC120" s="950"/>
      <c r="CD120" s="950"/>
      <c r="CE120" s="950"/>
      <c r="CF120" s="944">
        <v>45.5</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10177433</v>
      </c>
      <c r="DH120" s="957"/>
      <c r="DI120" s="957"/>
      <c r="DJ120" s="957"/>
      <c r="DK120" s="957"/>
      <c r="DL120" s="957">
        <v>9777590</v>
      </c>
      <c r="DM120" s="957"/>
      <c r="DN120" s="957"/>
      <c r="DO120" s="957"/>
      <c r="DP120" s="957"/>
      <c r="DQ120" s="957">
        <v>9253473</v>
      </c>
      <c r="DR120" s="957"/>
      <c r="DS120" s="957"/>
      <c r="DT120" s="957"/>
      <c r="DU120" s="957"/>
      <c r="DV120" s="958">
        <v>80.099999999999994</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75981</v>
      </c>
      <c r="AB121" s="989"/>
      <c r="AC121" s="989"/>
      <c r="AD121" s="989"/>
      <c r="AE121" s="990"/>
      <c r="AF121" s="991">
        <v>79217</v>
      </c>
      <c r="AG121" s="989"/>
      <c r="AH121" s="989"/>
      <c r="AI121" s="989"/>
      <c r="AJ121" s="990"/>
      <c r="AK121" s="991" t="s">
        <v>431</v>
      </c>
      <c r="AL121" s="989"/>
      <c r="AM121" s="989"/>
      <c r="AN121" s="989"/>
      <c r="AO121" s="990"/>
      <c r="AP121" s="992" t="s">
        <v>431</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21615357</v>
      </c>
      <c r="BR121" s="1016"/>
      <c r="BS121" s="1016"/>
      <c r="BT121" s="1016"/>
      <c r="BU121" s="1016"/>
      <c r="BV121" s="1016">
        <v>21783845</v>
      </c>
      <c r="BW121" s="1016"/>
      <c r="BX121" s="1016"/>
      <c r="BY121" s="1016"/>
      <c r="BZ121" s="1016"/>
      <c r="CA121" s="1016">
        <v>22278757</v>
      </c>
      <c r="CB121" s="1016"/>
      <c r="CC121" s="1016"/>
      <c r="CD121" s="1016"/>
      <c r="CE121" s="1016"/>
      <c r="CF121" s="1054">
        <v>192.9</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389120</v>
      </c>
      <c r="DH121" s="950"/>
      <c r="DI121" s="950"/>
      <c r="DJ121" s="950"/>
      <c r="DK121" s="950"/>
      <c r="DL121" s="950">
        <v>397882</v>
      </c>
      <c r="DM121" s="950"/>
      <c r="DN121" s="950"/>
      <c r="DO121" s="950"/>
      <c r="DP121" s="950"/>
      <c r="DQ121" s="950">
        <v>375339</v>
      </c>
      <c r="DR121" s="950"/>
      <c r="DS121" s="950"/>
      <c r="DT121" s="950"/>
      <c r="DU121" s="950"/>
      <c r="DV121" s="951">
        <v>3.2</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431</v>
      </c>
      <c r="AB122" s="989"/>
      <c r="AC122" s="989"/>
      <c r="AD122" s="989"/>
      <c r="AE122" s="990"/>
      <c r="AF122" s="991" t="s">
        <v>431</v>
      </c>
      <c r="AG122" s="989"/>
      <c r="AH122" s="989"/>
      <c r="AI122" s="989"/>
      <c r="AJ122" s="990"/>
      <c r="AK122" s="991" t="s">
        <v>431</v>
      </c>
      <c r="AL122" s="989"/>
      <c r="AM122" s="989"/>
      <c r="AN122" s="989"/>
      <c r="AO122" s="990"/>
      <c r="AP122" s="992" t="s">
        <v>431</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444</v>
      </c>
      <c r="BP122" s="1024"/>
      <c r="BQ122" s="1064">
        <v>28380647</v>
      </c>
      <c r="BR122" s="1065"/>
      <c r="BS122" s="1065"/>
      <c r="BT122" s="1065"/>
      <c r="BU122" s="1065"/>
      <c r="BV122" s="1065">
        <v>28733429</v>
      </c>
      <c r="BW122" s="1065"/>
      <c r="BX122" s="1065"/>
      <c r="BY122" s="1065"/>
      <c r="BZ122" s="1065"/>
      <c r="CA122" s="1065">
        <v>29647685</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332131</v>
      </c>
      <c r="DH122" s="950"/>
      <c r="DI122" s="950"/>
      <c r="DJ122" s="950"/>
      <c r="DK122" s="950"/>
      <c r="DL122" s="950">
        <v>240712</v>
      </c>
      <c r="DM122" s="950"/>
      <c r="DN122" s="950"/>
      <c r="DO122" s="950"/>
      <c r="DP122" s="950"/>
      <c r="DQ122" s="950">
        <v>151548</v>
      </c>
      <c r="DR122" s="950"/>
      <c r="DS122" s="950"/>
      <c r="DT122" s="950"/>
      <c r="DU122" s="950"/>
      <c r="DV122" s="951">
        <v>1.3</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81.900000000000006</v>
      </c>
      <c r="BR123" s="1057"/>
      <c r="BS123" s="1057"/>
      <c r="BT123" s="1057"/>
      <c r="BU123" s="1057"/>
      <c r="BV123" s="1057">
        <v>78.5</v>
      </c>
      <c r="BW123" s="1057"/>
      <c r="BX123" s="1057"/>
      <c r="BY123" s="1057"/>
      <c r="BZ123" s="1057"/>
      <c r="CA123" s="1057">
        <v>65.2</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v>1030</v>
      </c>
      <c r="DH123" s="989"/>
      <c r="DI123" s="989"/>
      <c r="DJ123" s="989"/>
      <c r="DK123" s="990"/>
      <c r="DL123" s="991">
        <v>1166</v>
      </c>
      <c r="DM123" s="989"/>
      <c r="DN123" s="989"/>
      <c r="DO123" s="989"/>
      <c r="DP123" s="990"/>
      <c r="DQ123" s="991">
        <v>1022</v>
      </c>
      <c r="DR123" s="989"/>
      <c r="DS123" s="989"/>
      <c r="DT123" s="989"/>
      <c r="DU123" s="990"/>
      <c r="DV123" s="992">
        <v>0</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173332</v>
      </c>
      <c r="AB126" s="989"/>
      <c r="AC126" s="989"/>
      <c r="AD126" s="989"/>
      <c r="AE126" s="990"/>
      <c r="AF126" s="991">
        <v>180565</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v>1140676</v>
      </c>
      <c r="DH126" s="950"/>
      <c r="DI126" s="950"/>
      <c r="DJ126" s="950"/>
      <c r="DK126" s="950"/>
      <c r="DL126" s="950">
        <v>837573</v>
      </c>
      <c r="DM126" s="950"/>
      <c r="DN126" s="950"/>
      <c r="DO126" s="950"/>
      <c r="DP126" s="950"/>
      <c r="DQ126" s="950">
        <v>478583</v>
      </c>
      <c r="DR126" s="950"/>
      <c r="DS126" s="950"/>
      <c r="DT126" s="950"/>
      <c r="DU126" s="950"/>
      <c r="DV126" s="951">
        <v>4.0999999999999996</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21525</v>
      </c>
      <c r="AB127" s="989"/>
      <c r="AC127" s="989"/>
      <c r="AD127" s="989"/>
      <c r="AE127" s="990"/>
      <c r="AF127" s="991">
        <v>18150</v>
      </c>
      <c r="AG127" s="989"/>
      <c r="AH127" s="989"/>
      <c r="AI127" s="989"/>
      <c r="AJ127" s="990"/>
      <c r="AK127" s="991">
        <v>16790</v>
      </c>
      <c r="AL127" s="989"/>
      <c r="AM127" s="989"/>
      <c r="AN127" s="989"/>
      <c r="AO127" s="990"/>
      <c r="AP127" s="992">
        <v>0.1</v>
      </c>
      <c r="AQ127" s="993"/>
      <c r="AR127" s="993"/>
      <c r="AS127" s="993"/>
      <c r="AT127" s="994"/>
      <c r="AU127" s="233"/>
      <c r="AV127" s="233"/>
      <c r="AW127" s="233"/>
      <c r="AX127" s="916" t="s">
        <v>455</v>
      </c>
      <c r="AY127" s="917"/>
      <c r="AZ127" s="917"/>
      <c r="BA127" s="917"/>
      <c r="BB127" s="917"/>
      <c r="BC127" s="917"/>
      <c r="BD127" s="917"/>
      <c r="BE127" s="918"/>
      <c r="BF127" s="1071" t="s">
        <v>108</v>
      </c>
      <c r="BG127" s="1072"/>
      <c r="BH127" s="1072"/>
      <c r="BI127" s="1072"/>
      <c r="BJ127" s="1072"/>
      <c r="BK127" s="1072"/>
      <c r="BL127" s="1081"/>
      <c r="BM127" s="1071">
        <v>12.9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v>2385</v>
      </c>
      <c r="DH127" s="1078"/>
      <c r="DI127" s="1078"/>
      <c r="DJ127" s="1078"/>
      <c r="DK127" s="1078"/>
      <c r="DL127" s="1078" t="s">
        <v>108</v>
      </c>
      <c r="DM127" s="1078"/>
      <c r="DN127" s="1078"/>
      <c r="DO127" s="1078"/>
      <c r="DP127" s="1078"/>
      <c r="DQ127" s="1078">
        <v>1448</v>
      </c>
      <c r="DR127" s="1078"/>
      <c r="DS127" s="1078"/>
      <c r="DT127" s="1078"/>
      <c r="DU127" s="1078"/>
      <c r="DV127" s="1079">
        <v>0</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433435</v>
      </c>
      <c r="AB128" s="1120"/>
      <c r="AC128" s="1120"/>
      <c r="AD128" s="1120"/>
      <c r="AE128" s="1121"/>
      <c r="AF128" s="1122">
        <v>437647</v>
      </c>
      <c r="AG128" s="1120"/>
      <c r="AH128" s="1120"/>
      <c r="AI128" s="1120"/>
      <c r="AJ128" s="1121"/>
      <c r="AK128" s="1122">
        <v>508603</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17.899999999999999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13607016</v>
      </c>
      <c r="AB129" s="989"/>
      <c r="AC129" s="989"/>
      <c r="AD129" s="989"/>
      <c r="AE129" s="990"/>
      <c r="AF129" s="991">
        <v>13348960</v>
      </c>
      <c r="AG129" s="989"/>
      <c r="AH129" s="989"/>
      <c r="AI129" s="989"/>
      <c r="AJ129" s="990"/>
      <c r="AK129" s="991">
        <v>13547751</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6.5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2222030</v>
      </c>
      <c r="AB130" s="989"/>
      <c r="AC130" s="989"/>
      <c r="AD130" s="989"/>
      <c r="AE130" s="990"/>
      <c r="AF130" s="991">
        <v>2123843</v>
      </c>
      <c r="AG130" s="989"/>
      <c r="AH130" s="989"/>
      <c r="AI130" s="989"/>
      <c r="AJ130" s="990"/>
      <c r="AK130" s="991">
        <v>1998134</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65.2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11384986</v>
      </c>
      <c r="AB131" s="1028"/>
      <c r="AC131" s="1028"/>
      <c r="AD131" s="1028"/>
      <c r="AE131" s="1029"/>
      <c r="AF131" s="1030">
        <v>11225117</v>
      </c>
      <c r="AG131" s="1028"/>
      <c r="AH131" s="1028"/>
      <c r="AI131" s="1028"/>
      <c r="AJ131" s="1029"/>
      <c r="AK131" s="1030">
        <v>11549617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8.3963124770000004</v>
      </c>
      <c r="AB132" s="1134"/>
      <c r="AC132" s="1134"/>
      <c r="AD132" s="1134"/>
      <c r="AE132" s="1135"/>
      <c r="AF132" s="1136">
        <v>7.3952013150000004</v>
      </c>
      <c r="AG132" s="1134"/>
      <c r="AH132" s="1134"/>
      <c r="AI132" s="1134"/>
      <c r="AJ132" s="1135"/>
      <c r="AK132" s="1136">
        <v>3.9673783120000001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10</v>
      </c>
      <c r="AB133" s="1141"/>
      <c r="AC133" s="1141"/>
      <c r="AD133" s="1141"/>
      <c r="AE133" s="1142"/>
      <c r="AF133" s="1140">
        <v>8.3000000000000007</v>
      </c>
      <c r="AG133" s="1141"/>
      <c r="AH133" s="1141"/>
      <c r="AI133" s="1141"/>
      <c r="AJ133" s="1142"/>
      <c r="AK133" s="1140">
        <v>6.5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3265784</v>
      </c>
      <c r="L9" s="264">
        <v>63761</v>
      </c>
      <c r="M9" s="265">
        <v>62416</v>
      </c>
      <c r="N9" s="266">
        <v>2.2000000000000002</v>
      </c>
    </row>
    <row r="10" spans="1:16" x14ac:dyDescent="0.15">
      <c r="A10" s="248"/>
      <c r="B10" s="244"/>
      <c r="C10" s="244"/>
      <c r="D10" s="244"/>
      <c r="E10" s="244"/>
      <c r="F10" s="244"/>
      <c r="G10" s="1149" t="s">
        <v>478</v>
      </c>
      <c r="H10" s="1150"/>
      <c r="I10" s="1150"/>
      <c r="J10" s="1151"/>
      <c r="K10" s="267">
        <v>439329</v>
      </c>
      <c r="L10" s="268">
        <v>8577</v>
      </c>
      <c r="M10" s="269">
        <v>5506</v>
      </c>
      <c r="N10" s="270">
        <v>55.8</v>
      </c>
    </row>
    <row r="11" spans="1:16" ht="13.5" customHeight="1" x14ac:dyDescent="0.15">
      <c r="A11" s="248"/>
      <c r="B11" s="244"/>
      <c r="C11" s="244"/>
      <c r="D11" s="244"/>
      <c r="E11" s="244"/>
      <c r="F11" s="244"/>
      <c r="G11" s="1149" t="s">
        <v>479</v>
      </c>
      <c r="H11" s="1150"/>
      <c r="I11" s="1150"/>
      <c r="J11" s="1151"/>
      <c r="K11" s="267">
        <v>668463</v>
      </c>
      <c r="L11" s="268">
        <v>13051</v>
      </c>
      <c r="M11" s="269">
        <v>5414</v>
      </c>
      <c r="N11" s="270">
        <v>141.1</v>
      </c>
    </row>
    <row r="12" spans="1:16" ht="13.5" customHeight="1" x14ac:dyDescent="0.15">
      <c r="A12" s="248"/>
      <c r="B12" s="244"/>
      <c r="C12" s="244"/>
      <c r="D12" s="244"/>
      <c r="E12" s="244"/>
      <c r="F12" s="244"/>
      <c r="G12" s="1149" t="s">
        <v>480</v>
      </c>
      <c r="H12" s="1150"/>
      <c r="I12" s="1150"/>
      <c r="J12" s="1151"/>
      <c r="K12" s="267">
        <v>142684</v>
      </c>
      <c r="L12" s="268">
        <v>2786</v>
      </c>
      <c r="M12" s="269">
        <v>1117</v>
      </c>
      <c r="N12" s="270">
        <v>149.4</v>
      </c>
    </row>
    <row r="13" spans="1:16" ht="13.5" customHeight="1" x14ac:dyDescent="0.15">
      <c r="A13" s="248"/>
      <c r="B13" s="244"/>
      <c r="C13" s="244"/>
      <c r="D13" s="244"/>
      <c r="E13" s="244"/>
      <c r="F13" s="244"/>
      <c r="G13" s="1149" t="s">
        <v>481</v>
      </c>
      <c r="H13" s="1150"/>
      <c r="I13" s="1150"/>
      <c r="J13" s="1151"/>
      <c r="K13" s="267" t="s">
        <v>482</v>
      </c>
      <c r="L13" s="268" t="s">
        <v>482</v>
      </c>
      <c r="M13" s="269">
        <v>0</v>
      </c>
      <c r="N13" s="270" t="s">
        <v>482</v>
      </c>
    </row>
    <row r="14" spans="1:16" ht="13.5" customHeight="1" x14ac:dyDescent="0.15">
      <c r="A14" s="248"/>
      <c r="B14" s="244"/>
      <c r="C14" s="244"/>
      <c r="D14" s="244"/>
      <c r="E14" s="244"/>
      <c r="F14" s="244"/>
      <c r="G14" s="1149" t="s">
        <v>483</v>
      </c>
      <c r="H14" s="1150"/>
      <c r="I14" s="1150"/>
      <c r="J14" s="1151"/>
      <c r="K14" s="267">
        <v>73818</v>
      </c>
      <c r="L14" s="268">
        <v>1441</v>
      </c>
      <c r="M14" s="269">
        <v>2298</v>
      </c>
      <c r="N14" s="270">
        <v>-37.299999999999997</v>
      </c>
    </row>
    <row r="15" spans="1:16" ht="13.5" customHeight="1" x14ac:dyDescent="0.15">
      <c r="A15" s="248"/>
      <c r="B15" s="244"/>
      <c r="C15" s="244"/>
      <c r="D15" s="244"/>
      <c r="E15" s="244"/>
      <c r="F15" s="244"/>
      <c r="G15" s="1149" t="s">
        <v>484</v>
      </c>
      <c r="H15" s="1150"/>
      <c r="I15" s="1150"/>
      <c r="J15" s="1151"/>
      <c r="K15" s="267">
        <v>98527</v>
      </c>
      <c r="L15" s="268">
        <v>1924</v>
      </c>
      <c r="M15" s="269">
        <v>1592</v>
      </c>
      <c r="N15" s="270">
        <v>20.9</v>
      </c>
    </row>
    <row r="16" spans="1:16" x14ac:dyDescent="0.15">
      <c r="A16" s="248"/>
      <c r="B16" s="244"/>
      <c r="C16" s="244"/>
      <c r="D16" s="244"/>
      <c r="E16" s="244"/>
      <c r="F16" s="244"/>
      <c r="G16" s="1152" t="s">
        <v>485</v>
      </c>
      <c r="H16" s="1153"/>
      <c r="I16" s="1153"/>
      <c r="J16" s="1154"/>
      <c r="K16" s="268">
        <v>-226533</v>
      </c>
      <c r="L16" s="268">
        <v>-4423</v>
      </c>
      <c r="M16" s="269">
        <v>-6284</v>
      </c>
      <c r="N16" s="270">
        <v>-29.6</v>
      </c>
    </row>
    <row r="17" spans="1:16" x14ac:dyDescent="0.15">
      <c r="A17" s="248"/>
      <c r="B17" s="244"/>
      <c r="C17" s="244"/>
      <c r="D17" s="244"/>
      <c r="E17" s="244"/>
      <c r="F17" s="244"/>
      <c r="G17" s="1152" t="s">
        <v>166</v>
      </c>
      <c r="H17" s="1153"/>
      <c r="I17" s="1153"/>
      <c r="J17" s="1154"/>
      <c r="K17" s="268">
        <v>4462072</v>
      </c>
      <c r="L17" s="268">
        <v>87118</v>
      </c>
      <c r="M17" s="269">
        <v>72059</v>
      </c>
      <c r="N17" s="270">
        <v>20.9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7.15</v>
      </c>
      <c r="L21" s="281">
        <v>7.1</v>
      </c>
      <c r="M21" s="282">
        <v>0.05</v>
      </c>
      <c r="N21" s="249"/>
      <c r="O21" s="283"/>
      <c r="P21" s="279"/>
    </row>
    <row r="22" spans="1:16" s="284" customFormat="1" x14ac:dyDescent="0.15">
      <c r="A22" s="279"/>
      <c r="B22" s="249"/>
      <c r="C22" s="249"/>
      <c r="D22" s="249"/>
      <c r="E22" s="249"/>
      <c r="F22" s="249"/>
      <c r="G22" s="1144" t="s">
        <v>491</v>
      </c>
      <c r="H22" s="1145"/>
      <c r="I22" s="1145"/>
      <c r="J22" s="1146"/>
      <c r="K22" s="285">
        <v>100.5</v>
      </c>
      <c r="L22" s="286">
        <v>98.4</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2052684</v>
      </c>
      <c r="L32" s="294">
        <v>40077</v>
      </c>
      <c r="M32" s="295">
        <v>39864</v>
      </c>
      <c r="N32" s="296">
        <v>0.5</v>
      </c>
    </row>
    <row r="33" spans="1:16" ht="13.5" customHeight="1" x14ac:dyDescent="0.15">
      <c r="A33" s="248"/>
      <c r="B33" s="244"/>
      <c r="C33" s="244"/>
      <c r="D33" s="244"/>
      <c r="E33" s="244"/>
      <c r="F33" s="244"/>
      <c r="G33" s="1160" t="s">
        <v>496</v>
      </c>
      <c r="H33" s="1161"/>
      <c r="I33" s="1161"/>
      <c r="J33" s="1162"/>
      <c r="K33" s="294" t="s">
        <v>482</v>
      </c>
      <c r="L33" s="294" t="s">
        <v>482</v>
      </c>
      <c r="M33" s="295">
        <v>3</v>
      </c>
      <c r="N33" s="296" t="s">
        <v>482</v>
      </c>
    </row>
    <row r="34" spans="1:16" ht="27" customHeight="1" x14ac:dyDescent="0.15">
      <c r="A34" s="248"/>
      <c r="B34" s="244"/>
      <c r="C34" s="244"/>
      <c r="D34" s="244"/>
      <c r="E34" s="244"/>
      <c r="F34" s="244"/>
      <c r="G34" s="1160" t="s">
        <v>497</v>
      </c>
      <c r="H34" s="1161"/>
      <c r="I34" s="1161"/>
      <c r="J34" s="1162"/>
      <c r="K34" s="294" t="s">
        <v>482</v>
      </c>
      <c r="L34" s="294" t="s">
        <v>482</v>
      </c>
      <c r="M34" s="295">
        <v>79</v>
      </c>
      <c r="N34" s="296" t="s">
        <v>482</v>
      </c>
    </row>
    <row r="35" spans="1:16" ht="27" customHeight="1" x14ac:dyDescent="0.15">
      <c r="A35" s="248"/>
      <c r="B35" s="244"/>
      <c r="C35" s="244"/>
      <c r="D35" s="244"/>
      <c r="E35" s="244"/>
      <c r="F35" s="244"/>
      <c r="G35" s="1160" t="s">
        <v>498</v>
      </c>
      <c r="H35" s="1161"/>
      <c r="I35" s="1161"/>
      <c r="J35" s="1162"/>
      <c r="K35" s="294">
        <v>775749</v>
      </c>
      <c r="L35" s="294">
        <v>15146</v>
      </c>
      <c r="M35" s="295">
        <v>14090</v>
      </c>
      <c r="N35" s="296">
        <v>7.5</v>
      </c>
    </row>
    <row r="36" spans="1:16" ht="27" customHeight="1" x14ac:dyDescent="0.15">
      <c r="A36" s="248"/>
      <c r="B36" s="244"/>
      <c r="C36" s="244"/>
      <c r="D36" s="244"/>
      <c r="E36" s="244"/>
      <c r="F36" s="244"/>
      <c r="G36" s="1160" t="s">
        <v>499</v>
      </c>
      <c r="H36" s="1161"/>
      <c r="I36" s="1161"/>
      <c r="J36" s="1162"/>
      <c r="K36" s="294">
        <v>112524</v>
      </c>
      <c r="L36" s="294">
        <v>2197</v>
      </c>
      <c r="M36" s="295">
        <v>1791</v>
      </c>
      <c r="N36" s="296">
        <v>22.7</v>
      </c>
    </row>
    <row r="37" spans="1:16" ht="13.5" customHeight="1" x14ac:dyDescent="0.15">
      <c r="A37" s="248"/>
      <c r="B37" s="244"/>
      <c r="C37" s="244"/>
      <c r="D37" s="244"/>
      <c r="E37" s="244"/>
      <c r="F37" s="244"/>
      <c r="G37" s="1160" t="s">
        <v>500</v>
      </c>
      <c r="H37" s="1161"/>
      <c r="I37" s="1161"/>
      <c r="J37" s="1162"/>
      <c r="K37" s="294">
        <v>23997</v>
      </c>
      <c r="L37" s="294">
        <v>469</v>
      </c>
      <c r="M37" s="295">
        <v>866</v>
      </c>
      <c r="N37" s="296">
        <v>-45.8</v>
      </c>
    </row>
    <row r="38" spans="1:16" ht="27" customHeight="1" x14ac:dyDescent="0.15">
      <c r="A38" s="248"/>
      <c r="B38" s="244"/>
      <c r="C38" s="244"/>
      <c r="D38" s="244"/>
      <c r="E38" s="244"/>
      <c r="F38" s="244"/>
      <c r="G38" s="1163" t="s">
        <v>501</v>
      </c>
      <c r="H38" s="1164"/>
      <c r="I38" s="1164"/>
      <c r="J38" s="1165"/>
      <c r="K38" s="297" t="s">
        <v>482</v>
      </c>
      <c r="L38" s="297" t="s">
        <v>482</v>
      </c>
      <c r="M38" s="298">
        <v>3</v>
      </c>
      <c r="N38" s="299" t="s">
        <v>482</v>
      </c>
      <c r="O38" s="293"/>
    </row>
    <row r="39" spans="1:16" x14ac:dyDescent="0.15">
      <c r="A39" s="248"/>
      <c r="B39" s="244"/>
      <c r="C39" s="244"/>
      <c r="D39" s="244"/>
      <c r="E39" s="244"/>
      <c r="F39" s="244"/>
      <c r="G39" s="1163" t="s">
        <v>502</v>
      </c>
      <c r="H39" s="1164"/>
      <c r="I39" s="1164"/>
      <c r="J39" s="1165"/>
      <c r="K39" s="300">
        <v>-508603</v>
      </c>
      <c r="L39" s="300">
        <v>-9930</v>
      </c>
      <c r="M39" s="301">
        <v>-5541</v>
      </c>
      <c r="N39" s="302">
        <v>79.2</v>
      </c>
      <c r="O39" s="293"/>
    </row>
    <row r="40" spans="1:16" ht="27" customHeight="1" x14ac:dyDescent="0.15">
      <c r="A40" s="248"/>
      <c r="B40" s="244"/>
      <c r="C40" s="244"/>
      <c r="D40" s="244"/>
      <c r="E40" s="244"/>
      <c r="F40" s="244"/>
      <c r="G40" s="1160" t="s">
        <v>503</v>
      </c>
      <c r="H40" s="1161"/>
      <c r="I40" s="1161"/>
      <c r="J40" s="1162"/>
      <c r="K40" s="300">
        <v>-1998134</v>
      </c>
      <c r="L40" s="300">
        <v>-39012</v>
      </c>
      <c r="M40" s="301">
        <v>-36202</v>
      </c>
      <c r="N40" s="302">
        <v>7.8</v>
      </c>
      <c r="O40" s="293"/>
    </row>
    <row r="41" spans="1:16" x14ac:dyDescent="0.15">
      <c r="A41" s="248"/>
      <c r="B41" s="244"/>
      <c r="C41" s="244"/>
      <c r="D41" s="244"/>
      <c r="E41" s="244"/>
      <c r="F41" s="244"/>
      <c r="G41" s="1166" t="s">
        <v>277</v>
      </c>
      <c r="H41" s="1167"/>
      <c r="I41" s="1167"/>
      <c r="J41" s="1168"/>
      <c r="K41" s="294">
        <v>458217</v>
      </c>
      <c r="L41" s="300">
        <v>8946</v>
      </c>
      <c r="M41" s="301">
        <v>14952</v>
      </c>
      <c r="N41" s="302">
        <v>-40.200000000000003</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2108197</v>
      </c>
      <c r="J51" s="320">
        <v>39549</v>
      </c>
      <c r="K51" s="321">
        <v>-12</v>
      </c>
      <c r="L51" s="322">
        <v>47569</v>
      </c>
      <c r="M51" s="323">
        <v>-23.1</v>
      </c>
      <c r="N51" s="324">
        <v>11.1</v>
      </c>
    </row>
    <row r="52" spans="1:14" x14ac:dyDescent="0.15">
      <c r="A52" s="248"/>
      <c r="B52" s="244"/>
      <c r="C52" s="244"/>
      <c r="D52" s="244"/>
      <c r="E52" s="244"/>
      <c r="F52" s="244"/>
      <c r="G52" s="325"/>
      <c r="H52" s="326" t="s">
        <v>514</v>
      </c>
      <c r="I52" s="327">
        <v>1211500</v>
      </c>
      <c r="J52" s="328">
        <v>22727</v>
      </c>
      <c r="K52" s="329">
        <v>-8.4</v>
      </c>
      <c r="L52" s="330">
        <v>26255</v>
      </c>
      <c r="M52" s="331">
        <v>-18.399999999999999</v>
      </c>
      <c r="N52" s="332">
        <v>10</v>
      </c>
    </row>
    <row r="53" spans="1:14" x14ac:dyDescent="0.15">
      <c r="A53" s="248"/>
      <c r="B53" s="244"/>
      <c r="C53" s="244"/>
      <c r="D53" s="244"/>
      <c r="E53" s="244"/>
      <c r="F53" s="244"/>
      <c r="G53" s="310" t="s">
        <v>515</v>
      </c>
      <c r="H53" s="311"/>
      <c r="I53" s="319">
        <v>2333126</v>
      </c>
      <c r="J53" s="320">
        <v>44143</v>
      </c>
      <c r="K53" s="321">
        <v>11.6</v>
      </c>
      <c r="L53" s="322">
        <v>50880</v>
      </c>
      <c r="M53" s="323">
        <v>7</v>
      </c>
      <c r="N53" s="324">
        <v>4.5999999999999996</v>
      </c>
    </row>
    <row r="54" spans="1:14" x14ac:dyDescent="0.15">
      <c r="A54" s="248"/>
      <c r="B54" s="244"/>
      <c r="C54" s="244"/>
      <c r="D54" s="244"/>
      <c r="E54" s="244"/>
      <c r="F54" s="244"/>
      <c r="G54" s="325"/>
      <c r="H54" s="326" t="s">
        <v>514</v>
      </c>
      <c r="I54" s="327">
        <v>1287408</v>
      </c>
      <c r="J54" s="328">
        <v>24358</v>
      </c>
      <c r="K54" s="329">
        <v>7.2</v>
      </c>
      <c r="L54" s="330">
        <v>26879</v>
      </c>
      <c r="M54" s="331">
        <v>2.4</v>
      </c>
      <c r="N54" s="332">
        <v>4.8</v>
      </c>
    </row>
    <row r="55" spans="1:14" x14ac:dyDescent="0.15">
      <c r="A55" s="248"/>
      <c r="B55" s="244"/>
      <c r="C55" s="244"/>
      <c r="D55" s="244"/>
      <c r="E55" s="244"/>
      <c r="F55" s="244"/>
      <c r="G55" s="310" t="s">
        <v>516</v>
      </c>
      <c r="H55" s="311"/>
      <c r="I55" s="319">
        <v>4079088</v>
      </c>
      <c r="J55" s="320">
        <v>77660</v>
      </c>
      <c r="K55" s="321">
        <v>75.900000000000006</v>
      </c>
      <c r="L55" s="322">
        <v>63956</v>
      </c>
      <c r="M55" s="323">
        <v>25.7</v>
      </c>
      <c r="N55" s="324">
        <v>50.2</v>
      </c>
    </row>
    <row r="56" spans="1:14" x14ac:dyDescent="0.15">
      <c r="A56" s="248"/>
      <c r="B56" s="244"/>
      <c r="C56" s="244"/>
      <c r="D56" s="244"/>
      <c r="E56" s="244"/>
      <c r="F56" s="244"/>
      <c r="G56" s="325"/>
      <c r="H56" s="326" t="s">
        <v>514</v>
      </c>
      <c r="I56" s="327">
        <v>2731945</v>
      </c>
      <c r="J56" s="328">
        <v>52012</v>
      </c>
      <c r="K56" s="329">
        <v>113.5</v>
      </c>
      <c r="L56" s="330">
        <v>29239</v>
      </c>
      <c r="M56" s="331">
        <v>8.8000000000000007</v>
      </c>
      <c r="N56" s="332">
        <v>104.7</v>
      </c>
    </row>
    <row r="57" spans="1:14" x14ac:dyDescent="0.15">
      <c r="A57" s="248"/>
      <c r="B57" s="244"/>
      <c r="C57" s="244"/>
      <c r="D57" s="244"/>
      <c r="E57" s="244"/>
      <c r="F57" s="244"/>
      <c r="G57" s="310" t="s">
        <v>517</v>
      </c>
      <c r="H57" s="311"/>
      <c r="I57" s="319">
        <v>3194589</v>
      </c>
      <c r="J57" s="320">
        <v>61544</v>
      </c>
      <c r="K57" s="321">
        <v>-20.8</v>
      </c>
      <c r="L57" s="322">
        <v>66255</v>
      </c>
      <c r="M57" s="323">
        <v>3.6</v>
      </c>
      <c r="N57" s="324">
        <v>-24.4</v>
      </c>
    </row>
    <row r="58" spans="1:14" x14ac:dyDescent="0.15">
      <c r="A58" s="248"/>
      <c r="B58" s="244"/>
      <c r="C58" s="244"/>
      <c r="D58" s="244"/>
      <c r="E58" s="244"/>
      <c r="F58" s="244"/>
      <c r="G58" s="325"/>
      <c r="H58" s="326" t="s">
        <v>514</v>
      </c>
      <c r="I58" s="327">
        <v>1853879</v>
      </c>
      <c r="J58" s="328">
        <v>35715</v>
      </c>
      <c r="K58" s="329">
        <v>-31.3</v>
      </c>
      <c r="L58" s="330">
        <v>31822</v>
      </c>
      <c r="M58" s="331">
        <v>8.8000000000000007</v>
      </c>
      <c r="N58" s="332">
        <v>-40.1</v>
      </c>
    </row>
    <row r="59" spans="1:14" x14ac:dyDescent="0.15">
      <c r="A59" s="248"/>
      <c r="B59" s="244"/>
      <c r="C59" s="244"/>
      <c r="D59" s="244"/>
      <c r="E59" s="244"/>
      <c r="F59" s="244"/>
      <c r="G59" s="310" t="s">
        <v>518</v>
      </c>
      <c r="H59" s="311"/>
      <c r="I59" s="319">
        <v>3793544</v>
      </c>
      <c r="J59" s="320">
        <v>74065</v>
      </c>
      <c r="K59" s="321">
        <v>20.3</v>
      </c>
      <c r="L59" s="322">
        <v>54227</v>
      </c>
      <c r="M59" s="323">
        <v>-18.2</v>
      </c>
      <c r="N59" s="324">
        <v>38.5</v>
      </c>
    </row>
    <row r="60" spans="1:14" x14ac:dyDescent="0.15">
      <c r="A60" s="248"/>
      <c r="B60" s="244"/>
      <c r="C60" s="244"/>
      <c r="D60" s="244"/>
      <c r="E60" s="244"/>
      <c r="F60" s="244"/>
      <c r="G60" s="325"/>
      <c r="H60" s="326" t="s">
        <v>514</v>
      </c>
      <c r="I60" s="333">
        <v>2604967</v>
      </c>
      <c r="J60" s="328">
        <v>50859</v>
      </c>
      <c r="K60" s="329">
        <v>42.4</v>
      </c>
      <c r="L60" s="330">
        <v>29694</v>
      </c>
      <c r="M60" s="331">
        <v>-6.7</v>
      </c>
      <c r="N60" s="332">
        <v>49.1</v>
      </c>
    </row>
    <row r="61" spans="1:14" x14ac:dyDescent="0.15">
      <c r="A61" s="248"/>
      <c r="B61" s="244"/>
      <c r="C61" s="244"/>
      <c r="D61" s="244"/>
      <c r="E61" s="244"/>
      <c r="F61" s="244"/>
      <c r="G61" s="310" t="s">
        <v>519</v>
      </c>
      <c r="H61" s="334"/>
      <c r="I61" s="335">
        <v>3101709</v>
      </c>
      <c r="J61" s="336">
        <v>59392</v>
      </c>
      <c r="K61" s="337">
        <v>15</v>
      </c>
      <c r="L61" s="338">
        <v>56577</v>
      </c>
      <c r="M61" s="339">
        <v>-1</v>
      </c>
      <c r="N61" s="324">
        <v>16</v>
      </c>
    </row>
    <row r="62" spans="1:14" x14ac:dyDescent="0.15">
      <c r="A62" s="248"/>
      <c r="B62" s="244"/>
      <c r="C62" s="244"/>
      <c r="D62" s="244"/>
      <c r="E62" s="244"/>
      <c r="F62" s="244"/>
      <c r="G62" s="325"/>
      <c r="H62" s="326" t="s">
        <v>514</v>
      </c>
      <c r="I62" s="327">
        <v>1937940</v>
      </c>
      <c r="J62" s="328">
        <v>37134</v>
      </c>
      <c r="K62" s="329">
        <v>24.7</v>
      </c>
      <c r="L62" s="330">
        <v>28778</v>
      </c>
      <c r="M62" s="331">
        <v>-1</v>
      </c>
      <c r="N62" s="332">
        <v>25.7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11.66</v>
      </c>
      <c r="G47" s="12">
        <v>11.5</v>
      </c>
      <c r="H47" s="12">
        <v>11.73</v>
      </c>
      <c r="I47" s="12">
        <v>11.99</v>
      </c>
      <c r="J47" s="13">
        <v>12.58</v>
      </c>
    </row>
    <row r="48" spans="2:10" ht="57.75" customHeight="1" x14ac:dyDescent="0.15">
      <c r="B48" s="14"/>
      <c r="C48" s="1171" t="s">
        <v>4</v>
      </c>
      <c r="D48" s="1171"/>
      <c r="E48" s="1172"/>
      <c r="F48" s="15">
        <v>3.87</v>
      </c>
      <c r="G48" s="16">
        <v>3.1</v>
      </c>
      <c r="H48" s="16">
        <v>2.8</v>
      </c>
      <c r="I48" s="16">
        <v>2.89</v>
      </c>
      <c r="J48" s="17">
        <v>3.55</v>
      </c>
    </row>
    <row r="49" spans="2:10" ht="57.75" customHeight="1" thickBot="1" x14ac:dyDescent="0.2">
      <c r="B49" s="18"/>
      <c r="C49" s="1173" t="s">
        <v>5</v>
      </c>
      <c r="D49" s="1173"/>
      <c r="E49" s="1174"/>
      <c r="F49" s="19" t="s">
        <v>526</v>
      </c>
      <c r="G49" s="20" t="s">
        <v>527</v>
      </c>
      <c r="H49" s="20" t="s">
        <v>528</v>
      </c>
      <c r="I49" s="20" t="s">
        <v>529</v>
      </c>
      <c r="J49" s="21">
        <v>0.16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2017-02-27T05:23:05Z</cp:lastPrinted>
  <dcterms:created xsi:type="dcterms:W3CDTF">2017-02-15T21:29:23Z</dcterms:created>
  <dcterms:modified xsi:type="dcterms:W3CDTF">2017-04-26T04:53:49Z</dcterms:modified>
  <cp:category/>
</cp:coreProperties>
</file>