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8_高梁市\"/>
    </mc:Choice>
  </mc:AlternateContent>
  <bookViews>
    <workbookView xWindow="0" yWindow="0" windowWidth="20490" windowHeight="883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CO37" i="9"/>
  <c r="BE37"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AM34" i="9" l="1"/>
  <c r="AM35" i="9" s="1"/>
  <c r="U34" i="9"/>
  <c r="U35" i="9" s="1"/>
  <c r="U36" i="9" s="1"/>
  <c r="U37" i="9" s="1"/>
  <c r="BE34" i="9" l="1"/>
  <c r="BE35" i="9" s="1"/>
  <c r="BE36" i="9" s="1"/>
  <c r="CO34" i="9" l="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<sst xmlns="http://schemas.openxmlformats.org/spreadsheetml/2006/main" count="1016" uniqueCount="570">
  <si>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</si>
  <si>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</si>
  <si>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</si>
  <si>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</si>
  <si>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</si>
  <si>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</si>
  <si>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</si>
  <si>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</si>
  <si>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</si>
  <si>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</si>
  <si>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</si>
  <si>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</si>
  <si>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</si>
  <si>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</si>
  <si>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</si>
  <si>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</si>
  <si>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</si>
  <si>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</si>
  <si>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</si>
  <si>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</si>
  <si>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</si>
  <si>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</si>
  <si>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</si>
  <si>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</si>
  <si>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</si>
  <si>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</si>
  <si>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</si>
  <si>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</si>
  <si>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</si>
  <si>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</si>
  <si>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</si>
  <si>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</si>
  <si>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</si>
  <si>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</si>
  <si>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</si>
  <si>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</si>
  <si>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</si>
  <si>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</si>
  <si>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</si>
  <si>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</si>
  <si>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</si>
  <si>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</si>
  <si>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</si>
  <si>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</si>
  <si>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</si>
  <si>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</si>
  <si>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</si>
  <si>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</si>
  <si>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</si>
  <si>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</si>
  <si>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</si>
  <si>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</si>
  <si>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</si>
  <si>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</si>
  <si>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</si>
  <si>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</si>
  <si>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</si>
  <si>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</si>
  <si>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</si>
  <si>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</si>
  <si>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</si>
  <si>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</si>
  <si>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</si>
  <si>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</si>
  <si>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</si>
  <si>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</si>
  <si>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</si>
  <si>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</si>
  <si>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</si>
  <si>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</si>
  <si>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</si>
  <si>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</si>
  <si>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</si>
  <si>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</si>
  <si>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</si>
  <si>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</si>
  <si>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</si>
  <si>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</si>
  <si>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</si>
  <si>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</si>
  <si>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</si>
  <si>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</si>
  <si>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</si>
  <si>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</si>
  <si>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</si>
  <si>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</si>
  <si>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</si>
  <si>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</si>
  <si>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</si>
  <si>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</si>
  <si>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</si>
  <si>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</si>
  <si>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</si>
  <si>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</si>
  <si>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</si>
  <si>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</si>
  <si>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</si>
  <si>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</si>
  <si>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</si>
  <si>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</si>
  <si>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</si>
  <si>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</si>
  <si>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</si>
  <si>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</si>
  <si>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</si>
  <si>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</si>
  <si>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</si>
  <si>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</si>
  <si>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</si>
  <si>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</si>
  <si>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</si>
  <si>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</si>
  <si>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</si>
  <si>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</si>
  <si>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</si>
  <si>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</si>
  <si>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</si>
  <si>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</si>
  <si>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</si>
  <si>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</si>
  <si>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</si>
  <si>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</si>
  <si>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</si>
  <si>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</si>
  <si>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</si>
  <si>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</si>
  <si>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</si>
  <si>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</si>
  <si>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</si>
  <si>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</si>
  <si>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</si>
  <si>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</si>
  <si>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</si>
  <si>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</si>
  <si>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</si>
  <si>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</si>
  <si>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</si>
  <si>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</si>
  <si>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</si>
  <si>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</si>
  <si>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</si>
  <si>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</si>
  <si>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</si>
  <si>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</si>
  <si>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</si>
  <si>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</si>
  <si>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</si>
  <si>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</si>
  <si>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</si>
  <si>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</si>
  <si>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</si>
  <si>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</si>
  <si>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</si>
  <si>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</si>
  <si>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</si>
  <si>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</si>
  <si>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</si>
  <si>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</si>
  <si>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</si>
  <si>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</si>
  <si>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</si>
  <si>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</si>
  <si>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</si>
  <si>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</si>
  <si>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</si>
  <si>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</si>
  <si>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</si>
  <si>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</si>
  <si>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</si>
  <si>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</si>
  <si>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</si>
  <si>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</si>
  <si>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</si>
  <si>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</si>
  <si>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</si>
  <si>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</si>
  <si>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</si>
  <si>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</si>
  <si>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</si>
  <si>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</si>
  <si>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</si>
  <si>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</si>
  <si>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</si>
  <si>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</si>
  <si>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</si>
  <si>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</si>
  <si>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</si>
  <si>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</si>
  <si>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</si>
  <si>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</si>
  <si>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</si>
  <si>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</si>
  <si>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</si>
  <si>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</si>
  <si>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</si>
  <si>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</si>
  <si>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</si>
  <si>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</si>
  <si>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</si>
  <si>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</si>
  <si>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</si>
  <si>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</si>
  <si>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</si>
  <si>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</si>
  <si>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</si>
  <si>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</si>
  <si>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</si>
  <si>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</si>
  <si>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</si>
  <si>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</si>
  <si>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</si>
  <si>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</si>
  <si>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</si>
  <si>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</si>
  <si>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</si>
  <si>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</si>
  <si>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</si>
  <si>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</si>
  <si>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</si>
  <si>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</si>
  <si>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</si>
  <si>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</si>
  <si>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</si>
  <si>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</si>
  <si>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</si>
  <si>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</si>
  <si>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</si>
  <si>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</si>
  <si>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</si>
  <si>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</si>
  <si>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</si>
  <si>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</si>
  <si>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</si>
  <si>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</si>
  <si>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</si>
  <si>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</si>
  <si>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</si>
  <si>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</si>
  <si>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</si>
  <si>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</si>
  <si>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</si>
  <si>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</si>
  <si>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</si>
  <si>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</si>
  <si>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</si>
  <si>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</si>
  <si>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</si>
  <si>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</si>
  <si>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</si>
  <si>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</si>
  <si>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</si>
  <si>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</si>
  <si>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</si>
  <si>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</si>
  <si>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</si>
  <si>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</si>
  <si>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</si>
  <si>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</si>
  <si>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</si>
  <si>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</si>
  <si>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</si>
  <si>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</si>
  <si>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</si>
  <si>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</si>
  <si>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</si>
  <si>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</si>
  <si>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</si>
  <si>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</si>
  <si>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</si>
  <si>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</si>
  <si>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</si>
  <si>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</si>
  <si>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</si>
  <si>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</si>
  <si>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</si>
  <si>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</si>
  <si>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</si>
  <si>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</si>
  <si>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</si>
  <si>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</si>
  <si>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</si>
  <si>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</si>
  <si>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</si>
  <si>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</si>
  <si>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</si>
  <si>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</si>
  <si>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</si>
  <si>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</si>
  <si>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</si>
  <si>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</si>
  <si>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</si>
  <si>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</si>
  <si>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</si>
  <si>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</si>
  <si>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</si>
  <si>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</si>
  <si>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</si>
  <si>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</si>
  <si>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</si>
  <si>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</si>
  <si>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</si>
  <si>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</si>
  <si>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</si>
  <si>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</si>
  <si>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</si>
  <si>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</si>
  <si>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</si>
  <si>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</si>
  <si>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</si>
  <si>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</si>
  <si>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</si>
  <si>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</si>
  <si>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</si>
  <si>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</si>
  <si>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</si>
  <si>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</si>
  <si>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</si>
  <si>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</si>
  <si>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</si>
  <si>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</si>
  <si>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</si>
  <si>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</si>
  <si>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</si>
  <si>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</si>
  <si>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</si>
  <si>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</si>
  <si>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</si>
  <si>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</si>
  <si>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</si>
  <si>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</si>
  <si>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</si>
  <si>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</si>
  <si>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</si>
  <si>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</si>
  <si>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</si>
  <si>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</si>
  <si>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</si>
  <si>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</si>
  <si>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</si>
  <si>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</si>
  <si>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</si>
  <si>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</si>
  <si>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</si>
  <si>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</si>
  <si>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</si>
  <si>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</si>
  <si>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</si>
  <si>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</si>
  <si>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</si>
  <si>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</si>
  <si>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</si>
  <si>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</si>
  <si>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</si>
  <si>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</si>
  <si>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</si>
  <si>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</si>
  <si>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</si>
  <si>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</si>
  <si>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</si>
  <si>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</si>
  <si>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</si>
  <si>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高梁市軽費老人ホーム特別会計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</si>
  <si>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</si>
  <si>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</si>
  <si>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</si>
  <si>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</si>
  <si>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</si>
  <si>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</si>
  <si>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</si>
  <si>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</si>
  <si>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</si>
  <si>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</si>
  <si>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</si>
  <si>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</si>
  <si>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</si>
  <si>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</si>
  <si>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</si>
  <si>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</si>
  <si>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</si>
  <si>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</si>
  <si>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</si>
  <si>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</si>
  <si>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</si>
  <si>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</si>
  <si>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</si>
  <si>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</si>
  <si>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</si>
  <si>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</si>
  <si>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</si>
  <si>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</si>
  <si>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</si>
  <si>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</si>
  <si>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</si>
  <si>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</si>
  <si>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</si>
  <si>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</si>
  <si>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</si>
  <si>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</si>
  <si>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</si>
  <si>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</si>
  <si>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</si>
  <si>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</si>
  <si>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</si>
  <si>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</si>
  <si>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</si>
  <si>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</si>
  <si>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</si>
  <si>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</si>
  <si>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</si>
  <si>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</si>
  <si>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</si>
  <si>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</si>
  <si>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</si>
  <si>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</si>
  <si>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</si>
  <si>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</si>
  <si>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</si>
  <si>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</si>
  <si>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</si>
  <si>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</si>
  <si>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</si>
  <si>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</si>
  <si>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</si>
  <si>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</si>
  <si>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</si>
  <si>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</si>
  <si>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</si>
  <si>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</si>
  <si>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</si>
  <si>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</si>
  <si>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</si>
  <si>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</si>
  <si>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</si>
  <si>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</si>
  <si>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</si>
  <si>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</si>
  <si>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</si>
  <si>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</si>
  <si>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</si>
  <si>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</si>
  <si>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</si>
  <si>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</si>
  <si>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</si>
  <si>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</si>
  <si>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</si>
  <si>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</si>
  <si>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</si>
  <si>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</si>
  <si>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</si>
  <si>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</si>
  <si>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</si>
  <si>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</si>
  <si>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</si>
  <si>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</si>
  <si>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</si>
  <si>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</si>
  <si>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</si>
  <si>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</si>
  <si>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</si>
  <si>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</si>
  <si>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</si>
  <si>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</si>
  <si>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</si>
  <si>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</si>
  <si>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</si>
  <si>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</si>
  <si>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</si>
  <si>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</si>
  <si>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</si>
  <si>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</si>
  <si>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</si>
  <si>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</si>
  <si>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</si>
  <si>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</si>
  <si>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</si>
  <si>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</si>
  <si>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</si>
  <si>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</si>
  <si>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</si>
  <si>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</si>
  <si>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</si>
  <si>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</si>
  <si>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</si>
  <si>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</si>
  <si>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</si>
  <si>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</si>
  <si>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</si>
  <si>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</si>
  <si>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</si>
  <si>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</si>
  <si>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</si>
  <si>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</si>
  <si>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</si>
  <si>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</si>
  <si>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</si>
  <si>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</si>
  <si>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</si>
  <si>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</si>
  <si>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</si>
  <si>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</si>
  <si>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</si>
  <si>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</si>
  <si>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</si>
  <si>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</si>
  <si>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</si>
  <si>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</si>
  <si>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</si>
  <si>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</si>
  <si>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</si>
  <si>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</si>
  <si>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</si>
  <si>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</si>
  <si>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</si>
  <si>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</si>
  <si>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</si>
  <si>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</si>
  <si>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</si>
  <si>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</si>
  <si>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</si>
  <si>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</si>
  <si>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</si>
  <si>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</si>
  <si>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高梁市住宅新築資金等貸付事業特別会計</t>
  </si>
  <si>
    <t>▲ 0.48</t>
  </si>
  <si>
    <t>▲ 0.49</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</si>
  <si>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</si>
  <si>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</si>
  <si>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</si>
  <si>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</si>
  <si>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</si>
  <si>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</si>
  <si>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</si>
  <si>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</si>
  <si>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</si>
  <si>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</si>
  <si>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</si>
  <si>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</si>
  <si>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</si>
  <si>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</si>
  <si>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2"/>
  </si>
  <si>
    <t>岡山県広域水道企業団</t>
    <rPh sb="0" eb="3">
      <t>オカヤマケン</t>
    </rPh>
    <rPh sb="3" eb="5">
      <t>コウイキ</t>
    </rPh>
    <rPh sb="5" eb="7">
      <t>スイドウ</t>
    </rPh>
    <rPh sb="7" eb="9">
      <t>キギョウ</t>
    </rPh>
    <rPh sb="9" eb="10">
      <t>ダン</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</si>
  <si>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</si>
  <si>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</si>
  <si>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</si>
  <si>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</si>
  <si>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</si>
  <si>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</si>
  <si>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5">
      <t>シチョウ</t>
    </rPh>
    <rPh sb="5" eb="7">
      <t>ソンゼイ</t>
    </rPh>
    <rPh sb="7" eb="9">
      <t>セイリ</t>
    </rPh>
    <rPh sb="9" eb="11">
      <t>クミアイ</t>
    </rPh>
    <phoneticPr fontId="22"/>
  </si>
  <si>
    <t>-</t>
    <phoneticPr fontId="2"/>
  </si>
  <si>
    <t>-</t>
    <phoneticPr fontId="2"/>
  </si>
  <si>
    <t>-</t>
    <phoneticPr fontId="2"/>
  </si>
  <si>
    <t>-</t>
    <phoneticPr fontId="2"/>
  </si>
  <si>
    <t>-</t>
    <phoneticPr fontId="2"/>
  </si>
  <si>
    <t>高梁市土地開発公社</t>
  </si>
  <si>
    <t>〇</t>
    <phoneticPr fontId="2"/>
  </si>
  <si>
    <t>〇</t>
    <phoneticPr fontId="2"/>
  </si>
  <si>
    <t>（公財）成羽町美術振興財団</t>
    <rPh sb="1" eb="2">
      <t>オオヤケ</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</si>
  <si>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</si>
  <si>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</si>
  <si>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</si>
  <si>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</si>
  <si>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</si>
  <si>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</si>
  <si>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</si>
  <si>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</si>
  <si>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</si>
  <si>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</si>
  <si>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将来負担比率、実質公債費率ともに類似団体より高いものの、実質公債費率は低くなっている。
将来負担比率については、近年続いている大型事業による起債借入や、災害に伴う財政調整基金の取崩しなどにより高い方向へ移行する傾向にある。
実質公債費率については、公債費負担適正化計画に基づき、普通建設事業による起債発行額の抑制や公債費の繰上償還などにより起債償還額の削減を図ったためであるが、
近年、大型事業が集中しており12％台で推移する見込みである。
今後も財政運営適正化計画に基づき、事業の重点化を図り、発行する起債の選択、抑制をし、地方債残高の減少、質の改善により抑制に努める。
</t>
    <rPh sb="0" eb="2">
      <t>ショウライ</t>
    </rPh>
    <rPh sb="2" eb="4">
      <t>フタン</t>
    </rPh>
    <rPh sb="4" eb="6">
      <t>ヒリツ</t>
    </rPh>
    <rPh sb="7" eb="9">
      <t>ジッシツ</t>
    </rPh>
    <rPh sb="9" eb="12">
      <t>コウサイヒ</t>
    </rPh>
    <rPh sb="12" eb="13">
      <t>リツ</t>
    </rPh>
    <rPh sb="16" eb="18">
      <t>ルイジ</t>
    </rPh>
    <rPh sb="18" eb="20">
      <t>ダンタイ</t>
    </rPh>
    <rPh sb="22" eb="23">
      <t>タカ</t>
    </rPh>
    <rPh sb="28" eb="30">
      <t>ジッシツ</t>
    </rPh>
    <rPh sb="30" eb="33">
      <t>コウサイヒ</t>
    </rPh>
    <rPh sb="33" eb="34">
      <t>リツ</t>
    </rPh>
    <rPh sb="35" eb="36">
      <t>ヒク</t>
    </rPh>
    <rPh sb="112" eb="114">
      <t>ジッシツ</t>
    </rPh>
    <rPh sb="114" eb="117">
      <t>コウサイヒ</t>
    </rPh>
    <rPh sb="117" eb="118">
      <t>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</si>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</sst>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376D-49F4-8F46-76115FC45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79926</c:v>
                </c:pt>
                <c:pt idx="1">
                  <c:v>84103</c:v>
                </c:pt>
                <c:pt idx="2">
                  <c:v>117461</c:v>
                </c:pt>
                <c:pt idx="3">
                  <c:v>163785</c:v>
                </c:pt>
                <c:pt idx="4">
                  <c:v>141569</c:v>
                </c:pt>
              </c:numCache>
            </c:numRef>
          </c:val>
          <c:smooth val="0"/>
          <c:extLst>
            <c:ext xmlns:c16="http://schemas.microsoft.com/office/drawing/2014/chart" uri="{C3380CC4-5D6E-409C-BE32-E72D297353CC}">
              <c16:uniqueId val="{00000001-376D-49F4-8F46-76115FC45A69}"/>
            </c:ext>
          </c:extLst>
        </c:ser>
        <c:dLbls>
          <c:showLegendKey val="0"/>
          <c:showVal val="0"/>
          <c:showCatName val="0"/>
          <c:showSerName val="0"/>
          <c:showPercent val="0"/>
          <c:showBubbleSize val="0"/>
        </c:dLbls>
        <c:marker val="1"/>
        <c:smooth val="0"/>
        <c:axId val="114021504"/>
        <c:axId val="114023424"/>
      </c:lineChart>
      <c:catAx>
        <c:axId val="11402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23424"/>
        <c:crosses val="autoZero"/>
        <c:auto val="1"/>
        <c:lblAlgn val="ctr"/>
        <c:lblOffset val="100"/>
        <c:tickLblSkip val="1"/>
        <c:tickMarkSkip val="1"/>
        <c:noMultiLvlLbl val="0"/>
      </c:catAx>
      <c:valAx>
        <c:axId val="1140234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3.13</c:v>
                </c:pt>
                <c:pt idx="1">
                  <c:v>3.35</c:v>
                </c:pt>
                <c:pt idx="2">
                  <c:v>3.84</c:v>
                </c:pt>
                <c:pt idx="3">
                  <c:v>3.4</c:v>
                </c:pt>
                <c:pt idx="4">
                  <c:v>3.92</c:v>
                </c:pt>
              </c:numCache>
            </c:numRef>
          </c:val>
          <c:extLst>
            <c:ext xmlns:c16="http://schemas.microsoft.com/office/drawing/2014/chart" uri="{C3380CC4-5D6E-409C-BE32-E72D297353CC}">
              <c16:uniqueId val="{00000000-51AB-430C-AE3C-8DDC12F942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12.93</c:v>
                </c:pt>
                <c:pt idx="1">
                  <c:v>13.28</c:v>
                </c:pt>
                <c:pt idx="2">
                  <c:v>15.56</c:v>
                </c:pt>
                <c:pt idx="3">
                  <c:v>17.329999999999998</c:v>
                </c:pt>
                <c:pt idx="4">
                  <c:v>18.489999999999998</c:v>
                </c:pt>
              </c:numCache>
            </c:numRef>
          </c:val>
          <c:extLst>
            <c:ext xmlns:c16="http://schemas.microsoft.com/office/drawing/2014/chart" uri="{C3380CC4-5D6E-409C-BE32-E72D297353CC}">
              <c16:uniqueId val="{00000001-51AB-430C-AE3C-8DDC12F94272}"/>
            </c:ext>
          </c:extLst>
        </c:ser>
        <c:dLbls>
          <c:showLegendKey val="0"/>
          <c:showVal val="0"/>
          <c:showCatName val="0"/>
          <c:showSerName val="0"/>
          <c:showPercent val="0"/>
          <c:showBubbleSize val="0"/>
        </c:dLbls>
        <c:gapWidth val="250"/>
        <c:overlap val="100"/>
        <c:axId val="115971584"/>
        <c:axId val="11597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4.08</c:v>
                </c:pt>
                <c:pt idx="1">
                  <c:v>0.31</c:v>
                </c:pt>
                <c:pt idx="2">
                  <c:v>2.66</c:v>
                </c:pt>
                <c:pt idx="3">
                  <c:v>1.27</c:v>
                </c:pt>
                <c:pt idx="4">
                  <c:v>1.47</c:v>
                </c:pt>
              </c:numCache>
            </c:numRef>
          </c:val>
          <c:smooth val="0"/>
          <c:extLst>
            <c:ext xmlns:c16="http://schemas.microsoft.com/office/drawing/2014/chart" uri="{C3380CC4-5D6E-409C-BE32-E72D297353CC}">
              <c16:uniqueId val="{00000002-51AB-430C-AE3C-8DDC12F94272}"/>
            </c:ext>
          </c:extLst>
        </c:ser>
        <c:dLbls>
          <c:showLegendKey val="0"/>
          <c:showVal val="0"/>
          <c:showCatName val="0"/>
          <c:showSerName val="0"/>
          <c:showPercent val="0"/>
          <c:showBubbleSize val="0"/>
        </c:dLbls>
        <c:marker val="1"/>
        <c:smooth val="0"/>
        <c:axId val="115971584"/>
        <c:axId val="115973504"/>
      </c:lineChart>
      <c:catAx>
        <c:axId val="1159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73504"/>
        <c:crosses val="autoZero"/>
        <c:auto val="1"/>
        <c:lblAlgn val="ctr"/>
        <c:lblOffset val="100"/>
        <c:tickLblSkip val="1"/>
        <c:tickMarkSkip val="1"/>
        <c:noMultiLvlLbl val="0"/>
      </c:catAx>
      <c:valAx>
        <c:axId val="1159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083E-4CE8-B817-B400B95C76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3E-4CE8-B817-B400B95C763C}"/>
            </c:ext>
          </c:extLst>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83E-4CE8-B817-B400B95C763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0.38</c:v>
                </c:pt>
                <c:pt idx="4">
                  <c:v>#N/A</c:v>
                </c:pt>
                <c:pt idx="5">
                  <c:v>7.0000000000000007E-2</c:v>
                </c:pt>
                <c:pt idx="6">
                  <c:v>#N/A</c:v>
                </c:pt>
                <c:pt idx="7">
                  <c:v>0.17</c:v>
                </c:pt>
                <c:pt idx="8">
                  <c:v>#N/A</c:v>
                </c:pt>
                <c:pt idx="9">
                  <c:v>0.06</c:v>
                </c:pt>
              </c:numCache>
            </c:numRef>
          </c:val>
          <c:extLst>
            <c:ext xmlns:c16="http://schemas.microsoft.com/office/drawing/2014/chart" uri="{C3380CC4-5D6E-409C-BE32-E72D297353CC}">
              <c16:uniqueId val="{00000003-083E-4CE8-B817-B400B95C763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0.2</c:v>
                </c:pt>
                <c:pt idx="4">
                  <c:v>#N/A</c:v>
                </c:pt>
                <c:pt idx="5">
                  <c:v>0.56000000000000005</c:v>
                </c:pt>
                <c:pt idx="6">
                  <c:v>#N/A</c:v>
                </c:pt>
                <c:pt idx="7">
                  <c:v>0.35</c:v>
                </c:pt>
                <c:pt idx="8">
                  <c:v>#N/A</c:v>
                </c:pt>
                <c:pt idx="9">
                  <c:v>0.28000000000000003</c:v>
                </c:pt>
              </c:numCache>
            </c:numRef>
          </c:val>
          <c:extLst>
            <c:ext xmlns:c16="http://schemas.microsoft.com/office/drawing/2014/chart" uri="{C3380CC4-5D6E-409C-BE32-E72D297353CC}">
              <c16:uniqueId val="{00000004-083E-4CE8-B817-B400B95C763C}"/>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0.57999999999999996</c:v>
                </c:pt>
                <c:pt idx="2">
                  <c:v>#N/A</c:v>
                </c:pt>
                <c:pt idx="3">
                  <c:v>0.73</c:v>
                </c:pt>
                <c:pt idx="4">
                  <c:v>#N/A</c:v>
                </c:pt>
                <c:pt idx="5">
                  <c:v>0.42</c:v>
                </c:pt>
                <c:pt idx="6">
                  <c:v>#N/A</c:v>
                </c:pt>
                <c:pt idx="7">
                  <c:v>0.38</c:v>
                </c:pt>
                <c:pt idx="8">
                  <c:v>#N/A</c:v>
                </c:pt>
                <c:pt idx="9">
                  <c:v>0.31</c:v>
                </c:pt>
              </c:numCache>
            </c:numRef>
          </c:val>
          <c:extLst>
            <c:ext xmlns:c16="http://schemas.microsoft.com/office/drawing/2014/chart" uri="{C3380CC4-5D6E-409C-BE32-E72D297353CC}">
              <c16:uniqueId val="{00000005-083E-4CE8-B817-B400B95C763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3.62</c:v>
                </c:pt>
                <c:pt idx="2">
                  <c:v>#N/A</c:v>
                </c:pt>
                <c:pt idx="3">
                  <c:v>3.84</c:v>
                </c:pt>
                <c:pt idx="4">
                  <c:v>#N/A</c:v>
                </c:pt>
                <c:pt idx="5">
                  <c:v>4.32</c:v>
                </c:pt>
                <c:pt idx="6">
                  <c:v>#N/A</c:v>
                </c:pt>
                <c:pt idx="7">
                  <c:v>3.88</c:v>
                </c:pt>
                <c:pt idx="8">
                  <c:v>#N/A</c:v>
                </c:pt>
                <c:pt idx="9">
                  <c:v>4.4000000000000004</c:v>
                </c:pt>
              </c:numCache>
            </c:numRef>
          </c:val>
          <c:extLst>
            <c:ext xmlns:c16="http://schemas.microsoft.com/office/drawing/2014/chart" uri="{C3380CC4-5D6E-409C-BE32-E72D297353CC}">
              <c16:uniqueId val="{00000006-083E-4CE8-B817-B400B95C763C}"/>
            </c:ext>
          </c:extLst>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c:v>
                </c:pt>
                <c:pt idx="2">
                  <c:v>#N/A</c:v>
                </c:pt>
                <c:pt idx="3">
                  <c:v>3.61</c:v>
                </c:pt>
                <c:pt idx="4">
                  <c:v>#N/A</c:v>
                </c:pt>
                <c:pt idx="5">
                  <c:v>3.96</c:v>
                </c:pt>
                <c:pt idx="6">
                  <c:v>#N/A</c:v>
                </c:pt>
                <c:pt idx="7">
                  <c:v>4.34</c:v>
                </c:pt>
                <c:pt idx="8">
                  <c:v>#N/A</c:v>
                </c:pt>
                <c:pt idx="9">
                  <c:v>4.53</c:v>
                </c:pt>
              </c:numCache>
            </c:numRef>
          </c:val>
          <c:extLst>
            <c:ext xmlns:c16="http://schemas.microsoft.com/office/drawing/2014/chart" uri="{C3380CC4-5D6E-409C-BE32-E72D297353CC}">
              <c16:uniqueId val="{00000007-083E-4CE8-B817-B400B95C763C}"/>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12.83</c:v>
                </c:pt>
                <c:pt idx="2">
                  <c:v>#N/A</c:v>
                </c:pt>
                <c:pt idx="3">
                  <c:v>9.36</c:v>
                </c:pt>
                <c:pt idx="4">
                  <c:v>#N/A</c:v>
                </c:pt>
                <c:pt idx="5">
                  <c:v>9.57</c:v>
                </c:pt>
                <c:pt idx="6">
                  <c:v>#N/A</c:v>
                </c:pt>
                <c:pt idx="7">
                  <c:v>9.64</c:v>
                </c:pt>
                <c:pt idx="8">
                  <c:v>#N/A</c:v>
                </c:pt>
                <c:pt idx="9">
                  <c:v>9.66</c:v>
                </c:pt>
              </c:numCache>
            </c:numRef>
          </c:val>
          <c:extLst>
            <c:ext xmlns:c16="http://schemas.microsoft.com/office/drawing/2014/chart" uri="{C3380CC4-5D6E-409C-BE32-E72D297353CC}">
              <c16:uniqueId val="{00000008-083E-4CE8-B817-B400B95C763C}"/>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0.48</c:v>
                </c:pt>
                <c:pt idx="1">
                  <c:v>#N/A</c:v>
                </c:pt>
                <c:pt idx="2">
                  <c:v>0.49</c:v>
                </c:pt>
                <c:pt idx="3">
                  <c:v>#N/A</c:v>
                </c:pt>
                <c:pt idx="4">
                  <c:v>0.49</c:v>
                </c:pt>
                <c:pt idx="5">
                  <c:v>#N/A</c:v>
                </c:pt>
                <c:pt idx="6">
                  <c:v>0.49</c:v>
                </c:pt>
                <c:pt idx="7">
                  <c:v>#N/A</c:v>
                </c:pt>
                <c:pt idx="8">
                  <c:v>0.49</c:v>
                </c:pt>
                <c:pt idx="9">
                  <c:v>#N/A</c:v>
                </c:pt>
              </c:numCache>
            </c:numRef>
          </c:val>
          <c:extLst>
            <c:ext xmlns:c16="http://schemas.microsoft.com/office/drawing/2014/chart" uri="{C3380CC4-5D6E-409C-BE32-E72D297353CC}">
              <c16:uniqueId val="{00000009-083E-4CE8-B817-B400B95C763C}"/>
            </c:ext>
          </c:extLst>
        </c:ser>
        <c:dLbls>
          <c:showLegendKey val="0"/>
          <c:showVal val="0"/>
          <c:showCatName val="0"/>
          <c:showSerName val="0"/>
          <c:showPercent val="0"/>
          <c:showBubbleSize val="0"/>
        </c:dLbls>
        <c:gapWidth val="150"/>
        <c:overlap val="100"/>
        <c:axId val="116160768"/>
        <c:axId val="116174848"/>
      </c:barChart>
      <c:catAx>
        <c:axId val="1161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74848"/>
        <c:crosses val="autoZero"/>
        <c:auto val="1"/>
        <c:lblAlgn val="ctr"/>
        <c:lblOffset val="100"/>
        <c:tickLblSkip val="1"/>
        <c:tickMarkSkip val="1"/>
        <c:noMultiLvlLbl val="0"/>
      </c:catAx>
      <c:valAx>
        <c:axId val="11617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3434</c:v>
                </c:pt>
                <c:pt idx="5">
                  <c:v>3374</c:v>
                </c:pt>
                <c:pt idx="8">
                  <c:v>3311</c:v>
                </c:pt>
                <c:pt idx="11">
                  <c:v>3407</c:v>
                </c:pt>
                <c:pt idx="14">
                  <c:v>3340</c:v>
                </c:pt>
              </c:numCache>
            </c:numRef>
          </c:val>
          <c:extLst>
            <c:ext xmlns:c16="http://schemas.microsoft.com/office/drawing/2014/chart" uri="{C3380CC4-5D6E-409C-BE32-E72D297353CC}">
              <c16:uniqueId val="{00000000-818D-41C1-B041-E99CAC8C1B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5</c:v>
                </c:pt>
                <c:pt idx="9">
                  <c:v>4</c:v>
                </c:pt>
                <c:pt idx="12">
                  <c:v>4</c:v>
                </c:pt>
              </c:numCache>
            </c:numRef>
          </c:val>
          <c:extLst>
            <c:ext xmlns:c16="http://schemas.microsoft.com/office/drawing/2014/chart" uri="{C3380CC4-5D6E-409C-BE32-E72D297353CC}">
              <c16:uniqueId val="{00000001-818D-41C1-B041-E99CAC8C1B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45</c:v>
                </c:pt>
                <c:pt idx="6">
                  <c:v>48</c:v>
                </c:pt>
                <c:pt idx="9">
                  <c:v>63</c:v>
                </c:pt>
                <c:pt idx="12">
                  <c:v>36</c:v>
                </c:pt>
              </c:numCache>
            </c:numRef>
          </c:val>
          <c:extLst>
            <c:ext xmlns:c16="http://schemas.microsoft.com/office/drawing/2014/chart" uri="{C3380CC4-5D6E-409C-BE32-E72D297353CC}">
              <c16:uniqueId val="{00000002-818D-41C1-B041-E99CAC8C1B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241</c:v>
                </c:pt>
                <c:pt idx="3">
                  <c:v>188</c:v>
                </c:pt>
                <c:pt idx="6">
                  <c:v>84</c:v>
                </c:pt>
                <c:pt idx="9">
                  <c:v>60</c:v>
                </c:pt>
                <c:pt idx="12">
                  <c:v>31</c:v>
                </c:pt>
              </c:numCache>
            </c:numRef>
          </c:val>
          <c:extLst>
            <c:ext xmlns:c16="http://schemas.microsoft.com/office/drawing/2014/chart" uri="{C3380CC4-5D6E-409C-BE32-E72D297353CC}">
              <c16:uniqueId val="{00000003-818D-41C1-B041-E99CAC8C1B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1065</c:v>
                </c:pt>
                <c:pt idx="3">
                  <c:v>1089</c:v>
                </c:pt>
                <c:pt idx="6">
                  <c:v>1090</c:v>
                </c:pt>
                <c:pt idx="9">
                  <c:v>1048</c:v>
                </c:pt>
                <c:pt idx="12">
                  <c:v>968</c:v>
                </c:pt>
              </c:numCache>
            </c:numRef>
          </c:val>
          <c:extLst>
            <c:ext xmlns:c16="http://schemas.microsoft.com/office/drawing/2014/chart" uri="{C3380CC4-5D6E-409C-BE32-E72D297353CC}">
              <c16:uniqueId val="{00000004-818D-41C1-B041-E99CAC8C1B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818D-41C1-B041-E99CAC8C1B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8D-41C1-B041-E99CAC8C1B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3874</c:v>
                </c:pt>
                <c:pt idx="3">
                  <c:v>3626</c:v>
                </c:pt>
                <c:pt idx="6">
                  <c:v>3531</c:v>
                </c:pt>
                <c:pt idx="9">
                  <c:v>3541</c:v>
                </c:pt>
                <c:pt idx="12">
                  <c:v>3561</c:v>
                </c:pt>
              </c:numCache>
            </c:numRef>
          </c:val>
          <c:extLst>
            <c:ext xmlns:c16="http://schemas.microsoft.com/office/drawing/2014/chart" uri="{C3380CC4-5D6E-409C-BE32-E72D297353CC}">
              <c16:uniqueId val="{00000007-818D-41C1-B041-E99CAC8C1BEF}"/>
            </c:ext>
          </c:extLst>
        </c:ser>
        <c:dLbls>
          <c:showLegendKey val="0"/>
          <c:showVal val="0"/>
          <c:showCatName val="0"/>
          <c:showSerName val="0"/>
          <c:showPercent val="0"/>
          <c:showBubbleSize val="0"/>
        </c:dLbls>
        <c:gapWidth val="100"/>
        <c:overlap val="100"/>
        <c:axId val="116082560"/>
        <c:axId val="11610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1798</c:v>
                </c:pt>
                <c:pt idx="2">
                  <c:v>#N/A</c:v>
                </c:pt>
                <c:pt idx="3">
                  <c:v>#N/A</c:v>
                </c:pt>
                <c:pt idx="4">
                  <c:v>1578</c:v>
                </c:pt>
                <c:pt idx="5">
                  <c:v>#N/A</c:v>
                </c:pt>
                <c:pt idx="6">
                  <c:v>#N/A</c:v>
                </c:pt>
                <c:pt idx="7">
                  <c:v>1448</c:v>
                </c:pt>
                <c:pt idx="8">
                  <c:v>#N/A</c:v>
                </c:pt>
                <c:pt idx="9">
                  <c:v>#N/A</c:v>
                </c:pt>
                <c:pt idx="10">
                  <c:v>1310</c:v>
                </c:pt>
                <c:pt idx="11">
                  <c:v>#N/A</c:v>
                </c:pt>
                <c:pt idx="12">
                  <c:v>#N/A</c:v>
                </c:pt>
                <c:pt idx="13">
                  <c:v>1261</c:v>
                </c:pt>
                <c:pt idx="14">
                  <c:v>#N/A</c:v>
                </c:pt>
              </c:numCache>
            </c:numRef>
          </c:val>
          <c:smooth val="0"/>
          <c:extLst>
            <c:ext xmlns:c16="http://schemas.microsoft.com/office/drawing/2014/chart" uri="{C3380CC4-5D6E-409C-BE32-E72D297353CC}">
              <c16:uniqueId val="{00000008-818D-41C1-B041-E99CAC8C1BEF}"/>
            </c:ext>
          </c:extLst>
        </c:ser>
        <c:dLbls>
          <c:showLegendKey val="0"/>
          <c:showVal val="0"/>
          <c:showCatName val="0"/>
          <c:showSerName val="0"/>
          <c:showPercent val="0"/>
          <c:showBubbleSize val="0"/>
        </c:dLbls>
        <c:marker val="1"/>
        <c:smooth val="0"/>
        <c:axId val="116082560"/>
        <c:axId val="116101120"/>
      </c:lineChart>
      <c:catAx>
        <c:axId val="1160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01120"/>
        <c:crosses val="autoZero"/>
        <c:auto val="1"/>
        <c:lblAlgn val="ctr"/>
        <c:lblOffset val="100"/>
        <c:tickLblSkip val="1"/>
        <c:tickMarkSkip val="1"/>
        <c:noMultiLvlLbl val="0"/>
      </c:catAx>
      <c:valAx>
        <c:axId val="11610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28283</c:v>
                </c:pt>
                <c:pt idx="5">
                  <c:v>29321</c:v>
                </c:pt>
                <c:pt idx="8">
                  <c:v>28602</c:v>
                </c:pt>
                <c:pt idx="11">
                  <c:v>28776</c:v>
                </c:pt>
                <c:pt idx="14">
                  <c:v>28099</c:v>
                </c:pt>
              </c:numCache>
            </c:numRef>
          </c:val>
          <c:extLst>
            <c:ext xmlns:c16="http://schemas.microsoft.com/office/drawing/2014/chart" uri="{C3380CC4-5D6E-409C-BE32-E72D297353CC}">
              <c16:uniqueId val="{00000000-B0FD-4E68-B51A-7B330B2D54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2380</c:v>
                </c:pt>
                <c:pt idx="5">
                  <c:v>2079</c:v>
                </c:pt>
                <c:pt idx="8">
                  <c:v>1889</c:v>
                </c:pt>
                <c:pt idx="11">
                  <c:v>1814</c:v>
                </c:pt>
                <c:pt idx="14">
                  <c:v>1732</c:v>
                </c:pt>
              </c:numCache>
            </c:numRef>
          </c:val>
          <c:extLst>
            <c:ext xmlns:c16="http://schemas.microsoft.com/office/drawing/2014/chart" uri="{C3380CC4-5D6E-409C-BE32-E72D297353CC}">
              <c16:uniqueId val="{00000001-B0FD-4E68-B51A-7B330B2D54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6345</c:v>
                </c:pt>
                <c:pt idx="5">
                  <c:v>6996</c:v>
                </c:pt>
                <c:pt idx="8">
                  <c:v>7370</c:v>
                </c:pt>
                <c:pt idx="11">
                  <c:v>8166</c:v>
                </c:pt>
                <c:pt idx="14">
                  <c:v>7961</c:v>
                </c:pt>
              </c:numCache>
            </c:numRef>
          </c:val>
          <c:extLst>
            <c:ext xmlns:c16="http://schemas.microsoft.com/office/drawing/2014/chart" uri="{C3380CC4-5D6E-409C-BE32-E72D297353CC}">
              <c16:uniqueId val="{00000002-B0FD-4E68-B51A-7B330B2D54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FD-4E68-B51A-7B330B2D54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FD-4E68-B51A-7B330B2D54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3</c:v>
                </c:pt>
                <c:pt idx="6">
                  <c:v>0</c:v>
                </c:pt>
                <c:pt idx="9">
                  <c:v>0</c:v>
                </c:pt>
                <c:pt idx="12">
                  <c:v>2</c:v>
                </c:pt>
              </c:numCache>
            </c:numRef>
          </c:val>
          <c:extLst>
            <c:ext xmlns:c16="http://schemas.microsoft.com/office/drawing/2014/chart" uri="{C3380CC4-5D6E-409C-BE32-E72D297353CC}">
              <c16:uniqueId val="{00000005-B0FD-4E68-B51A-7B330B2D54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4902</c:v>
                </c:pt>
                <c:pt idx="3">
                  <c:v>4881</c:v>
                </c:pt>
                <c:pt idx="6">
                  <c:v>4701</c:v>
                </c:pt>
                <c:pt idx="9">
                  <c:v>4290</c:v>
                </c:pt>
                <c:pt idx="12">
                  <c:v>4212</c:v>
                </c:pt>
              </c:numCache>
            </c:numRef>
          </c:val>
          <c:extLst>
            <c:ext xmlns:c16="http://schemas.microsoft.com/office/drawing/2014/chart" uri="{C3380CC4-5D6E-409C-BE32-E72D297353CC}">
              <c16:uniqueId val="{00000006-B0FD-4E68-B51A-7B330B2D54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665</c:v>
                </c:pt>
                <c:pt idx="3">
                  <c:v>486</c:v>
                </c:pt>
                <c:pt idx="6">
                  <c:v>412</c:v>
                </c:pt>
                <c:pt idx="9">
                  <c:v>360</c:v>
                </c:pt>
                <c:pt idx="12">
                  <c:v>335</c:v>
                </c:pt>
              </c:numCache>
            </c:numRef>
          </c:val>
          <c:extLst>
            <c:ext xmlns:c16="http://schemas.microsoft.com/office/drawing/2014/chart" uri="{C3380CC4-5D6E-409C-BE32-E72D297353CC}">
              <c16:uniqueId val="{00000007-B0FD-4E68-B51A-7B330B2D54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12162</c:v>
                </c:pt>
                <c:pt idx="3">
                  <c:v>11504</c:v>
                </c:pt>
                <c:pt idx="6">
                  <c:v>11279</c:v>
                </c:pt>
                <c:pt idx="9">
                  <c:v>10575</c:v>
                </c:pt>
                <c:pt idx="12">
                  <c:v>10394</c:v>
                </c:pt>
              </c:numCache>
            </c:numRef>
          </c:val>
          <c:extLst>
            <c:ext xmlns:c16="http://schemas.microsoft.com/office/drawing/2014/chart" uri="{C3380CC4-5D6E-409C-BE32-E72D297353CC}">
              <c16:uniqueId val="{00000008-B0FD-4E68-B51A-7B330B2D54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161</c:v>
                </c:pt>
                <c:pt idx="3">
                  <c:v>128</c:v>
                </c:pt>
                <c:pt idx="6">
                  <c:v>97</c:v>
                </c:pt>
                <c:pt idx="9">
                  <c:v>175</c:v>
                </c:pt>
                <c:pt idx="12">
                  <c:v>49</c:v>
                </c:pt>
              </c:numCache>
            </c:numRef>
          </c:val>
          <c:extLst>
            <c:ext xmlns:c16="http://schemas.microsoft.com/office/drawing/2014/chart" uri="{C3380CC4-5D6E-409C-BE32-E72D297353CC}">
              <c16:uniqueId val="{00000009-B0FD-4E68-B51A-7B330B2D54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31165</c:v>
                </c:pt>
                <c:pt idx="3">
                  <c:v>30655</c:v>
                </c:pt>
                <c:pt idx="6">
                  <c:v>30736</c:v>
                </c:pt>
                <c:pt idx="9">
                  <c:v>31644</c:v>
                </c:pt>
                <c:pt idx="12">
                  <c:v>31814</c:v>
                </c:pt>
              </c:numCache>
            </c:numRef>
          </c:val>
          <c:extLst>
            <c:ext xmlns:c16="http://schemas.microsoft.com/office/drawing/2014/chart" uri="{C3380CC4-5D6E-409C-BE32-E72D297353CC}">
              <c16:uniqueId val="{0000000A-B0FD-4E68-B51A-7B330B2D5498}"/>
            </c:ext>
          </c:extLst>
        </c:ser>
        <c:dLbls>
          <c:showLegendKey val="0"/>
          <c:showVal val="0"/>
          <c:showCatName val="0"/>
          <c:showSerName val="0"/>
          <c:showPercent val="0"/>
          <c:showBubbleSize val="0"/>
        </c:dLbls>
        <c:gapWidth val="100"/>
        <c:overlap val="100"/>
        <c:axId val="109707648"/>
        <c:axId val="10970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12058</c:v>
                </c:pt>
                <c:pt idx="2">
                  <c:v>#N/A</c:v>
                </c:pt>
                <c:pt idx="3">
                  <c:v>#N/A</c:v>
                </c:pt>
                <c:pt idx="4">
                  <c:v>9260</c:v>
                </c:pt>
                <c:pt idx="5">
                  <c:v>#N/A</c:v>
                </c:pt>
                <c:pt idx="6">
                  <c:v>#N/A</c:v>
                </c:pt>
                <c:pt idx="7">
                  <c:v>9365</c:v>
                </c:pt>
                <c:pt idx="8">
                  <c:v>#N/A</c:v>
                </c:pt>
                <c:pt idx="9">
                  <c:v>#N/A</c:v>
                </c:pt>
                <c:pt idx="10">
                  <c:v>8288</c:v>
                </c:pt>
                <c:pt idx="11">
                  <c:v>#N/A</c:v>
                </c:pt>
                <c:pt idx="12">
                  <c:v>#N/A</c:v>
                </c:pt>
                <c:pt idx="13">
                  <c:v>9014</c:v>
                </c:pt>
                <c:pt idx="14">
                  <c:v>#N/A</c:v>
                </c:pt>
              </c:numCache>
            </c:numRef>
          </c:val>
          <c:smooth val="0"/>
          <c:extLst>
            <c:ext xmlns:c16="http://schemas.microsoft.com/office/drawing/2014/chart" uri="{C3380CC4-5D6E-409C-BE32-E72D297353CC}">
              <c16:uniqueId val="{0000000B-B0FD-4E68-B51A-7B330B2D5498}"/>
            </c:ext>
          </c:extLst>
        </c:ser>
        <c:dLbls>
          <c:showLegendKey val="0"/>
          <c:showVal val="0"/>
          <c:showCatName val="0"/>
          <c:showSerName val="0"/>
          <c:showPercent val="0"/>
          <c:showBubbleSize val="0"/>
        </c:dLbls>
        <c:marker val="1"/>
        <c:smooth val="0"/>
        <c:axId val="109707648"/>
        <c:axId val="109709184"/>
      </c:lineChart>
      <c:catAx>
        <c:axId val="1097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09184"/>
        <c:crosses val="autoZero"/>
        <c:auto val="1"/>
        <c:lblAlgn val="ctr"/>
        <c:lblOffset val="100"/>
        <c:tickLblSkip val="1"/>
        <c:tickMarkSkip val="1"/>
        <c:noMultiLvlLbl val="0"/>
      </c:catAx>
      <c:valAx>
        <c:axId val="1097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{0735EBAD-114B-4B3B-8163-2AEE0A16FAA3}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0CD-4D2E-9E2F-63EFE64E61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{36B4E06B-A638-4D09-BE2E-77F6136B83E6}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0CD-4D2E-9E2F-63EFE64E61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{41D4FD8B-F787-4D00-8DCC-EE6B95BD2316}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0CD-4D2E-9E2F-63EFE64E61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{9917A76E-6B6D-4D52-8D62-E2AF4E0CE13B}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0CD-4D2E-9E2F-63EFE64E61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{79B02D6A-8CE8-48E3-BF3F-97EB5032DE10}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0CD-4D2E-9E2F-63EFE64E61D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0CD-4D2E-9E2F-63EFE64E61D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{41B91CC7-9601-4645-99F8-17887AA60757}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0CD-4D2E-9E2F-63EFE64E61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{F44AA936-5402-44B7-866E-6A2B6BF478EE}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0CD-4D2E-9E2F-63EFE64E61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{2EC44DC8-6E53-4D95-B0DD-84008A44C4E9}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0CD-4D2E-9E2F-63EFE64E61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{8A775C20-E522-498A-A9EC-38C369A23470}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0CD-4D2E-9E2F-63EFE64E61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{07C12F00-9E37-4AF3-ACDA-D37FEEEFE1FC}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0CD-4D2E-9E2F-63EFE64E61D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0CD-4D2E-9E2F-63EFE64E61D8}"/>
            </c:ext>
          </c:extLst>
        </c:ser>
        <c:dLbls>
          <c:showLegendKey val="0"/>
          <c:showVal val="0"/>
          <c:showCatName val="0"/>
          <c:showSerName val="0"/>
          <c:showPercent val="0"/>
          <c:showBubbleSize val="0"/>
        </c:dLbls>
        <c:axId val="101303808"/>
        <c:axId val="101305728"/>
      </c:scatterChart>
      <c:valAx>
        <c:axId val="101303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305728"/>
        <c:crosses val="autoZero"/>
        <c:crossBetween val="midCat"/>
      </c:valAx>
      <c:valAx>
        <c:axId val="101305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30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{31C7BFD9-9A19-4555-AE57-99B2C6837331}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65A-4D13-9D1F-CF2E9C08F2C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{BA0F406C-DCAF-4EA5-B08C-00607F2C2570}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65A-4D13-9D1F-CF2E9C08F2C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{742B0B87-B0D2-4D46-B169-162F7BF4B552}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65A-4D13-9D1F-CF2E9C08F2C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{634E62C0-FCA0-4707-A8A6-BC48A5548CAC}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65A-4D13-9D1F-CF2E9C08F2C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{C20C81D6-6254-409B-A5C6-F0A41862907A}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65A-4D13-9D1F-CF2E9C08F2C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14.3</c:v>
                </c:pt>
                <c:pt idx="2">
                  <c:v>13.2</c:v>
                </c:pt>
                <c:pt idx="3">
                  <c:v>12</c:v>
                </c:pt>
                <c:pt idx="4">
                  <c:v>11.2</c:v>
                </c:pt>
              </c:numCache>
            </c:numRef>
          </c:xVal>
          <c:yVal>
            <c:numRef>
              <c:f>公会計指標分析・財政指標組合せ分析表!$K$73:$O$73</c:f>
              <c:numCache>
                <c:formatCode>#,##0.0;"▲ "#,##0.0</c:formatCode>
                <c:ptCount val="5"/>
                <c:pt idx="0">
                  <c:v>98.5</c:v>
                </c:pt>
                <c:pt idx="1">
                  <c:v>76.900000000000006</c:v>
                </c:pt>
                <c:pt idx="2">
                  <c:v>77.900000000000006</c:v>
                </c:pt>
                <c:pt idx="3">
                  <c:v>69.7</c:v>
                </c:pt>
                <c:pt idx="4">
                  <c:v>76.5</c:v>
                </c:pt>
              </c:numCache>
            </c:numRef>
          </c:yVal>
          <c:smooth val="0"/>
          <c:extLst>
            <c:ext xmlns:c16="http://schemas.microsoft.com/office/drawing/2014/chart" uri="{C3380CC4-5D6E-409C-BE32-E72D297353CC}">
              <c16:uniqueId val="{00000005-565A-4D13-9D1F-CF2E9C08F2C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{0B4E02D8-B325-4895-8986-462AE4B7A198}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65A-4D13-9D1F-CF2E9C08F2C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{57A7CA14-4B6A-4180-B00D-D24248A9044E}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65A-4D13-9D1F-CF2E9C08F2C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{BD268E05-96DE-4D09-B665-5BD81602B032}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65A-4D13-9D1F-CF2E9C08F2C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{E4BEFBA2-A4F1-44C6-AB96-FDAC4B2A17B0}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65A-4D13-9D1F-CF2E9C08F2C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{8BA1101D-A0B9-477D-BC0D-8980834F3073}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65A-4D13-9D1F-CF2E9C08F2C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565A-4D13-9D1F-CF2E9C08F2CD}"/>
            </c:ext>
          </c:extLst>
        </c:ser>
        <c:dLbls>
          <c:showLegendKey val="0"/>
          <c:showVal val="0"/>
          <c:showCatName val="0"/>
          <c:showSerName val="0"/>
          <c:showPercent val="0"/>
          <c:showBubbleSize val="0"/>
        </c:dLbls>
        <c:axId val="101040896"/>
        <c:axId val="101042816"/>
      </c:scatterChart>
      <c:valAx>
        <c:axId val="101040896"/>
        <c:scaling>
          <c:orientation val="minMax"/>
          <c:max val="16.600000000000001"/>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042816"/>
        <c:crosses val="autoZero"/>
        <c:crossBetween val="midCat"/>
      </c:valAx>
      <c:valAx>
        <c:axId val="101042816"/>
        <c:scaling>
          <c:orientation val="minMax"/>
          <c:max val="11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040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地方債の元利償還金については、公債費負担適正化計画の実施により年々減少傾向にあったが、今後は大型事業が集中する期間であることから、増加する見込みである。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公営企業の元利償還金に対する繰入金については、病院については増加となっているものの、下水道、簡易水道等の減少により</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今後も財政運営適正化計画及び公営企業経営健全化計画の確実な実施により、大型事業についても計画的な起債発行を遵守し、持続可能な財政運営に努める。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年度将来負担額は、大型事業が続いているため、地方債の残高が増加となっている。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充当可能財源である基金については災害対応などによる財政調整基金の取崩しなどにより減額となっており、基準財政需要額算入見込額についても起債償還により大きく減少している。これらのことから、将来負担比率の分子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年度に比べ約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億円の減額となった。今後は総合計画に計画された大型事業が集中する期間であり、公債残高の増、基金の取崩しとも計画されている。今後も引き続き、財政運営適正化計画を基に健全な財政運営に努める。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今後は滞納額の圧縮や徴収業務の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44450</xdr:rowOff>
    </xdr:to>
    <xdr:cxnSp macro="">
      <xdr:nvCxnSpPr>
        <xdr:cNvPr id="71" name="直線コネクタ 70"/>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4" name="直線コネクタ 73"/>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岡山県平均、類似団体平均を上回っている。人件費、公債費の増加によるものが大きく、複数の大型事業の影響からである。今後も公債費の増加により、数年間は</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％以上で推移していくことが見込まれている。今後は定員管理や財政計画に基づく起債発行の抑制により、経常一般歳出の削減に努め、ピークとなる見込みの平成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年度以降は</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％台となるよう、計画的な財政運営を行う。</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62</xdr:row>
      <xdr:rowOff>52494</xdr:rowOff>
    </xdr:to>
    <xdr:cxnSp macro="">
      <xdr:nvCxnSpPr>
        <xdr:cNvPr id="131" name="直線コネクタ 130"/>
        <xdr:cNvCxnSpPr/>
      </xdr:nvCxnSpPr>
      <xdr:spPr>
        <a:xfrm>
          <a:off x="4114800" y="105215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63077</xdr:rowOff>
    </xdr:to>
    <xdr:cxnSp macro="">
      <xdr:nvCxnSpPr>
        <xdr:cNvPr id="134" name="直線コネクタ 133"/>
        <xdr:cNvCxnSpPr/>
      </xdr:nvCxnSpPr>
      <xdr:spPr>
        <a:xfrm>
          <a:off x="3225800" y="1042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22860</xdr:rowOff>
    </xdr:to>
    <xdr:cxnSp macro="">
      <xdr:nvCxnSpPr>
        <xdr:cNvPr id="137" name="直線コネクタ 136"/>
        <xdr:cNvCxnSpPr/>
      </xdr:nvCxnSpPr>
      <xdr:spPr>
        <a:xfrm flipV="1">
          <a:off x="2336800" y="1042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151554</xdr:rowOff>
    </xdr:to>
    <xdr:cxnSp macro="">
      <xdr:nvCxnSpPr>
        <xdr:cNvPr id="140" name="直線コネクタ 139"/>
        <xdr:cNvCxnSpPr/>
      </xdr:nvCxnSpPr>
      <xdr:spPr>
        <a:xfrm flipV="1">
          <a:off x="1447800" y="104813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145221</xdr:rowOff>
    </xdr:from>
    <xdr:ext cx="762000" cy="259045"/>
    <xdr:sp macro="" textlink="">
      <xdr:nvSpPr>
        <xdr:cNvPr id="151"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2" name="円/楕円 151"/>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3" name="テキスト ボックス 152"/>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5" name="テキスト ボックス 154"/>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7" name="テキスト ボックス 156"/>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15681</xdr:rowOff>
    </xdr:from>
    <xdr:ext cx="762000" cy="259045"/>
    <xdr:sp macro="" textlink="">
      <xdr:nvSpPr>
        <xdr:cNvPr id="159" name="テキスト ボックス 158"/>
        <xdr:cNvSpPr txBox="1"/>
      </xdr:nvSpPr>
      <xdr:spPr>
        <a:xfrm>
          <a:off x="1066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人件費や庁舎整備の物件費（備品）の上昇が大きく起因している。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人件費についてはアウトソーシングを進めるなど、コストの低減を図っていく方針である。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76471</xdr:rowOff>
    </xdr:from>
    <xdr:to>
      <xdr:col>7</xdr:col>
      <xdr:colOff>152400</xdr:colOff>
      <xdr:row>86</xdr:row>
      <xdr:rowOff>16743</xdr:rowOff>
    </xdr:to>
    <xdr:cxnSp macro="">
      <xdr:nvCxnSpPr>
        <xdr:cNvPr id="194" name="直線コネクタ 193"/>
        <xdr:cNvCxnSpPr/>
      </xdr:nvCxnSpPr>
      <xdr:spPr>
        <a:xfrm>
          <a:off x="4114800" y="14649721"/>
          <a:ext cx="8382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3525</xdr:rowOff>
    </xdr:from>
    <xdr:to>
      <xdr:col>6</xdr:col>
      <xdr:colOff>0</xdr:colOff>
      <xdr:row>85</xdr:row>
      <xdr:rowOff>76471</xdr:rowOff>
    </xdr:to>
    <xdr:cxnSp macro="">
      <xdr:nvCxnSpPr>
        <xdr:cNvPr id="197" name="直線コネクタ 196"/>
        <xdr:cNvCxnSpPr/>
      </xdr:nvCxnSpPr>
      <xdr:spPr>
        <a:xfrm>
          <a:off x="3225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3525</xdr:rowOff>
    </xdr:from>
    <xdr:to>
      <xdr:col>4</xdr:col>
      <xdr:colOff>482600</xdr:colOff>
      <xdr:row>85</xdr:row>
      <xdr:rowOff>10402</xdr:rowOff>
    </xdr:to>
    <xdr:cxnSp macro="">
      <xdr:nvCxnSpPr>
        <xdr:cNvPr id="200" name="直線コネクタ 199"/>
        <xdr:cNvCxnSpPr/>
      </xdr:nvCxnSpPr>
      <xdr:spPr>
        <a:xfrm flipV="1">
          <a:off x="2336800" y="1457677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10402</xdr:rowOff>
    </xdr:from>
    <xdr:to>
      <xdr:col>3</xdr:col>
      <xdr:colOff>279400</xdr:colOff>
      <xdr:row>85</xdr:row>
      <xdr:rowOff>48206</xdr:rowOff>
    </xdr:to>
    <xdr:cxnSp macro="">
      <xdr:nvCxnSpPr>
        <xdr:cNvPr id="203" name="直線コネクタ 202"/>
        <xdr:cNvCxnSpPr/>
      </xdr:nvCxnSpPr>
      <xdr:spPr>
        <a:xfrm flipV="1">
          <a:off x="1447800" y="145836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137393</xdr:rowOff>
    </xdr:from>
    <xdr:to>
      <xdr:col>7</xdr:col>
      <xdr:colOff>203200</xdr:colOff>
      <xdr:row>86</xdr:row>
      <xdr:rowOff>67543</xdr:rowOff>
    </xdr:to>
    <xdr:sp macro="" textlink="">
      <xdr:nvSpPr>
        <xdr:cNvPr id="213" name="円/楕円 212"/>
        <xdr:cNvSpPr/>
      </xdr:nvSpPr>
      <xdr:spPr>
        <a:xfrm>
          <a:off x="49022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109470</xdr:rowOff>
    </xdr:from>
    <xdr:ext cx="762000" cy="259045"/>
    <xdr:sp macro="" textlink="">
      <xdr:nvSpPr>
        <xdr:cNvPr id="214" name="人件費・物件費等の状況該当値テキスト"/>
        <xdr:cNvSpPr txBox="1"/>
      </xdr:nvSpPr>
      <xdr:spPr>
        <a:xfrm>
          <a:off x="5041900" y="146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219,450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25671</xdr:rowOff>
    </xdr:from>
    <xdr:to>
      <xdr:col>6</xdr:col>
      <xdr:colOff>50800</xdr:colOff>
      <xdr:row>85</xdr:row>
      <xdr:rowOff>127271</xdr:rowOff>
    </xdr:to>
    <xdr:sp macro="" textlink="">
      <xdr:nvSpPr>
        <xdr:cNvPr id="215" name="円/楕円 214"/>
        <xdr:cNvSpPr/>
      </xdr:nvSpPr>
      <xdr:spPr>
        <a:xfrm>
          <a:off x="4064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112048</xdr:rowOff>
    </xdr:from>
    <xdr:ext cx="736600" cy="259045"/>
    <xdr:sp macro="" textlink="">
      <xdr:nvSpPr>
        <xdr:cNvPr id="216" name="テキスト ボックス 215"/>
        <xdr:cNvSpPr txBox="1"/>
      </xdr:nvSpPr>
      <xdr:spPr>
        <a:xfrm>
          <a:off x="3733800" y="1468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124175</xdr:rowOff>
    </xdr:from>
    <xdr:to>
      <xdr:col>4</xdr:col>
      <xdr:colOff>533400</xdr:colOff>
      <xdr:row>85</xdr:row>
      <xdr:rowOff>54325</xdr:rowOff>
    </xdr:to>
    <xdr:sp macro="" textlink="">
      <xdr:nvSpPr>
        <xdr:cNvPr id="217" name="円/楕円 216"/>
        <xdr:cNvSpPr/>
      </xdr:nvSpPr>
      <xdr:spPr>
        <a:xfrm>
          <a:off x="3175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39102</xdr:rowOff>
    </xdr:from>
    <xdr:ext cx="762000" cy="259045"/>
    <xdr:sp macro="" textlink="">
      <xdr:nvSpPr>
        <xdr:cNvPr id="218" name="テキスト ボックス 217"/>
        <xdr:cNvSpPr txBox="1"/>
      </xdr:nvSpPr>
      <xdr:spPr>
        <a:xfrm>
          <a:off x="2844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131052</xdr:rowOff>
    </xdr:from>
    <xdr:to>
      <xdr:col>3</xdr:col>
      <xdr:colOff>330200</xdr:colOff>
      <xdr:row>85</xdr:row>
      <xdr:rowOff>61202</xdr:rowOff>
    </xdr:to>
    <xdr:sp macro="" textlink="">
      <xdr:nvSpPr>
        <xdr:cNvPr id="219" name="円/楕円 218"/>
        <xdr:cNvSpPr/>
      </xdr:nvSpPr>
      <xdr:spPr>
        <a:xfrm>
          <a:off x="2286000" y="145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45979</xdr:rowOff>
    </xdr:from>
    <xdr:ext cx="762000" cy="259045"/>
    <xdr:sp macro="" textlink="">
      <xdr:nvSpPr>
        <xdr:cNvPr id="220" name="テキスト ボックス 219"/>
        <xdr:cNvSpPr txBox="1"/>
      </xdr:nvSpPr>
      <xdr:spPr>
        <a:xfrm>
          <a:off x="1955800" y="146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168856</xdr:rowOff>
    </xdr:from>
    <xdr:to>
      <xdr:col>2</xdr:col>
      <xdr:colOff>127000</xdr:colOff>
      <xdr:row>85</xdr:row>
      <xdr:rowOff>99006</xdr:rowOff>
    </xdr:to>
    <xdr:sp macro="" textlink="">
      <xdr:nvSpPr>
        <xdr:cNvPr id="221" name="円/楕円 220"/>
        <xdr:cNvSpPr/>
      </xdr:nvSpPr>
      <xdr:spPr>
        <a:xfrm>
          <a:off x="1397000" y="14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83783</xdr:rowOff>
    </xdr:from>
    <xdr:ext cx="762000" cy="259045"/>
    <xdr:sp macro="" textlink="">
      <xdr:nvSpPr>
        <xdr:cNvPr id="222" name="テキスト ボックス 221"/>
        <xdr:cNvSpPr txBox="1"/>
      </xdr:nvSpPr>
      <xdr:spPr>
        <a:xfrm>
          <a:off x="1066800" y="1465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本市は全国平均を下回っており、かつ類似団体平均と同水準となった。</a:t>
          </a:r>
          <a:endParaRPr lang="ja-JP" altLang="ja-JP" sz="1400">
            <a:effectLst/>
          </a:endParaRPr>
        </a:p>
        <a:p>
          <a:r>
            <a:rPr kumimoji="1" lang="ja-JP" altLang="ja-JP" sz="1100" b="0" i="0" baseline="0">
              <a:solidFill>
                <a:schemeClr val="dk1"/>
              </a:solidFill>
              <a:effectLst/>
              <a:latin typeface="+mn-lt"/>
              <a:ea typeface="+mn-ea"/>
              <a:cs typeface="+mn-cs"/>
            </a:rPr>
            <a:t>今後も諸手当の見直しなどにより、給与の適正化に努め、同水準を維持に努め</a:t>
          </a:r>
          <a:r>
            <a:rPr kumimoji="1" lang="ja-JP" altLang="en-US" sz="1100" b="0" i="0" baseline="0">
              <a:solidFill>
                <a:schemeClr val="dk1"/>
              </a:solidFill>
              <a:effectLst/>
              <a:latin typeface="+mn-lt"/>
              <a:ea typeface="+mn-ea"/>
              <a:cs typeface="+mn-cs"/>
            </a:rPr>
            <a:t>る。</a:t>
          </a:r>
          <a:endParaRPr kumimoji="1"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69145</xdr:rowOff>
    </xdr:to>
    <xdr:cxnSp macro="">
      <xdr:nvCxnSpPr>
        <xdr:cNvPr id="256" name="直線コネクタ 255"/>
        <xdr:cNvCxnSpPr/>
      </xdr:nvCxnSpPr>
      <xdr:spPr>
        <a:xfrm flipV="1">
          <a:off x="16179800" y="144307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69145</xdr:rowOff>
    </xdr:to>
    <xdr:cxnSp macro="">
      <xdr:nvCxnSpPr>
        <xdr:cNvPr id="259" name="直線コネクタ 258"/>
        <xdr:cNvCxnSpPr/>
      </xdr:nvCxnSpPr>
      <xdr:spPr>
        <a:xfrm>
          <a:off x="15290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56445</xdr:rowOff>
    </xdr:to>
    <xdr:cxnSp macro="">
      <xdr:nvCxnSpPr>
        <xdr:cNvPr id="262" name="直線コネクタ 261"/>
        <xdr:cNvCxnSpPr/>
      </xdr:nvCxnSpPr>
      <xdr:spPr>
        <a:xfrm flipV="1">
          <a:off x="14401800" y="14363700"/>
          <a:ext cx="8890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110066</xdr:rowOff>
    </xdr:to>
    <xdr:cxnSp macro="">
      <xdr:nvCxnSpPr>
        <xdr:cNvPr id="265" name="直線コネクタ 264"/>
        <xdr:cNvCxnSpPr/>
      </xdr:nvCxnSpPr>
      <xdr:spPr>
        <a:xfrm flipV="1">
          <a:off x="13512800" y="153154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75" name="円/楕円 274"/>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121655</xdr:rowOff>
    </xdr:from>
    <xdr:ext cx="762000" cy="259045"/>
    <xdr:sp macro="" textlink="">
      <xdr:nvSpPr>
        <xdr:cNvPr id="276" name="給与水準   （国との比較）該当値テキスト"/>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18345</xdr:rowOff>
    </xdr:from>
    <xdr:to>
      <xdr:col>23</xdr:col>
      <xdr:colOff>457200</xdr:colOff>
      <xdr:row>84</xdr:row>
      <xdr:rowOff>119945</xdr:rowOff>
    </xdr:to>
    <xdr:sp macro="" textlink="">
      <xdr:nvSpPr>
        <xdr:cNvPr id="277" name="円/楕円 276"/>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78" name="テキスト ボックス 277"/>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0" name="テキスト ボックス 279"/>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1" name="円/楕円 280"/>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2" name="テキスト ボックス 281"/>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3" name="円/楕円 282"/>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84" name="テキスト ボックス 283"/>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てきた。その上で未だ平均を上回る要因としては、人口の減少傾向にある中で、類似団体平均に比して倍近くとなる広大な市域のサービス維持に努めるための人員確保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今後は行財政改革に基づき、職員の削減も検討する。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84274</xdr:rowOff>
    </xdr:from>
    <xdr:to>
      <xdr:col>24</xdr:col>
      <xdr:colOff>558800</xdr:colOff>
      <xdr:row>66</xdr:row>
      <xdr:rowOff>123916</xdr:rowOff>
    </xdr:to>
    <xdr:cxnSp macro="">
      <xdr:nvCxnSpPr>
        <xdr:cNvPr id="321" name="直線コネクタ 320"/>
        <xdr:cNvCxnSpPr/>
      </xdr:nvCxnSpPr>
      <xdr:spPr>
        <a:xfrm>
          <a:off x="16179800" y="11399974"/>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58420</xdr:rowOff>
    </xdr:from>
    <xdr:to>
      <xdr:col>23</xdr:col>
      <xdr:colOff>406400</xdr:colOff>
      <xdr:row>66</xdr:row>
      <xdr:rowOff>84274</xdr:rowOff>
    </xdr:to>
    <xdr:cxnSp macro="">
      <xdr:nvCxnSpPr>
        <xdr:cNvPr id="324" name="直線コネクタ 323"/>
        <xdr:cNvCxnSpPr/>
      </xdr:nvCxnSpPr>
      <xdr:spPr>
        <a:xfrm>
          <a:off x="15290800" y="113741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58420</xdr:rowOff>
    </xdr:from>
    <xdr:to>
      <xdr:col>22</xdr:col>
      <xdr:colOff>203200</xdr:colOff>
      <xdr:row>66</xdr:row>
      <xdr:rowOff>61867</xdr:rowOff>
    </xdr:to>
    <xdr:cxnSp macro="">
      <xdr:nvCxnSpPr>
        <xdr:cNvPr id="327" name="直線コネクタ 326"/>
        <xdr:cNvCxnSpPr/>
      </xdr:nvCxnSpPr>
      <xdr:spPr>
        <a:xfrm flipV="1">
          <a:off x="14401800" y="113741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61867</xdr:rowOff>
    </xdr:from>
    <xdr:to>
      <xdr:col>21</xdr:col>
      <xdr:colOff>0</xdr:colOff>
      <xdr:row>66</xdr:row>
      <xdr:rowOff>89444</xdr:rowOff>
    </xdr:to>
    <xdr:cxnSp macro="">
      <xdr:nvCxnSpPr>
        <xdr:cNvPr id="330" name="直線コネクタ 329"/>
        <xdr:cNvCxnSpPr/>
      </xdr:nvCxnSpPr>
      <xdr:spPr>
        <a:xfrm flipV="1">
          <a:off x="13512800" y="113775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73116</xdr:rowOff>
    </xdr:from>
    <xdr:to>
      <xdr:col>24</xdr:col>
      <xdr:colOff>609600</xdr:colOff>
      <xdr:row>67</xdr:row>
      <xdr:rowOff>3266</xdr:rowOff>
    </xdr:to>
    <xdr:sp macro="" textlink="">
      <xdr:nvSpPr>
        <xdr:cNvPr id="340" name="円/楕円 339"/>
        <xdr:cNvSpPr/>
      </xdr:nvSpPr>
      <xdr:spPr>
        <a:xfrm>
          <a:off x="169672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140443</xdr:rowOff>
    </xdr:from>
    <xdr:ext cx="762000" cy="259045"/>
    <xdr:sp macro="" textlink="">
      <xdr:nvSpPr>
        <xdr:cNvPr id="341" name="定員管理の状況該当値テキスト"/>
        <xdr:cNvSpPr txBox="1"/>
      </xdr:nvSpPr>
      <xdr:spPr>
        <a:xfrm>
          <a:off x="17106900" y="1128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33474</xdr:rowOff>
    </xdr:from>
    <xdr:to>
      <xdr:col>23</xdr:col>
      <xdr:colOff>457200</xdr:colOff>
      <xdr:row>66</xdr:row>
      <xdr:rowOff>135074</xdr:rowOff>
    </xdr:to>
    <xdr:sp macro="" textlink="">
      <xdr:nvSpPr>
        <xdr:cNvPr id="342" name="円/楕円 341"/>
        <xdr:cNvSpPr/>
      </xdr:nvSpPr>
      <xdr:spPr>
        <a:xfrm>
          <a:off x="16129000" y="113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119851</xdr:rowOff>
    </xdr:from>
    <xdr:ext cx="736600" cy="259045"/>
    <xdr:sp macro="" textlink="">
      <xdr:nvSpPr>
        <xdr:cNvPr id="343" name="テキスト ボックス 342"/>
        <xdr:cNvSpPr txBox="1"/>
      </xdr:nvSpPr>
      <xdr:spPr>
        <a:xfrm>
          <a:off x="15798800" y="1143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7620</xdr:rowOff>
    </xdr:from>
    <xdr:to>
      <xdr:col>22</xdr:col>
      <xdr:colOff>254000</xdr:colOff>
      <xdr:row>66</xdr:row>
      <xdr:rowOff>109220</xdr:rowOff>
    </xdr:to>
    <xdr:sp macro="" textlink="">
      <xdr:nvSpPr>
        <xdr:cNvPr id="344" name="円/楕円 343"/>
        <xdr:cNvSpPr/>
      </xdr:nvSpPr>
      <xdr:spPr>
        <a:xfrm>
          <a:off x="15240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93997</xdr:rowOff>
    </xdr:from>
    <xdr:ext cx="762000" cy="259045"/>
    <xdr:sp macro="" textlink="">
      <xdr:nvSpPr>
        <xdr:cNvPr id="345" name="テキスト ボックス 344"/>
        <xdr:cNvSpPr txBox="1"/>
      </xdr:nvSpPr>
      <xdr:spPr>
        <a:xfrm>
          <a:off x="14909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11067</xdr:rowOff>
    </xdr:from>
    <xdr:to>
      <xdr:col>21</xdr:col>
      <xdr:colOff>50800</xdr:colOff>
      <xdr:row>66</xdr:row>
      <xdr:rowOff>112667</xdr:rowOff>
    </xdr:to>
    <xdr:sp macro="" textlink="">
      <xdr:nvSpPr>
        <xdr:cNvPr id="346" name="円/楕円 345"/>
        <xdr:cNvSpPr/>
      </xdr:nvSpPr>
      <xdr:spPr>
        <a:xfrm>
          <a:off x="14351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97444</xdr:rowOff>
    </xdr:from>
    <xdr:ext cx="762000" cy="259045"/>
    <xdr:sp macro="" textlink="">
      <xdr:nvSpPr>
        <xdr:cNvPr id="347" name="テキスト ボックス 346"/>
        <xdr:cNvSpPr txBox="1"/>
      </xdr:nvSpPr>
      <xdr:spPr>
        <a:xfrm>
          <a:off x="14020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38644</xdr:rowOff>
    </xdr:from>
    <xdr:to>
      <xdr:col>19</xdr:col>
      <xdr:colOff>533400</xdr:colOff>
      <xdr:row>66</xdr:row>
      <xdr:rowOff>140244</xdr:rowOff>
    </xdr:to>
    <xdr:sp macro="" textlink="">
      <xdr:nvSpPr>
        <xdr:cNvPr id="348" name="円/楕円 347"/>
        <xdr:cNvSpPr/>
      </xdr:nvSpPr>
      <xdr:spPr>
        <a:xfrm>
          <a:off x="13462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125021</xdr:rowOff>
    </xdr:from>
    <xdr:ext cx="762000" cy="259045"/>
    <xdr:sp macro="" textlink="">
      <xdr:nvSpPr>
        <xdr:cNvPr id="349" name="テキスト ボックス 348"/>
        <xdr:cNvSpPr txBox="1"/>
      </xdr:nvSpPr>
      <xdr:spPr>
        <a:xfrm>
          <a:off x="13131800" y="11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全国平均、岡山県平均、類似団体平均を上回っているものの、年々数値は良化傾向にある。これは平成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年度に策定（平成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％台で推移する見込みである。今後も、財政運営適正化計画に基づき、計画的な新規起債発行に努める。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44</xdr:row>
      <xdr:rowOff>165100</xdr:rowOff>
    </xdr:to>
    <xdr:cxnSp macro="">
      <xdr:nvCxnSpPr>
        <xdr:cNvPr id="376" name="直線コネクタ 375"/>
        <xdr:cNvCxnSpPr/>
      </xdr:nvCxnSpPr>
      <xdr:spPr>
        <a:xfrm flipV="1">
          <a:off x="17018000" y="6328664"/>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9"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80" name="直線コネクタ 379"/>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43</xdr:row>
      <xdr:rowOff>46990</xdr:rowOff>
    </xdr:to>
    <xdr:cxnSp macro="">
      <xdr:nvCxnSpPr>
        <xdr:cNvPr id="381" name="直線コネクタ 380"/>
        <xdr:cNvCxnSpPr/>
      </xdr:nvCxnSpPr>
      <xdr:spPr>
        <a:xfrm flipV="1">
          <a:off x="16179800" y="73421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162814</xdr:rowOff>
    </xdr:to>
    <xdr:cxnSp macro="">
      <xdr:nvCxnSpPr>
        <xdr:cNvPr id="384" name="直線コネクタ 383"/>
        <xdr:cNvCxnSpPr/>
      </xdr:nvCxnSpPr>
      <xdr:spPr>
        <a:xfrm flipV="1">
          <a:off x="15290800" y="74193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5" name="フローチャート : 判断 384"/>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6" name="テキスト ボックス 385"/>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97536</xdr:rowOff>
    </xdr:to>
    <xdr:cxnSp macro="">
      <xdr:nvCxnSpPr>
        <xdr:cNvPr id="387" name="直線コネクタ 386"/>
        <xdr:cNvCxnSpPr/>
      </xdr:nvCxnSpPr>
      <xdr:spPr>
        <a:xfrm flipV="1">
          <a:off x="14401800" y="75351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119380</xdr:rowOff>
    </xdr:from>
    <xdr:to>
      <xdr:col>22</xdr:col>
      <xdr:colOff>254000</xdr:colOff>
      <xdr:row>43</xdr:row>
      <xdr:rowOff>49530</xdr:rowOff>
    </xdr:to>
    <xdr:sp macro="" textlink="">
      <xdr:nvSpPr>
        <xdr:cNvPr id="388" name="フローチャート : 判断 387"/>
        <xdr:cNvSpPr/>
      </xdr:nvSpPr>
      <xdr:spPr>
        <a:xfrm>
          <a:off x="15240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89" name="テキスト ボックス 38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45</xdr:row>
      <xdr:rowOff>90170</xdr:rowOff>
    </xdr:to>
    <xdr:cxnSp macro="">
      <xdr:nvCxnSpPr>
        <xdr:cNvPr id="390" name="直線コネクタ 389"/>
        <xdr:cNvCxnSpPr/>
      </xdr:nvCxnSpPr>
      <xdr:spPr>
        <a:xfrm flipV="1">
          <a:off x="13512800" y="76413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34798</xdr:rowOff>
    </xdr:from>
    <xdr:to>
      <xdr:col>21</xdr:col>
      <xdr:colOff>50800</xdr:colOff>
      <xdr:row>43</xdr:row>
      <xdr:rowOff>136398</xdr:rowOff>
    </xdr:to>
    <xdr:sp macro="" textlink="">
      <xdr:nvSpPr>
        <xdr:cNvPr id="391" name="フローチャート : 判断 390"/>
        <xdr:cNvSpPr/>
      </xdr:nvSpPr>
      <xdr:spPr>
        <a:xfrm>
          <a:off x="14351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146575</xdr:rowOff>
    </xdr:from>
    <xdr:ext cx="762000" cy="259045"/>
    <xdr:sp macro="" textlink="">
      <xdr:nvSpPr>
        <xdr:cNvPr id="392" name="テキスト ボックス 391"/>
        <xdr:cNvSpPr txBox="1"/>
      </xdr:nvSpPr>
      <xdr:spPr>
        <a:xfrm>
          <a:off x="14020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3" name="フローチャート : 判断 392"/>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4" name="テキスト ボックス 393"/>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400" name="円/楕円 399"/>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401"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2" name="円/楕円 401"/>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3" name="テキスト ボックス 402"/>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404" name="円/楕円 403"/>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405" name="テキスト ボックス 404"/>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406" name="円/楕円 405"/>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407" name="テキスト ボックス 406"/>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8" name="円/楕円 407"/>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9" name="テキスト ボックス 408"/>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近年続いている大型事業による起債借入や、災害に伴う財政調整基金の取崩しなどにより高い方向へ移行する傾向にある。</a:t>
          </a:r>
          <a:endParaRPr lang="ja-JP" altLang="ja-JP" sz="1400">
            <a:effectLst/>
          </a:endParaRPr>
        </a:p>
        <a:p>
          <a:r>
            <a:rPr kumimoji="1" lang="ja-JP" altLang="ja-JP" sz="1100" b="0" i="0" baseline="0">
              <a:solidFill>
                <a:schemeClr val="dk1"/>
              </a:solidFill>
              <a:effectLst/>
              <a:latin typeface="+mn-lt"/>
              <a:ea typeface="+mn-ea"/>
              <a:cs typeface="+mn-cs"/>
            </a:rPr>
            <a:t>今後も財政運営適正化計画に基づき、事業の重点化を図り、発行する起債の選択、抑制をし、地方債残高の減少、質の改善により将来負担比率の抑制に努める</a:t>
          </a:r>
          <a:r>
            <a:rPr kumimoji="1" lang="en-US" altLang="ja-JP" sz="1100" b="0" i="0" baseline="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16637</xdr:rowOff>
    </xdr:from>
    <xdr:to>
      <xdr:col>24</xdr:col>
      <xdr:colOff>558800</xdr:colOff>
      <xdr:row>17</xdr:row>
      <xdr:rowOff>71332</xdr:rowOff>
    </xdr:to>
    <xdr:cxnSp macro="">
      <xdr:nvCxnSpPr>
        <xdr:cNvPr id="443" name="直線コネクタ 442"/>
        <xdr:cNvCxnSpPr/>
      </xdr:nvCxnSpPr>
      <xdr:spPr>
        <a:xfrm>
          <a:off x="16179800" y="2931287"/>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4"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16637</xdr:rowOff>
    </xdr:from>
    <xdr:to>
      <xdr:col>23</xdr:col>
      <xdr:colOff>406400</xdr:colOff>
      <xdr:row>17</xdr:row>
      <xdr:rowOff>82592</xdr:rowOff>
    </xdr:to>
    <xdr:cxnSp macro="">
      <xdr:nvCxnSpPr>
        <xdr:cNvPr id="446" name="直線コネクタ 445"/>
        <xdr:cNvCxnSpPr/>
      </xdr:nvCxnSpPr>
      <xdr:spPr>
        <a:xfrm flipV="1">
          <a:off x="15290800" y="2931287"/>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17</xdr:row>
      <xdr:rowOff>82592</xdr:rowOff>
    </xdr:to>
    <xdr:cxnSp macro="">
      <xdr:nvCxnSpPr>
        <xdr:cNvPr id="449" name="直線コネクタ 448"/>
        <xdr:cNvCxnSpPr/>
      </xdr:nvCxnSpPr>
      <xdr:spPr>
        <a:xfrm>
          <a:off x="14401800" y="2989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1" name="テキスト ボックス 450"/>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74549</xdr:rowOff>
    </xdr:from>
    <xdr:to>
      <xdr:col>21</xdr:col>
      <xdr:colOff>0</xdr:colOff>
      <xdr:row>18</xdr:row>
      <xdr:rowOff>76835</xdr:rowOff>
    </xdr:to>
    <xdr:cxnSp macro="">
      <xdr:nvCxnSpPr>
        <xdr:cNvPr id="452" name="直線コネクタ 451"/>
        <xdr:cNvCxnSpPr/>
      </xdr:nvCxnSpPr>
      <xdr:spPr>
        <a:xfrm flipV="1">
          <a:off x="13512800" y="298919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20532</xdr:rowOff>
    </xdr:from>
    <xdr:to>
      <xdr:col>24</xdr:col>
      <xdr:colOff>609600</xdr:colOff>
      <xdr:row>17</xdr:row>
      <xdr:rowOff>122132</xdr:rowOff>
    </xdr:to>
    <xdr:sp macro="" textlink="">
      <xdr:nvSpPr>
        <xdr:cNvPr id="462" name="円/楕円 461"/>
        <xdr:cNvSpPr/>
      </xdr:nvSpPr>
      <xdr:spPr>
        <a:xfrm>
          <a:off x="169672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164059</xdr:rowOff>
    </xdr:from>
    <xdr:ext cx="762000" cy="259045"/>
    <xdr:sp macro="" textlink="">
      <xdr:nvSpPr>
        <xdr:cNvPr id="463" name="将来負担の状況該当値テキスト"/>
        <xdr:cNvSpPr txBox="1"/>
      </xdr:nvSpPr>
      <xdr:spPr>
        <a:xfrm>
          <a:off x="17106900" y="29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137287</xdr:rowOff>
    </xdr:from>
    <xdr:to>
      <xdr:col>23</xdr:col>
      <xdr:colOff>457200</xdr:colOff>
      <xdr:row>17</xdr:row>
      <xdr:rowOff>67437</xdr:rowOff>
    </xdr:to>
    <xdr:sp macro="" textlink="">
      <xdr:nvSpPr>
        <xdr:cNvPr id="464" name="円/楕円 463"/>
        <xdr:cNvSpPr/>
      </xdr:nvSpPr>
      <xdr:spPr>
        <a:xfrm>
          <a:off x="16129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52214</xdr:rowOff>
    </xdr:from>
    <xdr:ext cx="736600" cy="259045"/>
    <xdr:sp macro="" textlink="">
      <xdr:nvSpPr>
        <xdr:cNvPr id="465" name="テキスト ボックス 464"/>
        <xdr:cNvSpPr txBox="1"/>
      </xdr:nvSpPr>
      <xdr:spPr>
        <a:xfrm>
          <a:off x="15798800" y="296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31792</xdr:rowOff>
    </xdr:from>
    <xdr:to>
      <xdr:col>22</xdr:col>
      <xdr:colOff>254000</xdr:colOff>
      <xdr:row>17</xdr:row>
      <xdr:rowOff>133392</xdr:rowOff>
    </xdr:to>
    <xdr:sp macro="" textlink="">
      <xdr:nvSpPr>
        <xdr:cNvPr id="466" name="円/楕円 465"/>
        <xdr:cNvSpPr/>
      </xdr:nvSpPr>
      <xdr:spPr>
        <a:xfrm>
          <a:off x="15240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118169</xdr:rowOff>
    </xdr:from>
    <xdr:ext cx="762000" cy="259045"/>
    <xdr:sp macro="" textlink="">
      <xdr:nvSpPr>
        <xdr:cNvPr id="467" name="テキスト ボックス 466"/>
        <xdr:cNvSpPr txBox="1"/>
      </xdr:nvSpPr>
      <xdr:spPr>
        <a:xfrm>
          <a:off x="14909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68" name="円/楕円 467"/>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69" name="テキスト ボックス 468"/>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26035</xdr:rowOff>
    </xdr:from>
    <xdr:to>
      <xdr:col>19</xdr:col>
      <xdr:colOff>533400</xdr:colOff>
      <xdr:row>18</xdr:row>
      <xdr:rowOff>127635</xdr:rowOff>
    </xdr:to>
    <xdr:sp macro="" textlink="">
      <xdr:nvSpPr>
        <xdr:cNvPr id="470" name="円/楕円 469"/>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112412</xdr:rowOff>
    </xdr:from>
    <xdr:ext cx="762000" cy="259045"/>
    <xdr:sp macro="" textlink="">
      <xdr:nvSpPr>
        <xdr:cNvPr id="471" name="テキスト ボックス 470"/>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全国平均、類似団体平均とほぼ同水準となっていたが、今年度は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ポイントの増となった。主な要因は職員の退職者分全補充を行っていることで、これらも含めた人件費関係経費全体について、抑制していく必要がある。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82550</xdr:rowOff>
    </xdr:from>
    <xdr:to>
      <xdr:col>7</xdr:col>
      <xdr:colOff>15875</xdr:colOff>
      <xdr:row>38</xdr:row>
      <xdr:rowOff>0</xdr:rowOff>
    </xdr:to>
    <xdr:cxnSp macro="">
      <xdr:nvCxnSpPr>
        <xdr:cNvPr id="66" name="直線コネクタ 65"/>
        <xdr:cNvCxnSpPr/>
      </xdr:nvCxnSpPr>
      <xdr:spPr>
        <a:xfrm>
          <a:off x="3987800" y="6426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82550</xdr:rowOff>
    </xdr:to>
    <xdr:cxnSp macro="">
      <xdr:nvCxnSpPr>
        <xdr:cNvPr id="69" name="直線コネクタ 68"/>
        <xdr:cNvCxnSpPr/>
      </xdr:nvCxnSpPr>
      <xdr:spPr>
        <a:xfrm>
          <a:off x="3098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133350</xdr:rowOff>
    </xdr:to>
    <xdr:cxnSp macro="">
      <xdr:nvCxnSpPr>
        <xdr:cNvPr id="72" name="直線コネクタ 71"/>
        <xdr:cNvCxnSpPr/>
      </xdr:nvCxnSpPr>
      <xdr:spPr>
        <a:xfrm flipV="1">
          <a:off x="2209800" y="6375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95250</xdr:rowOff>
    </xdr:from>
    <xdr:to>
      <xdr:col>3</xdr:col>
      <xdr:colOff>142875</xdr:colOff>
      <xdr:row>37</xdr:row>
      <xdr:rowOff>133350</xdr:rowOff>
    </xdr:to>
    <xdr:cxnSp macro="">
      <xdr:nvCxnSpPr>
        <xdr:cNvPr id="75" name="直線コネクタ 74"/>
        <xdr:cNvCxnSpPr/>
      </xdr:nvCxnSpPr>
      <xdr:spPr>
        <a:xfrm>
          <a:off x="13208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120650</xdr:rowOff>
    </xdr:from>
    <xdr:to>
      <xdr:col>7</xdr:col>
      <xdr:colOff>66675</xdr:colOff>
      <xdr:row>38</xdr:row>
      <xdr:rowOff>50800</xdr:rowOff>
    </xdr:to>
    <xdr:sp macro="" textlink="">
      <xdr:nvSpPr>
        <xdr:cNvPr id="85" name="円/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92727</xdr:rowOff>
    </xdr:from>
    <xdr:ext cx="762000" cy="259045"/>
    <xdr:sp macro="" textlink="">
      <xdr:nvSpPr>
        <xdr:cNvPr id="86"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31750</xdr:rowOff>
    </xdr:from>
    <xdr:to>
      <xdr:col>5</xdr:col>
      <xdr:colOff>600075</xdr:colOff>
      <xdr:row>37</xdr:row>
      <xdr:rowOff>133350</xdr:rowOff>
    </xdr:to>
    <xdr:sp macro="" textlink="">
      <xdr:nvSpPr>
        <xdr:cNvPr id="87" name="円/楕円 86"/>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118127</xdr:rowOff>
    </xdr:from>
    <xdr:ext cx="736600" cy="259045"/>
    <xdr:sp macro="" textlink="">
      <xdr:nvSpPr>
        <xdr:cNvPr id="88" name="テキスト ボックス 87"/>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82550</xdr:rowOff>
    </xdr:from>
    <xdr:to>
      <xdr:col>3</xdr:col>
      <xdr:colOff>193675</xdr:colOff>
      <xdr:row>38</xdr:row>
      <xdr:rowOff>12700</xdr:rowOff>
    </xdr:to>
    <xdr:sp macro="" textlink="">
      <xdr:nvSpPr>
        <xdr:cNvPr id="91" name="円/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3" name="円/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物件費については、岡山県平均、類似団体平均とほぼ同水準である。市域が広大なため各施設の維持管理経費を要し、また、人件費等から委託料</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へのシフトも一部見られるほか、近年の多様なニーズに対応していくための費用が今後も増加していく懸念がある。今回については庁舎整備の物件費（備品）の上昇が大きく起因している。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18</xdr:row>
      <xdr:rowOff>12700</xdr:rowOff>
    </xdr:to>
    <xdr:cxnSp macro="">
      <xdr:nvCxnSpPr>
        <xdr:cNvPr id="127" name="直線コネクタ 126"/>
        <xdr:cNvCxnSpPr/>
      </xdr:nvCxnSpPr>
      <xdr:spPr>
        <a:xfrm>
          <a:off x="15671800" y="303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17</xdr:row>
      <xdr:rowOff>133350</xdr:rowOff>
    </xdr:to>
    <xdr:cxnSp macro="">
      <xdr:nvCxnSpPr>
        <xdr:cNvPr id="130" name="直線コネクタ 129"/>
        <xdr:cNvCxnSpPr/>
      </xdr:nvCxnSpPr>
      <xdr:spPr>
        <a:xfrm flipV="1">
          <a:off x="14782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17</xdr:row>
      <xdr:rowOff>146050</xdr:rowOff>
    </xdr:to>
    <xdr:cxnSp macro="">
      <xdr:nvCxnSpPr>
        <xdr:cNvPr id="133" name="直線コネクタ 132"/>
        <xdr:cNvCxnSpPr/>
      </xdr:nvCxnSpPr>
      <xdr:spPr>
        <a:xfrm flipV="1">
          <a:off x="13893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158750</xdr:rowOff>
    </xdr:to>
    <xdr:cxnSp macro="">
      <xdr:nvCxnSpPr>
        <xdr:cNvPr id="136" name="直線コネクタ 135"/>
        <xdr:cNvCxnSpPr/>
      </xdr:nvCxnSpPr>
      <xdr:spPr>
        <a:xfrm flipV="1">
          <a:off x="13004800" y="306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6" name="円/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9" name="テキスト ボックス 14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22877</xdr:rowOff>
    </xdr:from>
    <xdr:ext cx="762000" cy="259045"/>
    <xdr:sp macro="" textlink="">
      <xdr:nvSpPr>
        <xdr:cNvPr id="155" name="テキスト ボックス 154"/>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扶助費については障害福祉サービス給付費の増額などにより上昇傾向にあるものの、全国平均、岡山県平均、類似団体平均に比べ、平均を大きく下回っている。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障害福祉については制度改正により支出の抑制を行うことを進めていく。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167822</xdr:rowOff>
    </xdr:to>
    <xdr:cxnSp macro="">
      <xdr:nvCxnSpPr>
        <xdr:cNvPr id="190" name="直線コネクタ 189"/>
        <xdr:cNvCxnSpPr/>
      </xdr:nvCxnSpPr>
      <xdr:spPr>
        <a:xfrm>
          <a:off x="3987800" y="9189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102507</xdr:rowOff>
    </xdr:to>
    <xdr:cxnSp macro="">
      <xdr:nvCxnSpPr>
        <xdr:cNvPr id="193" name="直線コネクタ 192"/>
        <xdr:cNvCxnSpPr/>
      </xdr:nvCxnSpPr>
      <xdr:spPr>
        <a:xfrm>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53522</xdr:rowOff>
    </xdr:to>
    <xdr:cxnSp macro="">
      <xdr:nvCxnSpPr>
        <xdr:cNvPr id="196" name="直線コネクタ 195"/>
        <xdr:cNvCxnSpPr/>
      </xdr:nvCxnSpPr>
      <xdr:spPr>
        <a:xfrm>
          <a:off x="2209800" y="9058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52</xdr:row>
      <xdr:rowOff>143328</xdr:rowOff>
    </xdr:to>
    <xdr:cxnSp macro="">
      <xdr:nvCxnSpPr>
        <xdr:cNvPr id="199" name="直線コネクタ 198"/>
        <xdr:cNvCxnSpPr/>
      </xdr:nvCxnSpPr>
      <xdr:spPr>
        <a:xfrm>
          <a:off x="1320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13" name="円/楕円 212"/>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4" name="テキスト ボックス 213"/>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5" name="円/楕円 214"/>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6" name="テキスト ボックス 215"/>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7" name="円/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その他経費については全国平均、類似団体平均を上回る数値となっているが、前回と同水準となった。国民健康保険事業会計や介護保険事業会計への繰出金が増額が主な要因である。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今後も、各公営事業会計、各公営企業会計への繰出金の増加が懸念されるところであるが、各事業においては独立採算の原則に立ち返った健全運営を一層推進する。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57</xdr:row>
      <xdr:rowOff>133350</xdr:rowOff>
    </xdr:to>
    <xdr:cxnSp macro="">
      <xdr:nvCxnSpPr>
        <xdr:cNvPr id="251" name="直線コネクタ 250"/>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133350</xdr:rowOff>
    </xdr:to>
    <xdr:cxnSp macro="">
      <xdr:nvCxnSpPr>
        <xdr:cNvPr id="254" name="直線コネクタ 253"/>
        <xdr:cNvCxnSpPr/>
      </xdr:nvCxnSpPr>
      <xdr:spPr>
        <a:xfrm>
          <a:off x="14782800" y="984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139700</xdr:rowOff>
    </xdr:from>
    <xdr:to>
      <xdr:col>21</xdr:col>
      <xdr:colOff>361950</xdr:colOff>
      <xdr:row>57</xdr:row>
      <xdr:rowOff>69850</xdr:rowOff>
    </xdr:to>
    <xdr:cxnSp macro="">
      <xdr:nvCxnSpPr>
        <xdr:cNvPr id="257" name="直線コネクタ 256"/>
        <xdr:cNvCxnSpPr/>
      </xdr:nvCxnSpPr>
      <xdr:spPr>
        <a:xfrm>
          <a:off x="13893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139700</xdr:rowOff>
    </xdr:to>
    <xdr:cxnSp macro="">
      <xdr:nvCxnSpPr>
        <xdr:cNvPr id="260" name="直線コネクタ 259"/>
        <xdr:cNvCxnSpPr/>
      </xdr:nvCxnSpPr>
      <xdr:spPr>
        <a:xfrm>
          <a:off x="13004800" y="958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70" name="円/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54627</xdr:rowOff>
    </xdr:from>
    <xdr:ext cx="762000" cy="259045"/>
    <xdr:sp macro="" textlink="">
      <xdr:nvSpPr>
        <xdr:cNvPr id="271"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72" name="円/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73" name="テキスト ボックス 272"/>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76" name="円/楕円 275"/>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77" name="テキスト ボックス 276"/>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8" name="円/楕円 277"/>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79" name="テキスト ボックス 278"/>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については、全国平均、岡山県平均、類似団体平均を下回っている。これは合併後、報償費や補助費の一斉見直しを行い５％～１５％の縮減を行ってきたことによる。今後も各補助金の見直しを行い、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12" name="直線コネクタ 311"/>
        <xdr:cNvCxnSpPr/>
      </xdr:nvCxnSpPr>
      <xdr:spPr>
        <a:xfrm flipV="1">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153670</xdr:rowOff>
    </xdr:from>
    <xdr:to>
      <xdr:col>22</xdr:col>
      <xdr:colOff>565150</xdr:colOff>
      <xdr:row>33</xdr:row>
      <xdr:rowOff>161290</xdr:rowOff>
    </xdr:to>
    <xdr:cxnSp macro="">
      <xdr:nvCxnSpPr>
        <xdr:cNvPr id="315" name="直線コネクタ 314"/>
        <xdr:cNvCxnSpPr/>
      </xdr:nvCxnSpPr>
      <xdr:spPr>
        <a:xfrm>
          <a:off x="14782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153670</xdr:rowOff>
    </xdr:from>
    <xdr:to>
      <xdr:col>21</xdr:col>
      <xdr:colOff>361950</xdr:colOff>
      <xdr:row>34</xdr:row>
      <xdr:rowOff>12700</xdr:rowOff>
    </xdr:to>
    <xdr:cxnSp macro="">
      <xdr:nvCxnSpPr>
        <xdr:cNvPr id="318" name="直線コネクタ 317"/>
        <xdr:cNvCxnSpPr/>
      </xdr:nvCxnSpPr>
      <xdr:spPr>
        <a:xfrm flipV="1">
          <a:off x="13893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165100</xdr:rowOff>
    </xdr:to>
    <xdr:cxnSp macro="">
      <xdr:nvCxnSpPr>
        <xdr:cNvPr id="321" name="直線コネクタ 320"/>
        <xdr:cNvCxnSpPr/>
      </xdr:nvCxnSpPr>
      <xdr:spPr>
        <a:xfrm flipV="1">
          <a:off x="13004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102870</xdr:rowOff>
    </xdr:from>
    <xdr:to>
      <xdr:col>24</xdr:col>
      <xdr:colOff>82550</xdr:colOff>
      <xdr:row>34</xdr:row>
      <xdr:rowOff>33020</xdr:rowOff>
    </xdr:to>
    <xdr:sp macro="" textlink="">
      <xdr:nvSpPr>
        <xdr:cNvPr id="331" name="円/楕円 330"/>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119397</xdr:rowOff>
    </xdr:from>
    <xdr:ext cx="762000" cy="259045"/>
    <xdr:sp macro="" textlink="">
      <xdr:nvSpPr>
        <xdr:cNvPr id="332" name="補助費等該当値テキスト"/>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33" name="円/楕円 33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34" name="テキスト ボックス 33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102870</xdr:rowOff>
    </xdr:from>
    <xdr:to>
      <xdr:col>21</xdr:col>
      <xdr:colOff>412750</xdr:colOff>
      <xdr:row>34</xdr:row>
      <xdr:rowOff>33020</xdr:rowOff>
    </xdr:to>
    <xdr:sp macro="" textlink="">
      <xdr:nvSpPr>
        <xdr:cNvPr id="335" name="円/楕円 334"/>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43197</xdr:rowOff>
    </xdr:from>
    <xdr:ext cx="762000" cy="259045"/>
    <xdr:sp macro="" textlink="">
      <xdr:nvSpPr>
        <xdr:cNvPr id="336" name="テキスト ボックス 335"/>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7" name="円/楕円 33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8" name="テキスト ボックス 33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9" name="円/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公債費については、過去のインフラ整備のため、全国平均、岡山県平均、類似団体平均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例年５％近く上回っているが、公債費負担適正化計画の実施により年々改善傾向にはある。しかしながら、複数の大型事業が続いている影響により今後増加見込みにある。普通建設事業費充当の地方債発行額については、財政運営適正化計画に基づく計画的な発行を遵守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79</xdr:row>
      <xdr:rowOff>88137</xdr:rowOff>
    </xdr:to>
    <xdr:cxnSp macro="">
      <xdr:nvCxnSpPr>
        <xdr:cNvPr id="370" name="直線コネクタ 369"/>
        <xdr:cNvCxnSpPr/>
      </xdr:nvCxnSpPr>
      <xdr:spPr>
        <a:xfrm>
          <a:off x="3987800" y="13609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65278</xdr:rowOff>
    </xdr:to>
    <xdr:cxnSp macro="">
      <xdr:nvCxnSpPr>
        <xdr:cNvPr id="373" name="直線コネクタ 372"/>
        <xdr:cNvCxnSpPr/>
      </xdr:nvCxnSpPr>
      <xdr:spPr>
        <a:xfrm>
          <a:off x="3098800" y="136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97282</xdr:rowOff>
    </xdr:to>
    <xdr:cxnSp macro="">
      <xdr:nvCxnSpPr>
        <xdr:cNvPr id="376" name="直線コネクタ 375"/>
        <xdr:cNvCxnSpPr/>
      </xdr:nvCxnSpPr>
      <xdr:spPr>
        <a:xfrm flipV="1">
          <a:off x="2209800" y="13609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143002</xdr:rowOff>
    </xdr:to>
    <xdr:cxnSp macro="">
      <xdr:nvCxnSpPr>
        <xdr:cNvPr id="379" name="直線コネクタ 378"/>
        <xdr:cNvCxnSpPr/>
      </xdr:nvCxnSpPr>
      <xdr:spPr>
        <a:xfrm flipV="1">
          <a:off x="1320800" y="13641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9" name="円/楕円 388"/>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117364</xdr:rowOff>
    </xdr:from>
    <xdr:ext cx="762000" cy="259045"/>
    <xdr:sp macro="" textlink="">
      <xdr:nvSpPr>
        <xdr:cNvPr id="390" name="公債費該当値テキスト"/>
        <xdr:cNvSpPr txBox="1"/>
      </xdr:nvSpPr>
      <xdr:spPr>
        <a:xfrm>
          <a:off x="4914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1" name="円/楕円 390"/>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2" name="テキスト ボックス 391"/>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93" name="円/楕円 392"/>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94" name="テキスト ボックス 393"/>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5" name="円/楕円 394"/>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6" name="テキスト ボックス 395"/>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7" name="円/楕円 396"/>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8" name="テキスト ボックス 397"/>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平均を下回っているが、今後の一般財源の減少に備え、より一層の効率化を図る必要がある。今後実施される予定である、行財政改革の実施計画に基づき、さらなる改善に努める。また、行政運営の効率化、行政関与の必要性等を考慮のうえ、民間委託についても再検討を行い行政のスリム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167005</xdr:rowOff>
    </xdr:to>
    <xdr:cxnSp macro="">
      <xdr:nvCxnSpPr>
        <xdr:cNvPr id="427" name="直線コネクタ 426"/>
        <xdr:cNvCxnSpPr/>
      </xdr:nvCxnSpPr>
      <xdr:spPr>
        <a:xfrm>
          <a:off x="15671800" y="129400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81280</xdr:rowOff>
    </xdr:to>
    <xdr:cxnSp macro="">
      <xdr:nvCxnSpPr>
        <xdr:cNvPr id="430" name="直線コネクタ 429"/>
        <xdr:cNvCxnSpPr/>
      </xdr:nvCxnSpPr>
      <xdr:spPr>
        <a:xfrm>
          <a:off x="14782800" y="12871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12700</xdr:rowOff>
    </xdr:to>
    <xdr:cxnSp macro="">
      <xdr:nvCxnSpPr>
        <xdr:cNvPr id="433" name="直線コネクタ 432"/>
        <xdr:cNvCxnSpPr/>
      </xdr:nvCxnSpPr>
      <xdr:spPr>
        <a:xfrm>
          <a:off x="13893800" y="1287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46990</xdr:rowOff>
    </xdr:to>
    <xdr:cxnSp macro="">
      <xdr:nvCxnSpPr>
        <xdr:cNvPr id="436" name="直線コネクタ 435"/>
        <xdr:cNvCxnSpPr/>
      </xdr:nvCxnSpPr>
      <xdr:spPr>
        <a:xfrm flipV="1">
          <a:off x="13004800" y="12871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116205</xdr:rowOff>
    </xdr:from>
    <xdr:to>
      <xdr:col>24</xdr:col>
      <xdr:colOff>82550</xdr:colOff>
      <xdr:row>76</xdr:row>
      <xdr:rowOff>46355</xdr:rowOff>
    </xdr:to>
    <xdr:sp macro="" textlink="">
      <xdr:nvSpPr>
        <xdr:cNvPr id="446" name="円/楕円 445"/>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132732</xdr:rowOff>
    </xdr:from>
    <xdr:ext cx="762000" cy="259045"/>
    <xdr:sp macro="" textlink="">
      <xdr:nvSpPr>
        <xdr:cNvPr id="447" name="公債費以外該当値テキスト"/>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8" name="円/楕円 447"/>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9" name="テキスト ボックス 448"/>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133350</xdr:rowOff>
    </xdr:from>
    <xdr:to>
      <xdr:col>21</xdr:col>
      <xdr:colOff>412750</xdr:colOff>
      <xdr:row>75</xdr:row>
      <xdr:rowOff>63500</xdr:rowOff>
    </xdr:to>
    <xdr:sp macro="" textlink="">
      <xdr:nvSpPr>
        <xdr:cNvPr id="450" name="円/楕円 449"/>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73677</xdr:rowOff>
    </xdr:from>
    <xdr:ext cx="762000" cy="259045"/>
    <xdr:sp macro="" textlink="">
      <xdr:nvSpPr>
        <xdr:cNvPr id="451" name="テキスト ボックス 450"/>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52" name="円/楕円 451"/>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53" name="テキスト ボックス 452"/>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4" name="円/楕円 453"/>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5" name="テキスト ボックス 454"/>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8857</xdr:rowOff>
    </xdr:from>
    <xdr:to>
      <xdr:col>4</xdr:col>
      <xdr:colOff>1117600</xdr:colOff>
      <xdr:row>13</xdr:row>
      <xdr:rowOff>59378</xdr:rowOff>
    </xdr:to>
    <xdr:cxnSp macro="">
      <xdr:nvCxnSpPr>
        <xdr:cNvPr id="52" name="直線コネクタ 51"/>
        <xdr:cNvCxnSpPr/>
      </xdr:nvCxnSpPr>
      <xdr:spPr bwMode="auto">
        <a:xfrm flipV="1">
          <a:off x="5003800" y="2285332"/>
          <a:ext cx="6477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59378</xdr:rowOff>
    </xdr:from>
    <xdr:to>
      <xdr:col>4</xdr:col>
      <xdr:colOff>469900</xdr:colOff>
      <xdr:row>14</xdr:row>
      <xdr:rowOff>2440</xdr:rowOff>
    </xdr:to>
    <xdr:cxnSp macro="">
      <xdr:nvCxnSpPr>
        <xdr:cNvPr id="55" name="直線コネクタ 54"/>
        <xdr:cNvCxnSpPr/>
      </xdr:nvCxnSpPr>
      <xdr:spPr bwMode="auto">
        <a:xfrm flipV="1">
          <a:off x="4305300" y="2335853"/>
          <a:ext cx="698500" cy="11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17283</xdr:rowOff>
    </xdr:from>
    <xdr:to>
      <xdr:col>3</xdr:col>
      <xdr:colOff>904875</xdr:colOff>
      <xdr:row>14</xdr:row>
      <xdr:rowOff>2440</xdr:rowOff>
    </xdr:to>
    <xdr:cxnSp macro="">
      <xdr:nvCxnSpPr>
        <xdr:cNvPr id="58" name="直線コネクタ 57"/>
        <xdr:cNvCxnSpPr/>
      </xdr:nvCxnSpPr>
      <xdr:spPr bwMode="auto">
        <a:xfrm>
          <a:off x="3606800" y="2293758"/>
          <a:ext cx="698500" cy="15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17283</xdr:rowOff>
    </xdr:from>
    <xdr:to>
      <xdr:col>3</xdr:col>
      <xdr:colOff>206375</xdr:colOff>
      <xdr:row>13</xdr:row>
      <xdr:rowOff>101751</xdr:rowOff>
    </xdr:to>
    <xdr:cxnSp macro="">
      <xdr:nvCxnSpPr>
        <xdr:cNvPr id="61" name="直線コネクタ 60"/>
        <xdr:cNvCxnSpPr/>
      </xdr:nvCxnSpPr>
      <xdr:spPr bwMode="auto">
        <a:xfrm flipV="1">
          <a:off x="2908300" y="2293758"/>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129507</xdr:rowOff>
    </xdr:from>
    <xdr:to>
      <xdr:col>5</xdr:col>
      <xdr:colOff>34925</xdr:colOff>
      <xdr:row>13</xdr:row>
      <xdr:rowOff>59657</xdr:rowOff>
    </xdr:to>
    <xdr:sp macro="" textlink="">
      <xdr:nvSpPr>
        <xdr:cNvPr id="71" name="円/楕円 70"/>
        <xdr:cNvSpPr/>
      </xdr:nvSpPr>
      <xdr:spPr bwMode="auto">
        <a:xfrm>
          <a:off x="5600700" y="223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146034</xdr:rowOff>
    </xdr:from>
    <xdr:ext cx="762000" cy="259045"/>
    <xdr:sp macro="" textlink="">
      <xdr:nvSpPr>
        <xdr:cNvPr id="72" name="人口1人当たり決算額の推移該当値テキスト130"/>
        <xdr:cNvSpPr txBox="1"/>
      </xdr:nvSpPr>
      <xdr:spPr>
        <a:xfrm>
          <a:off x="5740400" y="20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8578</xdr:rowOff>
    </xdr:from>
    <xdr:to>
      <xdr:col>4</xdr:col>
      <xdr:colOff>520700</xdr:colOff>
      <xdr:row>13</xdr:row>
      <xdr:rowOff>110178</xdr:rowOff>
    </xdr:to>
    <xdr:sp macro="" textlink="">
      <xdr:nvSpPr>
        <xdr:cNvPr id="73" name="円/楕円 72"/>
        <xdr:cNvSpPr/>
      </xdr:nvSpPr>
      <xdr:spPr bwMode="auto">
        <a:xfrm>
          <a:off x="4953000" y="22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120355</xdr:rowOff>
    </xdr:from>
    <xdr:ext cx="736600" cy="259045"/>
    <xdr:sp macro="" textlink="">
      <xdr:nvSpPr>
        <xdr:cNvPr id="74" name="テキスト ボックス 73"/>
        <xdr:cNvSpPr txBox="1"/>
      </xdr:nvSpPr>
      <xdr:spPr>
        <a:xfrm>
          <a:off x="4622800" y="205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123090</xdr:rowOff>
    </xdr:from>
    <xdr:to>
      <xdr:col>3</xdr:col>
      <xdr:colOff>955675</xdr:colOff>
      <xdr:row>14</xdr:row>
      <xdr:rowOff>53240</xdr:rowOff>
    </xdr:to>
    <xdr:sp macro="" textlink="">
      <xdr:nvSpPr>
        <xdr:cNvPr id="75" name="円/楕円 74"/>
        <xdr:cNvSpPr/>
      </xdr:nvSpPr>
      <xdr:spPr bwMode="auto">
        <a:xfrm>
          <a:off x="4254500" y="239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63417</xdr:rowOff>
    </xdr:from>
    <xdr:ext cx="762000" cy="259045"/>
    <xdr:sp macro="" textlink="">
      <xdr:nvSpPr>
        <xdr:cNvPr id="76" name="テキスト ボックス 75"/>
        <xdr:cNvSpPr txBox="1"/>
      </xdr:nvSpPr>
      <xdr:spPr>
        <a:xfrm>
          <a:off x="3924300" y="2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137933</xdr:rowOff>
    </xdr:from>
    <xdr:to>
      <xdr:col>3</xdr:col>
      <xdr:colOff>257175</xdr:colOff>
      <xdr:row>13</xdr:row>
      <xdr:rowOff>68083</xdr:rowOff>
    </xdr:to>
    <xdr:sp macro="" textlink="">
      <xdr:nvSpPr>
        <xdr:cNvPr id="77" name="円/楕円 76"/>
        <xdr:cNvSpPr/>
      </xdr:nvSpPr>
      <xdr:spPr bwMode="auto">
        <a:xfrm>
          <a:off x="3556000" y="224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78260</xdr:rowOff>
    </xdr:from>
    <xdr:ext cx="762000" cy="259045"/>
    <xdr:sp macro="" textlink="">
      <xdr:nvSpPr>
        <xdr:cNvPr id="78" name="テキスト ボックス 77"/>
        <xdr:cNvSpPr txBox="1"/>
      </xdr:nvSpPr>
      <xdr:spPr>
        <a:xfrm>
          <a:off x="3225800" y="20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50951</xdr:rowOff>
    </xdr:from>
    <xdr:to>
      <xdr:col>2</xdr:col>
      <xdr:colOff>692150</xdr:colOff>
      <xdr:row>13</xdr:row>
      <xdr:rowOff>152551</xdr:rowOff>
    </xdr:to>
    <xdr:sp macro="" textlink="">
      <xdr:nvSpPr>
        <xdr:cNvPr id="79" name="円/楕円 78"/>
        <xdr:cNvSpPr/>
      </xdr:nvSpPr>
      <xdr:spPr bwMode="auto">
        <a:xfrm>
          <a:off x="2857500" y="23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162728</xdr:rowOff>
    </xdr:from>
    <xdr:ext cx="762000" cy="259045"/>
    <xdr:sp macro="" textlink="">
      <xdr:nvSpPr>
        <xdr:cNvPr id="80" name="テキスト ボックス 79"/>
        <xdr:cNvSpPr txBox="1"/>
      </xdr:nvSpPr>
      <xdr:spPr>
        <a:xfrm>
          <a:off x="2527300" y="20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178366</xdr:rowOff>
    </xdr:from>
    <xdr:to>
      <xdr:col>4</xdr:col>
      <xdr:colOff>1117600</xdr:colOff>
      <xdr:row>38</xdr:row>
      <xdr:rowOff>58877</xdr:rowOff>
    </xdr:to>
    <xdr:cxnSp macro="">
      <xdr:nvCxnSpPr>
        <xdr:cNvPr id="107" name="直線コネクタ 106"/>
        <xdr:cNvCxnSpPr/>
      </xdr:nvCxnSpPr>
      <xdr:spPr bwMode="auto">
        <a:xfrm flipV="1">
          <a:off x="5651500" y="6445816"/>
          <a:ext cx="0" cy="1080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30954</xdr:rowOff>
    </xdr:from>
    <xdr:ext cx="762000" cy="259045"/>
    <xdr:sp macro="" textlink="">
      <xdr:nvSpPr>
        <xdr:cNvPr id="108" name="人口1人当たり決算額の推移最小値テキスト445"/>
        <xdr:cNvSpPr txBox="1"/>
      </xdr:nvSpPr>
      <xdr:spPr>
        <a:xfrm>
          <a:off x="5740400" y="74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58877</xdr:rowOff>
    </xdr:from>
    <xdr:to>
      <xdr:col>5</xdr:col>
      <xdr:colOff>73025</xdr:colOff>
      <xdr:row>38</xdr:row>
      <xdr:rowOff>58877</xdr:rowOff>
    </xdr:to>
    <xdr:cxnSp macro="">
      <xdr:nvCxnSpPr>
        <xdr:cNvPr id="109" name="直線コネクタ 108"/>
        <xdr:cNvCxnSpPr/>
      </xdr:nvCxnSpPr>
      <xdr:spPr bwMode="auto">
        <a:xfrm>
          <a:off x="5562600" y="7526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264743</xdr:rowOff>
    </xdr:from>
    <xdr:ext cx="762000" cy="259045"/>
    <xdr:sp macro="" textlink="">
      <xdr:nvSpPr>
        <xdr:cNvPr id="110" name="人口1人当たり決算額の推移最大値テキスト445"/>
        <xdr:cNvSpPr txBox="1"/>
      </xdr:nvSpPr>
      <xdr:spPr>
        <a:xfrm>
          <a:off x="5740400" y="61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34</xdr:row>
      <xdr:rowOff>178366</xdr:rowOff>
    </xdr:from>
    <xdr:to>
      <xdr:col>5</xdr:col>
      <xdr:colOff>73025</xdr:colOff>
      <xdr:row>34</xdr:row>
      <xdr:rowOff>178366</xdr:rowOff>
    </xdr:to>
    <xdr:cxnSp macro="">
      <xdr:nvCxnSpPr>
        <xdr:cNvPr id="111" name="直線コネクタ 110"/>
        <xdr:cNvCxnSpPr/>
      </xdr:nvCxnSpPr>
      <xdr:spPr bwMode="auto">
        <a:xfrm>
          <a:off x="5562600" y="6445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303776</xdr:rowOff>
    </xdr:from>
    <xdr:to>
      <xdr:col>4</xdr:col>
      <xdr:colOff>1117600</xdr:colOff>
      <xdr:row>34</xdr:row>
      <xdr:rowOff>322704</xdr:rowOff>
    </xdr:to>
    <xdr:cxnSp macro="">
      <xdr:nvCxnSpPr>
        <xdr:cNvPr id="112" name="直線コネクタ 111"/>
        <xdr:cNvCxnSpPr/>
      </xdr:nvCxnSpPr>
      <xdr:spPr bwMode="auto">
        <a:xfrm>
          <a:off x="5003800" y="6571226"/>
          <a:ext cx="6477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246222</xdr:rowOff>
    </xdr:from>
    <xdr:ext cx="762000" cy="259045"/>
    <xdr:sp macro="" textlink="">
      <xdr:nvSpPr>
        <xdr:cNvPr id="113" name="人口1人当たり決算額の推移平均値テキスト445"/>
        <xdr:cNvSpPr txBox="1"/>
      </xdr:nvSpPr>
      <xdr:spPr>
        <a:xfrm>
          <a:off x="5740400" y="6856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274145</xdr:rowOff>
    </xdr:from>
    <xdr:to>
      <xdr:col>5</xdr:col>
      <xdr:colOff>34925</xdr:colOff>
      <xdr:row>36</xdr:row>
      <xdr:rowOff>32845</xdr:rowOff>
    </xdr:to>
    <xdr:sp macro="" textlink="">
      <xdr:nvSpPr>
        <xdr:cNvPr id="114" name="フローチャート : 判断 113"/>
        <xdr:cNvSpPr/>
      </xdr:nvSpPr>
      <xdr:spPr bwMode="auto">
        <a:xfrm>
          <a:off x="56007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226875</xdr:rowOff>
    </xdr:from>
    <xdr:to>
      <xdr:col>4</xdr:col>
      <xdr:colOff>469900</xdr:colOff>
      <xdr:row>34</xdr:row>
      <xdr:rowOff>303776</xdr:rowOff>
    </xdr:to>
    <xdr:cxnSp macro="">
      <xdr:nvCxnSpPr>
        <xdr:cNvPr id="115" name="直線コネクタ 114"/>
        <xdr:cNvCxnSpPr/>
      </xdr:nvCxnSpPr>
      <xdr:spPr bwMode="auto">
        <a:xfrm>
          <a:off x="4305300" y="6494325"/>
          <a:ext cx="698500" cy="7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6" name="フローチャート : 判断 115"/>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7" name="テキスト ボックス 116"/>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143208</xdr:rowOff>
    </xdr:from>
    <xdr:to>
      <xdr:col>3</xdr:col>
      <xdr:colOff>904875</xdr:colOff>
      <xdr:row>34</xdr:row>
      <xdr:rowOff>226875</xdr:rowOff>
    </xdr:to>
    <xdr:cxnSp macro="">
      <xdr:nvCxnSpPr>
        <xdr:cNvPr id="118" name="直線コネクタ 117"/>
        <xdr:cNvCxnSpPr/>
      </xdr:nvCxnSpPr>
      <xdr:spPr bwMode="auto">
        <a:xfrm>
          <a:off x="3606800" y="6410658"/>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9" name="フローチャート : 判断 118"/>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20" name="テキスト ボックス 119"/>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330111</xdr:rowOff>
    </xdr:from>
    <xdr:to>
      <xdr:col>3</xdr:col>
      <xdr:colOff>206375</xdr:colOff>
      <xdr:row>34</xdr:row>
      <xdr:rowOff>143208</xdr:rowOff>
    </xdr:to>
    <xdr:cxnSp macro="">
      <xdr:nvCxnSpPr>
        <xdr:cNvPr id="121" name="直線コネクタ 120"/>
        <xdr:cNvCxnSpPr/>
      </xdr:nvCxnSpPr>
      <xdr:spPr bwMode="auto">
        <a:xfrm>
          <a:off x="2908300" y="6254661"/>
          <a:ext cx="698500" cy="155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2" name="フローチャート : 判断 121"/>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3" name="テキスト ボックス 122"/>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4" name="フローチャート : 判断 123"/>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5" name="テキスト ボックス 124"/>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271904</xdr:rowOff>
    </xdr:from>
    <xdr:to>
      <xdr:col>5</xdr:col>
      <xdr:colOff>34925</xdr:colOff>
      <xdr:row>35</xdr:row>
      <xdr:rowOff>30604</xdr:rowOff>
    </xdr:to>
    <xdr:sp macro="" textlink="">
      <xdr:nvSpPr>
        <xdr:cNvPr id="131" name="円/楕円 130"/>
        <xdr:cNvSpPr/>
      </xdr:nvSpPr>
      <xdr:spPr bwMode="auto">
        <a:xfrm>
          <a:off x="5600700" y="653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116981</xdr:rowOff>
    </xdr:from>
    <xdr:ext cx="762000" cy="259045"/>
    <xdr:sp macro="" textlink="">
      <xdr:nvSpPr>
        <xdr:cNvPr id="132" name="人口1人当たり決算額の推移該当値テキスト445"/>
        <xdr:cNvSpPr txBox="1"/>
      </xdr:nvSpPr>
      <xdr:spPr>
        <a:xfrm>
          <a:off x="5740400" y="638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252976</xdr:rowOff>
    </xdr:from>
    <xdr:to>
      <xdr:col>4</xdr:col>
      <xdr:colOff>520700</xdr:colOff>
      <xdr:row>35</xdr:row>
      <xdr:rowOff>11676</xdr:rowOff>
    </xdr:to>
    <xdr:sp macro="" textlink="">
      <xdr:nvSpPr>
        <xdr:cNvPr id="133" name="円/楕円 132"/>
        <xdr:cNvSpPr/>
      </xdr:nvSpPr>
      <xdr:spPr bwMode="auto">
        <a:xfrm>
          <a:off x="4953000" y="652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21853</xdr:rowOff>
    </xdr:from>
    <xdr:ext cx="736600" cy="259045"/>
    <xdr:sp macro="" textlink="">
      <xdr:nvSpPr>
        <xdr:cNvPr id="134" name="テキスト ボックス 133"/>
        <xdr:cNvSpPr txBox="1"/>
      </xdr:nvSpPr>
      <xdr:spPr>
        <a:xfrm>
          <a:off x="4622800" y="628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176075</xdr:rowOff>
    </xdr:from>
    <xdr:to>
      <xdr:col>3</xdr:col>
      <xdr:colOff>955675</xdr:colOff>
      <xdr:row>34</xdr:row>
      <xdr:rowOff>277675</xdr:rowOff>
    </xdr:to>
    <xdr:sp macro="" textlink="">
      <xdr:nvSpPr>
        <xdr:cNvPr id="135" name="円/楕円 134"/>
        <xdr:cNvSpPr/>
      </xdr:nvSpPr>
      <xdr:spPr bwMode="auto">
        <a:xfrm>
          <a:off x="4254500" y="64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287852</xdr:rowOff>
    </xdr:from>
    <xdr:ext cx="762000" cy="259045"/>
    <xdr:sp macro="" textlink="">
      <xdr:nvSpPr>
        <xdr:cNvPr id="136" name="テキスト ボックス 135"/>
        <xdr:cNvSpPr txBox="1"/>
      </xdr:nvSpPr>
      <xdr:spPr>
        <a:xfrm>
          <a:off x="3924300" y="62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92408</xdr:rowOff>
    </xdr:from>
    <xdr:to>
      <xdr:col>3</xdr:col>
      <xdr:colOff>257175</xdr:colOff>
      <xdr:row>34</xdr:row>
      <xdr:rowOff>194008</xdr:rowOff>
    </xdr:to>
    <xdr:sp macro="" textlink="">
      <xdr:nvSpPr>
        <xdr:cNvPr id="137" name="円/楕円 136"/>
        <xdr:cNvSpPr/>
      </xdr:nvSpPr>
      <xdr:spPr bwMode="auto">
        <a:xfrm>
          <a:off x="3556000" y="635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204185</xdr:rowOff>
    </xdr:from>
    <xdr:ext cx="762000" cy="259045"/>
    <xdr:sp macro="" textlink="">
      <xdr:nvSpPr>
        <xdr:cNvPr id="138" name="テキスト ボックス 137"/>
        <xdr:cNvSpPr txBox="1"/>
      </xdr:nvSpPr>
      <xdr:spPr>
        <a:xfrm>
          <a:off x="3225800" y="61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279311</xdr:rowOff>
    </xdr:from>
    <xdr:to>
      <xdr:col>2</xdr:col>
      <xdr:colOff>692150</xdr:colOff>
      <xdr:row>34</xdr:row>
      <xdr:rowOff>38011</xdr:rowOff>
    </xdr:to>
    <xdr:sp macro="" textlink="">
      <xdr:nvSpPr>
        <xdr:cNvPr id="139" name="円/楕円 138"/>
        <xdr:cNvSpPr/>
      </xdr:nvSpPr>
      <xdr:spPr bwMode="auto">
        <a:xfrm>
          <a:off x="2857500" y="62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48188</xdr:rowOff>
    </xdr:from>
    <xdr:ext cx="762000" cy="259045"/>
    <xdr:sp macro="" textlink="">
      <xdr:nvSpPr>
        <xdr:cNvPr id="140" name="テキスト ボックス 139"/>
        <xdr:cNvSpPr txBox="1"/>
      </xdr:nvSpPr>
      <xdr:spPr>
        <a:xfrm>
          <a:off x="2527300" y="59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61887</xdr:rowOff>
    </xdr:from>
    <xdr:to>
      <xdr:col>6</xdr:col>
      <xdr:colOff>511175</xdr:colOff>
      <xdr:row>34</xdr:row>
      <xdr:rowOff>74346</xdr:rowOff>
    </xdr:to>
    <xdr:cxnSp macro="">
      <xdr:nvCxnSpPr>
        <xdr:cNvPr id="61" name="直線コネクタ 60"/>
        <xdr:cNvCxnSpPr/>
      </xdr:nvCxnSpPr>
      <xdr:spPr>
        <a:xfrm flipV="1">
          <a:off x="3797300" y="5891187"/>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74346</xdr:rowOff>
    </xdr:from>
    <xdr:to>
      <xdr:col>5</xdr:col>
      <xdr:colOff>358775</xdr:colOff>
      <xdr:row>34</xdr:row>
      <xdr:rowOff>137439</xdr:rowOff>
    </xdr:to>
    <xdr:cxnSp macro="">
      <xdr:nvCxnSpPr>
        <xdr:cNvPr id="64" name="直線コネクタ 63"/>
        <xdr:cNvCxnSpPr/>
      </xdr:nvCxnSpPr>
      <xdr:spPr>
        <a:xfrm flipV="1">
          <a:off x="2908300" y="5903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61900</xdr:rowOff>
    </xdr:from>
    <xdr:to>
      <xdr:col>4</xdr:col>
      <xdr:colOff>155575</xdr:colOff>
      <xdr:row>34</xdr:row>
      <xdr:rowOff>137439</xdr:rowOff>
    </xdr:to>
    <xdr:cxnSp macro="">
      <xdr:nvCxnSpPr>
        <xdr:cNvPr id="67" name="直線コネクタ 66"/>
        <xdr:cNvCxnSpPr/>
      </xdr:nvCxnSpPr>
      <xdr:spPr>
        <a:xfrm>
          <a:off x="2019300" y="5891200"/>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50686</xdr:rowOff>
    </xdr:from>
    <xdr:to>
      <xdr:col>2</xdr:col>
      <xdr:colOff>638175</xdr:colOff>
      <xdr:row>34</xdr:row>
      <xdr:rowOff>61900</xdr:rowOff>
    </xdr:to>
    <xdr:cxnSp macro="">
      <xdr:nvCxnSpPr>
        <xdr:cNvPr id="70" name="直線コネクタ 69"/>
        <xdr:cNvCxnSpPr/>
      </xdr:nvCxnSpPr>
      <xdr:spPr>
        <a:xfrm>
          <a:off x="1130300" y="587998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11087</xdr:rowOff>
    </xdr:from>
    <xdr:to>
      <xdr:col>6</xdr:col>
      <xdr:colOff>561975</xdr:colOff>
      <xdr:row>34</xdr:row>
      <xdr:rowOff>112687</xdr:rowOff>
    </xdr:to>
    <xdr:sp macro="" textlink="">
      <xdr:nvSpPr>
        <xdr:cNvPr id="80" name="円/楕円 79"/>
        <xdr:cNvSpPr/>
      </xdr:nvSpPr>
      <xdr:spPr>
        <a:xfrm>
          <a:off x="4584700" y="58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33964</xdr:rowOff>
    </xdr:from>
    <xdr:ext cx="599010" cy="259045"/>
    <xdr:sp macro="" textlink="">
      <xdr:nvSpPr>
        <xdr:cNvPr id="81" name="人件費該当値テキスト"/>
        <xdr:cNvSpPr txBox="1"/>
      </xdr:nvSpPr>
      <xdr:spPr>
        <a:xfrm>
          <a:off x="4686300" y="569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23546</xdr:rowOff>
    </xdr:from>
    <xdr:to>
      <xdr:col>5</xdr:col>
      <xdr:colOff>409575</xdr:colOff>
      <xdr:row>34</xdr:row>
      <xdr:rowOff>125146</xdr:rowOff>
    </xdr:to>
    <xdr:sp macro="" textlink="">
      <xdr:nvSpPr>
        <xdr:cNvPr id="82" name="円/楕円 81"/>
        <xdr:cNvSpPr/>
      </xdr:nvSpPr>
      <xdr:spPr>
        <a:xfrm>
          <a:off x="3746500" y="58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141673</xdr:rowOff>
    </xdr:from>
    <xdr:ext cx="599010" cy="259045"/>
    <xdr:sp macro="" textlink="">
      <xdr:nvSpPr>
        <xdr:cNvPr id="83" name="テキスト ボックス 82"/>
        <xdr:cNvSpPr txBox="1"/>
      </xdr:nvSpPr>
      <xdr:spPr>
        <a:xfrm>
          <a:off x="3497794" y="56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86639</xdr:rowOff>
    </xdr:from>
    <xdr:to>
      <xdr:col>4</xdr:col>
      <xdr:colOff>206375</xdr:colOff>
      <xdr:row>35</xdr:row>
      <xdr:rowOff>16789</xdr:rowOff>
    </xdr:to>
    <xdr:sp macro="" textlink="">
      <xdr:nvSpPr>
        <xdr:cNvPr id="84" name="円/楕円 83"/>
        <xdr:cNvSpPr/>
      </xdr:nvSpPr>
      <xdr:spPr>
        <a:xfrm>
          <a:off x="2857500" y="59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33316</xdr:rowOff>
    </xdr:from>
    <xdr:ext cx="599010" cy="259045"/>
    <xdr:sp macro="" textlink="">
      <xdr:nvSpPr>
        <xdr:cNvPr id="85" name="テキスト ボックス 84"/>
        <xdr:cNvSpPr txBox="1"/>
      </xdr:nvSpPr>
      <xdr:spPr>
        <a:xfrm>
          <a:off x="2608794" y="569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11100</xdr:rowOff>
    </xdr:from>
    <xdr:to>
      <xdr:col>3</xdr:col>
      <xdr:colOff>3175</xdr:colOff>
      <xdr:row>34</xdr:row>
      <xdr:rowOff>112700</xdr:rowOff>
    </xdr:to>
    <xdr:sp macro="" textlink="">
      <xdr:nvSpPr>
        <xdr:cNvPr id="86" name="円/楕円 85"/>
        <xdr:cNvSpPr/>
      </xdr:nvSpPr>
      <xdr:spPr>
        <a:xfrm>
          <a:off x="1968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129227</xdr:rowOff>
    </xdr:from>
    <xdr:ext cx="599010" cy="259045"/>
    <xdr:sp macro="" textlink="">
      <xdr:nvSpPr>
        <xdr:cNvPr id="87" name="テキスト ボックス 86"/>
        <xdr:cNvSpPr txBox="1"/>
      </xdr:nvSpPr>
      <xdr:spPr>
        <a:xfrm>
          <a:off x="1719794" y="56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171336</xdr:rowOff>
    </xdr:from>
    <xdr:to>
      <xdr:col>1</xdr:col>
      <xdr:colOff>485775</xdr:colOff>
      <xdr:row>34</xdr:row>
      <xdr:rowOff>101486</xdr:rowOff>
    </xdr:to>
    <xdr:sp macro="" textlink="">
      <xdr:nvSpPr>
        <xdr:cNvPr id="88" name="円/楕円 87"/>
        <xdr:cNvSpPr/>
      </xdr:nvSpPr>
      <xdr:spPr>
        <a:xfrm>
          <a:off x="1079500" y="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118013</xdr:rowOff>
    </xdr:from>
    <xdr:ext cx="599010" cy="259045"/>
    <xdr:sp macro="" textlink="">
      <xdr:nvSpPr>
        <xdr:cNvPr id="89" name="テキスト ボックス 88"/>
        <xdr:cNvSpPr txBox="1"/>
      </xdr:nvSpPr>
      <xdr:spPr>
        <a:xfrm>
          <a:off x="830794" y="56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31038</xdr:rowOff>
    </xdr:from>
    <xdr:to>
      <xdr:col>6</xdr:col>
      <xdr:colOff>511175</xdr:colOff>
      <xdr:row>54</xdr:row>
      <xdr:rowOff>96323</xdr:rowOff>
    </xdr:to>
    <xdr:cxnSp macro="">
      <xdr:nvCxnSpPr>
        <xdr:cNvPr id="119" name="直線コネクタ 118"/>
        <xdr:cNvCxnSpPr/>
      </xdr:nvCxnSpPr>
      <xdr:spPr>
        <a:xfrm flipV="1">
          <a:off x="3797300" y="9117888"/>
          <a:ext cx="838200" cy="2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96323</xdr:rowOff>
    </xdr:from>
    <xdr:to>
      <xdr:col>5</xdr:col>
      <xdr:colOff>358775</xdr:colOff>
      <xdr:row>54</xdr:row>
      <xdr:rowOff>147015</xdr:rowOff>
    </xdr:to>
    <xdr:cxnSp macro="">
      <xdr:nvCxnSpPr>
        <xdr:cNvPr id="122" name="直線コネクタ 121"/>
        <xdr:cNvCxnSpPr/>
      </xdr:nvCxnSpPr>
      <xdr:spPr>
        <a:xfrm flipV="1">
          <a:off x="2908300" y="9354623"/>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147015</xdr:rowOff>
    </xdr:from>
    <xdr:to>
      <xdr:col>4</xdr:col>
      <xdr:colOff>155575</xdr:colOff>
      <xdr:row>55</xdr:row>
      <xdr:rowOff>2959</xdr:rowOff>
    </xdr:to>
    <xdr:cxnSp macro="">
      <xdr:nvCxnSpPr>
        <xdr:cNvPr id="125" name="直線コネクタ 124"/>
        <xdr:cNvCxnSpPr/>
      </xdr:nvCxnSpPr>
      <xdr:spPr>
        <a:xfrm flipV="1">
          <a:off x="2019300" y="9405315"/>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125927</xdr:rowOff>
    </xdr:from>
    <xdr:to>
      <xdr:col>2</xdr:col>
      <xdr:colOff>638175</xdr:colOff>
      <xdr:row>55</xdr:row>
      <xdr:rowOff>2959</xdr:rowOff>
    </xdr:to>
    <xdr:cxnSp macro="">
      <xdr:nvCxnSpPr>
        <xdr:cNvPr id="128" name="直線コネクタ 127"/>
        <xdr:cNvCxnSpPr/>
      </xdr:nvCxnSpPr>
      <xdr:spPr>
        <a:xfrm>
          <a:off x="1130300" y="9384227"/>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151688</xdr:rowOff>
    </xdr:from>
    <xdr:to>
      <xdr:col>6</xdr:col>
      <xdr:colOff>561975</xdr:colOff>
      <xdr:row>53</xdr:row>
      <xdr:rowOff>81838</xdr:rowOff>
    </xdr:to>
    <xdr:sp macro="" textlink="">
      <xdr:nvSpPr>
        <xdr:cNvPr id="138" name="円/楕円 137"/>
        <xdr:cNvSpPr/>
      </xdr:nvSpPr>
      <xdr:spPr>
        <a:xfrm>
          <a:off x="4584700" y="90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3115</xdr:rowOff>
    </xdr:from>
    <xdr:ext cx="534377" cy="259045"/>
    <xdr:sp macro="" textlink="">
      <xdr:nvSpPr>
        <xdr:cNvPr id="139" name="物件費該当値テキスト"/>
        <xdr:cNvSpPr txBox="1"/>
      </xdr:nvSpPr>
      <xdr:spPr>
        <a:xfrm>
          <a:off x="4686300" y="89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94,704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45523</xdr:rowOff>
    </xdr:from>
    <xdr:to>
      <xdr:col>5</xdr:col>
      <xdr:colOff>409575</xdr:colOff>
      <xdr:row>54</xdr:row>
      <xdr:rowOff>147123</xdr:rowOff>
    </xdr:to>
    <xdr:sp macro="" textlink="">
      <xdr:nvSpPr>
        <xdr:cNvPr id="140" name="円/楕円 139"/>
        <xdr:cNvSpPr/>
      </xdr:nvSpPr>
      <xdr:spPr>
        <a:xfrm>
          <a:off x="3746500" y="93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163650</xdr:rowOff>
    </xdr:from>
    <xdr:ext cx="534377" cy="259045"/>
    <xdr:sp macro="" textlink="">
      <xdr:nvSpPr>
        <xdr:cNvPr id="141" name="テキスト ボックス 140"/>
        <xdr:cNvSpPr txBox="1"/>
      </xdr:nvSpPr>
      <xdr:spPr>
        <a:xfrm>
          <a:off x="3530111" y="90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96215</xdr:rowOff>
    </xdr:from>
    <xdr:to>
      <xdr:col>4</xdr:col>
      <xdr:colOff>206375</xdr:colOff>
      <xdr:row>55</xdr:row>
      <xdr:rowOff>26365</xdr:rowOff>
    </xdr:to>
    <xdr:sp macro="" textlink="">
      <xdr:nvSpPr>
        <xdr:cNvPr id="142" name="円/楕円 141"/>
        <xdr:cNvSpPr/>
      </xdr:nvSpPr>
      <xdr:spPr>
        <a:xfrm>
          <a:off x="2857500" y="93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42892</xdr:rowOff>
    </xdr:from>
    <xdr:ext cx="534377" cy="259045"/>
    <xdr:sp macro="" textlink="">
      <xdr:nvSpPr>
        <xdr:cNvPr id="143" name="テキスト ボックス 142"/>
        <xdr:cNvSpPr txBox="1"/>
      </xdr:nvSpPr>
      <xdr:spPr>
        <a:xfrm>
          <a:off x="2641111" y="91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123609</xdr:rowOff>
    </xdr:from>
    <xdr:to>
      <xdr:col>3</xdr:col>
      <xdr:colOff>3175</xdr:colOff>
      <xdr:row>55</xdr:row>
      <xdr:rowOff>53759</xdr:rowOff>
    </xdr:to>
    <xdr:sp macro="" textlink="">
      <xdr:nvSpPr>
        <xdr:cNvPr id="144" name="円/楕円 143"/>
        <xdr:cNvSpPr/>
      </xdr:nvSpPr>
      <xdr:spPr>
        <a:xfrm>
          <a:off x="1968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70286</xdr:rowOff>
    </xdr:from>
    <xdr:ext cx="534377" cy="259045"/>
    <xdr:sp macro="" textlink="">
      <xdr:nvSpPr>
        <xdr:cNvPr id="145" name="テキスト ボックス 144"/>
        <xdr:cNvSpPr txBox="1"/>
      </xdr:nvSpPr>
      <xdr:spPr>
        <a:xfrm>
          <a:off x="1752111" y="9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75127</xdr:rowOff>
    </xdr:from>
    <xdr:to>
      <xdr:col>1</xdr:col>
      <xdr:colOff>485775</xdr:colOff>
      <xdr:row>55</xdr:row>
      <xdr:rowOff>5277</xdr:rowOff>
    </xdr:to>
    <xdr:sp macro="" textlink="">
      <xdr:nvSpPr>
        <xdr:cNvPr id="146" name="円/楕円 145"/>
        <xdr:cNvSpPr/>
      </xdr:nvSpPr>
      <xdr:spPr>
        <a:xfrm>
          <a:off x="1079500" y="93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21804</xdr:rowOff>
    </xdr:from>
    <xdr:ext cx="534377" cy="259045"/>
    <xdr:sp macro="" textlink="">
      <xdr:nvSpPr>
        <xdr:cNvPr id="147" name="テキスト ボックス 146"/>
        <xdr:cNvSpPr txBox="1"/>
      </xdr:nvSpPr>
      <xdr:spPr>
        <a:xfrm>
          <a:off x="863111" y="91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94241</xdr:rowOff>
    </xdr:from>
    <xdr:to>
      <xdr:col>6</xdr:col>
      <xdr:colOff>511175</xdr:colOff>
      <xdr:row>78</xdr:row>
      <xdr:rowOff>102764</xdr:rowOff>
    </xdr:to>
    <xdr:cxnSp macro="">
      <xdr:nvCxnSpPr>
        <xdr:cNvPr id="178" name="直線コネクタ 177"/>
        <xdr:cNvCxnSpPr/>
      </xdr:nvCxnSpPr>
      <xdr:spPr>
        <a:xfrm>
          <a:off x="3797300" y="13467341"/>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94241</xdr:rowOff>
    </xdr:from>
    <xdr:to>
      <xdr:col>5</xdr:col>
      <xdr:colOff>358775</xdr:colOff>
      <xdr:row>78</xdr:row>
      <xdr:rowOff>132548</xdr:rowOff>
    </xdr:to>
    <xdr:cxnSp macro="">
      <xdr:nvCxnSpPr>
        <xdr:cNvPr id="181" name="直線コネクタ 180"/>
        <xdr:cNvCxnSpPr/>
      </xdr:nvCxnSpPr>
      <xdr:spPr>
        <a:xfrm flipV="1">
          <a:off x="2908300" y="13467341"/>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132548</xdr:rowOff>
    </xdr:from>
    <xdr:to>
      <xdr:col>4</xdr:col>
      <xdr:colOff>155575</xdr:colOff>
      <xdr:row>78</xdr:row>
      <xdr:rowOff>157694</xdr:rowOff>
    </xdr:to>
    <xdr:cxnSp macro="">
      <xdr:nvCxnSpPr>
        <xdr:cNvPr id="184" name="直線コネクタ 183"/>
        <xdr:cNvCxnSpPr/>
      </xdr:nvCxnSpPr>
      <xdr:spPr>
        <a:xfrm flipV="1">
          <a:off x="2019300" y="13505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157694</xdr:rowOff>
    </xdr:from>
    <xdr:to>
      <xdr:col>2</xdr:col>
      <xdr:colOff>638175</xdr:colOff>
      <xdr:row>78</xdr:row>
      <xdr:rowOff>164781</xdr:rowOff>
    </xdr:to>
    <xdr:cxnSp macro="">
      <xdr:nvCxnSpPr>
        <xdr:cNvPr id="187" name="直線コネクタ 186"/>
        <xdr:cNvCxnSpPr/>
      </xdr:nvCxnSpPr>
      <xdr:spPr>
        <a:xfrm flipV="1">
          <a:off x="1130300" y="1353079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51964</xdr:rowOff>
    </xdr:from>
    <xdr:to>
      <xdr:col>6</xdr:col>
      <xdr:colOff>561975</xdr:colOff>
      <xdr:row>78</xdr:row>
      <xdr:rowOff>153564</xdr:rowOff>
    </xdr:to>
    <xdr:sp macro="" textlink="">
      <xdr:nvSpPr>
        <xdr:cNvPr id="197" name="円/楕円 196"/>
        <xdr:cNvSpPr/>
      </xdr:nvSpPr>
      <xdr:spPr>
        <a:xfrm>
          <a:off x="4584700" y="13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30391</xdr:rowOff>
    </xdr:from>
    <xdr:ext cx="469744" cy="259045"/>
    <xdr:sp macro="" textlink="">
      <xdr:nvSpPr>
        <xdr:cNvPr id="198" name="維持補修費該当値テキスト"/>
        <xdr:cNvSpPr txBox="1"/>
      </xdr:nvSpPr>
      <xdr:spPr>
        <a:xfrm>
          <a:off x="4686300" y="134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43441</xdr:rowOff>
    </xdr:from>
    <xdr:to>
      <xdr:col>5</xdr:col>
      <xdr:colOff>409575</xdr:colOff>
      <xdr:row>78</xdr:row>
      <xdr:rowOff>145041</xdr:rowOff>
    </xdr:to>
    <xdr:sp macro="" textlink="">
      <xdr:nvSpPr>
        <xdr:cNvPr id="199" name="円/楕円 198"/>
        <xdr:cNvSpPr/>
      </xdr:nvSpPr>
      <xdr:spPr>
        <a:xfrm>
          <a:off x="3746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136168</xdr:rowOff>
    </xdr:from>
    <xdr:ext cx="469744" cy="259045"/>
    <xdr:sp macro="" textlink="">
      <xdr:nvSpPr>
        <xdr:cNvPr id="200" name="テキスト ボックス 199"/>
        <xdr:cNvSpPr txBox="1"/>
      </xdr:nvSpPr>
      <xdr:spPr>
        <a:xfrm>
          <a:off x="3562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81748</xdr:rowOff>
    </xdr:from>
    <xdr:to>
      <xdr:col>4</xdr:col>
      <xdr:colOff>206375</xdr:colOff>
      <xdr:row>79</xdr:row>
      <xdr:rowOff>11898</xdr:rowOff>
    </xdr:to>
    <xdr:sp macro="" textlink="">
      <xdr:nvSpPr>
        <xdr:cNvPr id="201" name="円/楕円 200"/>
        <xdr:cNvSpPr/>
      </xdr:nvSpPr>
      <xdr:spPr>
        <a:xfrm>
          <a:off x="2857500" y="134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3025</xdr:rowOff>
    </xdr:from>
    <xdr:ext cx="469744" cy="259045"/>
    <xdr:sp macro="" textlink="">
      <xdr:nvSpPr>
        <xdr:cNvPr id="202" name="テキスト ボックス 201"/>
        <xdr:cNvSpPr txBox="1"/>
      </xdr:nvSpPr>
      <xdr:spPr>
        <a:xfrm>
          <a:off x="2673427" y="135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106894</xdr:rowOff>
    </xdr:from>
    <xdr:to>
      <xdr:col>3</xdr:col>
      <xdr:colOff>3175</xdr:colOff>
      <xdr:row>79</xdr:row>
      <xdr:rowOff>37044</xdr:rowOff>
    </xdr:to>
    <xdr:sp macro="" textlink="">
      <xdr:nvSpPr>
        <xdr:cNvPr id="203" name="円/楕円 202"/>
        <xdr:cNvSpPr/>
      </xdr:nvSpPr>
      <xdr:spPr>
        <a:xfrm>
          <a:off x="1968500" y="13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28171</xdr:rowOff>
    </xdr:from>
    <xdr:ext cx="469744" cy="259045"/>
    <xdr:sp macro="" textlink="">
      <xdr:nvSpPr>
        <xdr:cNvPr id="204" name="テキスト ボックス 203"/>
        <xdr:cNvSpPr txBox="1"/>
      </xdr:nvSpPr>
      <xdr:spPr>
        <a:xfrm>
          <a:off x="1784427" y="135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113981</xdr:rowOff>
    </xdr:from>
    <xdr:to>
      <xdr:col>1</xdr:col>
      <xdr:colOff>485775</xdr:colOff>
      <xdr:row>79</xdr:row>
      <xdr:rowOff>44131</xdr:rowOff>
    </xdr:to>
    <xdr:sp macro="" textlink="">
      <xdr:nvSpPr>
        <xdr:cNvPr id="205" name="円/楕円 204"/>
        <xdr:cNvSpPr/>
      </xdr:nvSpPr>
      <xdr:spPr>
        <a:xfrm>
          <a:off x="1079500" y="13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35258</xdr:rowOff>
    </xdr:from>
    <xdr:ext cx="469744" cy="259045"/>
    <xdr:sp macro="" textlink="">
      <xdr:nvSpPr>
        <xdr:cNvPr id="206" name="テキスト ボックス 205"/>
        <xdr:cNvSpPr txBox="1"/>
      </xdr:nvSpPr>
      <xdr:spPr>
        <a:xfrm>
          <a:off x="895427" y="1357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23000</xdr:rowOff>
    </xdr:from>
    <xdr:to>
      <xdr:col>6</xdr:col>
      <xdr:colOff>511175</xdr:colOff>
      <xdr:row>96</xdr:row>
      <xdr:rowOff>40635</xdr:rowOff>
    </xdr:to>
    <xdr:cxnSp macro="">
      <xdr:nvCxnSpPr>
        <xdr:cNvPr id="238" name="直線コネクタ 237"/>
        <xdr:cNvCxnSpPr/>
      </xdr:nvCxnSpPr>
      <xdr:spPr>
        <a:xfrm flipV="1">
          <a:off x="3797300" y="1648220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40635</xdr:rowOff>
    </xdr:from>
    <xdr:to>
      <xdr:col>5</xdr:col>
      <xdr:colOff>358775</xdr:colOff>
      <xdr:row>97</xdr:row>
      <xdr:rowOff>8875</xdr:rowOff>
    </xdr:to>
    <xdr:cxnSp macro="">
      <xdr:nvCxnSpPr>
        <xdr:cNvPr id="241" name="直線コネクタ 240"/>
        <xdr:cNvCxnSpPr/>
      </xdr:nvCxnSpPr>
      <xdr:spPr>
        <a:xfrm flipV="1">
          <a:off x="2908300" y="16499835"/>
          <a:ext cx="889000" cy="13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8875</xdr:rowOff>
    </xdr:from>
    <xdr:to>
      <xdr:col>4</xdr:col>
      <xdr:colOff>155575</xdr:colOff>
      <xdr:row>97</xdr:row>
      <xdr:rowOff>52081</xdr:rowOff>
    </xdr:to>
    <xdr:cxnSp macro="">
      <xdr:nvCxnSpPr>
        <xdr:cNvPr id="244" name="直線コネクタ 243"/>
        <xdr:cNvCxnSpPr/>
      </xdr:nvCxnSpPr>
      <xdr:spPr>
        <a:xfrm flipV="1">
          <a:off x="2019300" y="16639525"/>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33629</xdr:rowOff>
    </xdr:from>
    <xdr:to>
      <xdr:col>2</xdr:col>
      <xdr:colOff>638175</xdr:colOff>
      <xdr:row>97</xdr:row>
      <xdr:rowOff>52081</xdr:rowOff>
    </xdr:to>
    <xdr:cxnSp macro="">
      <xdr:nvCxnSpPr>
        <xdr:cNvPr id="247" name="直線コネクタ 246"/>
        <xdr:cNvCxnSpPr/>
      </xdr:nvCxnSpPr>
      <xdr:spPr>
        <a:xfrm>
          <a:off x="1130300" y="16664279"/>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143650</xdr:rowOff>
    </xdr:from>
    <xdr:to>
      <xdr:col>6</xdr:col>
      <xdr:colOff>561975</xdr:colOff>
      <xdr:row>96</xdr:row>
      <xdr:rowOff>73800</xdr:rowOff>
    </xdr:to>
    <xdr:sp macro="" textlink="">
      <xdr:nvSpPr>
        <xdr:cNvPr id="257" name="円/楕円 256"/>
        <xdr:cNvSpPr/>
      </xdr:nvSpPr>
      <xdr:spPr>
        <a:xfrm>
          <a:off x="45847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122077</xdr:rowOff>
    </xdr:from>
    <xdr:ext cx="534377" cy="259045"/>
    <xdr:sp macro="" textlink="">
      <xdr:nvSpPr>
        <xdr:cNvPr id="258" name="扶助費該当値テキスト"/>
        <xdr:cNvSpPr txBox="1"/>
      </xdr:nvSpPr>
      <xdr:spPr>
        <a:xfrm>
          <a:off x="4686300" y="164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161285</xdr:rowOff>
    </xdr:from>
    <xdr:to>
      <xdr:col>5</xdr:col>
      <xdr:colOff>409575</xdr:colOff>
      <xdr:row>96</xdr:row>
      <xdr:rowOff>91435</xdr:rowOff>
    </xdr:to>
    <xdr:sp macro="" textlink="">
      <xdr:nvSpPr>
        <xdr:cNvPr id="259" name="円/楕円 258"/>
        <xdr:cNvSpPr/>
      </xdr:nvSpPr>
      <xdr:spPr>
        <a:xfrm>
          <a:off x="3746500" y="164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82562</xdr:rowOff>
    </xdr:from>
    <xdr:ext cx="534377" cy="259045"/>
    <xdr:sp macro="" textlink="">
      <xdr:nvSpPr>
        <xdr:cNvPr id="260" name="テキスト ボックス 259"/>
        <xdr:cNvSpPr txBox="1"/>
      </xdr:nvSpPr>
      <xdr:spPr>
        <a:xfrm>
          <a:off x="3530111" y="165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129525</xdr:rowOff>
    </xdr:from>
    <xdr:to>
      <xdr:col>4</xdr:col>
      <xdr:colOff>206375</xdr:colOff>
      <xdr:row>97</xdr:row>
      <xdr:rowOff>59675</xdr:rowOff>
    </xdr:to>
    <xdr:sp macro="" textlink="">
      <xdr:nvSpPr>
        <xdr:cNvPr id="261" name="円/楕円 260"/>
        <xdr:cNvSpPr/>
      </xdr:nvSpPr>
      <xdr:spPr>
        <a:xfrm>
          <a:off x="2857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50802</xdr:rowOff>
    </xdr:from>
    <xdr:ext cx="534377" cy="259045"/>
    <xdr:sp macro="" textlink="">
      <xdr:nvSpPr>
        <xdr:cNvPr id="262" name="テキスト ボックス 261"/>
        <xdr:cNvSpPr txBox="1"/>
      </xdr:nvSpPr>
      <xdr:spPr>
        <a:xfrm>
          <a:off x="2641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1281</xdr:rowOff>
    </xdr:from>
    <xdr:to>
      <xdr:col>3</xdr:col>
      <xdr:colOff>3175</xdr:colOff>
      <xdr:row>97</xdr:row>
      <xdr:rowOff>102881</xdr:rowOff>
    </xdr:to>
    <xdr:sp macro="" textlink="">
      <xdr:nvSpPr>
        <xdr:cNvPr id="263" name="円/楕円 262"/>
        <xdr:cNvSpPr/>
      </xdr:nvSpPr>
      <xdr:spPr>
        <a:xfrm>
          <a:off x="1968500" y="166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94008</xdr:rowOff>
    </xdr:from>
    <xdr:ext cx="534377" cy="259045"/>
    <xdr:sp macro="" textlink="">
      <xdr:nvSpPr>
        <xdr:cNvPr id="264" name="テキスト ボックス 263"/>
        <xdr:cNvSpPr txBox="1"/>
      </xdr:nvSpPr>
      <xdr:spPr>
        <a:xfrm>
          <a:off x="1752111" y="167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154279</xdr:rowOff>
    </xdr:from>
    <xdr:to>
      <xdr:col>1</xdr:col>
      <xdr:colOff>485775</xdr:colOff>
      <xdr:row>97</xdr:row>
      <xdr:rowOff>84429</xdr:rowOff>
    </xdr:to>
    <xdr:sp macro="" textlink="">
      <xdr:nvSpPr>
        <xdr:cNvPr id="265" name="円/楕円 264"/>
        <xdr:cNvSpPr/>
      </xdr:nvSpPr>
      <xdr:spPr>
        <a:xfrm>
          <a:off x="1079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75556</xdr:rowOff>
    </xdr:from>
    <xdr:ext cx="534377" cy="259045"/>
    <xdr:sp macro="" textlink="">
      <xdr:nvSpPr>
        <xdr:cNvPr id="266" name="テキスト ボックス 265"/>
        <xdr:cNvSpPr txBox="1"/>
      </xdr:nvSpPr>
      <xdr:spPr>
        <a:xfrm>
          <a:off x="863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128308</xdr:rowOff>
    </xdr:from>
    <xdr:to>
      <xdr:col>15</xdr:col>
      <xdr:colOff>180975</xdr:colOff>
      <xdr:row>36</xdr:row>
      <xdr:rowOff>118878</xdr:rowOff>
    </xdr:to>
    <xdr:cxnSp macro="">
      <xdr:nvCxnSpPr>
        <xdr:cNvPr id="296" name="直線コネクタ 295"/>
        <xdr:cNvCxnSpPr/>
      </xdr:nvCxnSpPr>
      <xdr:spPr>
        <a:xfrm flipV="1">
          <a:off x="9639300" y="5957608"/>
          <a:ext cx="838200" cy="3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118878</xdr:rowOff>
    </xdr:from>
    <xdr:to>
      <xdr:col>14</xdr:col>
      <xdr:colOff>28575</xdr:colOff>
      <xdr:row>36</xdr:row>
      <xdr:rowOff>156312</xdr:rowOff>
    </xdr:to>
    <xdr:cxnSp macro="">
      <xdr:nvCxnSpPr>
        <xdr:cNvPr id="299" name="直線コネクタ 298"/>
        <xdr:cNvCxnSpPr/>
      </xdr:nvCxnSpPr>
      <xdr:spPr>
        <a:xfrm flipV="1">
          <a:off x="8750300" y="6291078"/>
          <a:ext cx="889000" cy="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105620</xdr:rowOff>
    </xdr:from>
    <xdr:to>
      <xdr:col>12</xdr:col>
      <xdr:colOff>511175</xdr:colOff>
      <xdr:row>36</xdr:row>
      <xdr:rowOff>156312</xdr:rowOff>
    </xdr:to>
    <xdr:cxnSp macro="">
      <xdr:nvCxnSpPr>
        <xdr:cNvPr id="302" name="直線コネクタ 301"/>
        <xdr:cNvCxnSpPr/>
      </xdr:nvCxnSpPr>
      <xdr:spPr>
        <a:xfrm>
          <a:off x="7861300" y="6277820"/>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113316</xdr:rowOff>
    </xdr:from>
    <xdr:to>
      <xdr:col>11</xdr:col>
      <xdr:colOff>307975</xdr:colOff>
      <xdr:row>36</xdr:row>
      <xdr:rowOff>105620</xdr:rowOff>
    </xdr:to>
    <xdr:cxnSp macro="">
      <xdr:nvCxnSpPr>
        <xdr:cNvPr id="305" name="直線コネクタ 304"/>
        <xdr:cNvCxnSpPr/>
      </xdr:nvCxnSpPr>
      <xdr:spPr>
        <a:xfrm>
          <a:off x="6972300" y="6114066"/>
          <a:ext cx="8890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77508</xdr:rowOff>
    </xdr:from>
    <xdr:to>
      <xdr:col>15</xdr:col>
      <xdr:colOff>231775</xdr:colOff>
      <xdr:row>35</xdr:row>
      <xdr:rowOff>7658</xdr:rowOff>
    </xdr:to>
    <xdr:sp macro="" textlink="">
      <xdr:nvSpPr>
        <xdr:cNvPr id="315" name="円/楕円 314"/>
        <xdr:cNvSpPr/>
      </xdr:nvSpPr>
      <xdr:spPr>
        <a:xfrm>
          <a:off x="10426700" y="59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100385</xdr:rowOff>
    </xdr:from>
    <xdr:ext cx="534377" cy="259045"/>
    <xdr:sp macro="" textlink="">
      <xdr:nvSpPr>
        <xdr:cNvPr id="316" name="補助費等該当値テキスト"/>
        <xdr:cNvSpPr txBox="1"/>
      </xdr:nvSpPr>
      <xdr:spPr>
        <a:xfrm>
          <a:off x="10528300" y="5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68078</xdr:rowOff>
    </xdr:from>
    <xdr:to>
      <xdr:col>14</xdr:col>
      <xdr:colOff>79375</xdr:colOff>
      <xdr:row>36</xdr:row>
      <xdr:rowOff>169678</xdr:rowOff>
    </xdr:to>
    <xdr:sp macro="" textlink="">
      <xdr:nvSpPr>
        <xdr:cNvPr id="317" name="円/楕円 316"/>
        <xdr:cNvSpPr/>
      </xdr:nvSpPr>
      <xdr:spPr>
        <a:xfrm>
          <a:off x="9588500" y="62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14755</xdr:rowOff>
    </xdr:from>
    <xdr:ext cx="534377" cy="259045"/>
    <xdr:sp macro="" textlink="">
      <xdr:nvSpPr>
        <xdr:cNvPr id="318" name="テキスト ボックス 317"/>
        <xdr:cNvSpPr txBox="1"/>
      </xdr:nvSpPr>
      <xdr:spPr>
        <a:xfrm>
          <a:off x="9372111" y="60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105512</xdr:rowOff>
    </xdr:from>
    <xdr:to>
      <xdr:col>12</xdr:col>
      <xdr:colOff>561975</xdr:colOff>
      <xdr:row>37</xdr:row>
      <xdr:rowOff>35662</xdr:rowOff>
    </xdr:to>
    <xdr:sp macro="" textlink="">
      <xdr:nvSpPr>
        <xdr:cNvPr id="319" name="円/楕円 318"/>
        <xdr:cNvSpPr/>
      </xdr:nvSpPr>
      <xdr:spPr>
        <a:xfrm>
          <a:off x="8699500" y="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52189</xdr:rowOff>
    </xdr:from>
    <xdr:ext cx="534377" cy="259045"/>
    <xdr:sp macro="" textlink="">
      <xdr:nvSpPr>
        <xdr:cNvPr id="320" name="テキスト ボックス 319"/>
        <xdr:cNvSpPr txBox="1"/>
      </xdr:nvSpPr>
      <xdr:spPr>
        <a:xfrm>
          <a:off x="8483111" y="60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54820</xdr:rowOff>
    </xdr:from>
    <xdr:to>
      <xdr:col>11</xdr:col>
      <xdr:colOff>358775</xdr:colOff>
      <xdr:row>36</xdr:row>
      <xdr:rowOff>156420</xdr:rowOff>
    </xdr:to>
    <xdr:sp macro="" textlink="">
      <xdr:nvSpPr>
        <xdr:cNvPr id="321" name="円/楕円 320"/>
        <xdr:cNvSpPr/>
      </xdr:nvSpPr>
      <xdr:spPr>
        <a:xfrm>
          <a:off x="7810500" y="62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1497</xdr:rowOff>
    </xdr:from>
    <xdr:ext cx="534377" cy="259045"/>
    <xdr:sp macro="" textlink="">
      <xdr:nvSpPr>
        <xdr:cNvPr id="322" name="テキスト ボックス 321"/>
        <xdr:cNvSpPr txBox="1"/>
      </xdr:nvSpPr>
      <xdr:spPr>
        <a:xfrm>
          <a:off x="7594111" y="60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62516</xdr:rowOff>
    </xdr:from>
    <xdr:to>
      <xdr:col>10</xdr:col>
      <xdr:colOff>155575</xdr:colOff>
      <xdr:row>35</xdr:row>
      <xdr:rowOff>164116</xdr:rowOff>
    </xdr:to>
    <xdr:sp macro="" textlink="">
      <xdr:nvSpPr>
        <xdr:cNvPr id="323" name="円/楕円 322"/>
        <xdr:cNvSpPr/>
      </xdr:nvSpPr>
      <xdr:spPr>
        <a:xfrm>
          <a:off x="6921500" y="60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9193</xdr:rowOff>
    </xdr:from>
    <xdr:ext cx="534377" cy="259045"/>
    <xdr:sp macro="" textlink="">
      <xdr:nvSpPr>
        <xdr:cNvPr id="324" name="テキスト ボックス 323"/>
        <xdr:cNvSpPr txBox="1"/>
      </xdr:nvSpPr>
      <xdr:spPr>
        <a:xfrm>
          <a:off x="6705111" y="58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76675</xdr:rowOff>
    </xdr:from>
    <xdr:to>
      <xdr:col>15</xdr:col>
      <xdr:colOff>180975</xdr:colOff>
      <xdr:row>55</xdr:row>
      <xdr:rowOff>6796</xdr:rowOff>
    </xdr:to>
    <xdr:cxnSp macro="">
      <xdr:nvCxnSpPr>
        <xdr:cNvPr id="351" name="直線コネクタ 350"/>
        <xdr:cNvCxnSpPr/>
      </xdr:nvCxnSpPr>
      <xdr:spPr>
        <a:xfrm>
          <a:off x="9639300" y="9334975"/>
          <a:ext cx="8382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76675</xdr:rowOff>
    </xdr:from>
    <xdr:to>
      <xdr:col>14</xdr:col>
      <xdr:colOff>28575</xdr:colOff>
      <xdr:row>55</xdr:row>
      <xdr:rowOff>117018</xdr:rowOff>
    </xdr:to>
    <xdr:cxnSp macro="">
      <xdr:nvCxnSpPr>
        <xdr:cNvPr id="354" name="直線コネクタ 353"/>
        <xdr:cNvCxnSpPr/>
      </xdr:nvCxnSpPr>
      <xdr:spPr>
        <a:xfrm flipV="1">
          <a:off x="8750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117018</xdr:rowOff>
    </xdr:from>
    <xdr:to>
      <xdr:col>12</xdr:col>
      <xdr:colOff>511175</xdr:colOff>
      <xdr:row>56</xdr:row>
      <xdr:rowOff>98081</xdr:rowOff>
    </xdr:to>
    <xdr:cxnSp macro="">
      <xdr:nvCxnSpPr>
        <xdr:cNvPr id="357" name="直線コネクタ 356"/>
        <xdr:cNvCxnSpPr/>
      </xdr:nvCxnSpPr>
      <xdr:spPr>
        <a:xfrm flipV="1">
          <a:off x="7861300" y="9546768"/>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98081</xdr:rowOff>
    </xdr:from>
    <xdr:to>
      <xdr:col>11</xdr:col>
      <xdr:colOff>307975</xdr:colOff>
      <xdr:row>56</xdr:row>
      <xdr:rowOff>117178</xdr:rowOff>
    </xdr:to>
    <xdr:cxnSp macro="">
      <xdr:nvCxnSpPr>
        <xdr:cNvPr id="360" name="直線コネクタ 359"/>
        <xdr:cNvCxnSpPr/>
      </xdr:nvCxnSpPr>
      <xdr:spPr>
        <a:xfrm flipV="1">
          <a:off x="6972300" y="9699281"/>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127446</xdr:rowOff>
    </xdr:from>
    <xdr:to>
      <xdr:col>15</xdr:col>
      <xdr:colOff>231775</xdr:colOff>
      <xdr:row>55</xdr:row>
      <xdr:rowOff>57596</xdr:rowOff>
    </xdr:to>
    <xdr:sp macro="" textlink="">
      <xdr:nvSpPr>
        <xdr:cNvPr id="370" name="円/楕円 369"/>
        <xdr:cNvSpPr/>
      </xdr:nvSpPr>
      <xdr:spPr>
        <a:xfrm>
          <a:off x="104267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150323</xdr:rowOff>
    </xdr:from>
    <xdr:ext cx="599010" cy="259045"/>
    <xdr:sp macro="" textlink="">
      <xdr:nvSpPr>
        <xdr:cNvPr id="371" name="普通建設事業費該当値テキスト"/>
        <xdr:cNvSpPr txBox="1"/>
      </xdr:nvSpPr>
      <xdr:spPr>
        <a:xfrm>
          <a:off x="10528300" y="923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25875</xdr:rowOff>
    </xdr:from>
    <xdr:to>
      <xdr:col>14</xdr:col>
      <xdr:colOff>79375</xdr:colOff>
      <xdr:row>54</xdr:row>
      <xdr:rowOff>127475</xdr:rowOff>
    </xdr:to>
    <xdr:sp macro="" textlink="">
      <xdr:nvSpPr>
        <xdr:cNvPr id="372" name="円/楕円 371"/>
        <xdr:cNvSpPr/>
      </xdr:nvSpPr>
      <xdr:spPr>
        <a:xfrm>
          <a:off x="9588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144002</xdr:rowOff>
    </xdr:from>
    <xdr:ext cx="599010" cy="259045"/>
    <xdr:sp macro="" textlink="">
      <xdr:nvSpPr>
        <xdr:cNvPr id="373" name="テキスト ボックス 372"/>
        <xdr:cNvSpPr txBox="1"/>
      </xdr:nvSpPr>
      <xdr:spPr>
        <a:xfrm>
          <a:off x="9339794"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66218</xdr:rowOff>
    </xdr:from>
    <xdr:to>
      <xdr:col>12</xdr:col>
      <xdr:colOff>561975</xdr:colOff>
      <xdr:row>55</xdr:row>
      <xdr:rowOff>167818</xdr:rowOff>
    </xdr:to>
    <xdr:sp macro="" textlink="">
      <xdr:nvSpPr>
        <xdr:cNvPr id="374" name="円/楕円 373"/>
        <xdr:cNvSpPr/>
      </xdr:nvSpPr>
      <xdr:spPr>
        <a:xfrm>
          <a:off x="8699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12895</xdr:rowOff>
    </xdr:from>
    <xdr:ext cx="599010" cy="259045"/>
    <xdr:sp macro="" textlink="">
      <xdr:nvSpPr>
        <xdr:cNvPr id="375" name="テキスト ボックス 374"/>
        <xdr:cNvSpPr txBox="1"/>
      </xdr:nvSpPr>
      <xdr:spPr>
        <a:xfrm>
          <a:off x="8450794"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47281</xdr:rowOff>
    </xdr:from>
    <xdr:to>
      <xdr:col>11</xdr:col>
      <xdr:colOff>358775</xdr:colOff>
      <xdr:row>56</xdr:row>
      <xdr:rowOff>148881</xdr:rowOff>
    </xdr:to>
    <xdr:sp macro="" textlink="">
      <xdr:nvSpPr>
        <xdr:cNvPr id="376" name="円/楕円 375"/>
        <xdr:cNvSpPr/>
      </xdr:nvSpPr>
      <xdr:spPr>
        <a:xfrm>
          <a:off x="7810500" y="9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165408</xdr:rowOff>
    </xdr:from>
    <xdr:ext cx="534377" cy="259045"/>
    <xdr:sp macro="" textlink="">
      <xdr:nvSpPr>
        <xdr:cNvPr id="377" name="テキスト ボックス 376"/>
        <xdr:cNvSpPr txBox="1"/>
      </xdr:nvSpPr>
      <xdr:spPr>
        <a:xfrm>
          <a:off x="7594111" y="9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66378</xdr:rowOff>
    </xdr:from>
    <xdr:to>
      <xdr:col>10</xdr:col>
      <xdr:colOff>155575</xdr:colOff>
      <xdr:row>56</xdr:row>
      <xdr:rowOff>167978</xdr:rowOff>
    </xdr:to>
    <xdr:sp macro="" textlink="">
      <xdr:nvSpPr>
        <xdr:cNvPr id="378" name="円/楕円 377"/>
        <xdr:cNvSpPr/>
      </xdr:nvSpPr>
      <xdr:spPr>
        <a:xfrm>
          <a:off x="6921500" y="96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13055</xdr:rowOff>
    </xdr:from>
    <xdr:ext cx="534377" cy="259045"/>
    <xdr:sp macro="" textlink="">
      <xdr:nvSpPr>
        <xdr:cNvPr id="379" name="テキスト ボックス 378"/>
        <xdr:cNvSpPr txBox="1"/>
      </xdr:nvSpPr>
      <xdr:spPr>
        <a:xfrm>
          <a:off x="6705111" y="94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98986</xdr:rowOff>
    </xdr:from>
    <xdr:to>
      <xdr:col>15</xdr:col>
      <xdr:colOff>180975</xdr:colOff>
      <xdr:row>77</xdr:row>
      <xdr:rowOff>57373</xdr:rowOff>
    </xdr:to>
    <xdr:cxnSp macro="">
      <xdr:nvCxnSpPr>
        <xdr:cNvPr id="408" name="直線コネクタ 407"/>
        <xdr:cNvCxnSpPr/>
      </xdr:nvCxnSpPr>
      <xdr:spPr>
        <a:xfrm flipV="1">
          <a:off x="9639300" y="13129186"/>
          <a:ext cx="838200" cy="1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48186</xdr:rowOff>
    </xdr:from>
    <xdr:to>
      <xdr:col>15</xdr:col>
      <xdr:colOff>231775</xdr:colOff>
      <xdr:row>76</xdr:row>
      <xdr:rowOff>149786</xdr:rowOff>
    </xdr:to>
    <xdr:sp macro="" textlink="">
      <xdr:nvSpPr>
        <xdr:cNvPr id="418" name="円/楕円 417"/>
        <xdr:cNvSpPr/>
      </xdr:nvSpPr>
      <xdr:spPr>
        <a:xfrm>
          <a:off x="10426700" y="130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71063</xdr:rowOff>
    </xdr:from>
    <xdr:ext cx="534377" cy="259045"/>
    <xdr:sp macro="" textlink="">
      <xdr:nvSpPr>
        <xdr:cNvPr id="419" name="普通建設事業費 （ うち新規整備　）該当値テキスト"/>
        <xdr:cNvSpPr txBox="1"/>
      </xdr:nvSpPr>
      <xdr:spPr>
        <a:xfrm>
          <a:off x="10528300" y="1292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6573</xdr:rowOff>
    </xdr:from>
    <xdr:to>
      <xdr:col>14</xdr:col>
      <xdr:colOff>79375</xdr:colOff>
      <xdr:row>77</xdr:row>
      <xdr:rowOff>108173</xdr:rowOff>
    </xdr:to>
    <xdr:sp macro="" textlink="">
      <xdr:nvSpPr>
        <xdr:cNvPr id="420" name="円/楕円 419"/>
        <xdr:cNvSpPr/>
      </xdr:nvSpPr>
      <xdr:spPr>
        <a:xfrm>
          <a:off x="95885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124700</xdr:rowOff>
    </xdr:from>
    <xdr:ext cx="534377" cy="259045"/>
    <xdr:sp macro="" textlink="">
      <xdr:nvSpPr>
        <xdr:cNvPr id="421" name="テキスト ボックス 420"/>
        <xdr:cNvSpPr txBox="1"/>
      </xdr:nvSpPr>
      <xdr:spPr>
        <a:xfrm>
          <a:off x="9372111" y="12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9447</xdr:rowOff>
    </xdr:from>
    <xdr:to>
      <xdr:col>15</xdr:col>
      <xdr:colOff>180975</xdr:colOff>
      <xdr:row>94</xdr:row>
      <xdr:rowOff>43264</xdr:rowOff>
    </xdr:to>
    <xdr:cxnSp macro="">
      <xdr:nvCxnSpPr>
        <xdr:cNvPr id="452" name="直線コネクタ 451"/>
        <xdr:cNvCxnSpPr/>
      </xdr:nvCxnSpPr>
      <xdr:spPr>
        <a:xfrm>
          <a:off x="9639300" y="15439947"/>
          <a:ext cx="838200" cy="71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163914</xdr:rowOff>
    </xdr:from>
    <xdr:to>
      <xdr:col>15</xdr:col>
      <xdr:colOff>231775</xdr:colOff>
      <xdr:row>94</xdr:row>
      <xdr:rowOff>94064</xdr:rowOff>
    </xdr:to>
    <xdr:sp macro="" textlink="">
      <xdr:nvSpPr>
        <xdr:cNvPr id="462" name="円/楕円 461"/>
        <xdr:cNvSpPr/>
      </xdr:nvSpPr>
      <xdr:spPr>
        <a:xfrm>
          <a:off x="10426700" y="161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15341</xdr:rowOff>
    </xdr:from>
    <xdr:ext cx="534377" cy="259045"/>
    <xdr:sp macro="" textlink="">
      <xdr:nvSpPr>
        <xdr:cNvPr id="463" name="普通建設事業費 （ うち更新整備　）該当値テキスト"/>
        <xdr:cNvSpPr txBox="1"/>
      </xdr:nvSpPr>
      <xdr:spPr>
        <a:xfrm>
          <a:off x="10528300" y="15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55,906</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130097</xdr:rowOff>
    </xdr:from>
    <xdr:to>
      <xdr:col>14</xdr:col>
      <xdr:colOff>79375</xdr:colOff>
      <xdr:row>90</xdr:row>
      <xdr:rowOff>60247</xdr:rowOff>
    </xdr:to>
    <xdr:sp macro="" textlink="">
      <xdr:nvSpPr>
        <xdr:cNvPr id="464" name="円/楕円 463"/>
        <xdr:cNvSpPr/>
      </xdr:nvSpPr>
      <xdr:spPr>
        <a:xfrm>
          <a:off x="9588500" y="153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76774</xdr:rowOff>
    </xdr:from>
    <xdr:ext cx="534377" cy="259045"/>
    <xdr:sp macro="" textlink="">
      <xdr:nvSpPr>
        <xdr:cNvPr id="465" name="テキスト ボックス 464"/>
        <xdr:cNvSpPr txBox="1"/>
      </xdr:nvSpPr>
      <xdr:spPr>
        <a:xfrm>
          <a:off x="9372111" y="15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9" name="テキスト ボックス 47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1" name="テキスト ボックス 48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3" name="テキスト ボックス 48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5" name="テキスト ボックス 48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7" name="テキスト ボックス 48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130491</xdr:rowOff>
    </xdr:from>
    <xdr:to>
      <xdr:col>23</xdr:col>
      <xdr:colOff>516889</xdr:colOff>
      <xdr:row>39</xdr:row>
      <xdr:rowOff>98878</xdr:rowOff>
    </xdr:to>
    <xdr:cxnSp macro="">
      <xdr:nvCxnSpPr>
        <xdr:cNvPr id="491" name="直線コネクタ 490"/>
        <xdr:cNvCxnSpPr/>
      </xdr:nvCxnSpPr>
      <xdr:spPr>
        <a:xfrm flipV="1">
          <a:off x="16317595" y="5959791"/>
          <a:ext cx="1269" cy="82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77168</xdr:rowOff>
    </xdr:from>
    <xdr:ext cx="534377" cy="259045"/>
    <xdr:sp macro="" textlink="">
      <xdr:nvSpPr>
        <xdr:cNvPr id="494" name="災害復旧事業費最大値テキスト"/>
        <xdr:cNvSpPr txBox="1"/>
      </xdr:nvSpPr>
      <xdr:spPr>
        <a:xfrm>
          <a:off x="16370300" y="57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34</xdr:row>
      <xdr:rowOff>130491</xdr:rowOff>
    </xdr:from>
    <xdr:to>
      <xdr:col>23</xdr:col>
      <xdr:colOff>606425</xdr:colOff>
      <xdr:row>34</xdr:row>
      <xdr:rowOff>130491</xdr:rowOff>
    </xdr:to>
    <xdr:cxnSp macro="">
      <xdr:nvCxnSpPr>
        <xdr:cNvPr id="495" name="直線コネクタ 494"/>
        <xdr:cNvCxnSpPr/>
      </xdr:nvCxnSpPr>
      <xdr:spPr>
        <a:xfrm>
          <a:off x="16230600" y="595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163736</xdr:rowOff>
    </xdr:from>
    <xdr:to>
      <xdr:col>23</xdr:col>
      <xdr:colOff>517525</xdr:colOff>
      <xdr:row>36</xdr:row>
      <xdr:rowOff>19228</xdr:rowOff>
    </xdr:to>
    <xdr:cxnSp macro="">
      <xdr:nvCxnSpPr>
        <xdr:cNvPr id="496" name="直線コネクタ 495"/>
        <xdr:cNvCxnSpPr/>
      </xdr:nvCxnSpPr>
      <xdr:spPr>
        <a:xfrm>
          <a:off x="15481300" y="5307236"/>
          <a:ext cx="838200" cy="8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117162</xdr:rowOff>
    </xdr:from>
    <xdr:ext cx="469744" cy="259045"/>
    <xdr:sp macro="" textlink="">
      <xdr:nvSpPr>
        <xdr:cNvPr id="497" name="災害復旧事業費平均値テキスト"/>
        <xdr:cNvSpPr txBox="1"/>
      </xdr:nvSpPr>
      <xdr:spPr>
        <a:xfrm>
          <a:off x="16370300" y="6632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138735</xdr:rowOff>
    </xdr:from>
    <xdr:to>
      <xdr:col>23</xdr:col>
      <xdr:colOff>568325</xdr:colOff>
      <xdr:row>39</xdr:row>
      <xdr:rowOff>68885</xdr:rowOff>
    </xdr:to>
    <xdr:sp macro="" textlink="">
      <xdr:nvSpPr>
        <xdr:cNvPr id="498" name="フローチャート : 判断 497"/>
        <xdr:cNvSpPr/>
      </xdr:nvSpPr>
      <xdr:spPr>
        <a:xfrm>
          <a:off x="16268700" y="66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163736</xdr:rowOff>
    </xdr:from>
    <xdr:to>
      <xdr:col>22</xdr:col>
      <xdr:colOff>365125</xdr:colOff>
      <xdr:row>31</xdr:row>
      <xdr:rowOff>89408</xdr:rowOff>
    </xdr:to>
    <xdr:cxnSp macro="">
      <xdr:nvCxnSpPr>
        <xdr:cNvPr id="499" name="直線コネクタ 498"/>
        <xdr:cNvCxnSpPr/>
      </xdr:nvCxnSpPr>
      <xdr:spPr>
        <a:xfrm flipV="1">
          <a:off x="14592300" y="5307236"/>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73780</xdr:rowOff>
    </xdr:from>
    <xdr:to>
      <xdr:col>22</xdr:col>
      <xdr:colOff>415925</xdr:colOff>
      <xdr:row>39</xdr:row>
      <xdr:rowOff>3930</xdr:rowOff>
    </xdr:to>
    <xdr:sp macro="" textlink="">
      <xdr:nvSpPr>
        <xdr:cNvPr id="500" name="フローチャート : 判断 499"/>
        <xdr:cNvSpPr/>
      </xdr:nvSpPr>
      <xdr:spPr>
        <a:xfrm>
          <a:off x="15430500" y="65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166507</xdr:rowOff>
    </xdr:from>
    <xdr:ext cx="469744" cy="259045"/>
    <xdr:sp macro="" textlink="">
      <xdr:nvSpPr>
        <xdr:cNvPr id="501" name="テキスト ボックス 500"/>
        <xdr:cNvSpPr txBox="1"/>
      </xdr:nvSpPr>
      <xdr:spPr>
        <a:xfrm>
          <a:off x="15246427" y="66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89408</xdr:rowOff>
    </xdr:from>
    <xdr:to>
      <xdr:col>21</xdr:col>
      <xdr:colOff>161925</xdr:colOff>
      <xdr:row>34</xdr:row>
      <xdr:rowOff>70891</xdr:rowOff>
    </xdr:to>
    <xdr:cxnSp macro="">
      <xdr:nvCxnSpPr>
        <xdr:cNvPr id="502" name="直線コネクタ 501"/>
        <xdr:cNvCxnSpPr/>
      </xdr:nvCxnSpPr>
      <xdr:spPr>
        <a:xfrm flipV="1">
          <a:off x="13703300" y="5404358"/>
          <a:ext cx="889000" cy="4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163848</xdr:rowOff>
    </xdr:from>
    <xdr:to>
      <xdr:col>21</xdr:col>
      <xdr:colOff>212725</xdr:colOff>
      <xdr:row>38</xdr:row>
      <xdr:rowOff>93998</xdr:rowOff>
    </xdr:to>
    <xdr:sp macro="" textlink="">
      <xdr:nvSpPr>
        <xdr:cNvPr id="503" name="フローチャート : 判断 502"/>
        <xdr:cNvSpPr/>
      </xdr:nvSpPr>
      <xdr:spPr>
        <a:xfrm>
          <a:off x="14541500" y="650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85125</xdr:rowOff>
    </xdr:from>
    <xdr:ext cx="469744" cy="259045"/>
    <xdr:sp macro="" textlink="">
      <xdr:nvSpPr>
        <xdr:cNvPr id="504" name="テキスト ボックス 503"/>
        <xdr:cNvSpPr txBox="1"/>
      </xdr:nvSpPr>
      <xdr:spPr>
        <a:xfrm>
          <a:off x="14357427" y="66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70891</xdr:rowOff>
    </xdr:from>
    <xdr:to>
      <xdr:col>19</xdr:col>
      <xdr:colOff>644525</xdr:colOff>
      <xdr:row>35</xdr:row>
      <xdr:rowOff>157269</xdr:rowOff>
    </xdr:to>
    <xdr:cxnSp macro="">
      <xdr:nvCxnSpPr>
        <xdr:cNvPr id="505" name="直線コネクタ 504"/>
        <xdr:cNvCxnSpPr/>
      </xdr:nvCxnSpPr>
      <xdr:spPr>
        <a:xfrm flipV="1">
          <a:off x="12814300" y="5900191"/>
          <a:ext cx="889000" cy="2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125999</xdr:rowOff>
    </xdr:from>
    <xdr:to>
      <xdr:col>20</xdr:col>
      <xdr:colOff>9525</xdr:colOff>
      <xdr:row>38</xdr:row>
      <xdr:rowOff>56149</xdr:rowOff>
    </xdr:to>
    <xdr:sp macro="" textlink="">
      <xdr:nvSpPr>
        <xdr:cNvPr id="506" name="フローチャート : 判断 505"/>
        <xdr:cNvSpPr/>
      </xdr:nvSpPr>
      <xdr:spPr>
        <a:xfrm>
          <a:off x="13652500" y="64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47276</xdr:rowOff>
    </xdr:from>
    <xdr:ext cx="469744" cy="259045"/>
    <xdr:sp macro="" textlink="">
      <xdr:nvSpPr>
        <xdr:cNvPr id="507" name="テキスト ボックス 506"/>
        <xdr:cNvSpPr txBox="1"/>
      </xdr:nvSpPr>
      <xdr:spPr>
        <a:xfrm>
          <a:off x="13468427" y="65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153920</xdr:rowOff>
    </xdr:from>
    <xdr:to>
      <xdr:col>18</xdr:col>
      <xdr:colOff>492125</xdr:colOff>
      <xdr:row>38</xdr:row>
      <xdr:rowOff>84071</xdr:rowOff>
    </xdr:to>
    <xdr:sp macro="" textlink="">
      <xdr:nvSpPr>
        <xdr:cNvPr id="508" name="フローチャート : 判断 507"/>
        <xdr:cNvSpPr/>
      </xdr:nvSpPr>
      <xdr:spPr>
        <a:xfrm>
          <a:off x="12763500" y="6497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75197</xdr:rowOff>
    </xdr:from>
    <xdr:ext cx="469744" cy="259045"/>
    <xdr:sp macro="" textlink="">
      <xdr:nvSpPr>
        <xdr:cNvPr id="509" name="テキスト ボックス 508"/>
        <xdr:cNvSpPr txBox="1"/>
      </xdr:nvSpPr>
      <xdr:spPr>
        <a:xfrm>
          <a:off x="12579427" y="659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139878</xdr:rowOff>
    </xdr:from>
    <xdr:to>
      <xdr:col>23</xdr:col>
      <xdr:colOff>568325</xdr:colOff>
      <xdr:row>36</xdr:row>
      <xdr:rowOff>70028</xdr:rowOff>
    </xdr:to>
    <xdr:sp macro="" textlink="">
      <xdr:nvSpPr>
        <xdr:cNvPr id="515" name="円/楕円 514"/>
        <xdr:cNvSpPr/>
      </xdr:nvSpPr>
      <xdr:spPr>
        <a:xfrm>
          <a:off x="162687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162755</xdr:rowOff>
    </xdr:from>
    <xdr:ext cx="534377" cy="259045"/>
    <xdr:sp macro="" textlink="">
      <xdr:nvSpPr>
        <xdr:cNvPr id="516" name="災害復旧事業費該当値テキスト"/>
        <xdr:cNvSpPr txBox="1"/>
      </xdr:nvSpPr>
      <xdr:spPr>
        <a:xfrm>
          <a:off x="16370300" y="59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112936</xdr:rowOff>
    </xdr:from>
    <xdr:to>
      <xdr:col>22</xdr:col>
      <xdr:colOff>415925</xdr:colOff>
      <xdr:row>31</xdr:row>
      <xdr:rowOff>43086</xdr:rowOff>
    </xdr:to>
    <xdr:sp macro="" textlink="">
      <xdr:nvSpPr>
        <xdr:cNvPr id="517" name="円/楕円 516"/>
        <xdr:cNvSpPr/>
      </xdr:nvSpPr>
      <xdr:spPr>
        <a:xfrm>
          <a:off x="15430500" y="52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59613</xdr:rowOff>
    </xdr:from>
    <xdr:ext cx="534377" cy="259045"/>
    <xdr:sp macro="" textlink="">
      <xdr:nvSpPr>
        <xdr:cNvPr id="518" name="テキスト ボックス 517"/>
        <xdr:cNvSpPr txBox="1"/>
      </xdr:nvSpPr>
      <xdr:spPr>
        <a:xfrm>
          <a:off x="15214111" y="50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38608</xdr:rowOff>
    </xdr:from>
    <xdr:to>
      <xdr:col>21</xdr:col>
      <xdr:colOff>212725</xdr:colOff>
      <xdr:row>31</xdr:row>
      <xdr:rowOff>140208</xdr:rowOff>
    </xdr:to>
    <xdr:sp macro="" textlink="">
      <xdr:nvSpPr>
        <xdr:cNvPr id="519" name="円/楕円 518"/>
        <xdr:cNvSpPr/>
      </xdr:nvSpPr>
      <xdr:spPr>
        <a:xfrm>
          <a:off x="14541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156735</xdr:rowOff>
    </xdr:from>
    <xdr:ext cx="534377" cy="259045"/>
    <xdr:sp macro="" textlink="">
      <xdr:nvSpPr>
        <xdr:cNvPr id="520" name="テキスト ボックス 519"/>
        <xdr:cNvSpPr txBox="1"/>
      </xdr:nvSpPr>
      <xdr:spPr>
        <a:xfrm>
          <a:off x="14325111" y="51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20091</xdr:rowOff>
    </xdr:from>
    <xdr:to>
      <xdr:col>20</xdr:col>
      <xdr:colOff>9525</xdr:colOff>
      <xdr:row>34</xdr:row>
      <xdr:rowOff>121691</xdr:rowOff>
    </xdr:to>
    <xdr:sp macro="" textlink="">
      <xdr:nvSpPr>
        <xdr:cNvPr id="521" name="円/楕円 520"/>
        <xdr:cNvSpPr/>
      </xdr:nvSpPr>
      <xdr:spPr>
        <a:xfrm>
          <a:off x="13652500" y="58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138218</xdr:rowOff>
    </xdr:from>
    <xdr:ext cx="534377" cy="259045"/>
    <xdr:sp macro="" textlink="">
      <xdr:nvSpPr>
        <xdr:cNvPr id="522" name="テキスト ボックス 521"/>
        <xdr:cNvSpPr txBox="1"/>
      </xdr:nvSpPr>
      <xdr:spPr>
        <a:xfrm>
          <a:off x="13436111" y="56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106469</xdr:rowOff>
    </xdr:from>
    <xdr:to>
      <xdr:col>18</xdr:col>
      <xdr:colOff>492125</xdr:colOff>
      <xdr:row>36</xdr:row>
      <xdr:rowOff>36619</xdr:rowOff>
    </xdr:to>
    <xdr:sp macro="" textlink="">
      <xdr:nvSpPr>
        <xdr:cNvPr id="523" name="円/楕円 522"/>
        <xdr:cNvSpPr/>
      </xdr:nvSpPr>
      <xdr:spPr>
        <a:xfrm>
          <a:off x="127635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53146</xdr:rowOff>
    </xdr:from>
    <xdr:ext cx="534377" cy="259045"/>
    <xdr:sp macro="" textlink="">
      <xdr:nvSpPr>
        <xdr:cNvPr id="524" name="テキスト ボックス 523"/>
        <xdr:cNvSpPr txBox="1"/>
      </xdr:nvSpPr>
      <xdr:spPr>
        <a:xfrm>
          <a:off x="12547111" y="58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9" name="直線コネクタ 598"/>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600"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601" name="直線コネクタ 600"/>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2"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3" name="直線コネクタ 602"/>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99989</xdr:rowOff>
    </xdr:from>
    <xdr:to>
      <xdr:col>23</xdr:col>
      <xdr:colOff>517525</xdr:colOff>
      <xdr:row>72</xdr:row>
      <xdr:rowOff>127715</xdr:rowOff>
    </xdr:to>
    <xdr:cxnSp macro="">
      <xdr:nvCxnSpPr>
        <xdr:cNvPr id="604" name="直線コネクタ 603"/>
        <xdr:cNvCxnSpPr/>
      </xdr:nvCxnSpPr>
      <xdr:spPr>
        <a:xfrm flipV="1">
          <a:off x="15481300" y="12444389"/>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5"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6" name="フローチャート : 判断 605"/>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127715</xdr:rowOff>
    </xdr:from>
    <xdr:to>
      <xdr:col>22</xdr:col>
      <xdr:colOff>365125</xdr:colOff>
      <xdr:row>72</xdr:row>
      <xdr:rowOff>152208</xdr:rowOff>
    </xdr:to>
    <xdr:cxnSp macro="">
      <xdr:nvCxnSpPr>
        <xdr:cNvPr id="607" name="直線コネクタ 606"/>
        <xdr:cNvCxnSpPr/>
      </xdr:nvCxnSpPr>
      <xdr:spPr>
        <a:xfrm flipV="1">
          <a:off x="14592300" y="1247211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8" name="フローチャート : 判断 607"/>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9" name="テキスト ボックス 608"/>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127954</xdr:rowOff>
    </xdr:from>
    <xdr:to>
      <xdr:col>21</xdr:col>
      <xdr:colOff>161925</xdr:colOff>
      <xdr:row>72</xdr:row>
      <xdr:rowOff>152208</xdr:rowOff>
    </xdr:to>
    <xdr:cxnSp macro="">
      <xdr:nvCxnSpPr>
        <xdr:cNvPr id="610" name="直線コネクタ 609"/>
        <xdr:cNvCxnSpPr/>
      </xdr:nvCxnSpPr>
      <xdr:spPr>
        <a:xfrm>
          <a:off x="13703300" y="12472354"/>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11" name="フローチャート : 判断 610"/>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12" name="テキスト ボックス 611"/>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150270</xdr:rowOff>
    </xdr:from>
    <xdr:to>
      <xdr:col>19</xdr:col>
      <xdr:colOff>644525</xdr:colOff>
      <xdr:row>72</xdr:row>
      <xdr:rowOff>127954</xdr:rowOff>
    </xdr:to>
    <xdr:cxnSp macro="">
      <xdr:nvCxnSpPr>
        <xdr:cNvPr id="613" name="直線コネクタ 612"/>
        <xdr:cNvCxnSpPr/>
      </xdr:nvCxnSpPr>
      <xdr:spPr>
        <a:xfrm>
          <a:off x="12814300" y="12323220"/>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4" name="フローチャート : 判断 613"/>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5" name="テキスト ボックス 614"/>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6" name="フローチャート : 判断 615"/>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7" name="テキスト ボックス 616"/>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49189</xdr:rowOff>
    </xdr:from>
    <xdr:to>
      <xdr:col>23</xdr:col>
      <xdr:colOff>568325</xdr:colOff>
      <xdr:row>72</xdr:row>
      <xdr:rowOff>150789</xdr:rowOff>
    </xdr:to>
    <xdr:sp macro="" textlink="">
      <xdr:nvSpPr>
        <xdr:cNvPr id="623" name="円/楕円 622"/>
        <xdr:cNvSpPr/>
      </xdr:nvSpPr>
      <xdr:spPr>
        <a:xfrm>
          <a:off x="16268700" y="123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72066</xdr:rowOff>
    </xdr:from>
    <xdr:ext cx="599010" cy="259045"/>
    <xdr:sp macro="" textlink="">
      <xdr:nvSpPr>
        <xdr:cNvPr id="624" name="公債費該当値テキスト"/>
        <xdr:cNvSpPr txBox="1"/>
      </xdr:nvSpPr>
      <xdr:spPr>
        <a:xfrm>
          <a:off x="16370300" y="122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76915</xdr:rowOff>
    </xdr:from>
    <xdr:to>
      <xdr:col>22</xdr:col>
      <xdr:colOff>415925</xdr:colOff>
      <xdr:row>73</xdr:row>
      <xdr:rowOff>7065</xdr:rowOff>
    </xdr:to>
    <xdr:sp macro="" textlink="">
      <xdr:nvSpPr>
        <xdr:cNvPr id="625" name="円/楕円 624"/>
        <xdr:cNvSpPr/>
      </xdr:nvSpPr>
      <xdr:spPr>
        <a:xfrm>
          <a:off x="15430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23592</xdr:rowOff>
    </xdr:from>
    <xdr:ext cx="599010" cy="259045"/>
    <xdr:sp macro="" textlink="">
      <xdr:nvSpPr>
        <xdr:cNvPr id="626" name="テキスト ボックス 625"/>
        <xdr:cNvSpPr txBox="1"/>
      </xdr:nvSpPr>
      <xdr:spPr>
        <a:xfrm>
          <a:off x="15181794" y="121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101408</xdr:rowOff>
    </xdr:from>
    <xdr:to>
      <xdr:col>21</xdr:col>
      <xdr:colOff>212725</xdr:colOff>
      <xdr:row>73</xdr:row>
      <xdr:rowOff>31558</xdr:rowOff>
    </xdr:to>
    <xdr:sp macro="" textlink="">
      <xdr:nvSpPr>
        <xdr:cNvPr id="627" name="円/楕円 626"/>
        <xdr:cNvSpPr/>
      </xdr:nvSpPr>
      <xdr:spPr>
        <a:xfrm>
          <a:off x="14541500" y="124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48085</xdr:rowOff>
    </xdr:from>
    <xdr:ext cx="599010" cy="259045"/>
    <xdr:sp macro="" textlink="">
      <xdr:nvSpPr>
        <xdr:cNvPr id="628" name="テキスト ボックス 627"/>
        <xdr:cNvSpPr txBox="1"/>
      </xdr:nvSpPr>
      <xdr:spPr>
        <a:xfrm>
          <a:off x="14292794" y="122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77154</xdr:rowOff>
    </xdr:from>
    <xdr:to>
      <xdr:col>20</xdr:col>
      <xdr:colOff>9525</xdr:colOff>
      <xdr:row>73</xdr:row>
      <xdr:rowOff>7304</xdr:rowOff>
    </xdr:to>
    <xdr:sp macro="" textlink="">
      <xdr:nvSpPr>
        <xdr:cNvPr id="629" name="円/楕円 628"/>
        <xdr:cNvSpPr/>
      </xdr:nvSpPr>
      <xdr:spPr>
        <a:xfrm>
          <a:off x="13652500" y="12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23831</xdr:rowOff>
    </xdr:from>
    <xdr:ext cx="599010" cy="259045"/>
    <xdr:sp macro="" textlink="">
      <xdr:nvSpPr>
        <xdr:cNvPr id="630" name="テキスト ボックス 629"/>
        <xdr:cNvSpPr txBox="1"/>
      </xdr:nvSpPr>
      <xdr:spPr>
        <a:xfrm>
          <a:off x="13403794" y="12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99470</xdr:rowOff>
    </xdr:from>
    <xdr:to>
      <xdr:col>18</xdr:col>
      <xdr:colOff>492125</xdr:colOff>
      <xdr:row>72</xdr:row>
      <xdr:rowOff>29620</xdr:rowOff>
    </xdr:to>
    <xdr:sp macro="" textlink="">
      <xdr:nvSpPr>
        <xdr:cNvPr id="631" name="円/楕円 630"/>
        <xdr:cNvSpPr/>
      </xdr:nvSpPr>
      <xdr:spPr>
        <a:xfrm>
          <a:off x="12763500" y="122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46147</xdr:rowOff>
    </xdr:from>
    <xdr:ext cx="599010" cy="259045"/>
    <xdr:sp macro="" textlink="">
      <xdr:nvSpPr>
        <xdr:cNvPr id="632" name="テキスト ボックス 631"/>
        <xdr:cNvSpPr txBox="1"/>
      </xdr:nvSpPr>
      <xdr:spPr>
        <a:xfrm>
          <a:off x="12514794" y="1204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3" name="直線コネクタ 64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4" name="テキスト ボックス 64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5" name="直線コネクタ 64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6" name="テキスト ボックス 64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7" name="直線コネクタ 64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8" name="テキスト ボックス 64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9" name="直線コネクタ 64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0" name="テキスト ボックス 64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1" name="直線コネクタ 65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2" name="テキスト ボックス 65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3" name="直線コネクタ 65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4" name="テキスト ボックス 65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8" name="直線コネクタ 657"/>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9"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60" name="直線コネクタ 659"/>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61"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2" name="直線コネクタ 661"/>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16827</xdr:rowOff>
    </xdr:from>
    <xdr:to>
      <xdr:col>23</xdr:col>
      <xdr:colOff>517525</xdr:colOff>
      <xdr:row>96</xdr:row>
      <xdr:rowOff>110897</xdr:rowOff>
    </xdr:to>
    <xdr:cxnSp macro="">
      <xdr:nvCxnSpPr>
        <xdr:cNvPr id="663" name="直線コネクタ 662"/>
        <xdr:cNvCxnSpPr/>
      </xdr:nvCxnSpPr>
      <xdr:spPr>
        <a:xfrm>
          <a:off x="15481300" y="16476027"/>
          <a:ext cx="838200" cy="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4"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5" name="フローチャート : 判断 664"/>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10378</xdr:rowOff>
    </xdr:from>
    <xdr:to>
      <xdr:col>22</xdr:col>
      <xdr:colOff>365125</xdr:colOff>
      <xdr:row>96</xdr:row>
      <xdr:rowOff>16827</xdr:rowOff>
    </xdr:to>
    <xdr:cxnSp macro="">
      <xdr:nvCxnSpPr>
        <xdr:cNvPr id="666" name="直線コネクタ 665"/>
        <xdr:cNvCxnSpPr/>
      </xdr:nvCxnSpPr>
      <xdr:spPr>
        <a:xfrm>
          <a:off x="14592300" y="16298128"/>
          <a:ext cx="889000" cy="1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7" name="フローチャート : 判断 666"/>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8" name="テキスト ボックス 667"/>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10378</xdr:rowOff>
    </xdr:from>
    <xdr:to>
      <xdr:col>21</xdr:col>
      <xdr:colOff>161925</xdr:colOff>
      <xdr:row>96</xdr:row>
      <xdr:rowOff>158756</xdr:rowOff>
    </xdr:to>
    <xdr:cxnSp macro="">
      <xdr:nvCxnSpPr>
        <xdr:cNvPr id="669" name="直線コネクタ 668"/>
        <xdr:cNvCxnSpPr/>
      </xdr:nvCxnSpPr>
      <xdr:spPr>
        <a:xfrm flipV="1">
          <a:off x="13703300" y="16298128"/>
          <a:ext cx="889000" cy="3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70" name="フローチャート : 判断 669"/>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71" name="テキスト ボックス 670"/>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34071</xdr:rowOff>
    </xdr:from>
    <xdr:to>
      <xdr:col>19</xdr:col>
      <xdr:colOff>644525</xdr:colOff>
      <xdr:row>96</xdr:row>
      <xdr:rowOff>158756</xdr:rowOff>
    </xdr:to>
    <xdr:cxnSp macro="">
      <xdr:nvCxnSpPr>
        <xdr:cNvPr id="672" name="直線コネクタ 671"/>
        <xdr:cNvCxnSpPr/>
      </xdr:nvCxnSpPr>
      <xdr:spPr>
        <a:xfrm>
          <a:off x="12814300" y="16150371"/>
          <a:ext cx="889000" cy="4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3" name="フローチャート : 判断 672"/>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4" name="テキスト ボックス 673"/>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5" name="フローチャート : 判断 674"/>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6" name="テキスト ボックス 675"/>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60097</xdr:rowOff>
    </xdr:from>
    <xdr:to>
      <xdr:col>23</xdr:col>
      <xdr:colOff>568325</xdr:colOff>
      <xdr:row>96</xdr:row>
      <xdr:rowOff>161697</xdr:rowOff>
    </xdr:to>
    <xdr:sp macro="" textlink="">
      <xdr:nvSpPr>
        <xdr:cNvPr id="682" name="円/楕円 681"/>
        <xdr:cNvSpPr/>
      </xdr:nvSpPr>
      <xdr:spPr>
        <a:xfrm>
          <a:off x="16268700" y="165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82974</xdr:rowOff>
    </xdr:from>
    <xdr:ext cx="534377" cy="259045"/>
    <xdr:sp macro="" textlink="">
      <xdr:nvSpPr>
        <xdr:cNvPr id="683" name="積立金該当値テキスト"/>
        <xdr:cNvSpPr txBox="1"/>
      </xdr:nvSpPr>
      <xdr:spPr>
        <a:xfrm>
          <a:off x="16370300" y="163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137477</xdr:rowOff>
    </xdr:from>
    <xdr:to>
      <xdr:col>22</xdr:col>
      <xdr:colOff>415925</xdr:colOff>
      <xdr:row>96</xdr:row>
      <xdr:rowOff>67627</xdr:rowOff>
    </xdr:to>
    <xdr:sp macro="" textlink="">
      <xdr:nvSpPr>
        <xdr:cNvPr id="684" name="円/楕円 683"/>
        <xdr:cNvSpPr/>
      </xdr:nvSpPr>
      <xdr:spPr>
        <a:xfrm>
          <a:off x="15430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84154</xdr:rowOff>
    </xdr:from>
    <xdr:ext cx="534377" cy="259045"/>
    <xdr:sp macro="" textlink="">
      <xdr:nvSpPr>
        <xdr:cNvPr id="685" name="テキスト ボックス 684"/>
        <xdr:cNvSpPr txBox="1"/>
      </xdr:nvSpPr>
      <xdr:spPr>
        <a:xfrm>
          <a:off x="15214111" y="162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131028</xdr:rowOff>
    </xdr:from>
    <xdr:to>
      <xdr:col>21</xdr:col>
      <xdr:colOff>212725</xdr:colOff>
      <xdr:row>95</xdr:row>
      <xdr:rowOff>61178</xdr:rowOff>
    </xdr:to>
    <xdr:sp macro="" textlink="">
      <xdr:nvSpPr>
        <xdr:cNvPr id="686" name="円/楕円 685"/>
        <xdr:cNvSpPr/>
      </xdr:nvSpPr>
      <xdr:spPr>
        <a:xfrm>
          <a:off x="14541500" y="162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77705</xdr:rowOff>
    </xdr:from>
    <xdr:ext cx="534377" cy="259045"/>
    <xdr:sp macro="" textlink="">
      <xdr:nvSpPr>
        <xdr:cNvPr id="687" name="テキスト ボックス 686"/>
        <xdr:cNvSpPr txBox="1"/>
      </xdr:nvSpPr>
      <xdr:spPr>
        <a:xfrm>
          <a:off x="14325111" y="160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107956</xdr:rowOff>
    </xdr:from>
    <xdr:to>
      <xdr:col>20</xdr:col>
      <xdr:colOff>9525</xdr:colOff>
      <xdr:row>97</xdr:row>
      <xdr:rowOff>38106</xdr:rowOff>
    </xdr:to>
    <xdr:sp macro="" textlink="">
      <xdr:nvSpPr>
        <xdr:cNvPr id="688" name="円/楕円 687"/>
        <xdr:cNvSpPr/>
      </xdr:nvSpPr>
      <xdr:spPr>
        <a:xfrm>
          <a:off x="13652500" y="16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29233</xdr:rowOff>
    </xdr:from>
    <xdr:ext cx="534377" cy="259045"/>
    <xdr:sp macro="" textlink="">
      <xdr:nvSpPr>
        <xdr:cNvPr id="689" name="テキスト ボックス 688"/>
        <xdr:cNvSpPr txBox="1"/>
      </xdr:nvSpPr>
      <xdr:spPr>
        <a:xfrm>
          <a:off x="13436111" y="166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154721</xdr:rowOff>
    </xdr:from>
    <xdr:to>
      <xdr:col>18</xdr:col>
      <xdr:colOff>492125</xdr:colOff>
      <xdr:row>94</xdr:row>
      <xdr:rowOff>84871</xdr:rowOff>
    </xdr:to>
    <xdr:sp macro="" textlink="">
      <xdr:nvSpPr>
        <xdr:cNvPr id="690" name="円/楕円 689"/>
        <xdr:cNvSpPr/>
      </xdr:nvSpPr>
      <xdr:spPr>
        <a:xfrm>
          <a:off x="12763500" y="160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101398</xdr:rowOff>
    </xdr:from>
    <xdr:ext cx="534377" cy="259045"/>
    <xdr:sp macro="" textlink="">
      <xdr:nvSpPr>
        <xdr:cNvPr id="691" name="テキスト ボックス 690"/>
        <xdr:cNvSpPr txBox="1"/>
      </xdr:nvSpPr>
      <xdr:spPr>
        <a:xfrm>
          <a:off x="12547111" y="158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3" name="直線コネクタ 712"/>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6"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7" name="直線コネクタ 716"/>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139243</xdr:rowOff>
    </xdr:from>
    <xdr:to>
      <xdr:col>32</xdr:col>
      <xdr:colOff>187325</xdr:colOff>
      <xdr:row>38</xdr:row>
      <xdr:rowOff>139700</xdr:rowOff>
    </xdr:to>
    <xdr:cxnSp macro="">
      <xdr:nvCxnSpPr>
        <xdr:cNvPr id="718" name="直線コネクタ 717"/>
        <xdr:cNvCxnSpPr/>
      </xdr:nvCxnSpPr>
      <xdr:spPr>
        <a:xfrm>
          <a:off x="21323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9"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20" name="フローチャート : 判断 719"/>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139243</xdr:rowOff>
    </xdr:from>
    <xdr:to>
      <xdr:col>31</xdr:col>
      <xdr:colOff>34925</xdr:colOff>
      <xdr:row>38</xdr:row>
      <xdr:rowOff>139700</xdr:rowOff>
    </xdr:to>
    <xdr:cxnSp macro="">
      <xdr:nvCxnSpPr>
        <xdr:cNvPr id="721" name="直線コネクタ 720"/>
        <xdr:cNvCxnSpPr/>
      </xdr:nvCxnSpPr>
      <xdr:spPr>
        <a:xfrm flipV="1">
          <a:off x="2043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2" name="フローチャート : 判断 72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3" name="テキスト ボックス 72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147930</xdr:rowOff>
    </xdr:from>
    <xdr:to>
      <xdr:col>29</xdr:col>
      <xdr:colOff>517525</xdr:colOff>
      <xdr:row>38</xdr:row>
      <xdr:rowOff>139700</xdr:rowOff>
    </xdr:to>
    <xdr:cxnSp macro="">
      <xdr:nvCxnSpPr>
        <xdr:cNvPr id="724" name="直線コネクタ 723"/>
        <xdr:cNvCxnSpPr/>
      </xdr:nvCxnSpPr>
      <xdr:spPr>
        <a:xfrm>
          <a:off x="19545300" y="6320130"/>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5" name="フローチャート : 判断 72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6" name="テキスト ボックス 72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147930</xdr:rowOff>
    </xdr:from>
    <xdr:to>
      <xdr:col>28</xdr:col>
      <xdr:colOff>314325</xdr:colOff>
      <xdr:row>38</xdr:row>
      <xdr:rowOff>17445</xdr:rowOff>
    </xdr:to>
    <xdr:cxnSp macro="">
      <xdr:nvCxnSpPr>
        <xdr:cNvPr id="727" name="直線コネクタ 726"/>
        <xdr:cNvCxnSpPr/>
      </xdr:nvCxnSpPr>
      <xdr:spPr>
        <a:xfrm flipV="1">
          <a:off x="18656300" y="6320130"/>
          <a:ext cx="889000" cy="2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8" name="フローチャート : 判断 72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9" name="テキスト ボックス 728"/>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30" name="フローチャート : 判断 72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31" name="テキスト ボックス 730"/>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88443</xdr:rowOff>
    </xdr:from>
    <xdr:to>
      <xdr:col>31</xdr:col>
      <xdr:colOff>85725</xdr:colOff>
      <xdr:row>39</xdr:row>
      <xdr:rowOff>18593</xdr:rowOff>
    </xdr:to>
    <xdr:sp macro="" textlink="">
      <xdr:nvSpPr>
        <xdr:cNvPr id="739" name="円/楕円 738"/>
        <xdr:cNvSpPr/>
      </xdr:nvSpPr>
      <xdr:spPr>
        <a:xfrm>
          <a:off x="2127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9720</xdr:rowOff>
    </xdr:from>
    <xdr:ext cx="313932" cy="259045"/>
    <xdr:sp macro="" textlink="">
      <xdr:nvSpPr>
        <xdr:cNvPr id="740" name="テキスト ボックス 739"/>
        <xdr:cNvSpPr txBox="1"/>
      </xdr:nvSpPr>
      <xdr:spPr>
        <a:xfrm>
          <a:off x="2116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97130</xdr:rowOff>
    </xdr:from>
    <xdr:to>
      <xdr:col>28</xdr:col>
      <xdr:colOff>365125</xdr:colOff>
      <xdr:row>37</xdr:row>
      <xdr:rowOff>27280</xdr:rowOff>
    </xdr:to>
    <xdr:sp macro="" textlink="">
      <xdr:nvSpPr>
        <xdr:cNvPr id="743" name="円/楕円 742"/>
        <xdr:cNvSpPr/>
      </xdr:nvSpPr>
      <xdr:spPr>
        <a:xfrm>
          <a:off x="19494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43807</xdr:rowOff>
    </xdr:from>
    <xdr:ext cx="469744" cy="259045"/>
    <xdr:sp macro="" textlink="">
      <xdr:nvSpPr>
        <xdr:cNvPr id="744" name="テキスト ボックス 743"/>
        <xdr:cNvSpPr txBox="1"/>
      </xdr:nvSpPr>
      <xdr:spPr>
        <a:xfrm>
          <a:off x="19310427" y="60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138095</xdr:rowOff>
    </xdr:from>
    <xdr:to>
      <xdr:col>27</xdr:col>
      <xdr:colOff>161925</xdr:colOff>
      <xdr:row>38</xdr:row>
      <xdr:rowOff>68245</xdr:rowOff>
    </xdr:to>
    <xdr:sp macro="" textlink="">
      <xdr:nvSpPr>
        <xdr:cNvPr id="745" name="円/楕円 744"/>
        <xdr:cNvSpPr/>
      </xdr:nvSpPr>
      <xdr:spPr>
        <a:xfrm>
          <a:off x="18605500" y="64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84772</xdr:rowOff>
    </xdr:from>
    <xdr:ext cx="469744" cy="259045"/>
    <xdr:sp macro="" textlink="">
      <xdr:nvSpPr>
        <xdr:cNvPr id="746" name="テキスト ボックス 745"/>
        <xdr:cNvSpPr txBox="1"/>
      </xdr:nvSpPr>
      <xdr:spPr>
        <a:xfrm>
          <a:off x="18421427" y="625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8" name="直線コネクタ 767"/>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71"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2" name="直線コネクタ 771"/>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67097</xdr:rowOff>
    </xdr:from>
    <xdr:to>
      <xdr:col>32</xdr:col>
      <xdr:colOff>187325</xdr:colOff>
      <xdr:row>56</xdr:row>
      <xdr:rowOff>93477</xdr:rowOff>
    </xdr:to>
    <xdr:cxnSp macro="">
      <xdr:nvCxnSpPr>
        <xdr:cNvPr id="773" name="直線コネクタ 772"/>
        <xdr:cNvCxnSpPr/>
      </xdr:nvCxnSpPr>
      <xdr:spPr>
        <a:xfrm>
          <a:off x="21323300" y="9668297"/>
          <a:ext cx="8382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4"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5" name="フローチャート : 判断 774"/>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60376</xdr:rowOff>
    </xdr:from>
    <xdr:to>
      <xdr:col>31</xdr:col>
      <xdr:colOff>34925</xdr:colOff>
      <xdr:row>56</xdr:row>
      <xdr:rowOff>67097</xdr:rowOff>
    </xdr:to>
    <xdr:cxnSp macro="">
      <xdr:nvCxnSpPr>
        <xdr:cNvPr id="776" name="直線コネクタ 775"/>
        <xdr:cNvCxnSpPr/>
      </xdr:nvCxnSpPr>
      <xdr:spPr>
        <a:xfrm>
          <a:off x="20434300" y="966157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7" name="フローチャート : 判断 776"/>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8" name="テキスト ボックス 777"/>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60376</xdr:rowOff>
    </xdr:from>
    <xdr:to>
      <xdr:col>29</xdr:col>
      <xdr:colOff>517525</xdr:colOff>
      <xdr:row>57</xdr:row>
      <xdr:rowOff>163840</xdr:rowOff>
    </xdr:to>
    <xdr:cxnSp macro="">
      <xdr:nvCxnSpPr>
        <xdr:cNvPr id="779" name="直線コネクタ 778"/>
        <xdr:cNvCxnSpPr/>
      </xdr:nvCxnSpPr>
      <xdr:spPr>
        <a:xfrm flipV="1">
          <a:off x="19545300" y="9661576"/>
          <a:ext cx="8890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80" name="フローチャート : 判断 779"/>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81" name="テキスト ボックス 780"/>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74092</xdr:rowOff>
    </xdr:from>
    <xdr:to>
      <xdr:col>28</xdr:col>
      <xdr:colOff>314325</xdr:colOff>
      <xdr:row>57</xdr:row>
      <xdr:rowOff>163840</xdr:rowOff>
    </xdr:to>
    <xdr:cxnSp macro="">
      <xdr:nvCxnSpPr>
        <xdr:cNvPr id="782" name="直線コネクタ 781"/>
        <xdr:cNvCxnSpPr/>
      </xdr:nvCxnSpPr>
      <xdr:spPr>
        <a:xfrm>
          <a:off x="18656300" y="9846742"/>
          <a:ext cx="8890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3" name="フローチャート : 判断 782"/>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4" name="テキスト ボックス 783"/>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5" name="フローチャート : 判断 784"/>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6" name="テキスト ボックス 785"/>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42677</xdr:rowOff>
    </xdr:from>
    <xdr:to>
      <xdr:col>32</xdr:col>
      <xdr:colOff>238125</xdr:colOff>
      <xdr:row>56</xdr:row>
      <xdr:rowOff>144277</xdr:rowOff>
    </xdr:to>
    <xdr:sp macro="" textlink="">
      <xdr:nvSpPr>
        <xdr:cNvPr id="792" name="円/楕円 791"/>
        <xdr:cNvSpPr/>
      </xdr:nvSpPr>
      <xdr:spPr>
        <a:xfrm>
          <a:off x="22110700" y="96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65554</xdr:rowOff>
    </xdr:from>
    <xdr:ext cx="469744" cy="259045"/>
    <xdr:sp macro="" textlink="">
      <xdr:nvSpPr>
        <xdr:cNvPr id="793" name="貸付金該当値テキスト"/>
        <xdr:cNvSpPr txBox="1"/>
      </xdr:nvSpPr>
      <xdr:spPr>
        <a:xfrm>
          <a:off x="22212300" y="949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16297</xdr:rowOff>
    </xdr:from>
    <xdr:to>
      <xdr:col>31</xdr:col>
      <xdr:colOff>85725</xdr:colOff>
      <xdr:row>56</xdr:row>
      <xdr:rowOff>117897</xdr:rowOff>
    </xdr:to>
    <xdr:sp macro="" textlink="">
      <xdr:nvSpPr>
        <xdr:cNvPr id="794" name="円/楕円 793"/>
        <xdr:cNvSpPr/>
      </xdr:nvSpPr>
      <xdr:spPr>
        <a:xfrm>
          <a:off x="21272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134424</xdr:rowOff>
    </xdr:from>
    <xdr:ext cx="469744" cy="259045"/>
    <xdr:sp macro="" textlink="">
      <xdr:nvSpPr>
        <xdr:cNvPr id="795" name="テキスト ボックス 794"/>
        <xdr:cNvSpPr txBox="1"/>
      </xdr:nvSpPr>
      <xdr:spPr>
        <a:xfrm>
          <a:off x="21088427" y="93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9576</xdr:rowOff>
    </xdr:from>
    <xdr:to>
      <xdr:col>29</xdr:col>
      <xdr:colOff>568325</xdr:colOff>
      <xdr:row>56</xdr:row>
      <xdr:rowOff>111176</xdr:rowOff>
    </xdr:to>
    <xdr:sp macro="" textlink="">
      <xdr:nvSpPr>
        <xdr:cNvPr id="796" name="円/楕円 795"/>
        <xdr:cNvSpPr/>
      </xdr:nvSpPr>
      <xdr:spPr>
        <a:xfrm>
          <a:off x="20383500" y="9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127703</xdr:rowOff>
    </xdr:from>
    <xdr:ext cx="469744" cy="259045"/>
    <xdr:sp macro="" textlink="">
      <xdr:nvSpPr>
        <xdr:cNvPr id="797" name="テキスト ボックス 796"/>
        <xdr:cNvSpPr txBox="1"/>
      </xdr:nvSpPr>
      <xdr:spPr>
        <a:xfrm>
          <a:off x="20199427" y="938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113040</xdr:rowOff>
    </xdr:from>
    <xdr:to>
      <xdr:col>28</xdr:col>
      <xdr:colOff>365125</xdr:colOff>
      <xdr:row>58</xdr:row>
      <xdr:rowOff>43190</xdr:rowOff>
    </xdr:to>
    <xdr:sp macro="" textlink="">
      <xdr:nvSpPr>
        <xdr:cNvPr id="798" name="円/楕円 797"/>
        <xdr:cNvSpPr/>
      </xdr:nvSpPr>
      <xdr:spPr>
        <a:xfrm>
          <a:off x="19494500" y="98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34317</xdr:rowOff>
    </xdr:from>
    <xdr:ext cx="469744" cy="259045"/>
    <xdr:sp macro="" textlink="">
      <xdr:nvSpPr>
        <xdr:cNvPr id="799" name="テキスト ボックス 798"/>
        <xdr:cNvSpPr txBox="1"/>
      </xdr:nvSpPr>
      <xdr:spPr>
        <a:xfrm>
          <a:off x="19310427" y="9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23292</xdr:rowOff>
    </xdr:from>
    <xdr:to>
      <xdr:col>27</xdr:col>
      <xdr:colOff>161925</xdr:colOff>
      <xdr:row>57</xdr:row>
      <xdr:rowOff>124892</xdr:rowOff>
    </xdr:to>
    <xdr:sp macro="" textlink="">
      <xdr:nvSpPr>
        <xdr:cNvPr id="800" name="円/楕円 799"/>
        <xdr:cNvSpPr/>
      </xdr:nvSpPr>
      <xdr:spPr>
        <a:xfrm>
          <a:off x="18605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116019</xdr:rowOff>
    </xdr:from>
    <xdr:ext cx="469744" cy="259045"/>
    <xdr:sp macro="" textlink="">
      <xdr:nvSpPr>
        <xdr:cNvPr id="801" name="テキスト ボックス 800"/>
        <xdr:cNvSpPr txBox="1"/>
      </xdr:nvSpPr>
      <xdr:spPr>
        <a:xfrm>
          <a:off x="18421427" y="9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6" name="直線コネクタ 825"/>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7"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8" name="直線コネクタ 827"/>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9"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30" name="直線コネクタ 829"/>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103365</xdr:rowOff>
    </xdr:from>
    <xdr:to>
      <xdr:col>32</xdr:col>
      <xdr:colOff>187325</xdr:colOff>
      <xdr:row>74</xdr:row>
      <xdr:rowOff>147854</xdr:rowOff>
    </xdr:to>
    <xdr:cxnSp macro="">
      <xdr:nvCxnSpPr>
        <xdr:cNvPr id="831" name="直線コネクタ 830"/>
        <xdr:cNvCxnSpPr/>
      </xdr:nvCxnSpPr>
      <xdr:spPr>
        <a:xfrm flipV="1">
          <a:off x="21323300" y="12790665"/>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2"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3" name="フローチャート : 判断 832"/>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147854</xdr:rowOff>
    </xdr:from>
    <xdr:to>
      <xdr:col>31</xdr:col>
      <xdr:colOff>34925</xdr:colOff>
      <xdr:row>75</xdr:row>
      <xdr:rowOff>15087</xdr:rowOff>
    </xdr:to>
    <xdr:cxnSp macro="">
      <xdr:nvCxnSpPr>
        <xdr:cNvPr id="834" name="直線コネクタ 833"/>
        <xdr:cNvCxnSpPr/>
      </xdr:nvCxnSpPr>
      <xdr:spPr>
        <a:xfrm flipV="1">
          <a:off x="20434300" y="12835154"/>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5" name="フローチャート : 判断 834"/>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6" name="テキスト ボックス 835"/>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15087</xdr:rowOff>
    </xdr:from>
    <xdr:to>
      <xdr:col>29</xdr:col>
      <xdr:colOff>517525</xdr:colOff>
      <xdr:row>75</xdr:row>
      <xdr:rowOff>45898</xdr:rowOff>
    </xdr:to>
    <xdr:cxnSp macro="">
      <xdr:nvCxnSpPr>
        <xdr:cNvPr id="837" name="直線コネクタ 836"/>
        <xdr:cNvCxnSpPr/>
      </xdr:nvCxnSpPr>
      <xdr:spPr>
        <a:xfrm flipV="1">
          <a:off x="19545300" y="1287383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8" name="フローチャート : 判断 837"/>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9" name="テキスト ボックス 838"/>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45898</xdr:rowOff>
    </xdr:from>
    <xdr:to>
      <xdr:col>28</xdr:col>
      <xdr:colOff>314325</xdr:colOff>
      <xdr:row>75</xdr:row>
      <xdr:rowOff>54001</xdr:rowOff>
    </xdr:to>
    <xdr:cxnSp macro="">
      <xdr:nvCxnSpPr>
        <xdr:cNvPr id="840" name="直線コネクタ 839"/>
        <xdr:cNvCxnSpPr/>
      </xdr:nvCxnSpPr>
      <xdr:spPr>
        <a:xfrm flipV="1">
          <a:off x="18656300" y="12904648"/>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41" name="フローチャート : 判断 840"/>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2" name="テキスト ボックス 841"/>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3" name="フローチャート : 判断 842"/>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4" name="テキスト ボックス 843"/>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52565</xdr:rowOff>
    </xdr:from>
    <xdr:to>
      <xdr:col>32</xdr:col>
      <xdr:colOff>238125</xdr:colOff>
      <xdr:row>74</xdr:row>
      <xdr:rowOff>154165</xdr:rowOff>
    </xdr:to>
    <xdr:sp macro="" textlink="">
      <xdr:nvSpPr>
        <xdr:cNvPr id="850" name="円/楕円 849"/>
        <xdr:cNvSpPr/>
      </xdr:nvSpPr>
      <xdr:spPr>
        <a:xfrm>
          <a:off x="22110700" y="127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75442</xdr:rowOff>
    </xdr:from>
    <xdr:ext cx="534377" cy="259045"/>
    <xdr:sp macro="" textlink="">
      <xdr:nvSpPr>
        <xdr:cNvPr id="851" name="繰出金該当値テキスト"/>
        <xdr:cNvSpPr txBox="1"/>
      </xdr:nvSpPr>
      <xdr:spPr>
        <a:xfrm>
          <a:off x="22212300" y="125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97054</xdr:rowOff>
    </xdr:from>
    <xdr:to>
      <xdr:col>31</xdr:col>
      <xdr:colOff>85725</xdr:colOff>
      <xdr:row>75</xdr:row>
      <xdr:rowOff>27204</xdr:rowOff>
    </xdr:to>
    <xdr:sp macro="" textlink="">
      <xdr:nvSpPr>
        <xdr:cNvPr id="852" name="円/楕円 851"/>
        <xdr:cNvSpPr/>
      </xdr:nvSpPr>
      <xdr:spPr>
        <a:xfrm>
          <a:off x="21272500" y="127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43731</xdr:rowOff>
    </xdr:from>
    <xdr:ext cx="534377" cy="259045"/>
    <xdr:sp macro="" textlink="">
      <xdr:nvSpPr>
        <xdr:cNvPr id="853" name="テキスト ボックス 852"/>
        <xdr:cNvSpPr txBox="1"/>
      </xdr:nvSpPr>
      <xdr:spPr>
        <a:xfrm>
          <a:off x="21056111" y="125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135737</xdr:rowOff>
    </xdr:from>
    <xdr:to>
      <xdr:col>29</xdr:col>
      <xdr:colOff>568325</xdr:colOff>
      <xdr:row>75</xdr:row>
      <xdr:rowOff>65887</xdr:rowOff>
    </xdr:to>
    <xdr:sp macro="" textlink="">
      <xdr:nvSpPr>
        <xdr:cNvPr id="854" name="円/楕円 853"/>
        <xdr:cNvSpPr/>
      </xdr:nvSpPr>
      <xdr:spPr>
        <a:xfrm>
          <a:off x="20383500" y="128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82414</xdr:rowOff>
    </xdr:from>
    <xdr:ext cx="534377" cy="259045"/>
    <xdr:sp macro="" textlink="">
      <xdr:nvSpPr>
        <xdr:cNvPr id="855" name="テキスト ボックス 854"/>
        <xdr:cNvSpPr txBox="1"/>
      </xdr:nvSpPr>
      <xdr:spPr>
        <a:xfrm>
          <a:off x="20167111" y="125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166548</xdr:rowOff>
    </xdr:from>
    <xdr:to>
      <xdr:col>28</xdr:col>
      <xdr:colOff>365125</xdr:colOff>
      <xdr:row>75</xdr:row>
      <xdr:rowOff>96698</xdr:rowOff>
    </xdr:to>
    <xdr:sp macro="" textlink="">
      <xdr:nvSpPr>
        <xdr:cNvPr id="856" name="円/楕円 855"/>
        <xdr:cNvSpPr/>
      </xdr:nvSpPr>
      <xdr:spPr>
        <a:xfrm>
          <a:off x="19494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113225</xdr:rowOff>
    </xdr:from>
    <xdr:ext cx="534377" cy="259045"/>
    <xdr:sp macro="" textlink="">
      <xdr:nvSpPr>
        <xdr:cNvPr id="857" name="テキスト ボックス 856"/>
        <xdr:cNvSpPr txBox="1"/>
      </xdr:nvSpPr>
      <xdr:spPr>
        <a:xfrm>
          <a:off x="19278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3201</xdr:rowOff>
    </xdr:from>
    <xdr:to>
      <xdr:col>27</xdr:col>
      <xdr:colOff>161925</xdr:colOff>
      <xdr:row>75</xdr:row>
      <xdr:rowOff>104801</xdr:rowOff>
    </xdr:to>
    <xdr:sp macro="" textlink="">
      <xdr:nvSpPr>
        <xdr:cNvPr id="858" name="円/楕円 857"/>
        <xdr:cNvSpPr/>
      </xdr:nvSpPr>
      <xdr:spPr>
        <a:xfrm>
          <a:off x="18605500" y="128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121328</xdr:rowOff>
    </xdr:from>
    <xdr:ext cx="534377" cy="259045"/>
    <xdr:sp macro="" textlink="">
      <xdr:nvSpPr>
        <xdr:cNvPr id="859" name="テキスト ボックス 858"/>
        <xdr:cNvSpPr txBox="1"/>
      </xdr:nvSpPr>
      <xdr:spPr>
        <a:xfrm>
          <a:off x="18389111" y="126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普通建設事業費については、住民一人当たり約</a:t>
          </a:r>
          <a:r>
            <a:rPr kumimoji="1" lang="en-US" altLang="ja-JP" sz="1300">
              <a:latin typeface="ＭＳ Ｐゴシック"/>
            </a:rPr>
            <a:t>142</a:t>
          </a:r>
          <a:r>
            <a:rPr kumimoji="1" lang="ja-JP" altLang="en-US" sz="1300">
              <a:latin typeface="ＭＳ Ｐゴシック"/>
            </a:rPr>
            <a:t>千円となっており、歳出の高い割合を占めているとともに、各平均と比較して一人当たりコストが高い状況になっている。これは、近年の大型事業の執行等が大きな要因である。今後は施設の統合も検討しながら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32,363
31,781
546.99
26,252,892
25,396,746
584,338
14,900,360
31,814,146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122555</xdr:rowOff>
    </xdr:to>
    <xdr:cxnSp macro="">
      <xdr:nvCxnSpPr>
        <xdr:cNvPr id="61" name="直線コネクタ 60"/>
        <xdr:cNvCxnSpPr/>
      </xdr:nvCxnSpPr>
      <xdr:spPr>
        <a:xfrm flipV="1">
          <a:off x="3797300" y="58832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122555</xdr:rowOff>
    </xdr:from>
    <xdr:to>
      <xdr:col>5</xdr:col>
      <xdr:colOff>358775</xdr:colOff>
      <xdr:row>34</xdr:row>
      <xdr:rowOff>162941</xdr:rowOff>
    </xdr:to>
    <xdr:cxnSp macro="">
      <xdr:nvCxnSpPr>
        <xdr:cNvPr id="64" name="直線コネクタ 63"/>
        <xdr:cNvCxnSpPr/>
      </xdr:nvCxnSpPr>
      <xdr:spPr>
        <a:xfrm flipV="1">
          <a:off x="2908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85598</xdr:rowOff>
    </xdr:from>
    <xdr:to>
      <xdr:col>4</xdr:col>
      <xdr:colOff>155575</xdr:colOff>
      <xdr:row>34</xdr:row>
      <xdr:rowOff>162941</xdr:rowOff>
    </xdr:to>
    <xdr:cxnSp macro="">
      <xdr:nvCxnSpPr>
        <xdr:cNvPr id="67" name="直線コネクタ 66"/>
        <xdr:cNvCxnSpPr/>
      </xdr:nvCxnSpPr>
      <xdr:spPr>
        <a:xfrm>
          <a:off x="2019300" y="5914898"/>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55499</xdr:rowOff>
    </xdr:from>
    <xdr:to>
      <xdr:col>2</xdr:col>
      <xdr:colOff>638175</xdr:colOff>
      <xdr:row>34</xdr:row>
      <xdr:rowOff>85598</xdr:rowOff>
    </xdr:to>
    <xdr:cxnSp macro="">
      <xdr:nvCxnSpPr>
        <xdr:cNvPr id="70" name="直線コネクタ 69"/>
        <xdr:cNvCxnSpPr/>
      </xdr:nvCxnSpPr>
      <xdr:spPr>
        <a:xfrm>
          <a:off x="1130300" y="5713349"/>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3175</xdr:rowOff>
    </xdr:from>
    <xdr:to>
      <xdr:col>6</xdr:col>
      <xdr:colOff>561975</xdr:colOff>
      <xdr:row>34</xdr:row>
      <xdr:rowOff>104775</xdr:rowOff>
    </xdr:to>
    <xdr:sp macro="" textlink="">
      <xdr:nvSpPr>
        <xdr:cNvPr id="80" name="円/楕円 79"/>
        <xdr:cNvSpPr/>
      </xdr:nvSpPr>
      <xdr:spPr>
        <a:xfrm>
          <a:off x="45847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26052</xdr:rowOff>
    </xdr:from>
    <xdr:ext cx="469744" cy="259045"/>
    <xdr:sp macro="" textlink="">
      <xdr:nvSpPr>
        <xdr:cNvPr id="81" name="議会費該当値テキスト"/>
        <xdr:cNvSpPr txBox="1"/>
      </xdr:nvSpPr>
      <xdr:spPr>
        <a:xfrm>
          <a:off x="4686300" y="56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71755</xdr:rowOff>
    </xdr:from>
    <xdr:to>
      <xdr:col>5</xdr:col>
      <xdr:colOff>409575</xdr:colOff>
      <xdr:row>35</xdr:row>
      <xdr:rowOff>1905</xdr:rowOff>
    </xdr:to>
    <xdr:sp macro="" textlink="">
      <xdr:nvSpPr>
        <xdr:cNvPr id="82" name="円/楕円 81"/>
        <xdr:cNvSpPr/>
      </xdr:nvSpPr>
      <xdr:spPr>
        <a:xfrm>
          <a:off x="3746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18432</xdr:rowOff>
    </xdr:from>
    <xdr:ext cx="469744" cy="259045"/>
    <xdr:sp macro="" textlink="">
      <xdr:nvSpPr>
        <xdr:cNvPr id="83" name="テキスト ボックス 82"/>
        <xdr:cNvSpPr txBox="1"/>
      </xdr:nvSpPr>
      <xdr:spPr>
        <a:xfrm>
          <a:off x="3562427"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112141</xdr:rowOff>
    </xdr:from>
    <xdr:to>
      <xdr:col>4</xdr:col>
      <xdr:colOff>206375</xdr:colOff>
      <xdr:row>35</xdr:row>
      <xdr:rowOff>42291</xdr:rowOff>
    </xdr:to>
    <xdr:sp macro="" textlink="">
      <xdr:nvSpPr>
        <xdr:cNvPr id="84" name="円/楕円 83"/>
        <xdr:cNvSpPr/>
      </xdr:nvSpPr>
      <xdr:spPr>
        <a:xfrm>
          <a:off x="2857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58818</xdr:rowOff>
    </xdr:from>
    <xdr:ext cx="469744" cy="259045"/>
    <xdr:sp macro="" textlink="">
      <xdr:nvSpPr>
        <xdr:cNvPr id="85" name="テキスト ボックス 84"/>
        <xdr:cNvSpPr txBox="1"/>
      </xdr:nvSpPr>
      <xdr:spPr>
        <a:xfrm>
          <a:off x="2673427"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34798</xdr:rowOff>
    </xdr:from>
    <xdr:to>
      <xdr:col>3</xdr:col>
      <xdr:colOff>3175</xdr:colOff>
      <xdr:row>34</xdr:row>
      <xdr:rowOff>136398</xdr:rowOff>
    </xdr:to>
    <xdr:sp macro="" textlink="">
      <xdr:nvSpPr>
        <xdr:cNvPr id="86" name="円/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152925</xdr:rowOff>
    </xdr:from>
    <xdr:ext cx="469744" cy="259045"/>
    <xdr:sp macro="" textlink="">
      <xdr:nvSpPr>
        <xdr:cNvPr id="87" name="テキスト ボックス 86"/>
        <xdr:cNvSpPr txBox="1"/>
      </xdr:nvSpPr>
      <xdr:spPr>
        <a:xfrm>
          <a:off x="1784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4699</xdr:rowOff>
    </xdr:from>
    <xdr:to>
      <xdr:col>1</xdr:col>
      <xdr:colOff>485775</xdr:colOff>
      <xdr:row>33</xdr:row>
      <xdr:rowOff>106299</xdr:rowOff>
    </xdr:to>
    <xdr:sp macro="" textlink="">
      <xdr:nvSpPr>
        <xdr:cNvPr id="88" name="円/楕円 87"/>
        <xdr:cNvSpPr/>
      </xdr:nvSpPr>
      <xdr:spPr>
        <a:xfrm>
          <a:off x="1079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122826</xdr:rowOff>
    </xdr:from>
    <xdr:ext cx="469744" cy="259045"/>
    <xdr:sp macro="" textlink="">
      <xdr:nvSpPr>
        <xdr:cNvPr id="89" name="テキスト ボックス 88"/>
        <xdr:cNvSpPr txBox="1"/>
      </xdr:nvSpPr>
      <xdr:spPr>
        <a:xfrm>
          <a:off x="895427"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89911</xdr:rowOff>
    </xdr:from>
    <xdr:to>
      <xdr:col>6</xdr:col>
      <xdr:colOff>511175</xdr:colOff>
      <xdr:row>55</xdr:row>
      <xdr:rowOff>57381</xdr:rowOff>
    </xdr:to>
    <xdr:cxnSp macro="">
      <xdr:nvCxnSpPr>
        <xdr:cNvPr id="119" name="直線コネクタ 118"/>
        <xdr:cNvCxnSpPr/>
      </xdr:nvCxnSpPr>
      <xdr:spPr>
        <a:xfrm>
          <a:off x="3797300" y="9348211"/>
          <a:ext cx="838200" cy="1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89911</xdr:rowOff>
    </xdr:from>
    <xdr:to>
      <xdr:col>5</xdr:col>
      <xdr:colOff>358775</xdr:colOff>
      <xdr:row>54</xdr:row>
      <xdr:rowOff>152388</xdr:rowOff>
    </xdr:to>
    <xdr:cxnSp macro="">
      <xdr:nvCxnSpPr>
        <xdr:cNvPr id="122" name="直線コネクタ 121"/>
        <xdr:cNvCxnSpPr/>
      </xdr:nvCxnSpPr>
      <xdr:spPr>
        <a:xfrm flipV="1">
          <a:off x="2908300" y="9348211"/>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152388</xdr:rowOff>
    </xdr:from>
    <xdr:to>
      <xdr:col>4</xdr:col>
      <xdr:colOff>155575</xdr:colOff>
      <xdr:row>56</xdr:row>
      <xdr:rowOff>110645</xdr:rowOff>
    </xdr:to>
    <xdr:cxnSp macro="">
      <xdr:nvCxnSpPr>
        <xdr:cNvPr id="125" name="直線コネクタ 124"/>
        <xdr:cNvCxnSpPr/>
      </xdr:nvCxnSpPr>
      <xdr:spPr>
        <a:xfrm flipV="1">
          <a:off x="2019300" y="9410688"/>
          <a:ext cx="889000" cy="30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97737</xdr:rowOff>
    </xdr:from>
    <xdr:to>
      <xdr:col>2</xdr:col>
      <xdr:colOff>638175</xdr:colOff>
      <xdr:row>56</xdr:row>
      <xdr:rowOff>110645</xdr:rowOff>
    </xdr:to>
    <xdr:cxnSp macro="">
      <xdr:nvCxnSpPr>
        <xdr:cNvPr id="128" name="直線コネクタ 127"/>
        <xdr:cNvCxnSpPr/>
      </xdr:nvCxnSpPr>
      <xdr:spPr>
        <a:xfrm>
          <a:off x="1130300" y="9527487"/>
          <a:ext cx="889000" cy="1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6581</xdr:rowOff>
    </xdr:from>
    <xdr:to>
      <xdr:col>6</xdr:col>
      <xdr:colOff>561975</xdr:colOff>
      <xdr:row>55</xdr:row>
      <xdr:rowOff>108181</xdr:rowOff>
    </xdr:to>
    <xdr:sp macro="" textlink="">
      <xdr:nvSpPr>
        <xdr:cNvPr id="138" name="円/楕円 137"/>
        <xdr:cNvSpPr/>
      </xdr:nvSpPr>
      <xdr:spPr>
        <a:xfrm>
          <a:off x="4584700" y="94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29458</xdr:rowOff>
    </xdr:from>
    <xdr:ext cx="599010" cy="259045"/>
    <xdr:sp macro="" textlink="">
      <xdr:nvSpPr>
        <xdr:cNvPr id="139" name="総務費該当値テキスト"/>
        <xdr:cNvSpPr txBox="1"/>
      </xdr:nvSpPr>
      <xdr:spPr>
        <a:xfrm>
          <a:off x="4686300" y="928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39111</xdr:rowOff>
    </xdr:from>
    <xdr:to>
      <xdr:col>5</xdr:col>
      <xdr:colOff>409575</xdr:colOff>
      <xdr:row>54</xdr:row>
      <xdr:rowOff>140711</xdr:rowOff>
    </xdr:to>
    <xdr:sp macro="" textlink="">
      <xdr:nvSpPr>
        <xdr:cNvPr id="140" name="円/楕円 139"/>
        <xdr:cNvSpPr/>
      </xdr:nvSpPr>
      <xdr:spPr>
        <a:xfrm>
          <a:off x="3746500" y="92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157238</xdr:rowOff>
    </xdr:from>
    <xdr:ext cx="599010" cy="259045"/>
    <xdr:sp macro="" textlink="">
      <xdr:nvSpPr>
        <xdr:cNvPr id="141" name="テキスト ボックス 140"/>
        <xdr:cNvSpPr txBox="1"/>
      </xdr:nvSpPr>
      <xdr:spPr>
        <a:xfrm>
          <a:off x="3497794" y="90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101588</xdr:rowOff>
    </xdr:from>
    <xdr:to>
      <xdr:col>4</xdr:col>
      <xdr:colOff>206375</xdr:colOff>
      <xdr:row>55</xdr:row>
      <xdr:rowOff>31738</xdr:rowOff>
    </xdr:to>
    <xdr:sp macro="" textlink="">
      <xdr:nvSpPr>
        <xdr:cNvPr id="142" name="円/楕円 141"/>
        <xdr:cNvSpPr/>
      </xdr:nvSpPr>
      <xdr:spPr>
        <a:xfrm>
          <a:off x="2857500" y="93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48265</xdr:rowOff>
    </xdr:from>
    <xdr:ext cx="599010" cy="259045"/>
    <xdr:sp macro="" textlink="">
      <xdr:nvSpPr>
        <xdr:cNvPr id="143" name="テキスト ボックス 142"/>
        <xdr:cNvSpPr txBox="1"/>
      </xdr:nvSpPr>
      <xdr:spPr>
        <a:xfrm>
          <a:off x="2608794" y="913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59845</xdr:rowOff>
    </xdr:from>
    <xdr:to>
      <xdr:col>3</xdr:col>
      <xdr:colOff>3175</xdr:colOff>
      <xdr:row>56</xdr:row>
      <xdr:rowOff>161445</xdr:rowOff>
    </xdr:to>
    <xdr:sp macro="" textlink="">
      <xdr:nvSpPr>
        <xdr:cNvPr id="144" name="円/楕円 143"/>
        <xdr:cNvSpPr/>
      </xdr:nvSpPr>
      <xdr:spPr>
        <a:xfrm>
          <a:off x="1968500" y="96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6522</xdr:rowOff>
    </xdr:from>
    <xdr:ext cx="599010" cy="259045"/>
    <xdr:sp macro="" textlink="">
      <xdr:nvSpPr>
        <xdr:cNvPr id="145" name="テキスト ボックス 144"/>
        <xdr:cNvSpPr txBox="1"/>
      </xdr:nvSpPr>
      <xdr:spPr>
        <a:xfrm>
          <a:off x="1719794" y="94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46937</xdr:rowOff>
    </xdr:from>
    <xdr:to>
      <xdr:col>1</xdr:col>
      <xdr:colOff>485775</xdr:colOff>
      <xdr:row>55</xdr:row>
      <xdr:rowOff>148537</xdr:rowOff>
    </xdr:to>
    <xdr:sp macro="" textlink="">
      <xdr:nvSpPr>
        <xdr:cNvPr id="146" name="円/楕円 145"/>
        <xdr:cNvSpPr/>
      </xdr:nvSpPr>
      <xdr:spPr>
        <a:xfrm>
          <a:off x="1079500" y="9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165064</xdr:rowOff>
    </xdr:from>
    <xdr:ext cx="599010" cy="259045"/>
    <xdr:sp macro="" textlink="">
      <xdr:nvSpPr>
        <xdr:cNvPr id="147" name="テキスト ボックス 146"/>
        <xdr:cNvSpPr txBox="1"/>
      </xdr:nvSpPr>
      <xdr:spPr>
        <a:xfrm>
          <a:off x="830794" y="925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55031</xdr:rowOff>
    </xdr:from>
    <xdr:to>
      <xdr:col>6</xdr:col>
      <xdr:colOff>511175</xdr:colOff>
      <xdr:row>74</xdr:row>
      <xdr:rowOff>152556</xdr:rowOff>
    </xdr:to>
    <xdr:cxnSp macro="">
      <xdr:nvCxnSpPr>
        <xdr:cNvPr id="179" name="直線コネクタ 178"/>
        <xdr:cNvCxnSpPr/>
      </xdr:nvCxnSpPr>
      <xdr:spPr>
        <a:xfrm flipV="1">
          <a:off x="3797300" y="12742331"/>
          <a:ext cx="8382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152556</xdr:rowOff>
    </xdr:from>
    <xdr:to>
      <xdr:col>5</xdr:col>
      <xdr:colOff>358775</xdr:colOff>
      <xdr:row>75</xdr:row>
      <xdr:rowOff>76519</xdr:rowOff>
    </xdr:to>
    <xdr:cxnSp macro="">
      <xdr:nvCxnSpPr>
        <xdr:cNvPr id="182" name="直線コネクタ 181"/>
        <xdr:cNvCxnSpPr/>
      </xdr:nvCxnSpPr>
      <xdr:spPr>
        <a:xfrm flipV="1">
          <a:off x="2908300" y="12839856"/>
          <a:ext cx="889000" cy="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76519</xdr:rowOff>
    </xdr:from>
    <xdr:to>
      <xdr:col>4</xdr:col>
      <xdr:colOff>155575</xdr:colOff>
      <xdr:row>75</xdr:row>
      <xdr:rowOff>151685</xdr:rowOff>
    </xdr:to>
    <xdr:cxnSp macro="">
      <xdr:nvCxnSpPr>
        <xdr:cNvPr id="185" name="直線コネクタ 184"/>
        <xdr:cNvCxnSpPr/>
      </xdr:nvCxnSpPr>
      <xdr:spPr>
        <a:xfrm flipV="1">
          <a:off x="2019300" y="12935269"/>
          <a:ext cx="889000" cy="7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143542</xdr:rowOff>
    </xdr:from>
    <xdr:to>
      <xdr:col>2</xdr:col>
      <xdr:colOff>638175</xdr:colOff>
      <xdr:row>75</xdr:row>
      <xdr:rowOff>151685</xdr:rowOff>
    </xdr:to>
    <xdr:cxnSp macro="">
      <xdr:nvCxnSpPr>
        <xdr:cNvPr id="188" name="直線コネクタ 187"/>
        <xdr:cNvCxnSpPr/>
      </xdr:nvCxnSpPr>
      <xdr:spPr>
        <a:xfrm>
          <a:off x="1130300" y="13002292"/>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4231</xdr:rowOff>
    </xdr:from>
    <xdr:to>
      <xdr:col>6</xdr:col>
      <xdr:colOff>561975</xdr:colOff>
      <xdr:row>74</xdr:row>
      <xdr:rowOff>105831</xdr:rowOff>
    </xdr:to>
    <xdr:sp macro="" textlink="">
      <xdr:nvSpPr>
        <xdr:cNvPr id="198" name="円/楕円 197"/>
        <xdr:cNvSpPr/>
      </xdr:nvSpPr>
      <xdr:spPr>
        <a:xfrm>
          <a:off x="4584700" y="126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27108</xdr:rowOff>
    </xdr:from>
    <xdr:ext cx="599010" cy="259045"/>
    <xdr:sp macro="" textlink="">
      <xdr:nvSpPr>
        <xdr:cNvPr id="199" name="民生費該当値テキスト"/>
        <xdr:cNvSpPr txBox="1"/>
      </xdr:nvSpPr>
      <xdr:spPr>
        <a:xfrm>
          <a:off x="4686300" y="125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172,778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101756</xdr:rowOff>
    </xdr:from>
    <xdr:to>
      <xdr:col>5</xdr:col>
      <xdr:colOff>409575</xdr:colOff>
      <xdr:row>75</xdr:row>
      <xdr:rowOff>31906</xdr:rowOff>
    </xdr:to>
    <xdr:sp macro="" textlink="">
      <xdr:nvSpPr>
        <xdr:cNvPr id="200" name="円/楕円 199"/>
        <xdr:cNvSpPr/>
      </xdr:nvSpPr>
      <xdr:spPr>
        <a:xfrm>
          <a:off x="3746500" y="127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48433</xdr:rowOff>
    </xdr:from>
    <xdr:ext cx="599010" cy="259045"/>
    <xdr:sp macro="" textlink="">
      <xdr:nvSpPr>
        <xdr:cNvPr id="201" name="テキスト ボックス 200"/>
        <xdr:cNvSpPr txBox="1"/>
      </xdr:nvSpPr>
      <xdr:spPr>
        <a:xfrm>
          <a:off x="3497794" y="125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25719</xdr:rowOff>
    </xdr:from>
    <xdr:to>
      <xdr:col>4</xdr:col>
      <xdr:colOff>206375</xdr:colOff>
      <xdr:row>75</xdr:row>
      <xdr:rowOff>127319</xdr:rowOff>
    </xdr:to>
    <xdr:sp macro="" textlink="">
      <xdr:nvSpPr>
        <xdr:cNvPr id="202" name="円/楕円 201"/>
        <xdr:cNvSpPr/>
      </xdr:nvSpPr>
      <xdr:spPr>
        <a:xfrm>
          <a:off x="2857500" y="12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143846</xdr:rowOff>
    </xdr:from>
    <xdr:ext cx="599010" cy="259045"/>
    <xdr:sp macro="" textlink="">
      <xdr:nvSpPr>
        <xdr:cNvPr id="203" name="テキスト ボックス 202"/>
        <xdr:cNvSpPr txBox="1"/>
      </xdr:nvSpPr>
      <xdr:spPr>
        <a:xfrm>
          <a:off x="2608794" y="12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100885</xdr:rowOff>
    </xdr:from>
    <xdr:to>
      <xdr:col>3</xdr:col>
      <xdr:colOff>3175</xdr:colOff>
      <xdr:row>76</xdr:row>
      <xdr:rowOff>31035</xdr:rowOff>
    </xdr:to>
    <xdr:sp macro="" textlink="">
      <xdr:nvSpPr>
        <xdr:cNvPr id="204" name="円/楕円 203"/>
        <xdr:cNvSpPr/>
      </xdr:nvSpPr>
      <xdr:spPr>
        <a:xfrm>
          <a:off x="1968500" y="129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47562</xdr:rowOff>
    </xdr:from>
    <xdr:ext cx="599010" cy="259045"/>
    <xdr:sp macro="" textlink="">
      <xdr:nvSpPr>
        <xdr:cNvPr id="205" name="テキスト ボックス 204"/>
        <xdr:cNvSpPr txBox="1"/>
      </xdr:nvSpPr>
      <xdr:spPr>
        <a:xfrm>
          <a:off x="1719794" y="1273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92742</xdr:rowOff>
    </xdr:from>
    <xdr:to>
      <xdr:col>1</xdr:col>
      <xdr:colOff>485775</xdr:colOff>
      <xdr:row>76</xdr:row>
      <xdr:rowOff>22892</xdr:rowOff>
    </xdr:to>
    <xdr:sp macro="" textlink="">
      <xdr:nvSpPr>
        <xdr:cNvPr id="206" name="円/楕円 205"/>
        <xdr:cNvSpPr/>
      </xdr:nvSpPr>
      <xdr:spPr>
        <a:xfrm>
          <a:off x="1079500" y="129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39419</xdr:rowOff>
    </xdr:from>
    <xdr:ext cx="599010" cy="259045"/>
    <xdr:sp macro="" textlink="">
      <xdr:nvSpPr>
        <xdr:cNvPr id="207" name="テキスト ボックス 206"/>
        <xdr:cNvSpPr txBox="1"/>
      </xdr:nvSpPr>
      <xdr:spPr>
        <a:xfrm>
          <a:off x="830794" y="127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8630</xdr:rowOff>
    </xdr:from>
    <xdr:to>
      <xdr:col>6</xdr:col>
      <xdr:colOff>511175</xdr:colOff>
      <xdr:row>95</xdr:row>
      <xdr:rowOff>18281</xdr:rowOff>
    </xdr:to>
    <xdr:cxnSp macro="">
      <xdr:nvCxnSpPr>
        <xdr:cNvPr id="239" name="直線コネクタ 238"/>
        <xdr:cNvCxnSpPr/>
      </xdr:nvCxnSpPr>
      <xdr:spPr>
        <a:xfrm flipV="1">
          <a:off x="3797300" y="16296380"/>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18281</xdr:rowOff>
    </xdr:from>
    <xdr:to>
      <xdr:col>5</xdr:col>
      <xdr:colOff>358775</xdr:colOff>
      <xdr:row>95</xdr:row>
      <xdr:rowOff>36618</xdr:rowOff>
    </xdr:to>
    <xdr:cxnSp macro="">
      <xdr:nvCxnSpPr>
        <xdr:cNvPr id="242" name="直線コネクタ 241"/>
        <xdr:cNvCxnSpPr/>
      </xdr:nvCxnSpPr>
      <xdr:spPr>
        <a:xfrm flipV="1">
          <a:off x="2908300" y="1630603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49321</xdr:rowOff>
    </xdr:from>
    <xdr:to>
      <xdr:col>4</xdr:col>
      <xdr:colOff>155575</xdr:colOff>
      <xdr:row>95</xdr:row>
      <xdr:rowOff>36618</xdr:rowOff>
    </xdr:to>
    <xdr:cxnSp macro="">
      <xdr:nvCxnSpPr>
        <xdr:cNvPr id="245" name="直線コネクタ 244"/>
        <xdr:cNvCxnSpPr/>
      </xdr:nvCxnSpPr>
      <xdr:spPr>
        <a:xfrm>
          <a:off x="2019300" y="16165621"/>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49321</xdr:rowOff>
    </xdr:from>
    <xdr:to>
      <xdr:col>2</xdr:col>
      <xdr:colOff>638175</xdr:colOff>
      <xdr:row>94</xdr:row>
      <xdr:rowOff>114864</xdr:rowOff>
    </xdr:to>
    <xdr:cxnSp macro="">
      <xdr:nvCxnSpPr>
        <xdr:cNvPr id="248" name="直線コネクタ 247"/>
        <xdr:cNvCxnSpPr/>
      </xdr:nvCxnSpPr>
      <xdr:spPr>
        <a:xfrm flipV="1">
          <a:off x="1130300" y="16165621"/>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129280</xdr:rowOff>
    </xdr:from>
    <xdr:to>
      <xdr:col>6</xdr:col>
      <xdr:colOff>561975</xdr:colOff>
      <xdr:row>95</xdr:row>
      <xdr:rowOff>59430</xdr:rowOff>
    </xdr:to>
    <xdr:sp macro="" textlink="">
      <xdr:nvSpPr>
        <xdr:cNvPr id="258" name="円/楕円 257"/>
        <xdr:cNvSpPr/>
      </xdr:nvSpPr>
      <xdr:spPr>
        <a:xfrm>
          <a:off x="4584700" y="162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152157</xdr:rowOff>
    </xdr:from>
    <xdr:ext cx="534377" cy="259045"/>
    <xdr:sp macro="" textlink="">
      <xdr:nvSpPr>
        <xdr:cNvPr id="259" name="衛生費該当値テキスト"/>
        <xdr:cNvSpPr txBox="1"/>
      </xdr:nvSpPr>
      <xdr:spPr>
        <a:xfrm>
          <a:off x="4686300" y="160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138931</xdr:rowOff>
    </xdr:from>
    <xdr:to>
      <xdr:col>5</xdr:col>
      <xdr:colOff>409575</xdr:colOff>
      <xdr:row>95</xdr:row>
      <xdr:rowOff>69081</xdr:rowOff>
    </xdr:to>
    <xdr:sp macro="" textlink="">
      <xdr:nvSpPr>
        <xdr:cNvPr id="260" name="円/楕円 259"/>
        <xdr:cNvSpPr/>
      </xdr:nvSpPr>
      <xdr:spPr>
        <a:xfrm>
          <a:off x="3746500" y="16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85608</xdr:rowOff>
    </xdr:from>
    <xdr:ext cx="534377" cy="259045"/>
    <xdr:sp macro="" textlink="">
      <xdr:nvSpPr>
        <xdr:cNvPr id="261" name="テキスト ボックス 260"/>
        <xdr:cNvSpPr txBox="1"/>
      </xdr:nvSpPr>
      <xdr:spPr>
        <a:xfrm>
          <a:off x="3530111" y="1603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157268</xdr:rowOff>
    </xdr:from>
    <xdr:to>
      <xdr:col>4</xdr:col>
      <xdr:colOff>206375</xdr:colOff>
      <xdr:row>95</xdr:row>
      <xdr:rowOff>87418</xdr:rowOff>
    </xdr:to>
    <xdr:sp macro="" textlink="">
      <xdr:nvSpPr>
        <xdr:cNvPr id="262" name="円/楕円 261"/>
        <xdr:cNvSpPr/>
      </xdr:nvSpPr>
      <xdr:spPr>
        <a:xfrm>
          <a:off x="2857500" y="162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103945</xdr:rowOff>
    </xdr:from>
    <xdr:ext cx="534377" cy="259045"/>
    <xdr:sp macro="" textlink="">
      <xdr:nvSpPr>
        <xdr:cNvPr id="263" name="テキスト ボックス 262"/>
        <xdr:cNvSpPr txBox="1"/>
      </xdr:nvSpPr>
      <xdr:spPr>
        <a:xfrm>
          <a:off x="2641111" y="160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169971</xdr:rowOff>
    </xdr:from>
    <xdr:to>
      <xdr:col>3</xdr:col>
      <xdr:colOff>3175</xdr:colOff>
      <xdr:row>94</xdr:row>
      <xdr:rowOff>100121</xdr:rowOff>
    </xdr:to>
    <xdr:sp macro="" textlink="">
      <xdr:nvSpPr>
        <xdr:cNvPr id="264" name="円/楕円 263"/>
        <xdr:cNvSpPr/>
      </xdr:nvSpPr>
      <xdr:spPr>
        <a:xfrm>
          <a:off x="1968500" y="161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116648</xdr:rowOff>
    </xdr:from>
    <xdr:ext cx="534377" cy="259045"/>
    <xdr:sp macro="" textlink="">
      <xdr:nvSpPr>
        <xdr:cNvPr id="265" name="テキスト ボックス 264"/>
        <xdr:cNvSpPr txBox="1"/>
      </xdr:nvSpPr>
      <xdr:spPr>
        <a:xfrm>
          <a:off x="1752111" y="158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64064</xdr:rowOff>
    </xdr:from>
    <xdr:to>
      <xdr:col>1</xdr:col>
      <xdr:colOff>485775</xdr:colOff>
      <xdr:row>94</xdr:row>
      <xdr:rowOff>165664</xdr:rowOff>
    </xdr:to>
    <xdr:sp macro="" textlink="">
      <xdr:nvSpPr>
        <xdr:cNvPr id="266" name="円/楕円 265"/>
        <xdr:cNvSpPr/>
      </xdr:nvSpPr>
      <xdr:spPr>
        <a:xfrm>
          <a:off x="1079500" y="16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10741</xdr:rowOff>
    </xdr:from>
    <xdr:ext cx="534377" cy="259045"/>
    <xdr:sp macro="" textlink="">
      <xdr:nvSpPr>
        <xdr:cNvPr id="267" name="テキスト ボックス 266"/>
        <xdr:cNvSpPr txBox="1"/>
      </xdr:nvSpPr>
      <xdr:spPr>
        <a:xfrm>
          <a:off x="863111" y="159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37402</xdr:rowOff>
    </xdr:from>
    <xdr:to>
      <xdr:col>15</xdr:col>
      <xdr:colOff>180975</xdr:colOff>
      <xdr:row>37</xdr:row>
      <xdr:rowOff>67310</xdr:rowOff>
    </xdr:to>
    <xdr:cxnSp macro="">
      <xdr:nvCxnSpPr>
        <xdr:cNvPr id="296" name="直線コネクタ 295"/>
        <xdr:cNvCxnSpPr/>
      </xdr:nvCxnSpPr>
      <xdr:spPr>
        <a:xfrm>
          <a:off x="9639300" y="6381052"/>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40640</xdr:rowOff>
    </xdr:from>
    <xdr:to>
      <xdr:col>14</xdr:col>
      <xdr:colOff>28575</xdr:colOff>
      <xdr:row>37</xdr:row>
      <xdr:rowOff>37402</xdr:rowOff>
    </xdr:to>
    <xdr:cxnSp macro="">
      <xdr:nvCxnSpPr>
        <xdr:cNvPr id="299" name="直線コネクタ 298"/>
        <xdr:cNvCxnSpPr/>
      </xdr:nvCxnSpPr>
      <xdr:spPr>
        <a:xfrm>
          <a:off x="8750300" y="6212840"/>
          <a:ext cx="8890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40640</xdr:rowOff>
    </xdr:from>
    <xdr:to>
      <xdr:col>12</xdr:col>
      <xdr:colOff>511175</xdr:colOff>
      <xdr:row>36</xdr:row>
      <xdr:rowOff>88836</xdr:rowOff>
    </xdr:to>
    <xdr:cxnSp macro="">
      <xdr:nvCxnSpPr>
        <xdr:cNvPr id="302" name="直線コネクタ 301"/>
        <xdr:cNvCxnSpPr/>
      </xdr:nvCxnSpPr>
      <xdr:spPr>
        <a:xfrm flipV="1">
          <a:off x="7861300" y="6212840"/>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141224</xdr:rowOff>
    </xdr:from>
    <xdr:to>
      <xdr:col>11</xdr:col>
      <xdr:colOff>307975</xdr:colOff>
      <xdr:row>36</xdr:row>
      <xdr:rowOff>88836</xdr:rowOff>
    </xdr:to>
    <xdr:cxnSp macro="">
      <xdr:nvCxnSpPr>
        <xdr:cNvPr id="305" name="直線コネクタ 304"/>
        <xdr:cNvCxnSpPr/>
      </xdr:nvCxnSpPr>
      <xdr:spPr>
        <a:xfrm>
          <a:off x="6972300" y="6141974"/>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16510</xdr:rowOff>
    </xdr:from>
    <xdr:to>
      <xdr:col>15</xdr:col>
      <xdr:colOff>231775</xdr:colOff>
      <xdr:row>37</xdr:row>
      <xdr:rowOff>118110</xdr:rowOff>
    </xdr:to>
    <xdr:sp macro="" textlink="">
      <xdr:nvSpPr>
        <xdr:cNvPr id="315" name="円/楕円 314"/>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39387</xdr:rowOff>
    </xdr:from>
    <xdr:ext cx="469744" cy="259045"/>
    <xdr:sp macro="" textlink="">
      <xdr:nvSpPr>
        <xdr:cNvPr id="316" name="労働費該当値テキスト"/>
        <xdr:cNvSpPr txBox="1"/>
      </xdr:nvSpPr>
      <xdr:spPr>
        <a:xfrm>
          <a:off x="10528300"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158052</xdr:rowOff>
    </xdr:from>
    <xdr:to>
      <xdr:col>14</xdr:col>
      <xdr:colOff>79375</xdr:colOff>
      <xdr:row>37</xdr:row>
      <xdr:rowOff>88202</xdr:rowOff>
    </xdr:to>
    <xdr:sp macro="" textlink="">
      <xdr:nvSpPr>
        <xdr:cNvPr id="317" name="円/楕円 316"/>
        <xdr:cNvSpPr/>
      </xdr:nvSpPr>
      <xdr:spPr>
        <a:xfrm>
          <a:off x="9588500" y="63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104729</xdr:rowOff>
    </xdr:from>
    <xdr:ext cx="469744" cy="259045"/>
    <xdr:sp macro="" textlink="">
      <xdr:nvSpPr>
        <xdr:cNvPr id="318" name="テキスト ボックス 317"/>
        <xdr:cNvSpPr txBox="1"/>
      </xdr:nvSpPr>
      <xdr:spPr>
        <a:xfrm>
          <a:off x="9404427"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161290</xdr:rowOff>
    </xdr:from>
    <xdr:to>
      <xdr:col>12</xdr:col>
      <xdr:colOff>561975</xdr:colOff>
      <xdr:row>36</xdr:row>
      <xdr:rowOff>91440</xdr:rowOff>
    </xdr:to>
    <xdr:sp macro="" textlink="">
      <xdr:nvSpPr>
        <xdr:cNvPr id="319" name="円/楕円 318"/>
        <xdr:cNvSpPr/>
      </xdr:nvSpPr>
      <xdr:spPr>
        <a:xfrm>
          <a:off x="869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107967</xdr:rowOff>
    </xdr:from>
    <xdr:ext cx="469744" cy="259045"/>
    <xdr:sp macro="" textlink="">
      <xdr:nvSpPr>
        <xdr:cNvPr id="320" name="テキスト ボックス 319"/>
        <xdr:cNvSpPr txBox="1"/>
      </xdr:nvSpPr>
      <xdr:spPr>
        <a:xfrm>
          <a:off x="8515427"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38036</xdr:rowOff>
    </xdr:from>
    <xdr:to>
      <xdr:col>11</xdr:col>
      <xdr:colOff>358775</xdr:colOff>
      <xdr:row>36</xdr:row>
      <xdr:rowOff>139636</xdr:rowOff>
    </xdr:to>
    <xdr:sp macro="" textlink="">
      <xdr:nvSpPr>
        <xdr:cNvPr id="321" name="円/楕円 320"/>
        <xdr:cNvSpPr/>
      </xdr:nvSpPr>
      <xdr:spPr>
        <a:xfrm>
          <a:off x="7810500" y="6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130763</xdr:rowOff>
    </xdr:from>
    <xdr:ext cx="469744" cy="259045"/>
    <xdr:sp macro="" textlink="">
      <xdr:nvSpPr>
        <xdr:cNvPr id="322" name="テキスト ボックス 321"/>
        <xdr:cNvSpPr txBox="1"/>
      </xdr:nvSpPr>
      <xdr:spPr>
        <a:xfrm>
          <a:off x="7626427" y="63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90424</xdr:rowOff>
    </xdr:from>
    <xdr:to>
      <xdr:col>10</xdr:col>
      <xdr:colOff>155575</xdr:colOff>
      <xdr:row>36</xdr:row>
      <xdr:rowOff>20574</xdr:rowOff>
    </xdr:to>
    <xdr:sp macro="" textlink="">
      <xdr:nvSpPr>
        <xdr:cNvPr id="323" name="円/楕円 322"/>
        <xdr:cNvSpPr/>
      </xdr:nvSpPr>
      <xdr:spPr>
        <a:xfrm>
          <a:off x="6921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11701</xdr:rowOff>
    </xdr:from>
    <xdr:ext cx="469744" cy="259045"/>
    <xdr:sp macro="" textlink="">
      <xdr:nvSpPr>
        <xdr:cNvPr id="324" name="テキスト ボックス 323"/>
        <xdr:cNvSpPr txBox="1"/>
      </xdr:nvSpPr>
      <xdr:spPr>
        <a:xfrm>
          <a:off x="6737427"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88074</xdr:rowOff>
    </xdr:from>
    <xdr:to>
      <xdr:col>15</xdr:col>
      <xdr:colOff>180975</xdr:colOff>
      <xdr:row>56</xdr:row>
      <xdr:rowOff>94170</xdr:rowOff>
    </xdr:to>
    <xdr:cxnSp macro="">
      <xdr:nvCxnSpPr>
        <xdr:cNvPr id="353" name="直線コネクタ 352"/>
        <xdr:cNvCxnSpPr/>
      </xdr:nvCxnSpPr>
      <xdr:spPr>
        <a:xfrm flipV="1">
          <a:off x="9639300" y="96892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91046</xdr:rowOff>
    </xdr:from>
    <xdr:to>
      <xdr:col>14</xdr:col>
      <xdr:colOff>28575</xdr:colOff>
      <xdr:row>56</xdr:row>
      <xdr:rowOff>94170</xdr:rowOff>
    </xdr:to>
    <xdr:cxnSp macro="">
      <xdr:nvCxnSpPr>
        <xdr:cNvPr id="356" name="直線コネクタ 355"/>
        <xdr:cNvCxnSpPr/>
      </xdr:nvCxnSpPr>
      <xdr:spPr>
        <a:xfrm>
          <a:off x="8750300" y="969224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91046</xdr:rowOff>
    </xdr:from>
    <xdr:to>
      <xdr:col>12</xdr:col>
      <xdr:colOff>511175</xdr:colOff>
      <xdr:row>56</xdr:row>
      <xdr:rowOff>137820</xdr:rowOff>
    </xdr:to>
    <xdr:cxnSp macro="">
      <xdr:nvCxnSpPr>
        <xdr:cNvPr id="359" name="直線コネクタ 358"/>
        <xdr:cNvCxnSpPr/>
      </xdr:nvCxnSpPr>
      <xdr:spPr>
        <a:xfrm flipV="1">
          <a:off x="7861300" y="9692246"/>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64821</xdr:rowOff>
    </xdr:from>
    <xdr:to>
      <xdr:col>11</xdr:col>
      <xdr:colOff>307975</xdr:colOff>
      <xdr:row>56</xdr:row>
      <xdr:rowOff>137820</xdr:rowOff>
    </xdr:to>
    <xdr:cxnSp macro="">
      <xdr:nvCxnSpPr>
        <xdr:cNvPr id="362" name="直線コネクタ 361"/>
        <xdr:cNvCxnSpPr/>
      </xdr:nvCxnSpPr>
      <xdr:spPr>
        <a:xfrm>
          <a:off x="6972300" y="9666021"/>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37274</xdr:rowOff>
    </xdr:from>
    <xdr:to>
      <xdr:col>15</xdr:col>
      <xdr:colOff>231775</xdr:colOff>
      <xdr:row>56</xdr:row>
      <xdr:rowOff>138874</xdr:rowOff>
    </xdr:to>
    <xdr:sp macro="" textlink="">
      <xdr:nvSpPr>
        <xdr:cNvPr id="372" name="円/楕円 371"/>
        <xdr:cNvSpPr/>
      </xdr:nvSpPr>
      <xdr:spPr>
        <a:xfrm>
          <a:off x="104267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60151</xdr:rowOff>
    </xdr:from>
    <xdr:ext cx="534377" cy="259045"/>
    <xdr:sp macro="" textlink="">
      <xdr:nvSpPr>
        <xdr:cNvPr id="373" name="農林水産業費該当値テキスト"/>
        <xdr:cNvSpPr txBox="1"/>
      </xdr:nvSpPr>
      <xdr:spPr>
        <a:xfrm>
          <a:off x="10528300" y="9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43370</xdr:rowOff>
    </xdr:from>
    <xdr:to>
      <xdr:col>14</xdr:col>
      <xdr:colOff>79375</xdr:colOff>
      <xdr:row>56</xdr:row>
      <xdr:rowOff>144970</xdr:rowOff>
    </xdr:to>
    <xdr:sp macro="" textlink="">
      <xdr:nvSpPr>
        <xdr:cNvPr id="374" name="円/楕円 373"/>
        <xdr:cNvSpPr/>
      </xdr:nvSpPr>
      <xdr:spPr>
        <a:xfrm>
          <a:off x="9588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161497</xdr:rowOff>
    </xdr:from>
    <xdr:ext cx="534377" cy="259045"/>
    <xdr:sp macro="" textlink="">
      <xdr:nvSpPr>
        <xdr:cNvPr id="375" name="テキスト ボックス 374"/>
        <xdr:cNvSpPr txBox="1"/>
      </xdr:nvSpPr>
      <xdr:spPr>
        <a:xfrm>
          <a:off x="9372111" y="94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40246</xdr:rowOff>
    </xdr:from>
    <xdr:to>
      <xdr:col>12</xdr:col>
      <xdr:colOff>561975</xdr:colOff>
      <xdr:row>56</xdr:row>
      <xdr:rowOff>141846</xdr:rowOff>
    </xdr:to>
    <xdr:sp macro="" textlink="">
      <xdr:nvSpPr>
        <xdr:cNvPr id="376" name="円/楕円 375"/>
        <xdr:cNvSpPr/>
      </xdr:nvSpPr>
      <xdr:spPr>
        <a:xfrm>
          <a:off x="8699500" y="96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158373</xdr:rowOff>
    </xdr:from>
    <xdr:ext cx="534377" cy="259045"/>
    <xdr:sp macro="" textlink="">
      <xdr:nvSpPr>
        <xdr:cNvPr id="377" name="テキスト ボックス 376"/>
        <xdr:cNvSpPr txBox="1"/>
      </xdr:nvSpPr>
      <xdr:spPr>
        <a:xfrm>
          <a:off x="8483111" y="94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87020</xdr:rowOff>
    </xdr:from>
    <xdr:to>
      <xdr:col>11</xdr:col>
      <xdr:colOff>358775</xdr:colOff>
      <xdr:row>57</xdr:row>
      <xdr:rowOff>17170</xdr:rowOff>
    </xdr:to>
    <xdr:sp macro="" textlink="">
      <xdr:nvSpPr>
        <xdr:cNvPr id="378" name="円/楕円 377"/>
        <xdr:cNvSpPr/>
      </xdr:nvSpPr>
      <xdr:spPr>
        <a:xfrm>
          <a:off x="7810500" y="96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33697</xdr:rowOff>
    </xdr:from>
    <xdr:ext cx="534377" cy="259045"/>
    <xdr:sp macro="" textlink="">
      <xdr:nvSpPr>
        <xdr:cNvPr id="379" name="テキスト ボックス 378"/>
        <xdr:cNvSpPr txBox="1"/>
      </xdr:nvSpPr>
      <xdr:spPr>
        <a:xfrm>
          <a:off x="7594111" y="94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14021</xdr:rowOff>
    </xdr:from>
    <xdr:to>
      <xdr:col>10</xdr:col>
      <xdr:colOff>155575</xdr:colOff>
      <xdr:row>56</xdr:row>
      <xdr:rowOff>115621</xdr:rowOff>
    </xdr:to>
    <xdr:sp macro="" textlink="">
      <xdr:nvSpPr>
        <xdr:cNvPr id="380" name="円/楕円 379"/>
        <xdr:cNvSpPr/>
      </xdr:nvSpPr>
      <xdr:spPr>
        <a:xfrm>
          <a:off x="6921500" y="96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132148</xdr:rowOff>
    </xdr:from>
    <xdr:ext cx="534377" cy="259045"/>
    <xdr:sp macro="" textlink="">
      <xdr:nvSpPr>
        <xdr:cNvPr id="381" name="テキスト ボックス 380"/>
        <xdr:cNvSpPr txBox="1"/>
      </xdr:nvSpPr>
      <xdr:spPr>
        <a:xfrm>
          <a:off x="6705111" y="93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164541</xdr:rowOff>
    </xdr:from>
    <xdr:to>
      <xdr:col>15</xdr:col>
      <xdr:colOff>180975</xdr:colOff>
      <xdr:row>76</xdr:row>
      <xdr:rowOff>104915</xdr:rowOff>
    </xdr:to>
    <xdr:cxnSp macro="">
      <xdr:nvCxnSpPr>
        <xdr:cNvPr id="410" name="直線コネクタ 409"/>
        <xdr:cNvCxnSpPr/>
      </xdr:nvCxnSpPr>
      <xdr:spPr>
        <a:xfrm flipV="1">
          <a:off x="9639300" y="12851841"/>
          <a:ext cx="838200" cy="2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104915</xdr:rowOff>
    </xdr:from>
    <xdr:to>
      <xdr:col>14</xdr:col>
      <xdr:colOff>28575</xdr:colOff>
      <xdr:row>77</xdr:row>
      <xdr:rowOff>85292</xdr:rowOff>
    </xdr:to>
    <xdr:cxnSp macro="">
      <xdr:nvCxnSpPr>
        <xdr:cNvPr id="413" name="直線コネクタ 412"/>
        <xdr:cNvCxnSpPr/>
      </xdr:nvCxnSpPr>
      <xdr:spPr>
        <a:xfrm flipV="1">
          <a:off x="8750300" y="13135115"/>
          <a:ext cx="889000" cy="1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85292</xdr:rowOff>
    </xdr:from>
    <xdr:to>
      <xdr:col>12</xdr:col>
      <xdr:colOff>511175</xdr:colOff>
      <xdr:row>77</xdr:row>
      <xdr:rowOff>91656</xdr:rowOff>
    </xdr:to>
    <xdr:cxnSp macro="">
      <xdr:nvCxnSpPr>
        <xdr:cNvPr id="416" name="直線コネクタ 415"/>
        <xdr:cNvCxnSpPr/>
      </xdr:nvCxnSpPr>
      <xdr:spPr>
        <a:xfrm flipV="1">
          <a:off x="7861300" y="13286942"/>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91656</xdr:rowOff>
    </xdr:from>
    <xdr:to>
      <xdr:col>11</xdr:col>
      <xdr:colOff>307975</xdr:colOff>
      <xdr:row>77</xdr:row>
      <xdr:rowOff>110401</xdr:rowOff>
    </xdr:to>
    <xdr:cxnSp macro="">
      <xdr:nvCxnSpPr>
        <xdr:cNvPr id="419" name="直線コネクタ 418"/>
        <xdr:cNvCxnSpPr/>
      </xdr:nvCxnSpPr>
      <xdr:spPr>
        <a:xfrm flipV="1">
          <a:off x="6972300" y="1329330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113741</xdr:rowOff>
    </xdr:from>
    <xdr:to>
      <xdr:col>15</xdr:col>
      <xdr:colOff>231775</xdr:colOff>
      <xdr:row>75</xdr:row>
      <xdr:rowOff>43891</xdr:rowOff>
    </xdr:to>
    <xdr:sp macro="" textlink="">
      <xdr:nvSpPr>
        <xdr:cNvPr id="429" name="円/楕円 428"/>
        <xdr:cNvSpPr/>
      </xdr:nvSpPr>
      <xdr:spPr>
        <a:xfrm>
          <a:off x="10426700" y="128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136618</xdr:rowOff>
    </xdr:from>
    <xdr:ext cx="534377" cy="259045"/>
    <xdr:sp macro="" textlink="">
      <xdr:nvSpPr>
        <xdr:cNvPr id="430" name="商工費該当値テキスト"/>
        <xdr:cNvSpPr txBox="1"/>
      </xdr:nvSpPr>
      <xdr:spPr>
        <a:xfrm>
          <a:off x="10528300"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54115</xdr:rowOff>
    </xdr:from>
    <xdr:to>
      <xdr:col>14</xdr:col>
      <xdr:colOff>79375</xdr:colOff>
      <xdr:row>76</xdr:row>
      <xdr:rowOff>155715</xdr:rowOff>
    </xdr:to>
    <xdr:sp macro="" textlink="">
      <xdr:nvSpPr>
        <xdr:cNvPr id="431" name="円/楕円 430"/>
        <xdr:cNvSpPr/>
      </xdr:nvSpPr>
      <xdr:spPr>
        <a:xfrm>
          <a:off x="9588500" y="130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146842</xdr:rowOff>
    </xdr:from>
    <xdr:ext cx="534377" cy="259045"/>
    <xdr:sp macro="" textlink="">
      <xdr:nvSpPr>
        <xdr:cNvPr id="432" name="テキスト ボックス 431"/>
        <xdr:cNvSpPr txBox="1"/>
      </xdr:nvSpPr>
      <xdr:spPr>
        <a:xfrm>
          <a:off x="9372111" y="131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34492</xdr:rowOff>
    </xdr:from>
    <xdr:to>
      <xdr:col>12</xdr:col>
      <xdr:colOff>561975</xdr:colOff>
      <xdr:row>77</xdr:row>
      <xdr:rowOff>136092</xdr:rowOff>
    </xdr:to>
    <xdr:sp macro="" textlink="">
      <xdr:nvSpPr>
        <xdr:cNvPr id="433" name="円/楕円 432"/>
        <xdr:cNvSpPr/>
      </xdr:nvSpPr>
      <xdr:spPr>
        <a:xfrm>
          <a:off x="8699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127219</xdr:rowOff>
    </xdr:from>
    <xdr:ext cx="469744" cy="259045"/>
    <xdr:sp macro="" textlink="">
      <xdr:nvSpPr>
        <xdr:cNvPr id="434" name="テキスト ボックス 433"/>
        <xdr:cNvSpPr txBox="1"/>
      </xdr:nvSpPr>
      <xdr:spPr>
        <a:xfrm>
          <a:off x="8515427"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40856</xdr:rowOff>
    </xdr:from>
    <xdr:to>
      <xdr:col>11</xdr:col>
      <xdr:colOff>358775</xdr:colOff>
      <xdr:row>77</xdr:row>
      <xdr:rowOff>142456</xdr:rowOff>
    </xdr:to>
    <xdr:sp macro="" textlink="">
      <xdr:nvSpPr>
        <xdr:cNvPr id="435" name="円/楕円 434"/>
        <xdr:cNvSpPr/>
      </xdr:nvSpPr>
      <xdr:spPr>
        <a:xfrm>
          <a:off x="7810500" y="132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133583</xdr:rowOff>
    </xdr:from>
    <xdr:ext cx="469744" cy="259045"/>
    <xdr:sp macro="" textlink="">
      <xdr:nvSpPr>
        <xdr:cNvPr id="436" name="テキスト ボックス 435"/>
        <xdr:cNvSpPr txBox="1"/>
      </xdr:nvSpPr>
      <xdr:spPr>
        <a:xfrm>
          <a:off x="7626427" y="133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59601</xdr:rowOff>
    </xdr:from>
    <xdr:to>
      <xdr:col>10</xdr:col>
      <xdr:colOff>155575</xdr:colOff>
      <xdr:row>77</xdr:row>
      <xdr:rowOff>161201</xdr:rowOff>
    </xdr:to>
    <xdr:sp macro="" textlink="">
      <xdr:nvSpPr>
        <xdr:cNvPr id="437" name="円/楕円 436"/>
        <xdr:cNvSpPr/>
      </xdr:nvSpPr>
      <xdr:spPr>
        <a:xfrm>
          <a:off x="6921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152328</xdr:rowOff>
    </xdr:from>
    <xdr:ext cx="469744" cy="259045"/>
    <xdr:sp macro="" textlink="">
      <xdr:nvSpPr>
        <xdr:cNvPr id="438" name="テキスト ボックス 437"/>
        <xdr:cNvSpPr txBox="1"/>
      </xdr:nvSpPr>
      <xdr:spPr>
        <a:xfrm>
          <a:off x="6737427" y="133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60779</xdr:rowOff>
    </xdr:from>
    <xdr:to>
      <xdr:col>15</xdr:col>
      <xdr:colOff>180975</xdr:colOff>
      <xdr:row>95</xdr:row>
      <xdr:rowOff>21202</xdr:rowOff>
    </xdr:to>
    <xdr:cxnSp macro="">
      <xdr:nvCxnSpPr>
        <xdr:cNvPr id="467" name="直線コネクタ 466"/>
        <xdr:cNvCxnSpPr/>
      </xdr:nvCxnSpPr>
      <xdr:spPr>
        <a:xfrm>
          <a:off x="9639300" y="16177079"/>
          <a:ext cx="8382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60779</xdr:rowOff>
    </xdr:from>
    <xdr:to>
      <xdr:col>14</xdr:col>
      <xdr:colOff>28575</xdr:colOff>
      <xdr:row>95</xdr:row>
      <xdr:rowOff>161348</xdr:rowOff>
    </xdr:to>
    <xdr:cxnSp macro="">
      <xdr:nvCxnSpPr>
        <xdr:cNvPr id="470" name="直線コネクタ 469"/>
        <xdr:cNvCxnSpPr/>
      </xdr:nvCxnSpPr>
      <xdr:spPr>
        <a:xfrm flipV="1">
          <a:off x="8750300" y="16177079"/>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161348</xdr:rowOff>
    </xdr:from>
    <xdr:to>
      <xdr:col>12</xdr:col>
      <xdr:colOff>511175</xdr:colOff>
      <xdr:row>96</xdr:row>
      <xdr:rowOff>74693</xdr:rowOff>
    </xdr:to>
    <xdr:cxnSp macro="">
      <xdr:nvCxnSpPr>
        <xdr:cNvPr id="473" name="直線コネクタ 472"/>
        <xdr:cNvCxnSpPr/>
      </xdr:nvCxnSpPr>
      <xdr:spPr>
        <a:xfrm flipV="1">
          <a:off x="7861300" y="16449098"/>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3699</xdr:rowOff>
    </xdr:from>
    <xdr:to>
      <xdr:col>11</xdr:col>
      <xdr:colOff>307975</xdr:colOff>
      <xdr:row>96</xdr:row>
      <xdr:rowOff>74693</xdr:rowOff>
    </xdr:to>
    <xdr:cxnSp macro="">
      <xdr:nvCxnSpPr>
        <xdr:cNvPr id="476" name="直線コネクタ 475"/>
        <xdr:cNvCxnSpPr/>
      </xdr:nvCxnSpPr>
      <xdr:spPr>
        <a:xfrm>
          <a:off x="6972300" y="16462899"/>
          <a:ext cx="889000" cy="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141852</xdr:rowOff>
    </xdr:from>
    <xdr:to>
      <xdr:col>15</xdr:col>
      <xdr:colOff>231775</xdr:colOff>
      <xdr:row>95</xdr:row>
      <xdr:rowOff>72002</xdr:rowOff>
    </xdr:to>
    <xdr:sp macro="" textlink="">
      <xdr:nvSpPr>
        <xdr:cNvPr id="486" name="円/楕円 485"/>
        <xdr:cNvSpPr/>
      </xdr:nvSpPr>
      <xdr:spPr>
        <a:xfrm>
          <a:off x="10426700" y="162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164729</xdr:rowOff>
    </xdr:from>
    <xdr:ext cx="534377" cy="259045"/>
    <xdr:sp macro="" textlink="">
      <xdr:nvSpPr>
        <xdr:cNvPr id="487" name="土木費該当値テキスト"/>
        <xdr:cNvSpPr txBox="1"/>
      </xdr:nvSpPr>
      <xdr:spPr>
        <a:xfrm>
          <a:off x="10528300" y="161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9979</xdr:rowOff>
    </xdr:from>
    <xdr:to>
      <xdr:col>14</xdr:col>
      <xdr:colOff>79375</xdr:colOff>
      <xdr:row>94</xdr:row>
      <xdr:rowOff>111579</xdr:rowOff>
    </xdr:to>
    <xdr:sp macro="" textlink="">
      <xdr:nvSpPr>
        <xdr:cNvPr id="488" name="円/楕円 487"/>
        <xdr:cNvSpPr/>
      </xdr:nvSpPr>
      <xdr:spPr>
        <a:xfrm>
          <a:off x="95885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128106</xdr:rowOff>
    </xdr:from>
    <xdr:ext cx="599010" cy="259045"/>
    <xdr:sp macro="" textlink="">
      <xdr:nvSpPr>
        <xdr:cNvPr id="489" name="テキスト ボックス 488"/>
        <xdr:cNvSpPr txBox="1"/>
      </xdr:nvSpPr>
      <xdr:spPr>
        <a:xfrm>
          <a:off x="9339794" y="159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110548</xdr:rowOff>
    </xdr:from>
    <xdr:to>
      <xdr:col>12</xdr:col>
      <xdr:colOff>561975</xdr:colOff>
      <xdr:row>96</xdr:row>
      <xdr:rowOff>40698</xdr:rowOff>
    </xdr:to>
    <xdr:sp macro="" textlink="">
      <xdr:nvSpPr>
        <xdr:cNvPr id="490" name="円/楕円 489"/>
        <xdr:cNvSpPr/>
      </xdr:nvSpPr>
      <xdr:spPr>
        <a:xfrm>
          <a:off x="8699500" y="163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57225</xdr:rowOff>
    </xdr:from>
    <xdr:ext cx="534377" cy="259045"/>
    <xdr:sp macro="" textlink="">
      <xdr:nvSpPr>
        <xdr:cNvPr id="491" name="テキスト ボックス 490"/>
        <xdr:cNvSpPr txBox="1"/>
      </xdr:nvSpPr>
      <xdr:spPr>
        <a:xfrm>
          <a:off x="8483111" y="16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23893</xdr:rowOff>
    </xdr:from>
    <xdr:to>
      <xdr:col>11</xdr:col>
      <xdr:colOff>358775</xdr:colOff>
      <xdr:row>96</xdr:row>
      <xdr:rowOff>125493</xdr:rowOff>
    </xdr:to>
    <xdr:sp macro="" textlink="">
      <xdr:nvSpPr>
        <xdr:cNvPr id="492" name="円/楕円 491"/>
        <xdr:cNvSpPr/>
      </xdr:nvSpPr>
      <xdr:spPr>
        <a:xfrm>
          <a:off x="7810500" y="164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142020</xdr:rowOff>
    </xdr:from>
    <xdr:ext cx="534377" cy="259045"/>
    <xdr:sp macro="" textlink="">
      <xdr:nvSpPr>
        <xdr:cNvPr id="493" name="テキスト ボックス 492"/>
        <xdr:cNvSpPr txBox="1"/>
      </xdr:nvSpPr>
      <xdr:spPr>
        <a:xfrm>
          <a:off x="7594111" y="1625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124349</xdr:rowOff>
    </xdr:from>
    <xdr:to>
      <xdr:col>10</xdr:col>
      <xdr:colOff>155575</xdr:colOff>
      <xdr:row>96</xdr:row>
      <xdr:rowOff>54499</xdr:rowOff>
    </xdr:to>
    <xdr:sp macro="" textlink="">
      <xdr:nvSpPr>
        <xdr:cNvPr id="494" name="円/楕円 493"/>
        <xdr:cNvSpPr/>
      </xdr:nvSpPr>
      <xdr:spPr>
        <a:xfrm>
          <a:off x="6921500" y="164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71026</xdr:rowOff>
    </xdr:from>
    <xdr:ext cx="534377" cy="259045"/>
    <xdr:sp macro="" textlink="">
      <xdr:nvSpPr>
        <xdr:cNvPr id="495" name="テキスト ボックス 494"/>
        <xdr:cNvSpPr txBox="1"/>
      </xdr:nvSpPr>
      <xdr:spPr>
        <a:xfrm>
          <a:off x="6705111" y="161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147187</xdr:rowOff>
    </xdr:from>
    <xdr:to>
      <xdr:col>23</xdr:col>
      <xdr:colOff>517525</xdr:colOff>
      <xdr:row>36</xdr:row>
      <xdr:rowOff>163589</xdr:rowOff>
    </xdr:to>
    <xdr:cxnSp macro="">
      <xdr:nvCxnSpPr>
        <xdr:cNvPr id="524" name="直線コネクタ 523"/>
        <xdr:cNvCxnSpPr/>
      </xdr:nvCxnSpPr>
      <xdr:spPr>
        <a:xfrm flipV="1">
          <a:off x="15481300" y="6319387"/>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163589</xdr:rowOff>
    </xdr:from>
    <xdr:to>
      <xdr:col>22</xdr:col>
      <xdr:colOff>365125</xdr:colOff>
      <xdr:row>37</xdr:row>
      <xdr:rowOff>10751</xdr:rowOff>
    </xdr:to>
    <xdr:cxnSp macro="">
      <xdr:nvCxnSpPr>
        <xdr:cNvPr id="527" name="直線コネクタ 526"/>
        <xdr:cNvCxnSpPr/>
      </xdr:nvCxnSpPr>
      <xdr:spPr>
        <a:xfrm flipV="1">
          <a:off x="14592300" y="6335789"/>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136900</xdr:rowOff>
    </xdr:from>
    <xdr:to>
      <xdr:col>21</xdr:col>
      <xdr:colOff>161925</xdr:colOff>
      <xdr:row>37</xdr:row>
      <xdr:rowOff>10751</xdr:rowOff>
    </xdr:to>
    <xdr:cxnSp macro="">
      <xdr:nvCxnSpPr>
        <xdr:cNvPr id="530" name="直線コネクタ 529"/>
        <xdr:cNvCxnSpPr/>
      </xdr:nvCxnSpPr>
      <xdr:spPr>
        <a:xfrm>
          <a:off x="13703300" y="6137650"/>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136900</xdr:rowOff>
    </xdr:from>
    <xdr:to>
      <xdr:col>19</xdr:col>
      <xdr:colOff>644525</xdr:colOff>
      <xdr:row>37</xdr:row>
      <xdr:rowOff>10865</xdr:rowOff>
    </xdr:to>
    <xdr:cxnSp macro="">
      <xdr:nvCxnSpPr>
        <xdr:cNvPr id="533" name="直線コネクタ 532"/>
        <xdr:cNvCxnSpPr/>
      </xdr:nvCxnSpPr>
      <xdr:spPr>
        <a:xfrm flipV="1">
          <a:off x="12814300" y="6137650"/>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96387</xdr:rowOff>
    </xdr:from>
    <xdr:to>
      <xdr:col>23</xdr:col>
      <xdr:colOff>568325</xdr:colOff>
      <xdr:row>37</xdr:row>
      <xdr:rowOff>26537</xdr:rowOff>
    </xdr:to>
    <xdr:sp macro="" textlink="">
      <xdr:nvSpPr>
        <xdr:cNvPr id="543" name="円/楕円 542"/>
        <xdr:cNvSpPr/>
      </xdr:nvSpPr>
      <xdr:spPr>
        <a:xfrm>
          <a:off x="16268700" y="6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74814</xdr:rowOff>
    </xdr:from>
    <xdr:ext cx="534377" cy="259045"/>
    <xdr:sp macro="" textlink="">
      <xdr:nvSpPr>
        <xdr:cNvPr id="544" name="消防費該当値テキスト"/>
        <xdr:cNvSpPr txBox="1"/>
      </xdr:nvSpPr>
      <xdr:spPr>
        <a:xfrm>
          <a:off x="16370300" y="62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112789</xdr:rowOff>
    </xdr:from>
    <xdr:to>
      <xdr:col>22</xdr:col>
      <xdr:colOff>415925</xdr:colOff>
      <xdr:row>37</xdr:row>
      <xdr:rowOff>42939</xdr:rowOff>
    </xdr:to>
    <xdr:sp macro="" textlink="">
      <xdr:nvSpPr>
        <xdr:cNvPr id="545" name="円/楕円 544"/>
        <xdr:cNvSpPr/>
      </xdr:nvSpPr>
      <xdr:spPr>
        <a:xfrm>
          <a:off x="15430500" y="62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34066</xdr:rowOff>
    </xdr:from>
    <xdr:ext cx="534377" cy="259045"/>
    <xdr:sp macro="" textlink="">
      <xdr:nvSpPr>
        <xdr:cNvPr id="546" name="テキスト ボックス 545"/>
        <xdr:cNvSpPr txBox="1"/>
      </xdr:nvSpPr>
      <xdr:spPr>
        <a:xfrm>
          <a:off x="15214111" y="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131401</xdr:rowOff>
    </xdr:from>
    <xdr:to>
      <xdr:col>21</xdr:col>
      <xdr:colOff>212725</xdr:colOff>
      <xdr:row>37</xdr:row>
      <xdr:rowOff>61551</xdr:rowOff>
    </xdr:to>
    <xdr:sp macro="" textlink="">
      <xdr:nvSpPr>
        <xdr:cNvPr id="547" name="円/楕円 546"/>
        <xdr:cNvSpPr/>
      </xdr:nvSpPr>
      <xdr:spPr>
        <a:xfrm>
          <a:off x="14541500" y="63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52678</xdr:rowOff>
    </xdr:from>
    <xdr:ext cx="534377" cy="259045"/>
    <xdr:sp macro="" textlink="">
      <xdr:nvSpPr>
        <xdr:cNvPr id="548" name="テキスト ボックス 547"/>
        <xdr:cNvSpPr txBox="1"/>
      </xdr:nvSpPr>
      <xdr:spPr>
        <a:xfrm>
          <a:off x="14325111" y="63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86100</xdr:rowOff>
    </xdr:from>
    <xdr:to>
      <xdr:col>20</xdr:col>
      <xdr:colOff>9525</xdr:colOff>
      <xdr:row>36</xdr:row>
      <xdr:rowOff>16250</xdr:rowOff>
    </xdr:to>
    <xdr:sp macro="" textlink="">
      <xdr:nvSpPr>
        <xdr:cNvPr id="549" name="円/楕円 548"/>
        <xdr:cNvSpPr/>
      </xdr:nvSpPr>
      <xdr:spPr>
        <a:xfrm>
          <a:off x="13652500" y="6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32777</xdr:rowOff>
    </xdr:from>
    <xdr:ext cx="534377" cy="259045"/>
    <xdr:sp macro="" textlink="">
      <xdr:nvSpPr>
        <xdr:cNvPr id="550" name="テキスト ボックス 549"/>
        <xdr:cNvSpPr txBox="1"/>
      </xdr:nvSpPr>
      <xdr:spPr>
        <a:xfrm>
          <a:off x="13436111" y="586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131515</xdr:rowOff>
    </xdr:from>
    <xdr:to>
      <xdr:col>18</xdr:col>
      <xdr:colOff>492125</xdr:colOff>
      <xdr:row>37</xdr:row>
      <xdr:rowOff>61665</xdr:rowOff>
    </xdr:to>
    <xdr:sp macro="" textlink="">
      <xdr:nvSpPr>
        <xdr:cNvPr id="551" name="円/楕円 550"/>
        <xdr:cNvSpPr/>
      </xdr:nvSpPr>
      <xdr:spPr>
        <a:xfrm>
          <a:off x="12763500" y="63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52792</xdr:rowOff>
    </xdr:from>
    <xdr:ext cx="534377" cy="259045"/>
    <xdr:sp macro="" textlink="">
      <xdr:nvSpPr>
        <xdr:cNvPr id="552" name="テキスト ボックス 551"/>
        <xdr:cNvSpPr txBox="1"/>
      </xdr:nvSpPr>
      <xdr:spPr>
        <a:xfrm>
          <a:off x="12547111" y="63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15603</xdr:rowOff>
    </xdr:from>
    <xdr:to>
      <xdr:col>23</xdr:col>
      <xdr:colOff>517525</xdr:colOff>
      <xdr:row>54</xdr:row>
      <xdr:rowOff>59282</xdr:rowOff>
    </xdr:to>
    <xdr:cxnSp macro="">
      <xdr:nvCxnSpPr>
        <xdr:cNvPr id="584" name="直線コネクタ 583"/>
        <xdr:cNvCxnSpPr/>
      </xdr:nvCxnSpPr>
      <xdr:spPr>
        <a:xfrm flipV="1">
          <a:off x="15481300" y="8931003"/>
          <a:ext cx="838200" cy="38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56506</xdr:rowOff>
    </xdr:from>
    <xdr:to>
      <xdr:col>22</xdr:col>
      <xdr:colOff>365125</xdr:colOff>
      <xdr:row>54</xdr:row>
      <xdr:rowOff>59282</xdr:rowOff>
    </xdr:to>
    <xdr:cxnSp macro="">
      <xdr:nvCxnSpPr>
        <xdr:cNvPr id="587" name="直線コネクタ 586"/>
        <xdr:cNvCxnSpPr/>
      </xdr:nvCxnSpPr>
      <xdr:spPr>
        <a:xfrm>
          <a:off x="14592300" y="9314806"/>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56506</xdr:rowOff>
    </xdr:from>
    <xdr:to>
      <xdr:col>21</xdr:col>
      <xdr:colOff>161925</xdr:colOff>
      <xdr:row>55</xdr:row>
      <xdr:rowOff>50954</xdr:rowOff>
    </xdr:to>
    <xdr:cxnSp macro="">
      <xdr:nvCxnSpPr>
        <xdr:cNvPr id="590" name="直線コネクタ 589"/>
        <xdr:cNvCxnSpPr/>
      </xdr:nvCxnSpPr>
      <xdr:spPr>
        <a:xfrm flipV="1">
          <a:off x="13703300" y="9314806"/>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87302</xdr:rowOff>
    </xdr:from>
    <xdr:to>
      <xdr:col>19</xdr:col>
      <xdr:colOff>644525</xdr:colOff>
      <xdr:row>55</xdr:row>
      <xdr:rowOff>50954</xdr:rowOff>
    </xdr:to>
    <xdr:cxnSp macro="">
      <xdr:nvCxnSpPr>
        <xdr:cNvPr id="593" name="直線コネクタ 592"/>
        <xdr:cNvCxnSpPr/>
      </xdr:nvCxnSpPr>
      <xdr:spPr>
        <a:xfrm>
          <a:off x="12814300" y="9345602"/>
          <a:ext cx="8890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136253</xdr:rowOff>
    </xdr:from>
    <xdr:to>
      <xdr:col>23</xdr:col>
      <xdr:colOff>568325</xdr:colOff>
      <xdr:row>52</xdr:row>
      <xdr:rowOff>66403</xdr:rowOff>
    </xdr:to>
    <xdr:sp macro="" textlink="">
      <xdr:nvSpPr>
        <xdr:cNvPr id="603" name="円/楕円 602"/>
        <xdr:cNvSpPr/>
      </xdr:nvSpPr>
      <xdr:spPr>
        <a:xfrm>
          <a:off x="16268700" y="88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159130</xdr:rowOff>
    </xdr:from>
    <xdr:ext cx="534377" cy="259045"/>
    <xdr:sp macro="" textlink="">
      <xdr:nvSpPr>
        <xdr:cNvPr id="604" name="教育費該当値テキスト"/>
        <xdr:cNvSpPr txBox="1"/>
      </xdr:nvSpPr>
      <xdr:spPr>
        <a:xfrm>
          <a:off x="16370300" y="87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8482</xdr:rowOff>
    </xdr:from>
    <xdr:to>
      <xdr:col>22</xdr:col>
      <xdr:colOff>415925</xdr:colOff>
      <xdr:row>54</xdr:row>
      <xdr:rowOff>110082</xdr:rowOff>
    </xdr:to>
    <xdr:sp macro="" textlink="">
      <xdr:nvSpPr>
        <xdr:cNvPr id="605" name="円/楕円 604"/>
        <xdr:cNvSpPr/>
      </xdr:nvSpPr>
      <xdr:spPr>
        <a:xfrm>
          <a:off x="15430500" y="92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126609</xdr:rowOff>
    </xdr:from>
    <xdr:ext cx="534377" cy="259045"/>
    <xdr:sp macro="" textlink="">
      <xdr:nvSpPr>
        <xdr:cNvPr id="606" name="テキスト ボックス 605"/>
        <xdr:cNvSpPr txBox="1"/>
      </xdr:nvSpPr>
      <xdr:spPr>
        <a:xfrm>
          <a:off x="15214111" y="9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5706</xdr:rowOff>
    </xdr:from>
    <xdr:to>
      <xdr:col>21</xdr:col>
      <xdr:colOff>212725</xdr:colOff>
      <xdr:row>54</xdr:row>
      <xdr:rowOff>107306</xdr:rowOff>
    </xdr:to>
    <xdr:sp macro="" textlink="">
      <xdr:nvSpPr>
        <xdr:cNvPr id="607" name="円/楕円 606"/>
        <xdr:cNvSpPr/>
      </xdr:nvSpPr>
      <xdr:spPr>
        <a:xfrm>
          <a:off x="14541500" y="92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123833</xdr:rowOff>
    </xdr:from>
    <xdr:ext cx="534377" cy="259045"/>
    <xdr:sp macro="" textlink="">
      <xdr:nvSpPr>
        <xdr:cNvPr id="608" name="テキスト ボックス 607"/>
        <xdr:cNvSpPr txBox="1"/>
      </xdr:nvSpPr>
      <xdr:spPr>
        <a:xfrm>
          <a:off x="14325111" y="90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154</xdr:rowOff>
    </xdr:from>
    <xdr:to>
      <xdr:col>20</xdr:col>
      <xdr:colOff>9525</xdr:colOff>
      <xdr:row>55</xdr:row>
      <xdr:rowOff>101754</xdr:rowOff>
    </xdr:to>
    <xdr:sp macro="" textlink="">
      <xdr:nvSpPr>
        <xdr:cNvPr id="609" name="円/楕円 608"/>
        <xdr:cNvSpPr/>
      </xdr:nvSpPr>
      <xdr:spPr>
        <a:xfrm>
          <a:off x="13652500" y="9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118281</xdr:rowOff>
    </xdr:from>
    <xdr:ext cx="534377" cy="259045"/>
    <xdr:sp macro="" textlink="">
      <xdr:nvSpPr>
        <xdr:cNvPr id="610" name="テキスト ボックス 609"/>
        <xdr:cNvSpPr txBox="1"/>
      </xdr:nvSpPr>
      <xdr:spPr>
        <a:xfrm>
          <a:off x="13436111" y="92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36502</xdr:rowOff>
    </xdr:from>
    <xdr:to>
      <xdr:col>18</xdr:col>
      <xdr:colOff>492125</xdr:colOff>
      <xdr:row>54</xdr:row>
      <xdr:rowOff>138102</xdr:rowOff>
    </xdr:to>
    <xdr:sp macro="" textlink="">
      <xdr:nvSpPr>
        <xdr:cNvPr id="611" name="円/楕円 610"/>
        <xdr:cNvSpPr/>
      </xdr:nvSpPr>
      <xdr:spPr>
        <a:xfrm>
          <a:off x="12763500" y="9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154629</xdr:rowOff>
    </xdr:from>
    <xdr:ext cx="534377" cy="259045"/>
    <xdr:sp macro="" textlink="">
      <xdr:nvSpPr>
        <xdr:cNvPr id="612" name="テキスト ボックス 611"/>
        <xdr:cNvSpPr txBox="1"/>
      </xdr:nvSpPr>
      <xdr:spPr>
        <a:xfrm>
          <a:off x="12547111" y="90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130490</xdr:rowOff>
    </xdr:from>
    <xdr:to>
      <xdr:col>23</xdr:col>
      <xdr:colOff>516889</xdr:colOff>
      <xdr:row>79</xdr:row>
      <xdr:rowOff>98879</xdr:rowOff>
    </xdr:to>
    <xdr:cxnSp macro="">
      <xdr:nvCxnSpPr>
        <xdr:cNvPr id="638" name="直線コネクタ 637"/>
        <xdr:cNvCxnSpPr/>
      </xdr:nvCxnSpPr>
      <xdr:spPr>
        <a:xfrm flipV="1">
          <a:off x="16317595" y="12817790"/>
          <a:ext cx="1269" cy="82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77167</xdr:rowOff>
    </xdr:from>
    <xdr:ext cx="534377" cy="259045"/>
    <xdr:sp macro="" textlink="">
      <xdr:nvSpPr>
        <xdr:cNvPr id="641" name="災害復旧費最大値テキスト"/>
        <xdr:cNvSpPr txBox="1"/>
      </xdr:nvSpPr>
      <xdr:spPr>
        <a:xfrm>
          <a:off x="16370300" y="1259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74</xdr:row>
      <xdr:rowOff>130490</xdr:rowOff>
    </xdr:from>
    <xdr:to>
      <xdr:col>23</xdr:col>
      <xdr:colOff>606425</xdr:colOff>
      <xdr:row>74</xdr:row>
      <xdr:rowOff>130490</xdr:rowOff>
    </xdr:to>
    <xdr:cxnSp macro="">
      <xdr:nvCxnSpPr>
        <xdr:cNvPr id="642" name="直線コネクタ 641"/>
        <xdr:cNvCxnSpPr/>
      </xdr:nvCxnSpPr>
      <xdr:spPr>
        <a:xfrm>
          <a:off x="16230600" y="1281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163736</xdr:rowOff>
    </xdr:from>
    <xdr:to>
      <xdr:col>23</xdr:col>
      <xdr:colOff>517525</xdr:colOff>
      <xdr:row>76</xdr:row>
      <xdr:rowOff>19228</xdr:rowOff>
    </xdr:to>
    <xdr:cxnSp macro="">
      <xdr:nvCxnSpPr>
        <xdr:cNvPr id="643" name="直線コネクタ 642"/>
        <xdr:cNvCxnSpPr/>
      </xdr:nvCxnSpPr>
      <xdr:spPr>
        <a:xfrm>
          <a:off x="15481300" y="12165236"/>
          <a:ext cx="838200" cy="8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117161</xdr:rowOff>
    </xdr:from>
    <xdr:ext cx="469744" cy="259045"/>
    <xdr:sp macro="" textlink="">
      <xdr:nvSpPr>
        <xdr:cNvPr id="644" name="災害復旧費平均値テキスト"/>
        <xdr:cNvSpPr txBox="1"/>
      </xdr:nvSpPr>
      <xdr:spPr>
        <a:xfrm>
          <a:off x="16370300" y="13490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138734</xdr:rowOff>
    </xdr:from>
    <xdr:to>
      <xdr:col>23</xdr:col>
      <xdr:colOff>568325</xdr:colOff>
      <xdr:row>79</xdr:row>
      <xdr:rowOff>68884</xdr:rowOff>
    </xdr:to>
    <xdr:sp macro="" textlink="">
      <xdr:nvSpPr>
        <xdr:cNvPr id="645" name="フローチャート : 判断 644"/>
        <xdr:cNvSpPr/>
      </xdr:nvSpPr>
      <xdr:spPr>
        <a:xfrm>
          <a:off x="16268700" y="135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163736</xdr:rowOff>
    </xdr:from>
    <xdr:to>
      <xdr:col>22</xdr:col>
      <xdr:colOff>365125</xdr:colOff>
      <xdr:row>71</xdr:row>
      <xdr:rowOff>89408</xdr:rowOff>
    </xdr:to>
    <xdr:cxnSp macro="">
      <xdr:nvCxnSpPr>
        <xdr:cNvPr id="646" name="直線コネクタ 645"/>
        <xdr:cNvCxnSpPr/>
      </xdr:nvCxnSpPr>
      <xdr:spPr>
        <a:xfrm flipV="1">
          <a:off x="14592300" y="12165236"/>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73780</xdr:rowOff>
    </xdr:from>
    <xdr:to>
      <xdr:col>22</xdr:col>
      <xdr:colOff>415925</xdr:colOff>
      <xdr:row>79</xdr:row>
      <xdr:rowOff>3930</xdr:rowOff>
    </xdr:to>
    <xdr:sp macro="" textlink="">
      <xdr:nvSpPr>
        <xdr:cNvPr id="647" name="フローチャート : 判断 646"/>
        <xdr:cNvSpPr/>
      </xdr:nvSpPr>
      <xdr:spPr>
        <a:xfrm>
          <a:off x="15430500" y="1344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166507</xdr:rowOff>
    </xdr:from>
    <xdr:ext cx="469744" cy="259045"/>
    <xdr:sp macro="" textlink="">
      <xdr:nvSpPr>
        <xdr:cNvPr id="648" name="テキスト ボックス 647"/>
        <xdr:cNvSpPr txBox="1"/>
      </xdr:nvSpPr>
      <xdr:spPr>
        <a:xfrm>
          <a:off x="15246427" y="135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89408</xdr:rowOff>
    </xdr:from>
    <xdr:to>
      <xdr:col>21</xdr:col>
      <xdr:colOff>161925</xdr:colOff>
      <xdr:row>74</xdr:row>
      <xdr:rowOff>70891</xdr:rowOff>
    </xdr:to>
    <xdr:cxnSp macro="">
      <xdr:nvCxnSpPr>
        <xdr:cNvPr id="649" name="直線コネクタ 648"/>
        <xdr:cNvCxnSpPr/>
      </xdr:nvCxnSpPr>
      <xdr:spPr>
        <a:xfrm flipV="1">
          <a:off x="13703300" y="12262358"/>
          <a:ext cx="889000" cy="4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163849</xdr:rowOff>
    </xdr:from>
    <xdr:to>
      <xdr:col>21</xdr:col>
      <xdr:colOff>212725</xdr:colOff>
      <xdr:row>78</xdr:row>
      <xdr:rowOff>93999</xdr:rowOff>
    </xdr:to>
    <xdr:sp macro="" textlink="">
      <xdr:nvSpPr>
        <xdr:cNvPr id="650" name="フローチャート : 判断 649"/>
        <xdr:cNvSpPr/>
      </xdr:nvSpPr>
      <xdr:spPr>
        <a:xfrm>
          <a:off x="14541500" y="133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85126</xdr:rowOff>
    </xdr:from>
    <xdr:ext cx="469744" cy="259045"/>
    <xdr:sp macro="" textlink="">
      <xdr:nvSpPr>
        <xdr:cNvPr id="651" name="テキスト ボックス 650"/>
        <xdr:cNvSpPr txBox="1"/>
      </xdr:nvSpPr>
      <xdr:spPr>
        <a:xfrm>
          <a:off x="14357427" y="134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70891</xdr:rowOff>
    </xdr:from>
    <xdr:to>
      <xdr:col>19</xdr:col>
      <xdr:colOff>644525</xdr:colOff>
      <xdr:row>75</xdr:row>
      <xdr:rowOff>157269</xdr:rowOff>
    </xdr:to>
    <xdr:cxnSp macro="">
      <xdr:nvCxnSpPr>
        <xdr:cNvPr id="652" name="直線コネクタ 651"/>
        <xdr:cNvCxnSpPr/>
      </xdr:nvCxnSpPr>
      <xdr:spPr>
        <a:xfrm flipV="1">
          <a:off x="12814300" y="12758191"/>
          <a:ext cx="889000" cy="2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125999</xdr:rowOff>
    </xdr:from>
    <xdr:to>
      <xdr:col>20</xdr:col>
      <xdr:colOff>9525</xdr:colOff>
      <xdr:row>78</xdr:row>
      <xdr:rowOff>56149</xdr:rowOff>
    </xdr:to>
    <xdr:sp macro="" textlink="">
      <xdr:nvSpPr>
        <xdr:cNvPr id="653" name="フローチャート : 判断 652"/>
        <xdr:cNvSpPr/>
      </xdr:nvSpPr>
      <xdr:spPr>
        <a:xfrm>
          <a:off x="13652500" y="133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47276</xdr:rowOff>
    </xdr:from>
    <xdr:ext cx="469744" cy="259045"/>
    <xdr:sp macro="" textlink="">
      <xdr:nvSpPr>
        <xdr:cNvPr id="654" name="テキスト ボックス 653"/>
        <xdr:cNvSpPr txBox="1"/>
      </xdr:nvSpPr>
      <xdr:spPr>
        <a:xfrm>
          <a:off x="13468427" y="1342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153921</xdr:rowOff>
    </xdr:from>
    <xdr:to>
      <xdr:col>18</xdr:col>
      <xdr:colOff>492125</xdr:colOff>
      <xdr:row>78</xdr:row>
      <xdr:rowOff>84071</xdr:rowOff>
    </xdr:to>
    <xdr:sp macro="" textlink="">
      <xdr:nvSpPr>
        <xdr:cNvPr id="655" name="フローチャート : 判断 654"/>
        <xdr:cNvSpPr/>
      </xdr:nvSpPr>
      <xdr:spPr>
        <a:xfrm>
          <a:off x="12763500" y="1335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75198</xdr:rowOff>
    </xdr:from>
    <xdr:ext cx="469744" cy="259045"/>
    <xdr:sp macro="" textlink="">
      <xdr:nvSpPr>
        <xdr:cNvPr id="656" name="テキスト ボックス 655"/>
        <xdr:cNvSpPr txBox="1"/>
      </xdr:nvSpPr>
      <xdr:spPr>
        <a:xfrm>
          <a:off x="12579427" y="1344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139878</xdr:rowOff>
    </xdr:from>
    <xdr:to>
      <xdr:col>23</xdr:col>
      <xdr:colOff>568325</xdr:colOff>
      <xdr:row>76</xdr:row>
      <xdr:rowOff>70027</xdr:rowOff>
    </xdr:to>
    <xdr:sp macro="" textlink="">
      <xdr:nvSpPr>
        <xdr:cNvPr id="662" name="円/楕円 661"/>
        <xdr:cNvSpPr/>
      </xdr:nvSpPr>
      <xdr:spPr>
        <a:xfrm>
          <a:off x="162687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162755</xdr:rowOff>
    </xdr:from>
    <xdr:ext cx="534377" cy="259045"/>
    <xdr:sp macro="" textlink="">
      <xdr:nvSpPr>
        <xdr:cNvPr id="663" name="災害復旧費該当値テキスト"/>
        <xdr:cNvSpPr txBox="1"/>
      </xdr:nvSpPr>
      <xdr:spPr>
        <a:xfrm>
          <a:off x="16370300" y="128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112936</xdr:rowOff>
    </xdr:from>
    <xdr:to>
      <xdr:col>22</xdr:col>
      <xdr:colOff>415925</xdr:colOff>
      <xdr:row>71</xdr:row>
      <xdr:rowOff>43086</xdr:rowOff>
    </xdr:to>
    <xdr:sp macro="" textlink="">
      <xdr:nvSpPr>
        <xdr:cNvPr id="664" name="円/楕円 663"/>
        <xdr:cNvSpPr/>
      </xdr:nvSpPr>
      <xdr:spPr>
        <a:xfrm>
          <a:off x="15430500" y="121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59613</xdr:rowOff>
    </xdr:from>
    <xdr:ext cx="534377" cy="259045"/>
    <xdr:sp macro="" textlink="">
      <xdr:nvSpPr>
        <xdr:cNvPr id="665" name="テキスト ボックス 664"/>
        <xdr:cNvSpPr txBox="1"/>
      </xdr:nvSpPr>
      <xdr:spPr>
        <a:xfrm>
          <a:off x="15214111" y="1188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38608</xdr:rowOff>
    </xdr:from>
    <xdr:to>
      <xdr:col>21</xdr:col>
      <xdr:colOff>212725</xdr:colOff>
      <xdr:row>71</xdr:row>
      <xdr:rowOff>140208</xdr:rowOff>
    </xdr:to>
    <xdr:sp macro="" textlink="">
      <xdr:nvSpPr>
        <xdr:cNvPr id="666" name="円/楕円 665"/>
        <xdr:cNvSpPr/>
      </xdr:nvSpPr>
      <xdr:spPr>
        <a:xfrm>
          <a:off x="14541500" y="122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156735</xdr:rowOff>
    </xdr:from>
    <xdr:ext cx="534377" cy="259045"/>
    <xdr:sp macro="" textlink="">
      <xdr:nvSpPr>
        <xdr:cNvPr id="667" name="テキスト ボックス 666"/>
        <xdr:cNvSpPr txBox="1"/>
      </xdr:nvSpPr>
      <xdr:spPr>
        <a:xfrm>
          <a:off x="14325111" y="119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20091</xdr:rowOff>
    </xdr:from>
    <xdr:to>
      <xdr:col>20</xdr:col>
      <xdr:colOff>9525</xdr:colOff>
      <xdr:row>74</xdr:row>
      <xdr:rowOff>121691</xdr:rowOff>
    </xdr:to>
    <xdr:sp macro="" textlink="">
      <xdr:nvSpPr>
        <xdr:cNvPr id="668" name="円/楕円 667"/>
        <xdr:cNvSpPr/>
      </xdr:nvSpPr>
      <xdr:spPr>
        <a:xfrm>
          <a:off x="13652500" y="127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138218</xdr:rowOff>
    </xdr:from>
    <xdr:ext cx="534377" cy="259045"/>
    <xdr:sp macro="" textlink="">
      <xdr:nvSpPr>
        <xdr:cNvPr id="669" name="テキスト ボックス 668"/>
        <xdr:cNvSpPr txBox="1"/>
      </xdr:nvSpPr>
      <xdr:spPr>
        <a:xfrm>
          <a:off x="13436111" y="124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106469</xdr:rowOff>
    </xdr:from>
    <xdr:to>
      <xdr:col>18</xdr:col>
      <xdr:colOff>492125</xdr:colOff>
      <xdr:row>76</xdr:row>
      <xdr:rowOff>36619</xdr:rowOff>
    </xdr:to>
    <xdr:sp macro="" textlink="">
      <xdr:nvSpPr>
        <xdr:cNvPr id="670" name="円/楕円 669"/>
        <xdr:cNvSpPr/>
      </xdr:nvSpPr>
      <xdr:spPr>
        <a:xfrm>
          <a:off x="12763500" y="129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53146</xdr:rowOff>
    </xdr:from>
    <xdr:ext cx="534377" cy="259045"/>
    <xdr:sp macro="" textlink="">
      <xdr:nvSpPr>
        <xdr:cNvPr id="671" name="テキスト ボックス 670"/>
        <xdr:cNvSpPr txBox="1"/>
      </xdr:nvSpPr>
      <xdr:spPr>
        <a:xfrm>
          <a:off x="12547111" y="127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7" name="直線コネクタ 696"/>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8"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9" name="直線コネクタ 698"/>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700"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701" name="直線コネクタ 700"/>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99978</xdr:rowOff>
    </xdr:from>
    <xdr:to>
      <xdr:col>23</xdr:col>
      <xdr:colOff>517525</xdr:colOff>
      <xdr:row>92</xdr:row>
      <xdr:rowOff>127704</xdr:rowOff>
    </xdr:to>
    <xdr:cxnSp macro="">
      <xdr:nvCxnSpPr>
        <xdr:cNvPr id="702" name="直線コネクタ 701"/>
        <xdr:cNvCxnSpPr/>
      </xdr:nvCxnSpPr>
      <xdr:spPr>
        <a:xfrm flipV="1">
          <a:off x="15481300" y="15873378"/>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703"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4" name="フローチャート : 判断 703"/>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127704</xdr:rowOff>
    </xdr:from>
    <xdr:to>
      <xdr:col>22</xdr:col>
      <xdr:colOff>365125</xdr:colOff>
      <xdr:row>92</xdr:row>
      <xdr:rowOff>152197</xdr:rowOff>
    </xdr:to>
    <xdr:cxnSp macro="">
      <xdr:nvCxnSpPr>
        <xdr:cNvPr id="705" name="直線コネクタ 704"/>
        <xdr:cNvCxnSpPr/>
      </xdr:nvCxnSpPr>
      <xdr:spPr>
        <a:xfrm flipV="1">
          <a:off x="14592300" y="159011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6" name="フローチャート : 判断 705"/>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7" name="テキスト ボックス 706"/>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127922</xdr:rowOff>
    </xdr:from>
    <xdr:to>
      <xdr:col>21</xdr:col>
      <xdr:colOff>161925</xdr:colOff>
      <xdr:row>92</xdr:row>
      <xdr:rowOff>152197</xdr:rowOff>
    </xdr:to>
    <xdr:cxnSp macro="">
      <xdr:nvCxnSpPr>
        <xdr:cNvPr id="708" name="直線コネクタ 707"/>
        <xdr:cNvCxnSpPr/>
      </xdr:nvCxnSpPr>
      <xdr:spPr>
        <a:xfrm>
          <a:off x="13703300" y="15901322"/>
          <a:ext cx="889000" cy="2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9" name="フローチャート : 判断 708"/>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10" name="テキスト ボックス 709"/>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150259</xdr:rowOff>
    </xdr:from>
    <xdr:to>
      <xdr:col>19</xdr:col>
      <xdr:colOff>644525</xdr:colOff>
      <xdr:row>92</xdr:row>
      <xdr:rowOff>127922</xdr:rowOff>
    </xdr:to>
    <xdr:cxnSp macro="">
      <xdr:nvCxnSpPr>
        <xdr:cNvPr id="711" name="直線コネクタ 710"/>
        <xdr:cNvCxnSpPr/>
      </xdr:nvCxnSpPr>
      <xdr:spPr>
        <a:xfrm>
          <a:off x="12814300" y="15752209"/>
          <a:ext cx="889000" cy="1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2" name="フローチャート : 判断 711"/>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13" name="テキスト ボックス 712"/>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4" name="フローチャート : 判断 713"/>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5" name="テキスト ボックス 714"/>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49178</xdr:rowOff>
    </xdr:from>
    <xdr:to>
      <xdr:col>23</xdr:col>
      <xdr:colOff>568325</xdr:colOff>
      <xdr:row>92</xdr:row>
      <xdr:rowOff>150778</xdr:rowOff>
    </xdr:to>
    <xdr:sp macro="" textlink="">
      <xdr:nvSpPr>
        <xdr:cNvPr id="721" name="円/楕円 720"/>
        <xdr:cNvSpPr/>
      </xdr:nvSpPr>
      <xdr:spPr>
        <a:xfrm>
          <a:off x="16268700" y="15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72055</xdr:rowOff>
    </xdr:from>
    <xdr:ext cx="599010" cy="259045"/>
    <xdr:sp macro="" textlink="">
      <xdr:nvSpPr>
        <xdr:cNvPr id="722" name="公債費該当値テキスト"/>
        <xdr:cNvSpPr txBox="1"/>
      </xdr:nvSpPr>
      <xdr:spPr>
        <a:xfrm>
          <a:off x="16370300" y="156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76904</xdr:rowOff>
    </xdr:from>
    <xdr:to>
      <xdr:col>22</xdr:col>
      <xdr:colOff>415925</xdr:colOff>
      <xdr:row>93</xdr:row>
      <xdr:rowOff>7054</xdr:rowOff>
    </xdr:to>
    <xdr:sp macro="" textlink="">
      <xdr:nvSpPr>
        <xdr:cNvPr id="723" name="円/楕円 722"/>
        <xdr:cNvSpPr/>
      </xdr:nvSpPr>
      <xdr:spPr>
        <a:xfrm>
          <a:off x="15430500" y="158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23581</xdr:rowOff>
    </xdr:from>
    <xdr:ext cx="599010" cy="259045"/>
    <xdr:sp macro="" textlink="">
      <xdr:nvSpPr>
        <xdr:cNvPr id="724" name="テキスト ボックス 723"/>
        <xdr:cNvSpPr txBox="1"/>
      </xdr:nvSpPr>
      <xdr:spPr>
        <a:xfrm>
          <a:off x="15181794" y="1562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101397</xdr:rowOff>
    </xdr:from>
    <xdr:to>
      <xdr:col>21</xdr:col>
      <xdr:colOff>212725</xdr:colOff>
      <xdr:row>93</xdr:row>
      <xdr:rowOff>31547</xdr:rowOff>
    </xdr:to>
    <xdr:sp macro="" textlink="">
      <xdr:nvSpPr>
        <xdr:cNvPr id="725" name="円/楕円 724"/>
        <xdr:cNvSpPr/>
      </xdr:nvSpPr>
      <xdr:spPr>
        <a:xfrm>
          <a:off x="14541500" y="158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48074</xdr:rowOff>
    </xdr:from>
    <xdr:ext cx="599010" cy="259045"/>
    <xdr:sp macro="" textlink="">
      <xdr:nvSpPr>
        <xdr:cNvPr id="726" name="テキスト ボックス 725"/>
        <xdr:cNvSpPr txBox="1"/>
      </xdr:nvSpPr>
      <xdr:spPr>
        <a:xfrm>
          <a:off x="14292794" y="1565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77122</xdr:rowOff>
    </xdr:from>
    <xdr:to>
      <xdr:col>20</xdr:col>
      <xdr:colOff>9525</xdr:colOff>
      <xdr:row>93</xdr:row>
      <xdr:rowOff>7272</xdr:rowOff>
    </xdr:to>
    <xdr:sp macro="" textlink="">
      <xdr:nvSpPr>
        <xdr:cNvPr id="727" name="円/楕円 726"/>
        <xdr:cNvSpPr/>
      </xdr:nvSpPr>
      <xdr:spPr>
        <a:xfrm>
          <a:off x="13652500" y="158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23799</xdr:rowOff>
    </xdr:from>
    <xdr:ext cx="599010" cy="259045"/>
    <xdr:sp macro="" textlink="">
      <xdr:nvSpPr>
        <xdr:cNvPr id="728" name="テキスト ボックス 727"/>
        <xdr:cNvSpPr txBox="1"/>
      </xdr:nvSpPr>
      <xdr:spPr>
        <a:xfrm>
          <a:off x="13403794" y="1562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99459</xdr:rowOff>
    </xdr:from>
    <xdr:to>
      <xdr:col>18</xdr:col>
      <xdr:colOff>492125</xdr:colOff>
      <xdr:row>92</xdr:row>
      <xdr:rowOff>29609</xdr:rowOff>
    </xdr:to>
    <xdr:sp macro="" textlink="">
      <xdr:nvSpPr>
        <xdr:cNvPr id="729" name="円/楕円 728"/>
        <xdr:cNvSpPr/>
      </xdr:nvSpPr>
      <xdr:spPr>
        <a:xfrm>
          <a:off x="12763500" y="157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46136</xdr:rowOff>
    </xdr:from>
    <xdr:ext cx="599010" cy="259045"/>
    <xdr:sp macro="" textlink="">
      <xdr:nvSpPr>
        <xdr:cNvPr id="730" name="テキスト ボックス 729"/>
        <xdr:cNvSpPr txBox="1"/>
      </xdr:nvSpPr>
      <xdr:spPr>
        <a:xfrm>
          <a:off x="12514794" y="1547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4" name="テキスト ボックス 74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6" name="テキスト ボックス 74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8" name="テキスト ボックス 74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4" name="直線コネクタ 753"/>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5"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7"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8" name="直線コネクタ 757"/>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60"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61" name="フローチャート : 判断 760"/>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3" name="フローチャート : 判断 76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4" name="テキスト ボックス 763"/>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6" name="フローチャート : 判断 765"/>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7" name="テキスト ボックス 766"/>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9" name="フローチャート : 判断 768"/>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70" name="テキスト ボックス 769"/>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71" name="フローチャート : 判断 770"/>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2" name="テキスト ボックス 771"/>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9"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フローチャート :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2" name="フローチャート :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3" name="テキスト ボックス 81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5" name="フローチャート :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6" name="テキスト ボックス 81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8" name="フローチャート :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9" name="テキスト ボックス 81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フローチャート :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1" name="テキスト ボックス 82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7" name="円/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9" name="円/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0" name="テキスト ボックス 82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1" name="円/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2" name="テキスト ボックス 83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3" name="円/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4" name="テキスト ボックス 83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5" name="円/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6" name="テキスト ボックス 83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今年度大幅に増加した教育費については、全国平均、県平均の約２倍となっているが、増加の原因は市立図書館建設事業の着手によるものであり、普通建設事業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や物件費の増加が主な要因である。</a:t>
          </a:r>
          <a:r>
            <a:rPr kumimoji="1" lang="ja-JP" altLang="en-US" sz="1100">
              <a:solidFill>
                <a:schemeClr val="dk1"/>
              </a:solidFill>
              <a:effectLst/>
              <a:latin typeface="+mn-lt"/>
              <a:ea typeface="+mn-ea"/>
              <a:cs typeface="+mn-cs"/>
            </a:rPr>
            <a:t>建設完了後は減少になる見込みである。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今後は財政調整基金の取崩しが増加となる傾向であるが、基金の確保、実質収支額、実質単年度収支の改善に努め、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平成２１年まで赤字であった高梁市地域開発事業特別会計については、経営健全化計画を策定し不要な土地の売却を進めた結果、平成２２年度決算以降は黒字決算となっている。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また、高梁市住宅新築資金等貸付事業特別会計の赤字については、収納体制の強化をより一層行う必要がある。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一般会計については、普通交付税の合併特例措置の段階的縮減により一般財源が減少することを踏まえ、財政運営適正化計画に基づき、持続可能な財政運営を引き続き行う。</a:t>
          </a:r>
          <a:endParaRPr lang="ja-JP" altLang="ja-JP" sz="1400">
            <a:effectLst/>
          </a:endParaRPr>
        </a:p>
        <a:p>
          <a:r>
            <a:rPr kumimoji="1" lang="ja-JP" altLang="ja-JP" sz="1100" b="0" i="0" baseline="0">
              <a:solidFill>
                <a:schemeClr val="dk1"/>
              </a:solidFill>
              <a:effectLst/>
              <a:latin typeface="+mn-lt"/>
              <a:ea typeface="+mn-ea"/>
              <a:cs typeface="+mn-cs"/>
            </a:rPr>
            <a:t>その他特別会計については、独立採算を原則とし、歳入歳出の適正化を図る</a:t>
          </a:r>
          <a:r>
            <a:rPr kumimoji="1"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26252892</v>
      </c>
      <c r="BO4" s="379"/>
      <c r="BP4" s="379"/>
      <c r="BQ4" s="379"/>
      <c r="BR4" s="379"/>
      <c r="BS4" s="379"/>
      <c r="BT4" s="379"/>
      <c r="BU4" s="380"/>
      <c r="BV4" s="378">
        <v>27149334</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3.4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25396746</v>
      </c>
      <c r="BO5" s="416"/>
      <c r="BP5" s="416"/>
      <c r="BQ5" s="416"/>
      <c r="BR5" s="416"/>
      <c r="BS5" s="416"/>
      <c r="BT5" s="416"/>
      <c r="BU5" s="417"/>
      <c r="BV5" s="415">
        <v>26444274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86.6</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856146</v>
      </c>
      <c r="BO6" s="416"/>
      <c r="BP6" s="416"/>
      <c r="BQ6" s="416"/>
      <c r="BR6" s="416"/>
      <c r="BS6" s="416"/>
      <c r="BT6" s="416"/>
      <c r="BU6" s="417"/>
      <c r="BV6" s="415">
        <v>705060</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93.3</v>
      </c>
      <c r="CU6" s="453"/>
      <c r="CV6" s="453"/>
      <c r="CW6" s="453"/>
      <c r="CX6" s="453"/>
      <c r="CY6" s="453"/>
      <c r="CZ6" s="453"/>
      <c r="DA6" s="454"/>
      <c r="DB6" s="452">
        <v>91.6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271808</v>
      </c>
      <c r="BO7" s="416"/>
      <c r="BP7" s="416"/>
      <c r="BQ7" s="416"/>
      <c r="BR7" s="416"/>
      <c r="BS7" s="416"/>
      <c r="BT7" s="416"/>
      <c r="BU7" s="417"/>
      <c r="BV7" s="415">
        <v>193861</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14900360</v>
      </c>
      <c r="CU7" s="416"/>
      <c r="CV7" s="416"/>
      <c r="CW7" s="416"/>
      <c r="CX7" s="416"/>
      <c r="CY7" s="416"/>
      <c r="CZ7" s="416"/>
      <c r="DA7" s="417"/>
      <c r="DB7" s="415">
        <v>15051438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584338</v>
      </c>
      <c r="BO8" s="416"/>
      <c r="BP8" s="416"/>
      <c r="BQ8" s="416"/>
      <c r="BR8" s="416"/>
      <c r="BS8" s="416"/>
      <c r="BT8" s="416"/>
      <c r="BU8" s="417"/>
      <c r="BV8" s="415">
        <v>511199</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92</v>
      </c>
      <c r="C9" s="410"/>
      <c r="D9" s="410"/>
      <c r="E9" s="410"/>
      <c r="F9" s="410"/>
      <c r="G9" s="410"/>
      <c r="H9" s="410"/>
      <c r="I9" s="410"/>
      <c r="J9" s="410"/>
      <c r="K9" s="458"/>
      <c r="L9" s="459" t="s">
        <v>93</v>
      </c>
      <c r="M9" s="460"/>
      <c r="N9" s="460"/>
      <c r="O9" s="460"/>
      <c r="P9" s="460"/>
      <c r="Q9" s="461"/>
      <c r="R9" s="462">
        <v>32075</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76</v>
      </c>
      <c r="AV9" s="448"/>
      <c r="AW9" s="448"/>
      <c r="AX9" s="448"/>
      <c r="AY9" s="449" t="s">
        <v>96</v>
      </c>
      <c r="AZ9" s="450"/>
      <c r="BA9" s="450"/>
      <c r="BB9" s="450"/>
      <c r="BC9" s="450"/>
      <c r="BD9" s="450"/>
      <c r="BE9" s="450"/>
      <c r="BF9" s="450"/>
      <c r="BG9" s="450"/>
      <c r="BH9" s="450"/>
      <c r="BI9" s="450"/>
      <c r="BJ9" s="450"/>
      <c r="BK9" s="450"/>
      <c r="BL9" s="450"/>
      <c r="BM9" s="451"/>
      <c r="BN9" s="415">
        <v>73139</v>
      </c>
      <c r="BO9" s="416"/>
      <c r="BP9" s="416"/>
      <c r="BQ9" s="416"/>
      <c r="BR9" s="416"/>
      <c r="BS9" s="416"/>
      <c r="BT9" s="416"/>
      <c r="BU9" s="417"/>
      <c r="BV9" s="415">
        <v>-67872</v>
      </c>
      <c r="BW9" s="416"/>
      <c r="BX9" s="416"/>
      <c r="BY9" s="416"/>
      <c r="BZ9" s="416"/>
      <c r="CA9" s="416"/>
      <c r="CB9" s="416"/>
      <c r="CC9" s="417"/>
      <c r="CD9" s="418" t="s">
        <v>97</v>
      </c>
      <c r="CE9" s="419"/>
      <c r="CF9" s="419"/>
      <c r="CG9" s="419"/>
      <c r="CH9" s="419"/>
      <c r="CI9" s="419"/>
      <c r="CJ9" s="419"/>
      <c r="CK9" s="419"/>
      <c r="CL9" s="419"/>
      <c r="CM9" s="419"/>
      <c r="CN9" s="419"/>
      <c r="CO9" s="419"/>
      <c r="CP9" s="419"/>
      <c r="CQ9" s="419"/>
      <c r="CR9" s="419"/>
      <c r="CS9" s="420"/>
      <c r="CT9" s="412">
        <v>19.399999999999999</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98</v>
      </c>
      <c r="M10" s="445"/>
      <c r="N10" s="445"/>
      <c r="O10" s="445"/>
      <c r="P10" s="445"/>
      <c r="Q10" s="446"/>
      <c r="R10" s="466">
        <v>34963</v>
      </c>
      <c r="S10" s="467"/>
      <c r="T10" s="467"/>
      <c r="U10" s="467"/>
      <c r="V10" s="468"/>
      <c r="W10" s="403"/>
      <c r="X10" s="404"/>
      <c r="Y10" s="404"/>
      <c r="Z10" s="404"/>
      <c r="AA10" s="404"/>
      <c r="AB10" s="404"/>
      <c r="AC10" s="404"/>
      <c r="AD10" s="404"/>
      <c r="AE10" s="404"/>
      <c r="AF10" s="404"/>
      <c r="AG10" s="404"/>
      <c r="AH10" s="404"/>
      <c r="AI10" s="404"/>
      <c r="AJ10" s="404"/>
      <c r="AK10" s="404"/>
      <c r="AL10" s="407"/>
      <c r="AM10" s="444" t="s">
        <v>99</v>
      </c>
      <c r="AN10" s="445"/>
      <c r="AO10" s="445"/>
      <c r="AP10" s="445"/>
      <c r="AQ10" s="445"/>
      <c r="AR10" s="445"/>
      <c r="AS10" s="445"/>
      <c r="AT10" s="446"/>
      <c r="AU10" s="447" t="s">
        <v>100</v>
      </c>
      <c r="AV10" s="448"/>
      <c r="AW10" s="448"/>
      <c r="AX10" s="448"/>
      <c r="AY10" s="449" t="s">
        <v>101</v>
      </c>
      <c r="AZ10" s="450"/>
      <c r="BA10" s="450"/>
      <c r="BB10" s="450"/>
      <c r="BC10" s="450"/>
      <c r="BD10" s="450"/>
      <c r="BE10" s="450"/>
      <c r="BF10" s="450"/>
      <c r="BG10" s="450"/>
      <c r="BH10" s="450"/>
      <c r="BI10" s="450"/>
      <c r="BJ10" s="450"/>
      <c r="BK10" s="450"/>
      <c r="BL10" s="450"/>
      <c r="BM10" s="451"/>
      <c r="BN10" s="415">
        <v>294577</v>
      </c>
      <c r="BO10" s="416"/>
      <c r="BP10" s="416"/>
      <c r="BQ10" s="416"/>
      <c r="BR10" s="416"/>
      <c r="BS10" s="416"/>
      <c r="BT10" s="416"/>
      <c r="BU10" s="417"/>
      <c r="BV10" s="415">
        <v>328756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100</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32363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148600</v>
      </c>
      <c r="BO12" s="416"/>
      <c r="BP12" s="416"/>
      <c r="BQ12" s="416"/>
      <c r="BR12" s="416"/>
      <c r="BS12" s="416"/>
      <c r="BT12" s="416"/>
      <c r="BU12" s="417"/>
      <c r="BV12" s="415">
        <v>69317</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31781</v>
      </c>
      <c r="S13" s="497"/>
      <c r="T13" s="497"/>
      <c r="U13" s="497"/>
      <c r="V13" s="498"/>
      <c r="W13" s="431" t="s">
        <v>119</v>
      </c>
      <c r="X13" s="432"/>
      <c r="Y13" s="432"/>
      <c r="Z13" s="432"/>
      <c r="AA13" s="432"/>
      <c r="AB13" s="422"/>
      <c r="AC13" s="466">
        <v>2516</v>
      </c>
      <c r="AD13" s="467"/>
      <c r="AE13" s="467"/>
      <c r="AF13" s="467"/>
      <c r="AG13" s="506"/>
      <c r="AH13" s="466">
        <v>3502</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219116</v>
      </c>
      <c r="BO13" s="416"/>
      <c r="BP13" s="416"/>
      <c r="BQ13" s="416"/>
      <c r="BR13" s="416"/>
      <c r="BS13" s="416"/>
      <c r="BT13" s="416"/>
      <c r="BU13" s="417"/>
      <c r="BV13" s="415">
        <v>191567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32948</v>
      </c>
      <c r="S14" s="497"/>
      <c r="T14" s="497"/>
      <c r="U14" s="497"/>
      <c r="V14" s="498"/>
      <c r="W14" s="405"/>
      <c r="X14" s="406"/>
      <c r="Y14" s="406"/>
      <c r="Z14" s="406"/>
      <c r="AA14" s="406"/>
      <c r="AB14" s="395"/>
      <c r="AC14" s="499">
        <v>15.9</v>
      </c>
      <c r="AD14" s="500"/>
      <c r="AE14" s="500"/>
      <c r="AF14" s="500"/>
      <c r="AG14" s="501"/>
      <c r="AH14" s="499">
        <v>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76.5</v>
      </c>
      <c r="CU14" s="511"/>
      <c r="CV14" s="511"/>
      <c r="CW14" s="511"/>
      <c r="CX14" s="511"/>
      <c r="CY14" s="511"/>
      <c r="CZ14" s="511"/>
      <c r="DA14" s="512"/>
      <c r="DB14" s="510">
        <v>69.7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32364</v>
      </c>
      <c r="S15" s="497"/>
      <c r="T15" s="497"/>
      <c r="U15" s="497"/>
      <c r="V15" s="498"/>
      <c r="W15" s="431" t="s">
        <v>125</v>
      </c>
      <c r="X15" s="432"/>
      <c r="Y15" s="432"/>
      <c r="Z15" s="432"/>
      <c r="AA15" s="432"/>
      <c r="AB15" s="422"/>
      <c r="AC15" s="466">
        <v>4552</v>
      </c>
      <c r="AD15" s="467"/>
      <c r="AE15" s="467"/>
      <c r="AF15" s="467"/>
      <c r="AG15" s="506"/>
      <c r="AH15" s="466">
        <v>5352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3750732</v>
      </c>
      <c r="BO15" s="379"/>
      <c r="BP15" s="379"/>
      <c r="BQ15" s="379"/>
      <c r="BR15" s="379"/>
      <c r="BS15" s="379"/>
      <c r="BT15" s="379"/>
      <c r="BU15" s="380"/>
      <c r="BV15" s="378">
        <v>3508305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28.8</v>
      </c>
      <c r="AD16" s="500"/>
      <c r="AE16" s="500"/>
      <c r="AF16" s="500"/>
      <c r="AG16" s="501"/>
      <c r="AH16" s="499">
        <v>29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11636356</v>
      </c>
      <c r="BO16" s="416"/>
      <c r="BP16" s="416"/>
      <c r="BQ16" s="416"/>
      <c r="BR16" s="416"/>
      <c r="BS16" s="416"/>
      <c r="BT16" s="416"/>
      <c r="BU16" s="417"/>
      <c r="BV16" s="415">
        <v>11206600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8727</v>
      </c>
      <c r="AD17" s="467"/>
      <c r="AE17" s="467"/>
      <c r="AF17" s="467"/>
      <c r="AG17" s="506"/>
      <c r="AH17" s="466">
        <v>9546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4713085</v>
      </c>
      <c r="BO17" s="416"/>
      <c r="BP17" s="416"/>
      <c r="BQ17" s="416"/>
      <c r="BR17" s="416"/>
      <c r="BS17" s="416"/>
      <c r="BT17" s="416"/>
      <c r="BU17" s="417"/>
      <c r="BV17" s="415">
        <v>4449694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546.99</v>
      </c>
      <c r="M18" s="528"/>
      <c r="N18" s="528"/>
      <c r="O18" s="528"/>
      <c r="P18" s="528"/>
      <c r="Q18" s="528"/>
      <c r="R18" s="529"/>
      <c r="S18" s="529"/>
      <c r="T18" s="529"/>
      <c r="U18" s="529"/>
      <c r="V18" s="530"/>
      <c r="W18" s="433"/>
      <c r="X18" s="434"/>
      <c r="Y18" s="434"/>
      <c r="Z18" s="434"/>
      <c r="AA18" s="434"/>
      <c r="AB18" s="425"/>
      <c r="AC18" s="531">
        <v>55.3</v>
      </c>
      <c r="AD18" s="532"/>
      <c r="AE18" s="532"/>
      <c r="AF18" s="532"/>
      <c r="AG18" s="533"/>
      <c r="AH18" s="531">
        <v>51.8</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13306772</v>
      </c>
      <c r="BO18" s="416"/>
      <c r="BP18" s="416"/>
      <c r="BQ18" s="416"/>
      <c r="BR18" s="416"/>
      <c r="BS18" s="416"/>
      <c r="BT18" s="416"/>
      <c r="BU18" s="417"/>
      <c r="BV18" s="415">
        <v>13197896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17754659</v>
      </c>
      <c r="BO19" s="416"/>
      <c r="BP19" s="416"/>
      <c r="BQ19" s="416"/>
      <c r="BR19" s="416"/>
      <c r="BS19" s="416"/>
      <c r="BT19" s="416"/>
      <c r="BU19" s="417"/>
      <c r="BV19" s="415">
        <v>17801518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13481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31814146</v>
      </c>
      <c r="BO23" s="416"/>
      <c r="BP23" s="416"/>
      <c r="BQ23" s="416"/>
      <c r="BR23" s="416"/>
      <c r="BS23" s="416"/>
      <c r="BT23" s="416"/>
      <c r="BU23" s="417"/>
      <c r="BV23" s="415">
        <v>31611550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6640</v>
      </c>
      <c r="R24" s="467"/>
      <c r="S24" s="467"/>
      <c r="T24" s="467"/>
      <c r="U24" s="467"/>
      <c r="V24" s="506"/>
      <c r="W24" s="561"/>
      <c r="X24" s="549"/>
      <c r="Y24" s="550"/>
      <c r="Z24" s="465" t="s">
        <v>148</v>
      </c>
      <c r="AA24" s="445"/>
      <c r="AB24" s="445"/>
      <c r="AC24" s="445"/>
      <c r="AD24" s="445"/>
      <c r="AE24" s="445"/>
      <c r="AF24" s="445"/>
      <c r="AG24" s="446"/>
      <c r="AH24" s="466">
        <v>442</v>
      </c>
      <c r="AI24" s="467"/>
      <c r="AJ24" s="467"/>
      <c r="AK24" s="467"/>
      <c r="AL24" s="506"/>
      <c r="AM24" s="466">
        <v>1394952</v>
      </c>
      <c r="AN24" s="467"/>
      <c r="AO24" s="467"/>
      <c r="AP24" s="467"/>
      <c r="AQ24" s="467"/>
      <c r="AR24" s="506"/>
      <c r="AS24" s="466">
        <v>3156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25069894</v>
      </c>
      <c r="BO24" s="416"/>
      <c r="BP24" s="416"/>
      <c r="BQ24" s="416"/>
      <c r="BR24" s="416"/>
      <c r="BS24" s="416"/>
      <c r="BT24" s="416"/>
      <c r="BU24" s="417"/>
      <c r="BV24" s="415">
        <v>25153699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6030</v>
      </c>
      <c r="R25" s="467"/>
      <c r="S25" s="467"/>
      <c r="T25" s="467"/>
      <c r="U25" s="467"/>
      <c r="V25" s="506"/>
      <c r="W25" s="561"/>
      <c r="X25" s="549"/>
      <c r="Y25" s="550"/>
      <c r="Z25" s="465" t="s">
        <v>151</v>
      </c>
      <c r="AA25" s="445"/>
      <c r="AB25" s="445"/>
      <c r="AC25" s="445"/>
      <c r="AD25" s="445"/>
      <c r="AE25" s="445"/>
      <c r="AF25" s="445"/>
      <c r="AG25" s="446"/>
      <c r="AH25" s="466">
        <v>65</v>
      </c>
      <c r="AI25" s="467"/>
      <c r="AJ25" s="467"/>
      <c r="AK25" s="467"/>
      <c r="AL25" s="506"/>
      <c r="AM25" s="466">
        <v>205400</v>
      </c>
      <c r="AN25" s="467"/>
      <c r="AO25" s="467"/>
      <c r="AP25" s="467"/>
      <c r="AQ25" s="467"/>
      <c r="AR25" s="506"/>
      <c r="AS25" s="466">
        <v>3160</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2680571</v>
      </c>
      <c r="BO25" s="379"/>
      <c r="BP25" s="379"/>
      <c r="BQ25" s="379"/>
      <c r="BR25" s="379"/>
      <c r="BS25" s="379"/>
      <c r="BT25" s="379"/>
      <c r="BU25" s="380"/>
      <c r="BV25" s="378">
        <v>2455886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5580</v>
      </c>
      <c r="R26" s="467"/>
      <c r="S26" s="467"/>
      <c r="T26" s="467"/>
      <c r="U26" s="467"/>
      <c r="V26" s="506"/>
      <c r="W26" s="561"/>
      <c r="X26" s="549"/>
      <c r="Y26" s="550"/>
      <c r="Z26" s="465" t="s">
        <v>154</v>
      </c>
      <c r="AA26" s="571"/>
      <c r="AB26" s="571"/>
      <c r="AC26" s="571"/>
      <c r="AD26" s="571"/>
      <c r="AE26" s="571"/>
      <c r="AF26" s="571"/>
      <c r="AG26" s="572"/>
      <c r="AH26" s="466">
        <v>38</v>
      </c>
      <c r="AI26" s="467"/>
      <c r="AJ26" s="467"/>
      <c r="AK26" s="467"/>
      <c r="AL26" s="506"/>
      <c r="AM26" s="466">
        <v>123614</v>
      </c>
      <c r="AN26" s="467"/>
      <c r="AO26" s="467"/>
      <c r="AP26" s="467"/>
      <c r="AQ26" s="467"/>
      <c r="AR26" s="506"/>
      <c r="AS26" s="466">
        <v>3253</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4040</v>
      </c>
      <c r="R27" s="467"/>
      <c r="S27" s="467"/>
      <c r="T27" s="467"/>
      <c r="U27" s="467"/>
      <c r="V27" s="506"/>
      <c r="W27" s="561"/>
      <c r="X27" s="549"/>
      <c r="Y27" s="550"/>
      <c r="Z27" s="465" t="s">
        <v>157</v>
      </c>
      <c r="AA27" s="445"/>
      <c r="AB27" s="445"/>
      <c r="AC27" s="445"/>
      <c r="AD27" s="445"/>
      <c r="AE27" s="445"/>
      <c r="AF27" s="445"/>
      <c r="AG27" s="446"/>
      <c r="AH27" s="466">
        <v>35</v>
      </c>
      <c r="AI27" s="467"/>
      <c r="AJ27" s="467"/>
      <c r="AK27" s="467"/>
      <c r="AL27" s="506"/>
      <c r="AM27" s="466">
        <v>97736</v>
      </c>
      <c r="AN27" s="467"/>
      <c r="AO27" s="467"/>
      <c r="AP27" s="467"/>
      <c r="AQ27" s="467"/>
      <c r="AR27" s="506"/>
      <c r="AS27" s="466">
        <v>2792</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372543</v>
      </c>
      <c r="BO27" s="585"/>
      <c r="BP27" s="585"/>
      <c r="BQ27" s="585"/>
      <c r="BR27" s="585"/>
      <c r="BS27" s="585"/>
      <c r="BT27" s="585"/>
      <c r="BU27" s="586"/>
      <c r="BV27" s="584">
        <v>372417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3390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2755012</v>
      </c>
      <c r="BO28" s="379"/>
      <c r="BP28" s="379"/>
      <c r="BQ28" s="379"/>
      <c r="BR28" s="379"/>
      <c r="BS28" s="379"/>
      <c r="BT28" s="379"/>
      <c r="BU28" s="380"/>
      <c r="BV28" s="378">
        <v>2609035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18</v>
      </c>
      <c r="M29" s="467"/>
      <c r="N29" s="467"/>
      <c r="O29" s="467"/>
      <c r="P29" s="506"/>
      <c r="Q29" s="466">
        <v>3250</v>
      </c>
      <c r="R29" s="467"/>
      <c r="S29" s="467"/>
      <c r="T29" s="467"/>
      <c r="U29" s="467"/>
      <c r="V29" s="506"/>
      <c r="W29" s="562"/>
      <c r="X29" s="563"/>
      <c r="Y29" s="564"/>
      <c r="Z29" s="465" t="s">
        <v>164</v>
      </c>
      <c r="AA29" s="445"/>
      <c r="AB29" s="445"/>
      <c r="AC29" s="445"/>
      <c r="AD29" s="445"/>
      <c r="AE29" s="445"/>
      <c r="AF29" s="445"/>
      <c r="AG29" s="446"/>
      <c r="AH29" s="466">
        <v>477</v>
      </c>
      <c r="AI29" s="467"/>
      <c r="AJ29" s="467"/>
      <c r="AK29" s="467"/>
      <c r="AL29" s="506"/>
      <c r="AM29" s="466">
        <v>1492688</v>
      </c>
      <c r="AN29" s="467"/>
      <c r="AO29" s="467"/>
      <c r="AP29" s="467"/>
      <c r="AQ29" s="467"/>
      <c r="AR29" s="506"/>
      <c r="AS29" s="466">
        <v>3129</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1529206</v>
      </c>
      <c r="BO29" s="416"/>
      <c r="BP29" s="416"/>
      <c r="BQ29" s="416"/>
      <c r="BR29" s="416"/>
      <c r="BS29" s="416"/>
      <c r="BT29" s="416"/>
      <c r="BU29" s="417"/>
      <c r="BV29" s="415">
        <v>1340963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4924103</v>
      </c>
      <c r="BO30" s="585"/>
      <c r="BP30" s="585"/>
      <c r="BQ30" s="585"/>
      <c r="BR30" s="585"/>
      <c r="BS30" s="585"/>
      <c r="BT30" s="585"/>
      <c r="BU30" s="586"/>
      <c r="BV30" s="584">
        <v>5812209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高梁市国民健康保険特別会計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IF('各会計、関係団体の財政状況及び健全化判断比率'!B32="","",'各会計、関係団体の財政状況及び健全化判断比率'!B32)</f>
        <v>高梁市水道事業特別会計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IF('各会計、関係団体の財政状況及び健全化判断比率'!B34="","",'各会計、関係団体の財政状況及び健全化判断比率'!B34)</f>
        <v>高梁市簡易水道事業特別会計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高梁地域事務組合一般会計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高梁市土地開発公社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高梁市へき地診療所特別会計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高梁市後期高齢者医療特別会計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IF('各会計、関係団体の財政状況及び健全化判断比率'!B33="","",'各会計、関係団体の財政状況及び健全化判断比率'!B33)</f>
        <v>高梁市国民健康保険成羽病院事業会計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IF('各会計、関係団体の財政状況及び健全化判断比率'!B35="","",'各会計、関係団体の財政状況及び健全化判断比率'!B35)</f>
        <v>高梁市下水道事業特別会計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高梁地域事務組合農業共済事業会計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（公財）成羽町美術振興財団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〇</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高梁市養護老人ホーム特別会計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高梁市介護保険特別会計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IF('各会計、関係団体の財政状況及び健全化判断比率'!B36="","",'各会計、関係団体の財政状況及び健全化判断比率'!B36)</f>
        <v>高梁市地域開発事業特別会計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岡山県広域水道企業団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高梁市軽費老人ホーム特別会計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高梁市特別養護老人ホーム特別会計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岡山県後期高齢者医療広域連合一般会計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高梁市住宅新築資金等貸付事業特別会計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岡山県後期高齢者医療広域連合特別会計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高梁市畑地かんがい事業特別会計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岡山県市町村総合事務組合一般会計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岡山県市町村総合事務組合貸付金特別会計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岡山県市町村総合事務組合脱退還付金特別会計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岡山県市町村総合事務組合交通災害共済特別会計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岡山県市町村税整理組合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522</v>
      </c>
      <c r="D34" s="1181"/>
      <c r="E34" s="1182"/>
      <c r="F34" s="32" t="s">
        <v>523</v>
      </c>
      <c r="G34" s="33" t="s">
        <v>524</v>
      </c>
      <c r="H34" s="33" t="s">
        <v>524</v>
      </c>
      <c r="I34" s="33" t="s">
        <v>524</v>
      </c>
      <c r="J34" s="34" t="s">
        <v>524</v>
      </c>
      <c r="K34" s="22"/>
      <c r="L34" s="22"/>
      <c r="M34" s="22"/>
      <c r="N34" s="22"/>
      <c r="O34" s="22"/>
      <c r="P34" s="22"/>
    </row>
    <row r="35" spans="1:16" ht="39" customHeight="1" x14ac:dyDescent="0.15">
      <c r="A35" s="22"/>
      <c r="B35" s="35"/>
      <c r="C35" s="1175" t="s">
        <v>525</v>
      </c>
      <c r="D35" s="1176"/>
      <c r="E35" s="1177"/>
      <c r="F35" s="36">
        <v>12.83</v>
      </c>
      <c r="G35" s="37">
        <v>9.36</v>
      </c>
      <c r="H35" s="37">
        <v>9.57</v>
      </c>
      <c r="I35" s="37">
        <v>9.64</v>
      </c>
      <c r="J35" s="38">
        <v>9.66</v>
      </c>
      <c r="K35" s="22"/>
      <c r="L35" s="22"/>
      <c r="M35" s="22"/>
      <c r="N35" s="22"/>
      <c r="O35" s="22"/>
      <c r="P35" s="22"/>
    </row>
    <row r="36" spans="1:16" ht="39" customHeight="1" x14ac:dyDescent="0.15">
      <c r="A36" s="22"/>
      <c r="B36" s="35"/>
      <c r="C36" s="1175" t="s">
        <v>526</v>
      </c>
      <c r="D36" s="1176"/>
      <c r="E36" s="1177"/>
      <c r="F36" s="36">
        <v>4.2</v>
      </c>
      <c r="G36" s="37">
        <v>3.61</v>
      </c>
      <c r="H36" s="37">
        <v>3.96</v>
      </c>
      <c r="I36" s="37">
        <v>4.34</v>
      </c>
      <c r="J36" s="38">
        <v>4.53</v>
      </c>
      <c r="K36" s="22"/>
      <c r="L36" s="22"/>
      <c r="M36" s="22"/>
      <c r="N36" s="22"/>
      <c r="O36" s="22"/>
      <c r="P36" s="22"/>
    </row>
    <row r="37" spans="1:16" ht="39" customHeight="1" x14ac:dyDescent="0.15">
      <c r="A37" s="22"/>
      <c r="B37" s="35"/>
      <c r="C37" s="1175" t="s">
        <v>527</v>
      </c>
      <c r="D37" s="1176"/>
      <c r="E37" s="1177"/>
      <c r="F37" s="36">
        <v>3.62</v>
      </c>
      <c r="G37" s="37">
        <v>3.84</v>
      </c>
      <c r="H37" s="37">
        <v>4.32</v>
      </c>
      <c r="I37" s="37">
        <v>3.88</v>
      </c>
      <c r="J37" s="38">
        <v>4.4000000000000004</v>
      </c>
      <c r="K37" s="22"/>
      <c r="L37" s="22"/>
      <c r="M37" s="22"/>
      <c r="N37" s="22"/>
      <c r="O37" s="22"/>
      <c r="P37" s="22"/>
    </row>
    <row r="38" spans="1:16" ht="39" customHeight="1" x14ac:dyDescent="0.15">
      <c r="A38" s="22"/>
      <c r="B38" s="35"/>
      <c r="C38" s="1175" t="s">
        <v>528</v>
      </c>
      <c r="D38" s="1176"/>
      <c r="E38" s="1177"/>
      <c r="F38" s="36">
        <v>0.57999999999999996</v>
      </c>
      <c r="G38" s="37">
        <v>0.73</v>
      </c>
      <c r="H38" s="37">
        <v>0.42</v>
      </c>
      <c r="I38" s="37">
        <v>0.38</v>
      </c>
      <c r="J38" s="38">
        <v>0.31</v>
      </c>
      <c r="K38" s="22"/>
      <c r="L38" s="22"/>
      <c r="M38" s="22"/>
      <c r="N38" s="22"/>
      <c r="O38" s="22"/>
      <c r="P38" s="22"/>
    </row>
    <row r="39" spans="1:16" ht="39" customHeight="1" x14ac:dyDescent="0.15">
      <c r="A39" s="22"/>
      <c r="B39" s="35"/>
      <c r="C39" s="1175" t="s">
        <v>529</v>
      </c>
      <c r="D39" s="1176"/>
      <c r="E39" s="1177"/>
      <c r="F39" s="36">
        <v>0.12</v>
      </c>
      <c r="G39" s="37">
        <v>0.2</v>
      </c>
      <c r="H39" s="37">
        <v>0.56000000000000005</v>
      </c>
      <c r="I39" s="37">
        <v>0.35</v>
      </c>
      <c r="J39" s="38">
        <v>0.28000000000000003</v>
      </c>
      <c r="K39" s="22"/>
      <c r="L39" s="22"/>
      <c r="M39" s="22"/>
      <c r="N39" s="22"/>
      <c r="O39" s="22"/>
      <c r="P39" s="22"/>
    </row>
    <row r="40" spans="1:16" ht="39" customHeight="1" x14ac:dyDescent="0.15">
      <c r="A40" s="22"/>
      <c r="B40" s="35"/>
      <c r="C40" s="1175" t="s">
        <v>530</v>
      </c>
      <c r="D40" s="1176"/>
      <c r="E40" s="1177"/>
      <c r="F40" s="36">
        <v>0.23</v>
      </c>
      <c r="G40" s="37">
        <v>0.38</v>
      </c>
      <c r="H40" s="37">
        <v>7.0000000000000007E-2</v>
      </c>
      <c r="I40" s="37">
        <v>0.17</v>
      </c>
      <c r="J40" s="38">
        <v>0.06</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v>0.14000000000000001</v>
      </c>
      <c r="G43" s="42">
        <v>0.04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3874</v>
      </c>
      <c r="L45" s="60">
        <v>3626</v>
      </c>
      <c r="M45" s="60">
        <v>3531</v>
      </c>
      <c r="N45" s="60">
        <v>3541</v>
      </c>
      <c r="O45" s="61">
        <v>3561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v>1</v>
      </c>
      <c r="L47" s="64">
        <v>1</v>
      </c>
      <c r="M47" s="64">
        <v>1</v>
      </c>
      <c r="N47" s="64">
        <v>1</v>
      </c>
      <c r="O47" s="65">
        <v>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1065</v>
      </c>
      <c r="L48" s="64">
        <v>1089</v>
      </c>
      <c r="M48" s="64">
        <v>1090</v>
      </c>
      <c r="N48" s="64">
        <v>1048</v>
      </c>
      <c r="O48" s="65">
        <v>968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241</v>
      </c>
      <c r="L49" s="64">
        <v>188</v>
      </c>
      <c r="M49" s="64">
        <v>84</v>
      </c>
      <c r="N49" s="64">
        <v>60</v>
      </c>
      <c r="O49" s="65">
        <v>31</v>
      </c>
      <c r="P49" s="48"/>
      <c r="Q49" s="48"/>
      <c r="R49" s="48"/>
      <c r="S49" s="48"/>
      <c r="T49" s="48"/>
      <c r="U49" s="48"/>
    </row>
    <row r="50" spans="1:21" ht="30.75" customHeight="1" x14ac:dyDescent="0.15">
      <c r="A50" s="48"/>
      <c r="B50" s="1193"/>
      <c r="C50" s="1194"/>
      <c r="D50" s="62"/>
      <c r="E50" s="1185" t="s">
        <v>16</v>
      </c>
      <c r="F50" s="1185"/>
      <c r="G50" s="1185"/>
      <c r="H50" s="1185"/>
      <c r="I50" s="1185"/>
      <c r="J50" s="1186"/>
      <c r="K50" s="63">
        <v>47</v>
      </c>
      <c r="L50" s="64">
        <v>45</v>
      </c>
      <c r="M50" s="64">
        <v>48</v>
      </c>
      <c r="N50" s="64">
        <v>63</v>
      </c>
      <c r="O50" s="65">
        <v>36</v>
      </c>
      <c r="P50" s="48"/>
      <c r="Q50" s="48"/>
      <c r="R50" s="48"/>
      <c r="S50" s="48"/>
      <c r="T50" s="48"/>
      <c r="U50" s="48"/>
    </row>
    <row r="51" spans="1:21" ht="30.75" customHeight="1" x14ac:dyDescent="0.15">
      <c r="A51" s="48"/>
      <c r="B51" s="1195"/>
      <c r="C51" s="1196"/>
      <c r="D51" s="66"/>
      <c r="E51" s="1185" t="s">
        <v>17</v>
      </c>
      <c r="F51" s="1185"/>
      <c r="G51" s="1185"/>
      <c r="H51" s="1185"/>
      <c r="I51" s="1185"/>
      <c r="J51" s="1186"/>
      <c r="K51" s="63">
        <v>4</v>
      </c>
      <c r="L51" s="64">
        <v>3</v>
      </c>
      <c r="M51" s="64">
        <v>5</v>
      </c>
      <c r="N51" s="64">
        <v>4</v>
      </c>
      <c r="O51" s="65">
        <v>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3434</v>
      </c>
      <c r="L52" s="64">
        <v>3374</v>
      </c>
      <c r="M52" s="64">
        <v>3311</v>
      </c>
      <c r="N52" s="64">
        <v>3407</v>
      </c>
      <c r="O52" s="65">
        <v>3340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1798</v>
      </c>
      <c r="L53" s="69">
        <v>1578</v>
      </c>
      <c r="M53" s="69">
        <v>1448</v>
      </c>
      <c r="N53" s="69">
        <v>1310</v>
      </c>
      <c r="O53" s="70">
        <v>1261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31165</v>
      </c>
      <c r="J41" s="83">
        <v>30655</v>
      </c>
      <c r="K41" s="83">
        <v>30736</v>
      </c>
      <c r="L41" s="83">
        <v>31644</v>
      </c>
      <c r="M41" s="84">
        <v>31814</v>
      </c>
    </row>
    <row r="42" spans="2:13" ht="27.75" customHeight="1" x14ac:dyDescent="0.15">
      <c r="B42" s="1201"/>
      <c r="C42" s="1202"/>
      <c r="D42" s="85"/>
      <c r="E42" s="1207" t="s">
        <v>25</v>
      </c>
      <c r="F42" s="1207"/>
      <c r="G42" s="1207"/>
      <c r="H42" s="1208"/>
      <c r="I42" s="86">
        <v>161</v>
      </c>
      <c r="J42" s="87">
        <v>128</v>
      </c>
      <c r="K42" s="87">
        <v>97</v>
      </c>
      <c r="L42" s="87">
        <v>175</v>
      </c>
      <c r="M42" s="88">
        <v>49</v>
      </c>
    </row>
    <row r="43" spans="2:13" ht="27.75" customHeight="1" x14ac:dyDescent="0.15">
      <c r="B43" s="1201"/>
      <c r="C43" s="1202"/>
      <c r="D43" s="85"/>
      <c r="E43" s="1207" t="s">
        <v>26</v>
      </c>
      <c r="F43" s="1207"/>
      <c r="G43" s="1207"/>
      <c r="H43" s="1208"/>
      <c r="I43" s="86">
        <v>12162</v>
      </c>
      <c r="J43" s="87">
        <v>11504</v>
      </c>
      <c r="K43" s="87">
        <v>11279</v>
      </c>
      <c r="L43" s="87">
        <v>10575</v>
      </c>
      <c r="M43" s="88">
        <v>10394</v>
      </c>
    </row>
    <row r="44" spans="2:13" ht="27.75" customHeight="1" x14ac:dyDescent="0.15">
      <c r="B44" s="1201"/>
      <c r="C44" s="1202"/>
      <c r="D44" s="85"/>
      <c r="E44" s="1207" t="s">
        <v>27</v>
      </c>
      <c r="F44" s="1207"/>
      <c r="G44" s="1207"/>
      <c r="H44" s="1208"/>
      <c r="I44" s="86">
        <v>665</v>
      </c>
      <c r="J44" s="87">
        <v>486</v>
      </c>
      <c r="K44" s="87">
        <v>412</v>
      </c>
      <c r="L44" s="87">
        <v>360</v>
      </c>
      <c r="M44" s="88">
        <v>335</v>
      </c>
    </row>
    <row r="45" spans="2:13" ht="27.75" customHeight="1" x14ac:dyDescent="0.15">
      <c r="B45" s="1201"/>
      <c r="C45" s="1202"/>
      <c r="D45" s="85"/>
      <c r="E45" s="1207" t="s">
        <v>28</v>
      </c>
      <c r="F45" s="1207"/>
      <c r="G45" s="1207"/>
      <c r="H45" s="1208"/>
      <c r="I45" s="86">
        <v>4902</v>
      </c>
      <c r="J45" s="87">
        <v>4881</v>
      </c>
      <c r="K45" s="87">
        <v>4701</v>
      </c>
      <c r="L45" s="87">
        <v>4290</v>
      </c>
      <c r="M45" s="88">
        <v>4212</v>
      </c>
    </row>
    <row r="46" spans="2:13" ht="27.75" customHeight="1" x14ac:dyDescent="0.15">
      <c r="B46" s="1201"/>
      <c r="C46" s="1202"/>
      <c r="D46" s="85"/>
      <c r="E46" s="1207" t="s">
        <v>29</v>
      </c>
      <c r="F46" s="1207"/>
      <c r="G46" s="1207"/>
      <c r="H46" s="1208"/>
      <c r="I46" s="86">
        <v>12</v>
      </c>
      <c r="J46" s="87">
        <v>3</v>
      </c>
      <c r="K46" s="87" t="s">
        <v>477</v>
      </c>
      <c r="L46" s="87" t="s">
        <v>477</v>
      </c>
      <c r="M46" s="88">
        <v>2</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6345</v>
      </c>
      <c r="J49" s="87">
        <v>6996</v>
      </c>
      <c r="K49" s="87">
        <v>7370</v>
      </c>
      <c r="L49" s="87">
        <v>8166</v>
      </c>
      <c r="M49" s="88">
        <v>7961</v>
      </c>
    </row>
    <row r="50" spans="2:13" ht="27.75" customHeight="1" x14ac:dyDescent="0.15">
      <c r="B50" s="1201"/>
      <c r="C50" s="1202"/>
      <c r="D50" s="85"/>
      <c r="E50" s="1207" t="s">
        <v>34</v>
      </c>
      <c r="F50" s="1207"/>
      <c r="G50" s="1207"/>
      <c r="H50" s="1208"/>
      <c r="I50" s="86">
        <v>2380</v>
      </c>
      <c r="J50" s="87">
        <v>2079</v>
      </c>
      <c r="K50" s="87">
        <v>1889</v>
      </c>
      <c r="L50" s="87">
        <v>1814</v>
      </c>
      <c r="M50" s="88">
        <v>1732</v>
      </c>
    </row>
    <row r="51" spans="2:13" ht="27.75" customHeight="1" x14ac:dyDescent="0.15">
      <c r="B51" s="1203"/>
      <c r="C51" s="1204"/>
      <c r="D51" s="85"/>
      <c r="E51" s="1207" t="s">
        <v>35</v>
      </c>
      <c r="F51" s="1207"/>
      <c r="G51" s="1207"/>
      <c r="H51" s="1208"/>
      <c r="I51" s="86">
        <v>28283</v>
      </c>
      <c r="J51" s="87">
        <v>29321</v>
      </c>
      <c r="K51" s="87">
        <v>28602</v>
      </c>
      <c r="L51" s="87">
        <v>28776</v>
      </c>
      <c r="M51" s="88">
        <v>28099</v>
      </c>
    </row>
    <row r="52" spans="2:13" ht="27.75" customHeight="1" thickBot="1" x14ac:dyDescent="0.2">
      <c r="B52" s="1211" t="s">
        <v>20</v>
      </c>
      <c r="C52" s="1212"/>
      <c r="D52" s="90"/>
      <c r="E52" s="1213" t="s">
        <v>36</v>
      </c>
      <c r="F52" s="1213"/>
      <c r="G52" s="1213"/>
      <c r="H52" s="1214"/>
      <c r="I52" s="91">
        <v>12058</v>
      </c>
      <c r="J52" s="92">
        <v>9260</v>
      </c>
      <c r="K52" s="92">
        <v>9365</v>
      </c>
      <c r="L52" s="92">
        <v>8288</v>
      </c>
      <c r="M52" s="93">
        <v>9014</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562</v>
      </c>
      <c r="H51" s="1242"/>
      <c r="I51" s="1247" t="s">
        <v>563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565</v>
      </c>
      <c r="H55" s="1222"/>
      <c r="I55" s="1227" t="s">
        <v>563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564</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9" t="s">
        <v>567</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562</v>
      </c>
      <c r="H73" s="1242"/>
      <c r="I73" s="1247" t="s">
        <v>563</v>
      </c>
      <c r="J73" s="1247"/>
      <c r="K73" s="1228">
        <v>98.5</v>
      </c>
      <c r="L73" s="1228">
        <v>76.900000000000006</v>
      </c>
      <c r="M73" s="1215">
        <v>77.900000000000006</v>
      </c>
      <c r="N73" s="1215">
        <v>69.7</v>
      </c>
      <c r="O73" s="1215">
        <v>76.5</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569</v>
      </c>
      <c r="J75" s="1227"/>
      <c r="K75" s="1219">
        <v>16</v>
      </c>
      <c r="L75" s="1219">
        <v>14.3</v>
      </c>
      <c r="M75" s="1219">
        <v>13.2</v>
      </c>
      <c r="N75" s="1219">
        <v>12</v>
      </c>
      <c r="O75" s="1219">
        <v>11.2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565</v>
      </c>
      <c r="H77" s="1222"/>
      <c r="I77" s="1227" t="s">
        <v>563</v>
      </c>
      <c r="J77" s="1227"/>
      <c r="K77" s="1228">
        <v>75.900000000000006</v>
      </c>
      <c r="L77" s="1228">
        <v>64.599999999999994</v>
      </c>
      <c r="M77" s="1215">
        <v>52.8</v>
      </c>
      <c r="N77" s="1215">
        <v>48.6</v>
      </c>
      <c r="O77" s="1215">
        <v>32.799999999999997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569</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516</v>
      </c>
      <c r="G2" s="111"/>
      <c r="H2" s="112"/>
    </row>
    <row r="3" spans="1:8" x14ac:dyDescent="0.15">
      <c r="A3" s="108" t="s">
        <v>509</v>
      </c>
      <c r="B3" s="113"/>
      <c r="C3" s="114"/>
      <c r="D3" s="115">
        <v>79926</v>
      </c>
      <c r="E3" s="116"/>
      <c r="F3" s="117">
        <v>67088</v>
      </c>
      <c r="G3" s="118"/>
      <c r="H3" s="119"/>
    </row>
    <row r="4" spans="1:8" x14ac:dyDescent="0.15">
      <c r="A4" s="120"/>
      <c r="B4" s="121"/>
      <c r="C4" s="122"/>
      <c r="D4" s="123">
        <v>50219</v>
      </c>
      <c r="E4" s="124"/>
      <c r="F4" s="125">
        <v>37146</v>
      </c>
      <c r="G4" s="126"/>
      <c r="H4" s="127"/>
    </row>
    <row r="5" spans="1:8" x14ac:dyDescent="0.15">
      <c r="A5" s="108" t="s">
        <v>511</v>
      </c>
      <c r="B5" s="113"/>
      <c r="C5" s="114"/>
      <c r="D5" s="115">
        <v>84103</v>
      </c>
      <c r="E5" s="116"/>
      <c r="F5" s="117">
        <v>70489</v>
      </c>
      <c r="G5" s="118"/>
      <c r="H5" s="119"/>
    </row>
    <row r="6" spans="1:8" x14ac:dyDescent="0.15">
      <c r="A6" s="120"/>
      <c r="B6" s="121"/>
      <c r="C6" s="122"/>
      <c r="D6" s="123">
        <v>41005</v>
      </c>
      <c r="E6" s="124"/>
      <c r="F6" s="125">
        <v>37817</v>
      </c>
      <c r="G6" s="126"/>
      <c r="H6" s="127"/>
    </row>
    <row r="7" spans="1:8" x14ac:dyDescent="0.15">
      <c r="A7" s="108" t="s">
        <v>512</v>
      </c>
      <c r="B7" s="113"/>
      <c r="C7" s="114"/>
      <c r="D7" s="115">
        <v>117461</v>
      </c>
      <c r="E7" s="116"/>
      <c r="F7" s="117">
        <v>84389</v>
      </c>
      <c r="G7" s="118"/>
      <c r="H7" s="119"/>
    </row>
    <row r="8" spans="1:8" x14ac:dyDescent="0.15">
      <c r="A8" s="120"/>
      <c r="B8" s="121"/>
      <c r="C8" s="122"/>
      <c r="D8" s="123">
        <v>69908</v>
      </c>
      <c r="E8" s="124"/>
      <c r="F8" s="125">
        <v>44339</v>
      </c>
      <c r="G8" s="126"/>
      <c r="H8" s="127"/>
    </row>
    <row r="9" spans="1:8" x14ac:dyDescent="0.15">
      <c r="A9" s="108" t="s">
        <v>513</v>
      </c>
      <c r="B9" s="113"/>
      <c r="C9" s="114"/>
      <c r="D9" s="115">
        <v>163785</v>
      </c>
      <c r="E9" s="116"/>
      <c r="F9" s="117">
        <v>83623</v>
      </c>
      <c r="G9" s="118"/>
      <c r="H9" s="119"/>
    </row>
    <row r="10" spans="1:8" x14ac:dyDescent="0.15">
      <c r="A10" s="120"/>
      <c r="B10" s="121"/>
      <c r="C10" s="122"/>
      <c r="D10" s="123">
        <v>92113</v>
      </c>
      <c r="E10" s="124"/>
      <c r="F10" s="125">
        <v>48787</v>
      </c>
      <c r="G10" s="126"/>
      <c r="H10" s="127"/>
    </row>
    <row r="11" spans="1:8" x14ac:dyDescent="0.15">
      <c r="A11" s="108" t="s">
        <v>514</v>
      </c>
      <c r="B11" s="113"/>
      <c r="C11" s="114"/>
      <c r="D11" s="115">
        <v>141569</v>
      </c>
      <c r="E11" s="116"/>
      <c r="F11" s="117">
        <v>87974</v>
      </c>
      <c r="G11" s="118"/>
      <c r="H11" s="119"/>
    </row>
    <row r="12" spans="1:8" x14ac:dyDescent="0.15">
      <c r="A12" s="120"/>
      <c r="B12" s="121"/>
      <c r="C12" s="128"/>
      <c r="D12" s="123">
        <v>65523</v>
      </c>
      <c r="E12" s="124"/>
      <c r="F12" s="125">
        <v>48183</v>
      </c>
      <c r="G12" s="126"/>
      <c r="H12" s="127"/>
    </row>
    <row r="13" spans="1:8" x14ac:dyDescent="0.15">
      <c r="A13" s="108"/>
      <c r="B13" s="113"/>
      <c r="C13" s="129"/>
      <c r="D13" s="130">
        <v>117369</v>
      </c>
      <c r="E13" s="131"/>
      <c r="F13" s="132">
        <v>78713</v>
      </c>
      <c r="G13" s="133"/>
      <c r="H13" s="119"/>
    </row>
    <row r="14" spans="1:8" x14ac:dyDescent="0.15">
      <c r="A14" s="120"/>
      <c r="B14" s="121"/>
      <c r="C14" s="122"/>
      <c r="D14" s="123">
        <v>63754</v>
      </c>
      <c r="E14" s="124"/>
      <c r="F14" s="125">
        <v>43254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3.13</v>
      </c>
      <c r="C19" s="134">
        <f>ROUND(VALUE(SUBSTITUTE(実質収支比率等に係る経年分析!G$48,"▲","-")),2)</f>
        <v>3.35</v>
      </c>
      <c r="D19" s="134">
        <f>ROUND(VALUE(SUBSTITUTE(実質収支比率等に係る経年分析!H$48,"▲","-")),2)</f>
        <v>3.84</v>
      </c>
      <c r="E19" s="134">
        <f>ROUND(VALUE(SUBSTITUTE(実質収支比率等に係る経年分析!I$48,"▲","-")),2)</f>
        <v>3.4</v>
      </c>
      <c r="F19" s="134">
        <f>ROUND(VALUE(SUBSTITUTE(実質収支比率等に係る経年分析!J$48,"▲","-")),2)</f>
        <v>3.92</v>
      </c>
    </row>
    <row r="20" spans="1:11" x14ac:dyDescent="0.15">
      <c r="A20" s="134" t="s">
        <v>41</v>
      </c>
      <c r="B20" s="134">
        <f>ROUND(VALUE(SUBSTITUTE(実質収支比率等に係る経年分析!F$47,"▲","-")),2)</f>
        <v>12.93</v>
      </c>
      <c r="C20" s="134">
        <f>ROUND(VALUE(SUBSTITUTE(実質収支比率等に係る経年分析!G$47,"▲","-")),2)</f>
        <v>13.28</v>
      </c>
      <c r="D20" s="134">
        <f>ROUND(VALUE(SUBSTITUTE(実質収支比率等に係る経年分析!H$47,"▲","-")),2)</f>
        <v>15.56</v>
      </c>
      <c r="E20" s="134">
        <f>ROUND(VALUE(SUBSTITUTE(実質収支比率等に係る経年分析!I$47,"▲","-")),2)</f>
        <v>17.329999999999998</v>
      </c>
      <c r="F20" s="134">
        <f>ROUND(VALUE(SUBSTITUTE(実質収支比率等に係る経年分析!J$47,"▲","-")),2)</f>
        <v>18.489999999999998</v>
      </c>
    </row>
    <row r="21" spans="1:11" x14ac:dyDescent="0.15">
      <c r="A21" s="134" t="s">
        <v>42</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1.47</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高梁市畑地かんがい事業特別会計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高梁市地域開発事業特別会計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高梁市介護保険特別会計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高梁市国民健康保険特別会計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4.4000000000000004</v>
      </c>
    </row>
    <row r="34" spans="1:16" x14ac:dyDescent="0.15">
      <c r="A34" s="135" t="str">
        <f>IF(連結実質赤字比率に係る赤字・黒字の構成分析!C$36="",NA(),連結実質赤字比率に係る赤字・黒字の構成分析!C$36)</f>
        <v>高梁市水道事業特別会計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4.53</v>
      </c>
    </row>
    <row r="35" spans="1:16" x14ac:dyDescent="0.15">
      <c r="A35" s="135" t="str">
        <f>IF(連結実質赤字比率に係る赤字・黒字の構成分析!C$35="",NA(),連結実質赤字比率に係る赤字・黒字の構成分析!C$35)</f>
        <v>高梁市国民健康保険成羽病院事業会計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9.66</v>
      </c>
    </row>
    <row r="36" spans="1:16" x14ac:dyDescent="0.15">
      <c r="A36" s="135" t="str">
        <f>IF(連結実質赤字比率に係る赤字・黒字の構成分析!C$34="",NA(),連結実質赤字比率に係る赤字・黒字の構成分析!C$34)</f>
        <v>高梁市住宅新築資金等貸付事業特別会計</v>
      </c>
      <c r="B36" s="135">
        <f>IF(ROUND(VALUE(SUBSTITUTE(連結実質赤字比率に係る赤字・黒字の構成分析!F$34,"▲", "-")), 2) &lt; 0, ABS(ROUND(VALUE(SUBSTITUTE(連結実質赤字比率に係る赤字・黒字の構成分析!F$34,"▲", "-")), 2)), NA())</f>
        <v>0.48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0.49</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3434</v>
      </c>
      <c r="E42" s="136"/>
      <c r="F42" s="136"/>
      <c r="G42" s="136">
        <f>'実質公債費比率（分子）の構造'!L$52</f>
        <v>3374</v>
      </c>
      <c r="H42" s="136"/>
      <c r="I42" s="136"/>
      <c r="J42" s="136">
        <f>'実質公債費比率（分子）の構造'!M$52</f>
        <v>3311</v>
      </c>
      <c r="K42" s="136"/>
      <c r="L42" s="136"/>
      <c r="M42" s="136">
        <f>'実質公債費比率（分子）の構造'!N$52</f>
        <v>3407</v>
      </c>
      <c r="N42" s="136"/>
      <c r="O42" s="136"/>
      <c r="P42" s="136">
        <f>'実質公債費比率（分子）の構造'!O$52</f>
        <v>3340</v>
      </c>
    </row>
    <row r="43" spans="1:16" x14ac:dyDescent="0.15">
      <c r="A43" s="136" t="s">
        <v>50</v>
      </c>
      <c r="B43" s="136">
        <f>'実質公債費比率（分子）の構造'!K$51</f>
        <v>4</v>
      </c>
      <c r="C43" s="136"/>
      <c r="D43" s="136"/>
      <c r="E43" s="136">
        <f>'実質公債費比率（分子）の構造'!L$51</f>
        <v>3</v>
      </c>
      <c r="F43" s="136"/>
      <c r="G43" s="136"/>
      <c r="H43" s="136">
        <f>'実質公債費比率（分子）の構造'!M$51</f>
        <v>5</v>
      </c>
      <c r="I43" s="136"/>
      <c r="J43" s="136"/>
      <c r="K43" s="136">
        <f>'実質公債費比率（分子）の構造'!N$51</f>
        <v>4</v>
      </c>
      <c r="L43" s="136"/>
      <c r="M43" s="136"/>
      <c r="N43" s="136">
        <f>'実質公債費比率（分子）の構造'!O$51</f>
        <v>4</v>
      </c>
      <c r="O43" s="136"/>
      <c r="P43" s="136"/>
    </row>
    <row r="44" spans="1:16" x14ac:dyDescent="0.15">
      <c r="A44" s="136" t="s">
        <v>51</v>
      </c>
      <c r="B44" s="136">
        <f>'実質公債費比率（分子）の構造'!K$50</f>
        <v>47</v>
      </c>
      <c r="C44" s="136"/>
      <c r="D44" s="136"/>
      <c r="E44" s="136">
        <f>'実質公債費比率（分子）の構造'!L$50</f>
        <v>45</v>
      </c>
      <c r="F44" s="136"/>
      <c r="G44" s="136"/>
      <c r="H44" s="136">
        <f>'実質公債費比率（分子）の構造'!M$50</f>
        <v>48</v>
      </c>
      <c r="I44" s="136"/>
      <c r="J44" s="136"/>
      <c r="K44" s="136">
        <f>'実質公債費比率（分子）の構造'!N$50</f>
        <v>63</v>
      </c>
      <c r="L44" s="136"/>
      <c r="M44" s="136"/>
      <c r="N44" s="136">
        <f>'実質公債費比率（分子）の構造'!O$50</f>
        <v>36</v>
      </c>
      <c r="O44" s="136"/>
      <c r="P44" s="136"/>
    </row>
    <row r="45" spans="1:16" x14ac:dyDescent="0.15">
      <c r="A45" s="136" t="s">
        <v>52</v>
      </c>
      <c r="B45" s="136">
        <f>'実質公債費比率（分子）の構造'!K$49</f>
        <v>241</v>
      </c>
      <c r="C45" s="136"/>
      <c r="D45" s="136"/>
      <c r="E45" s="136">
        <f>'実質公債費比率（分子）の構造'!L$49</f>
        <v>188</v>
      </c>
      <c r="F45" s="136"/>
      <c r="G45" s="136"/>
      <c r="H45" s="136">
        <f>'実質公債費比率（分子）の構造'!M$49</f>
        <v>84</v>
      </c>
      <c r="I45" s="136"/>
      <c r="J45" s="136"/>
      <c r="K45" s="136">
        <f>'実質公債費比率（分子）の構造'!N$49</f>
        <v>60</v>
      </c>
      <c r="L45" s="136"/>
      <c r="M45" s="136"/>
      <c r="N45" s="136">
        <f>'実質公債費比率（分子）の構造'!O$49</f>
        <v>31</v>
      </c>
      <c r="O45" s="136"/>
      <c r="P45" s="136"/>
    </row>
    <row r="46" spans="1:16" x14ac:dyDescent="0.15">
      <c r="A46" s="136" t="s">
        <v>53</v>
      </c>
      <c r="B46" s="136">
        <f>'実質公債費比率（分子）の構造'!K$48</f>
        <v>1065</v>
      </c>
      <c r="C46" s="136"/>
      <c r="D46" s="136"/>
      <c r="E46" s="136">
        <f>'実質公債費比率（分子）の構造'!L$48</f>
        <v>1089</v>
      </c>
      <c r="F46" s="136"/>
      <c r="G46" s="136"/>
      <c r="H46" s="136">
        <f>'実質公債費比率（分子）の構造'!M$48</f>
        <v>1090</v>
      </c>
      <c r="I46" s="136"/>
      <c r="J46" s="136"/>
      <c r="K46" s="136">
        <f>'実質公債費比率（分子）の構造'!N$48</f>
        <v>1048</v>
      </c>
      <c r="L46" s="136"/>
      <c r="M46" s="136"/>
      <c r="N46" s="136">
        <f>'実質公債費比率（分子）の構造'!O$48</f>
        <v>968</v>
      </c>
      <c r="O46" s="136"/>
      <c r="P46" s="136"/>
    </row>
    <row r="47" spans="1:16" x14ac:dyDescent="0.15">
      <c r="A47" s="136" t="s">
        <v>54</v>
      </c>
      <c r="B47" s="136">
        <f>'実質公債費比率（分子）の構造'!K$47</f>
        <v>1</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3874</v>
      </c>
      <c r="C49" s="136"/>
      <c r="D49" s="136"/>
      <c r="E49" s="136">
        <f>'実質公債費比率（分子）の構造'!L$45</f>
        <v>3626</v>
      </c>
      <c r="F49" s="136"/>
      <c r="G49" s="136"/>
      <c r="H49" s="136">
        <f>'実質公債費比率（分子）の構造'!M$45</f>
        <v>3531</v>
      </c>
      <c r="I49" s="136"/>
      <c r="J49" s="136"/>
      <c r="K49" s="136">
        <f>'実質公債費比率（分子）の構造'!N$45</f>
        <v>3541</v>
      </c>
      <c r="L49" s="136"/>
      <c r="M49" s="136"/>
      <c r="N49" s="136">
        <f>'実質公債費比率（分子）の構造'!O$45</f>
        <v>3561</v>
      </c>
      <c r="O49" s="136"/>
      <c r="P49" s="136"/>
    </row>
    <row r="50" spans="1:16" x14ac:dyDescent="0.15">
      <c r="A50" s="136" t="s">
        <v>57</v>
      </c>
      <c r="B50" s="136" t="e">
        <f>NA()</f>
        <v>#N/A</v>
      </c>
      <c r="C50" s="136">
        <f>IF(ISNUMBER('実質公債費比率（分子）の構造'!K$53),'実質公債費比率（分子）の構造'!K$53,NA())</f>
        <v>1798</v>
      </c>
      <c r="D50" s="136" t="e">
        <f>NA()</f>
        <v>#N/A</v>
      </c>
      <c r="E50" s="136" t="e">
        <f>NA()</f>
        <v>#N/A</v>
      </c>
      <c r="F50" s="136">
        <f>IF(ISNUMBER('実質公債費比率（分子）の構造'!L$53),'実質公債費比率（分子）の構造'!L$53,NA())</f>
        <v>1578</v>
      </c>
      <c r="G50" s="136" t="e">
        <f>NA()</f>
        <v>#N/A</v>
      </c>
      <c r="H50" s="136" t="e">
        <f>NA()</f>
        <v>#N/A</v>
      </c>
      <c r="I50" s="136">
        <f>IF(ISNUMBER('実質公債費比率（分子）の構造'!M$53),'実質公債費比率（分子）の構造'!M$53,NA())</f>
        <v>1448</v>
      </c>
      <c r="J50" s="136" t="e">
        <f>NA()</f>
        <v>#N/A</v>
      </c>
      <c r="K50" s="136" t="e">
        <f>NA()</f>
        <v>#N/A</v>
      </c>
      <c r="L50" s="136">
        <f>IF(ISNUMBER('実質公債費比率（分子）の構造'!N$53),'実質公債費比率（分子）の構造'!N$53,NA())</f>
        <v>1310</v>
      </c>
      <c r="M50" s="136" t="e">
        <f>NA()</f>
        <v>#N/A</v>
      </c>
      <c r="N50" s="136" t="e">
        <f>NA()</f>
        <v>#N/A</v>
      </c>
      <c r="O50" s="136">
        <f>IF(ISNUMBER('実質公債費比率（分子）の構造'!O$53),'実質公債費比率（分子）の構造'!O$53,NA())</f>
        <v>1261</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28283</v>
      </c>
      <c r="E56" s="135"/>
      <c r="F56" s="135"/>
      <c r="G56" s="135">
        <f>'将来負担比率（分子）の構造'!J$51</f>
        <v>29321</v>
      </c>
      <c r="H56" s="135"/>
      <c r="I56" s="135"/>
      <c r="J56" s="135">
        <f>'将来負担比率（分子）の構造'!K$51</f>
        <v>28602</v>
      </c>
      <c r="K56" s="135"/>
      <c r="L56" s="135"/>
      <c r="M56" s="135">
        <f>'将来負担比率（分子）の構造'!L$51</f>
        <v>28776</v>
      </c>
      <c r="N56" s="135"/>
      <c r="O56" s="135"/>
      <c r="P56" s="135">
        <f>'将来負担比率（分子）の構造'!M$51</f>
        <v>28099</v>
      </c>
    </row>
    <row r="57" spans="1:16" x14ac:dyDescent="0.15">
      <c r="A57" s="135" t="s">
        <v>34</v>
      </c>
      <c r="B57" s="135"/>
      <c r="C57" s="135"/>
      <c r="D57" s="135">
        <f>'将来負担比率（分子）の構造'!I$50</f>
        <v>2380</v>
      </c>
      <c r="E57" s="135"/>
      <c r="F57" s="135"/>
      <c r="G57" s="135">
        <f>'将来負担比率（分子）の構造'!J$50</f>
        <v>2079</v>
      </c>
      <c r="H57" s="135"/>
      <c r="I57" s="135"/>
      <c r="J57" s="135">
        <f>'将来負担比率（分子）の構造'!K$50</f>
        <v>1889</v>
      </c>
      <c r="K57" s="135"/>
      <c r="L57" s="135"/>
      <c r="M57" s="135">
        <f>'将来負担比率（分子）の構造'!L$50</f>
        <v>1814</v>
      </c>
      <c r="N57" s="135"/>
      <c r="O57" s="135"/>
      <c r="P57" s="135">
        <f>'将来負担比率（分子）の構造'!M$50</f>
        <v>1732</v>
      </c>
    </row>
    <row r="58" spans="1:16" x14ac:dyDescent="0.15">
      <c r="A58" s="135" t="s">
        <v>33</v>
      </c>
      <c r="B58" s="135"/>
      <c r="C58" s="135"/>
      <c r="D58" s="135">
        <f>'将来負担比率（分子）の構造'!I$49</f>
        <v>6345</v>
      </c>
      <c r="E58" s="135"/>
      <c r="F58" s="135"/>
      <c r="G58" s="135">
        <f>'将来負担比率（分子）の構造'!J$49</f>
        <v>6996</v>
      </c>
      <c r="H58" s="135"/>
      <c r="I58" s="135"/>
      <c r="J58" s="135">
        <f>'将来負担比率（分子）の構造'!K$49</f>
        <v>7370</v>
      </c>
      <c r="K58" s="135"/>
      <c r="L58" s="135"/>
      <c r="M58" s="135">
        <f>'将来負担比率（分子）の構造'!L$49</f>
        <v>8166</v>
      </c>
      <c r="N58" s="135"/>
      <c r="O58" s="135"/>
      <c r="P58" s="135">
        <f>'将来負担比率（分子）の構造'!M$49</f>
        <v>7961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12</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x14ac:dyDescent="0.15">
      <c r="A62" s="135" t="s">
        <v>28</v>
      </c>
      <c r="B62" s="135">
        <f>'将来負担比率（分子）の構造'!I$45</f>
        <v>4902</v>
      </c>
      <c r="C62" s="135"/>
      <c r="D62" s="135"/>
      <c r="E62" s="135">
        <f>'将来負担比率（分子）の構造'!J$45</f>
        <v>4881</v>
      </c>
      <c r="F62" s="135"/>
      <c r="G62" s="135"/>
      <c r="H62" s="135">
        <f>'将来負担比率（分子）の構造'!K$45</f>
        <v>4701</v>
      </c>
      <c r="I62" s="135"/>
      <c r="J62" s="135"/>
      <c r="K62" s="135">
        <f>'将来負担比率（分子）の構造'!L$45</f>
        <v>4290</v>
      </c>
      <c r="L62" s="135"/>
      <c r="M62" s="135"/>
      <c r="N62" s="135">
        <f>'将来負担比率（分子）の構造'!M$45</f>
        <v>4212</v>
      </c>
      <c r="O62" s="135"/>
      <c r="P62" s="135"/>
    </row>
    <row r="63" spans="1:16" x14ac:dyDescent="0.15">
      <c r="A63" s="135" t="s">
        <v>27</v>
      </c>
      <c r="B63" s="135">
        <f>'将来負担比率（分子）の構造'!I$44</f>
        <v>665</v>
      </c>
      <c r="C63" s="135"/>
      <c r="D63" s="135"/>
      <c r="E63" s="135">
        <f>'将来負担比率（分子）の構造'!J$44</f>
        <v>486</v>
      </c>
      <c r="F63" s="135"/>
      <c r="G63" s="135"/>
      <c r="H63" s="135">
        <f>'将来負担比率（分子）の構造'!K$44</f>
        <v>412</v>
      </c>
      <c r="I63" s="135"/>
      <c r="J63" s="135"/>
      <c r="K63" s="135">
        <f>'将来負担比率（分子）の構造'!L$44</f>
        <v>360</v>
      </c>
      <c r="L63" s="135"/>
      <c r="M63" s="135"/>
      <c r="N63" s="135">
        <f>'将来負担比率（分子）の構造'!M$44</f>
        <v>335</v>
      </c>
      <c r="O63" s="135"/>
      <c r="P63" s="135"/>
    </row>
    <row r="64" spans="1:16" x14ac:dyDescent="0.15">
      <c r="A64" s="135" t="s">
        <v>26</v>
      </c>
      <c r="B64" s="135">
        <f>'将来負担比率（分子）の構造'!I$43</f>
        <v>12162</v>
      </c>
      <c r="C64" s="135"/>
      <c r="D64" s="135"/>
      <c r="E64" s="135">
        <f>'将来負担比率（分子）の構造'!J$43</f>
        <v>11504</v>
      </c>
      <c r="F64" s="135"/>
      <c r="G64" s="135"/>
      <c r="H64" s="135">
        <f>'将来負担比率（分子）の構造'!K$43</f>
        <v>11279</v>
      </c>
      <c r="I64" s="135"/>
      <c r="J64" s="135"/>
      <c r="K64" s="135">
        <f>'将来負担比率（分子）の構造'!L$43</f>
        <v>10575</v>
      </c>
      <c r="L64" s="135"/>
      <c r="M64" s="135"/>
      <c r="N64" s="135">
        <f>'将来負担比率（分子）の構造'!M$43</f>
        <v>10394</v>
      </c>
      <c r="O64" s="135"/>
      <c r="P64" s="135"/>
    </row>
    <row r="65" spans="1:16" x14ac:dyDescent="0.15">
      <c r="A65" s="135" t="s">
        <v>25</v>
      </c>
      <c r="B65" s="135">
        <f>'将来負担比率（分子）の構造'!I$42</f>
        <v>161</v>
      </c>
      <c r="C65" s="135"/>
      <c r="D65" s="135"/>
      <c r="E65" s="135">
        <f>'将来負担比率（分子）の構造'!J$42</f>
        <v>128</v>
      </c>
      <c r="F65" s="135"/>
      <c r="G65" s="135"/>
      <c r="H65" s="135">
        <f>'将来負担比率（分子）の構造'!K$42</f>
        <v>97</v>
      </c>
      <c r="I65" s="135"/>
      <c r="J65" s="135"/>
      <c r="K65" s="135">
        <f>'将来負担比率（分子）の構造'!L$42</f>
        <v>175</v>
      </c>
      <c r="L65" s="135"/>
      <c r="M65" s="135"/>
      <c r="N65" s="135">
        <f>'将来負担比率（分子）の構造'!M$42</f>
        <v>49</v>
      </c>
      <c r="O65" s="135"/>
      <c r="P65" s="135"/>
    </row>
    <row r="66" spans="1:16" x14ac:dyDescent="0.15">
      <c r="A66" s="135" t="s">
        <v>24</v>
      </c>
      <c r="B66" s="135">
        <f>'将来負担比率（分子）の構造'!I$41</f>
        <v>31165</v>
      </c>
      <c r="C66" s="135"/>
      <c r="D66" s="135"/>
      <c r="E66" s="135">
        <f>'将来負担比率（分子）の構造'!J$41</f>
        <v>30655</v>
      </c>
      <c r="F66" s="135"/>
      <c r="G66" s="135"/>
      <c r="H66" s="135">
        <f>'将来負担比率（分子）の構造'!K$41</f>
        <v>30736</v>
      </c>
      <c r="I66" s="135"/>
      <c r="J66" s="135"/>
      <c r="K66" s="135">
        <f>'将来負担比率（分子）の構造'!L$41</f>
        <v>31644</v>
      </c>
      <c r="L66" s="135"/>
      <c r="M66" s="135"/>
      <c r="N66" s="135">
        <f>'将来負担比率（分子）の構造'!M$41</f>
        <v>31814</v>
      </c>
      <c r="O66" s="135"/>
      <c r="P66" s="135"/>
    </row>
    <row r="67" spans="1:16" x14ac:dyDescent="0.15">
      <c r="A67" s="135" t="s">
        <v>61</v>
      </c>
      <c r="B67" s="135" t="e">
        <f>NA()</f>
        <v>#N/A</v>
      </c>
      <c r="C67" s="135">
        <f>IF(ISNUMBER('将来負担比率（分子）の構造'!I$52), IF('将来負担比率（分子）の構造'!I$52 &lt; 0, 0, '将来負担比率（分子）の構造'!I$52), NA())</f>
        <v>12058</v>
      </c>
      <c r="D67" s="135" t="e">
        <f>NA()</f>
        <v>#N/A</v>
      </c>
      <c r="E67" s="135" t="e">
        <f>NA()</f>
        <v>#N/A</v>
      </c>
      <c r="F67" s="135">
        <f>IF(ISNUMBER('将来負担比率（分子）の構造'!J$52), IF('将来負担比率（分子）の構造'!J$52 &lt; 0, 0, '将来負担比率（分子）の構造'!J$52), NA())</f>
        <v>9260</v>
      </c>
      <c r="G67" s="135" t="e">
        <f>NA()</f>
        <v>#N/A</v>
      </c>
      <c r="H67" s="135" t="e">
        <f>NA()</f>
        <v>#N/A</v>
      </c>
      <c r="I67" s="135">
        <f>IF(ISNUMBER('将来負担比率（分子）の構造'!K$52), IF('将来負担比率（分子）の構造'!K$52 &lt; 0, 0, '将来負担比率（分子）の構造'!K$52), NA())</f>
        <v>9365</v>
      </c>
      <c r="J67" s="135" t="e">
        <f>NA()</f>
        <v>#N/A</v>
      </c>
      <c r="K67" s="135" t="e">
        <f>NA()</f>
        <v>#N/A</v>
      </c>
      <c r="L67" s="135">
        <f>IF(ISNUMBER('将来負担比率（分子）の構造'!L$52), IF('将来負担比率（分子）の構造'!L$52 &lt; 0, 0, '将来負担比率（分子）の構造'!L$52), NA())</f>
        <v>8288</v>
      </c>
      <c r="M67" s="135" t="e">
        <f>NA()</f>
        <v>#N/A</v>
      </c>
      <c r="N67" s="135" t="e">
        <f>NA()</f>
        <v>#N/A</v>
      </c>
      <c r="O67" s="135">
        <f>IF(ISNUMBER('将来負担比率（分子）の構造'!M$52), IF('将来負担比率（分子）の構造'!M$52 &lt; 0, 0, '将来負担比率（分子）の構造'!M$52), NA())</f>
        <v>9014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3828070</v>
      </c>
      <c r="S5" s="613"/>
      <c r="T5" s="613"/>
      <c r="U5" s="613"/>
      <c r="V5" s="613"/>
      <c r="W5" s="613"/>
      <c r="X5" s="613"/>
      <c r="Y5" s="614"/>
      <c r="Z5" s="615">
        <v>14.6</v>
      </c>
      <c r="AA5" s="615"/>
      <c r="AB5" s="615"/>
      <c r="AC5" s="615"/>
      <c r="AD5" s="616">
        <v>3712314</v>
      </c>
      <c r="AE5" s="616"/>
      <c r="AF5" s="616"/>
      <c r="AG5" s="616"/>
      <c r="AH5" s="616"/>
      <c r="AI5" s="616"/>
      <c r="AJ5" s="616"/>
      <c r="AK5" s="616"/>
      <c r="AL5" s="617">
        <v>26</v>
      </c>
      <c r="AM5" s="618"/>
      <c r="AN5" s="618"/>
      <c r="AO5" s="619"/>
      <c r="AP5" s="609" t="s">
        <v>203</v>
      </c>
      <c r="AQ5" s="610"/>
      <c r="AR5" s="610"/>
      <c r="AS5" s="610"/>
      <c r="AT5" s="610"/>
      <c r="AU5" s="610"/>
      <c r="AV5" s="610"/>
      <c r="AW5" s="610"/>
      <c r="AX5" s="610"/>
      <c r="AY5" s="610"/>
      <c r="AZ5" s="610"/>
      <c r="BA5" s="610"/>
      <c r="BB5" s="610"/>
      <c r="BC5" s="610"/>
      <c r="BD5" s="610"/>
      <c r="BE5" s="610"/>
      <c r="BF5" s="611"/>
      <c r="BG5" s="623">
        <v>3712314</v>
      </c>
      <c r="BH5" s="624"/>
      <c r="BI5" s="624"/>
      <c r="BJ5" s="624"/>
      <c r="BK5" s="624"/>
      <c r="BL5" s="624"/>
      <c r="BM5" s="624"/>
      <c r="BN5" s="625"/>
      <c r="BO5" s="626">
        <v>97</v>
      </c>
      <c r="BP5" s="626"/>
      <c r="BQ5" s="626"/>
      <c r="BR5" s="626"/>
      <c r="BS5" s="627">
        <v>56830</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315930</v>
      </c>
      <c r="S6" s="624"/>
      <c r="T6" s="624"/>
      <c r="U6" s="624"/>
      <c r="V6" s="624"/>
      <c r="W6" s="624"/>
      <c r="X6" s="624"/>
      <c r="Y6" s="625"/>
      <c r="Z6" s="626">
        <v>1.2</v>
      </c>
      <c r="AA6" s="626"/>
      <c r="AB6" s="626"/>
      <c r="AC6" s="626"/>
      <c r="AD6" s="627">
        <v>315930</v>
      </c>
      <c r="AE6" s="627"/>
      <c r="AF6" s="627"/>
      <c r="AG6" s="627"/>
      <c r="AH6" s="627"/>
      <c r="AI6" s="627"/>
      <c r="AJ6" s="627"/>
      <c r="AK6" s="627"/>
      <c r="AL6" s="628">
        <v>2.2000000000000002</v>
      </c>
      <c r="AM6" s="629"/>
      <c r="AN6" s="629"/>
      <c r="AO6" s="630"/>
      <c r="AP6" s="620" t="s">
        <v>208</v>
      </c>
      <c r="AQ6" s="621"/>
      <c r="AR6" s="621"/>
      <c r="AS6" s="621"/>
      <c r="AT6" s="621"/>
      <c r="AU6" s="621"/>
      <c r="AV6" s="621"/>
      <c r="AW6" s="621"/>
      <c r="AX6" s="621"/>
      <c r="AY6" s="621"/>
      <c r="AZ6" s="621"/>
      <c r="BA6" s="621"/>
      <c r="BB6" s="621"/>
      <c r="BC6" s="621"/>
      <c r="BD6" s="621"/>
      <c r="BE6" s="621"/>
      <c r="BF6" s="622"/>
      <c r="BG6" s="623">
        <v>3712314</v>
      </c>
      <c r="BH6" s="624"/>
      <c r="BI6" s="624"/>
      <c r="BJ6" s="624"/>
      <c r="BK6" s="624"/>
      <c r="BL6" s="624"/>
      <c r="BM6" s="624"/>
      <c r="BN6" s="625"/>
      <c r="BO6" s="626">
        <v>97</v>
      </c>
      <c r="BP6" s="626"/>
      <c r="BQ6" s="626"/>
      <c r="BR6" s="626"/>
      <c r="BS6" s="627">
        <v>56830</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208736</v>
      </c>
      <c r="CS6" s="624"/>
      <c r="CT6" s="624"/>
      <c r="CU6" s="624"/>
      <c r="CV6" s="624"/>
      <c r="CW6" s="624"/>
      <c r="CX6" s="624"/>
      <c r="CY6" s="625"/>
      <c r="CZ6" s="626">
        <v>0.8</v>
      </c>
      <c r="DA6" s="626"/>
      <c r="DB6" s="626"/>
      <c r="DC6" s="626"/>
      <c r="DD6" s="632">
        <v>86</v>
      </c>
      <c r="DE6" s="624"/>
      <c r="DF6" s="624"/>
      <c r="DG6" s="624"/>
      <c r="DH6" s="624"/>
      <c r="DI6" s="624"/>
      <c r="DJ6" s="624"/>
      <c r="DK6" s="624"/>
      <c r="DL6" s="624"/>
      <c r="DM6" s="624"/>
      <c r="DN6" s="624"/>
      <c r="DO6" s="624"/>
      <c r="DP6" s="625"/>
      <c r="DQ6" s="632">
        <v>208660</v>
      </c>
      <c r="DR6" s="624"/>
      <c r="DS6" s="624"/>
      <c r="DT6" s="624"/>
      <c r="DU6" s="624"/>
      <c r="DV6" s="624"/>
      <c r="DW6" s="624"/>
      <c r="DX6" s="624"/>
      <c r="DY6" s="624"/>
      <c r="DZ6" s="624"/>
      <c r="EA6" s="624"/>
      <c r="EB6" s="624"/>
      <c r="EC6" s="633"/>
    </row>
    <row r="7" spans="2:143" ht="11.25" customHeight="1" x14ac:dyDescent="0.15">
      <c r="B7" s="620" t="s">
        <v>210</v>
      </c>
      <c r="C7" s="621"/>
      <c r="D7" s="621"/>
      <c r="E7" s="621"/>
      <c r="F7" s="621"/>
      <c r="G7" s="621"/>
      <c r="H7" s="621"/>
      <c r="I7" s="621"/>
      <c r="J7" s="621"/>
      <c r="K7" s="621"/>
      <c r="L7" s="621"/>
      <c r="M7" s="621"/>
      <c r="N7" s="621"/>
      <c r="O7" s="621"/>
      <c r="P7" s="621"/>
      <c r="Q7" s="622"/>
      <c r="R7" s="623">
        <v>7931</v>
      </c>
      <c r="S7" s="624"/>
      <c r="T7" s="624"/>
      <c r="U7" s="624"/>
      <c r="V7" s="624"/>
      <c r="W7" s="624"/>
      <c r="X7" s="624"/>
      <c r="Y7" s="625"/>
      <c r="Z7" s="626">
        <v>0</v>
      </c>
      <c r="AA7" s="626"/>
      <c r="AB7" s="626"/>
      <c r="AC7" s="626"/>
      <c r="AD7" s="627">
        <v>7931</v>
      </c>
      <c r="AE7" s="627"/>
      <c r="AF7" s="627"/>
      <c r="AG7" s="627"/>
      <c r="AH7" s="627"/>
      <c r="AI7" s="627"/>
      <c r="AJ7" s="627"/>
      <c r="AK7" s="627"/>
      <c r="AL7" s="628">
        <v>0.1</v>
      </c>
      <c r="AM7" s="629"/>
      <c r="AN7" s="629"/>
      <c r="AO7" s="630"/>
      <c r="AP7" s="620" t="s">
        <v>211</v>
      </c>
      <c r="AQ7" s="621"/>
      <c r="AR7" s="621"/>
      <c r="AS7" s="621"/>
      <c r="AT7" s="621"/>
      <c r="AU7" s="621"/>
      <c r="AV7" s="621"/>
      <c r="AW7" s="621"/>
      <c r="AX7" s="621"/>
      <c r="AY7" s="621"/>
      <c r="AZ7" s="621"/>
      <c r="BA7" s="621"/>
      <c r="BB7" s="621"/>
      <c r="BC7" s="621"/>
      <c r="BD7" s="621"/>
      <c r="BE7" s="621"/>
      <c r="BF7" s="622"/>
      <c r="BG7" s="623">
        <v>1570197</v>
      </c>
      <c r="BH7" s="624"/>
      <c r="BI7" s="624"/>
      <c r="BJ7" s="624"/>
      <c r="BK7" s="624"/>
      <c r="BL7" s="624"/>
      <c r="BM7" s="624"/>
      <c r="BN7" s="625"/>
      <c r="BO7" s="626">
        <v>41</v>
      </c>
      <c r="BP7" s="626"/>
      <c r="BQ7" s="626"/>
      <c r="BR7" s="626"/>
      <c r="BS7" s="627">
        <v>56830</v>
      </c>
      <c r="BT7" s="627"/>
      <c r="BU7" s="627"/>
      <c r="BV7" s="627"/>
      <c r="BW7" s="627"/>
      <c r="BX7" s="627"/>
      <c r="BY7" s="627"/>
      <c r="BZ7" s="627"/>
      <c r="CA7" s="627"/>
      <c r="CB7" s="631"/>
      <c r="CD7" s="637" t="s">
        <v>212</v>
      </c>
      <c r="CE7" s="638"/>
      <c r="CF7" s="638"/>
      <c r="CG7" s="638"/>
      <c r="CH7" s="638"/>
      <c r="CI7" s="638"/>
      <c r="CJ7" s="638"/>
      <c r="CK7" s="638"/>
      <c r="CL7" s="638"/>
      <c r="CM7" s="638"/>
      <c r="CN7" s="638"/>
      <c r="CO7" s="638"/>
      <c r="CP7" s="638"/>
      <c r="CQ7" s="639"/>
      <c r="CR7" s="623">
        <v>4475913</v>
      </c>
      <c r="CS7" s="624"/>
      <c r="CT7" s="624"/>
      <c r="CU7" s="624"/>
      <c r="CV7" s="624"/>
      <c r="CW7" s="624"/>
      <c r="CX7" s="624"/>
      <c r="CY7" s="625"/>
      <c r="CZ7" s="626">
        <v>17.600000000000001</v>
      </c>
      <c r="DA7" s="626"/>
      <c r="DB7" s="626"/>
      <c r="DC7" s="626"/>
      <c r="DD7" s="632">
        <v>531373</v>
      </c>
      <c r="DE7" s="624"/>
      <c r="DF7" s="624"/>
      <c r="DG7" s="624"/>
      <c r="DH7" s="624"/>
      <c r="DI7" s="624"/>
      <c r="DJ7" s="624"/>
      <c r="DK7" s="624"/>
      <c r="DL7" s="624"/>
      <c r="DM7" s="624"/>
      <c r="DN7" s="624"/>
      <c r="DO7" s="624"/>
      <c r="DP7" s="625"/>
      <c r="DQ7" s="632">
        <v>3058382</v>
      </c>
      <c r="DR7" s="624"/>
      <c r="DS7" s="624"/>
      <c r="DT7" s="624"/>
      <c r="DU7" s="624"/>
      <c r="DV7" s="624"/>
      <c r="DW7" s="624"/>
      <c r="DX7" s="624"/>
      <c r="DY7" s="624"/>
      <c r="DZ7" s="624"/>
      <c r="EA7" s="624"/>
      <c r="EB7" s="624"/>
      <c r="EC7" s="633"/>
    </row>
    <row r="8" spans="2:143" ht="11.25" customHeight="1" x14ac:dyDescent="0.15">
      <c r="B8" s="620" t="s">
        <v>213</v>
      </c>
      <c r="C8" s="621"/>
      <c r="D8" s="621"/>
      <c r="E8" s="621"/>
      <c r="F8" s="621"/>
      <c r="G8" s="621"/>
      <c r="H8" s="621"/>
      <c r="I8" s="621"/>
      <c r="J8" s="621"/>
      <c r="K8" s="621"/>
      <c r="L8" s="621"/>
      <c r="M8" s="621"/>
      <c r="N8" s="621"/>
      <c r="O8" s="621"/>
      <c r="P8" s="621"/>
      <c r="Q8" s="622"/>
      <c r="R8" s="623">
        <v>23768</v>
      </c>
      <c r="S8" s="624"/>
      <c r="T8" s="624"/>
      <c r="U8" s="624"/>
      <c r="V8" s="624"/>
      <c r="W8" s="624"/>
      <c r="X8" s="624"/>
      <c r="Y8" s="625"/>
      <c r="Z8" s="626">
        <v>0.1</v>
      </c>
      <c r="AA8" s="626"/>
      <c r="AB8" s="626"/>
      <c r="AC8" s="626"/>
      <c r="AD8" s="627">
        <v>23768</v>
      </c>
      <c r="AE8" s="627"/>
      <c r="AF8" s="627"/>
      <c r="AG8" s="627"/>
      <c r="AH8" s="627"/>
      <c r="AI8" s="627"/>
      <c r="AJ8" s="627"/>
      <c r="AK8" s="627"/>
      <c r="AL8" s="628">
        <v>0.2</v>
      </c>
      <c r="AM8" s="629"/>
      <c r="AN8" s="629"/>
      <c r="AO8" s="630"/>
      <c r="AP8" s="620" t="s">
        <v>214</v>
      </c>
      <c r="AQ8" s="621"/>
      <c r="AR8" s="621"/>
      <c r="AS8" s="621"/>
      <c r="AT8" s="621"/>
      <c r="AU8" s="621"/>
      <c r="AV8" s="621"/>
      <c r="AW8" s="621"/>
      <c r="AX8" s="621"/>
      <c r="AY8" s="621"/>
      <c r="AZ8" s="621"/>
      <c r="BA8" s="621"/>
      <c r="BB8" s="621"/>
      <c r="BC8" s="621"/>
      <c r="BD8" s="621"/>
      <c r="BE8" s="621"/>
      <c r="BF8" s="622"/>
      <c r="BG8" s="623">
        <v>50625</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215</v>
      </c>
      <c r="CE8" s="638"/>
      <c r="CF8" s="638"/>
      <c r="CG8" s="638"/>
      <c r="CH8" s="638"/>
      <c r="CI8" s="638"/>
      <c r="CJ8" s="638"/>
      <c r="CK8" s="638"/>
      <c r="CL8" s="638"/>
      <c r="CM8" s="638"/>
      <c r="CN8" s="638"/>
      <c r="CO8" s="638"/>
      <c r="CP8" s="638"/>
      <c r="CQ8" s="639"/>
      <c r="CR8" s="623">
        <v>5591599</v>
      </c>
      <c r="CS8" s="624"/>
      <c r="CT8" s="624"/>
      <c r="CU8" s="624"/>
      <c r="CV8" s="624"/>
      <c r="CW8" s="624"/>
      <c r="CX8" s="624"/>
      <c r="CY8" s="625"/>
      <c r="CZ8" s="626">
        <v>22</v>
      </c>
      <c r="DA8" s="626"/>
      <c r="DB8" s="626"/>
      <c r="DC8" s="626"/>
      <c r="DD8" s="632">
        <v>70352</v>
      </c>
      <c r="DE8" s="624"/>
      <c r="DF8" s="624"/>
      <c r="DG8" s="624"/>
      <c r="DH8" s="624"/>
      <c r="DI8" s="624"/>
      <c r="DJ8" s="624"/>
      <c r="DK8" s="624"/>
      <c r="DL8" s="624"/>
      <c r="DM8" s="624"/>
      <c r="DN8" s="624"/>
      <c r="DO8" s="624"/>
      <c r="DP8" s="625"/>
      <c r="DQ8" s="632">
        <v>3421886</v>
      </c>
      <c r="DR8" s="624"/>
      <c r="DS8" s="624"/>
      <c r="DT8" s="624"/>
      <c r="DU8" s="624"/>
      <c r="DV8" s="624"/>
      <c r="DW8" s="624"/>
      <c r="DX8" s="624"/>
      <c r="DY8" s="624"/>
      <c r="DZ8" s="624"/>
      <c r="EA8" s="624"/>
      <c r="EB8" s="624"/>
      <c r="EC8" s="633"/>
    </row>
    <row r="9" spans="2:143" ht="11.25" customHeight="1" x14ac:dyDescent="0.15">
      <c r="B9" s="620" t="s">
        <v>216</v>
      </c>
      <c r="C9" s="621"/>
      <c r="D9" s="621"/>
      <c r="E9" s="621"/>
      <c r="F9" s="621"/>
      <c r="G9" s="621"/>
      <c r="H9" s="621"/>
      <c r="I9" s="621"/>
      <c r="J9" s="621"/>
      <c r="K9" s="621"/>
      <c r="L9" s="621"/>
      <c r="M9" s="621"/>
      <c r="N9" s="621"/>
      <c r="O9" s="621"/>
      <c r="P9" s="621"/>
      <c r="Q9" s="622"/>
      <c r="R9" s="623">
        <v>21643</v>
      </c>
      <c r="S9" s="624"/>
      <c r="T9" s="624"/>
      <c r="U9" s="624"/>
      <c r="V9" s="624"/>
      <c r="W9" s="624"/>
      <c r="X9" s="624"/>
      <c r="Y9" s="625"/>
      <c r="Z9" s="626">
        <v>0.1</v>
      </c>
      <c r="AA9" s="626"/>
      <c r="AB9" s="626"/>
      <c r="AC9" s="626"/>
      <c r="AD9" s="627">
        <v>21643</v>
      </c>
      <c r="AE9" s="627"/>
      <c r="AF9" s="627"/>
      <c r="AG9" s="627"/>
      <c r="AH9" s="627"/>
      <c r="AI9" s="627"/>
      <c r="AJ9" s="627"/>
      <c r="AK9" s="627"/>
      <c r="AL9" s="628">
        <v>0.2</v>
      </c>
      <c r="AM9" s="629"/>
      <c r="AN9" s="629"/>
      <c r="AO9" s="630"/>
      <c r="AP9" s="620" t="s">
        <v>217</v>
      </c>
      <c r="AQ9" s="621"/>
      <c r="AR9" s="621"/>
      <c r="AS9" s="621"/>
      <c r="AT9" s="621"/>
      <c r="AU9" s="621"/>
      <c r="AV9" s="621"/>
      <c r="AW9" s="621"/>
      <c r="AX9" s="621"/>
      <c r="AY9" s="621"/>
      <c r="AZ9" s="621"/>
      <c r="BA9" s="621"/>
      <c r="BB9" s="621"/>
      <c r="BC9" s="621"/>
      <c r="BD9" s="621"/>
      <c r="BE9" s="621"/>
      <c r="BF9" s="622"/>
      <c r="BG9" s="623">
        <v>1120724</v>
      </c>
      <c r="BH9" s="624"/>
      <c r="BI9" s="624"/>
      <c r="BJ9" s="624"/>
      <c r="BK9" s="624"/>
      <c r="BL9" s="624"/>
      <c r="BM9" s="624"/>
      <c r="BN9" s="625"/>
      <c r="BO9" s="626">
        <v>29.3</v>
      </c>
      <c r="BP9" s="626"/>
      <c r="BQ9" s="626"/>
      <c r="BR9" s="626"/>
      <c r="BS9" s="632" t="s">
        <v>107</v>
      </c>
      <c r="BT9" s="624"/>
      <c r="BU9" s="624"/>
      <c r="BV9" s="624"/>
      <c r="BW9" s="624"/>
      <c r="BX9" s="624"/>
      <c r="BY9" s="624"/>
      <c r="BZ9" s="624"/>
      <c r="CA9" s="624"/>
      <c r="CB9" s="633"/>
      <c r="CD9" s="637" t="s">
        <v>218</v>
      </c>
      <c r="CE9" s="638"/>
      <c r="CF9" s="638"/>
      <c r="CG9" s="638"/>
      <c r="CH9" s="638"/>
      <c r="CI9" s="638"/>
      <c r="CJ9" s="638"/>
      <c r="CK9" s="638"/>
      <c r="CL9" s="638"/>
      <c r="CM9" s="638"/>
      <c r="CN9" s="638"/>
      <c r="CO9" s="638"/>
      <c r="CP9" s="638"/>
      <c r="CQ9" s="639"/>
      <c r="CR9" s="623">
        <v>2185372</v>
      </c>
      <c r="CS9" s="624"/>
      <c r="CT9" s="624"/>
      <c r="CU9" s="624"/>
      <c r="CV9" s="624"/>
      <c r="CW9" s="624"/>
      <c r="CX9" s="624"/>
      <c r="CY9" s="625"/>
      <c r="CZ9" s="626">
        <v>8.6</v>
      </c>
      <c r="DA9" s="626"/>
      <c r="DB9" s="626"/>
      <c r="DC9" s="626"/>
      <c r="DD9" s="632">
        <v>89193</v>
      </c>
      <c r="DE9" s="624"/>
      <c r="DF9" s="624"/>
      <c r="DG9" s="624"/>
      <c r="DH9" s="624"/>
      <c r="DI9" s="624"/>
      <c r="DJ9" s="624"/>
      <c r="DK9" s="624"/>
      <c r="DL9" s="624"/>
      <c r="DM9" s="624"/>
      <c r="DN9" s="624"/>
      <c r="DO9" s="624"/>
      <c r="DP9" s="625"/>
      <c r="DQ9" s="632">
        <v>1873577</v>
      </c>
      <c r="DR9" s="624"/>
      <c r="DS9" s="624"/>
      <c r="DT9" s="624"/>
      <c r="DU9" s="624"/>
      <c r="DV9" s="624"/>
      <c r="DW9" s="624"/>
      <c r="DX9" s="624"/>
      <c r="DY9" s="624"/>
      <c r="DZ9" s="624"/>
      <c r="EA9" s="624"/>
      <c r="EB9" s="624"/>
      <c r="EC9" s="633"/>
    </row>
    <row r="10" spans="2:143" ht="11.25" customHeight="1" x14ac:dyDescent="0.15">
      <c r="B10" s="620" t="s">
        <v>219</v>
      </c>
      <c r="C10" s="621"/>
      <c r="D10" s="621"/>
      <c r="E10" s="621"/>
      <c r="F10" s="621"/>
      <c r="G10" s="621"/>
      <c r="H10" s="621"/>
      <c r="I10" s="621"/>
      <c r="J10" s="621"/>
      <c r="K10" s="621"/>
      <c r="L10" s="621"/>
      <c r="M10" s="621"/>
      <c r="N10" s="621"/>
      <c r="O10" s="621"/>
      <c r="P10" s="621"/>
      <c r="Q10" s="622"/>
      <c r="R10" s="623">
        <v>668013</v>
      </c>
      <c r="S10" s="624"/>
      <c r="T10" s="624"/>
      <c r="U10" s="624"/>
      <c r="V10" s="624"/>
      <c r="W10" s="624"/>
      <c r="X10" s="624"/>
      <c r="Y10" s="625"/>
      <c r="Z10" s="626">
        <v>2.5</v>
      </c>
      <c r="AA10" s="626"/>
      <c r="AB10" s="626"/>
      <c r="AC10" s="626"/>
      <c r="AD10" s="627">
        <v>668013</v>
      </c>
      <c r="AE10" s="627"/>
      <c r="AF10" s="627"/>
      <c r="AG10" s="627"/>
      <c r="AH10" s="627"/>
      <c r="AI10" s="627"/>
      <c r="AJ10" s="627"/>
      <c r="AK10" s="627"/>
      <c r="AL10" s="628">
        <v>4.7</v>
      </c>
      <c r="AM10" s="629"/>
      <c r="AN10" s="629"/>
      <c r="AO10" s="630"/>
      <c r="AP10" s="620" t="s">
        <v>220</v>
      </c>
      <c r="AQ10" s="621"/>
      <c r="AR10" s="621"/>
      <c r="AS10" s="621"/>
      <c r="AT10" s="621"/>
      <c r="AU10" s="621"/>
      <c r="AV10" s="621"/>
      <c r="AW10" s="621"/>
      <c r="AX10" s="621"/>
      <c r="AY10" s="621"/>
      <c r="AZ10" s="621"/>
      <c r="BA10" s="621"/>
      <c r="BB10" s="621"/>
      <c r="BC10" s="621"/>
      <c r="BD10" s="621"/>
      <c r="BE10" s="621"/>
      <c r="BF10" s="622"/>
      <c r="BG10" s="623">
        <v>76850</v>
      </c>
      <c r="BH10" s="624"/>
      <c r="BI10" s="624"/>
      <c r="BJ10" s="624"/>
      <c r="BK10" s="624"/>
      <c r="BL10" s="624"/>
      <c r="BM10" s="624"/>
      <c r="BN10" s="625"/>
      <c r="BO10" s="626">
        <v>2</v>
      </c>
      <c r="BP10" s="626"/>
      <c r="BQ10" s="626"/>
      <c r="BR10" s="626"/>
      <c r="BS10" s="632" t="s">
        <v>107</v>
      </c>
      <c r="BT10" s="624"/>
      <c r="BU10" s="624"/>
      <c r="BV10" s="624"/>
      <c r="BW10" s="624"/>
      <c r="BX10" s="624"/>
      <c r="BY10" s="624"/>
      <c r="BZ10" s="624"/>
      <c r="CA10" s="624"/>
      <c r="CB10" s="633"/>
      <c r="CD10" s="637" t="s">
        <v>221</v>
      </c>
      <c r="CE10" s="638"/>
      <c r="CF10" s="638"/>
      <c r="CG10" s="638"/>
      <c r="CH10" s="638"/>
      <c r="CI10" s="638"/>
      <c r="CJ10" s="638"/>
      <c r="CK10" s="638"/>
      <c r="CL10" s="638"/>
      <c r="CM10" s="638"/>
      <c r="CN10" s="638"/>
      <c r="CO10" s="638"/>
      <c r="CP10" s="638"/>
      <c r="CQ10" s="639"/>
      <c r="CR10" s="623">
        <v>54354</v>
      </c>
      <c r="CS10" s="624"/>
      <c r="CT10" s="624"/>
      <c r="CU10" s="624"/>
      <c r="CV10" s="624"/>
      <c r="CW10" s="624"/>
      <c r="CX10" s="624"/>
      <c r="CY10" s="625"/>
      <c r="CZ10" s="626">
        <v>0.2</v>
      </c>
      <c r="DA10" s="626"/>
      <c r="DB10" s="626"/>
      <c r="DC10" s="626"/>
      <c r="DD10" s="632">
        <v>778</v>
      </c>
      <c r="DE10" s="624"/>
      <c r="DF10" s="624"/>
      <c r="DG10" s="624"/>
      <c r="DH10" s="624"/>
      <c r="DI10" s="624"/>
      <c r="DJ10" s="624"/>
      <c r="DK10" s="624"/>
      <c r="DL10" s="624"/>
      <c r="DM10" s="624"/>
      <c r="DN10" s="624"/>
      <c r="DO10" s="624"/>
      <c r="DP10" s="625"/>
      <c r="DQ10" s="632">
        <v>15227</v>
      </c>
      <c r="DR10" s="624"/>
      <c r="DS10" s="624"/>
      <c r="DT10" s="624"/>
      <c r="DU10" s="624"/>
      <c r="DV10" s="624"/>
      <c r="DW10" s="624"/>
      <c r="DX10" s="624"/>
      <c r="DY10" s="624"/>
      <c r="DZ10" s="624"/>
      <c r="EA10" s="624"/>
      <c r="EB10" s="624"/>
      <c r="EC10" s="633"/>
    </row>
    <row r="11" spans="2:143" ht="11.25" customHeight="1" x14ac:dyDescent="0.15">
      <c r="B11" s="620" t="s">
        <v>222</v>
      </c>
      <c r="C11" s="621"/>
      <c r="D11" s="621"/>
      <c r="E11" s="621"/>
      <c r="F11" s="621"/>
      <c r="G11" s="621"/>
      <c r="H11" s="621"/>
      <c r="I11" s="621"/>
      <c r="J11" s="621"/>
      <c r="K11" s="621"/>
      <c r="L11" s="621"/>
      <c r="M11" s="621"/>
      <c r="N11" s="621"/>
      <c r="O11" s="621"/>
      <c r="P11" s="621"/>
      <c r="Q11" s="622"/>
      <c r="R11" s="623">
        <v>10635</v>
      </c>
      <c r="S11" s="624"/>
      <c r="T11" s="624"/>
      <c r="U11" s="624"/>
      <c r="V11" s="624"/>
      <c r="W11" s="624"/>
      <c r="X11" s="624"/>
      <c r="Y11" s="625"/>
      <c r="Z11" s="626">
        <v>0</v>
      </c>
      <c r="AA11" s="626"/>
      <c r="AB11" s="626"/>
      <c r="AC11" s="626"/>
      <c r="AD11" s="627">
        <v>10635</v>
      </c>
      <c r="AE11" s="627"/>
      <c r="AF11" s="627"/>
      <c r="AG11" s="627"/>
      <c r="AH11" s="627"/>
      <c r="AI11" s="627"/>
      <c r="AJ11" s="627"/>
      <c r="AK11" s="627"/>
      <c r="AL11" s="628">
        <v>0.1</v>
      </c>
      <c r="AM11" s="629"/>
      <c r="AN11" s="629"/>
      <c r="AO11" s="630"/>
      <c r="AP11" s="620" t="s">
        <v>223</v>
      </c>
      <c r="AQ11" s="621"/>
      <c r="AR11" s="621"/>
      <c r="AS11" s="621"/>
      <c r="AT11" s="621"/>
      <c r="AU11" s="621"/>
      <c r="AV11" s="621"/>
      <c r="AW11" s="621"/>
      <c r="AX11" s="621"/>
      <c r="AY11" s="621"/>
      <c r="AZ11" s="621"/>
      <c r="BA11" s="621"/>
      <c r="BB11" s="621"/>
      <c r="BC11" s="621"/>
      <c r="BD11" s="621"/>
      <c r="BE11" s="621"/>
      <c r="BF11" s="622"/>
      <c r="BG11" s="623">
        <v>321998</v>
      </c>
      <c r="BH11" s="624"/>
      <c r="BI11" s="624"/>
      <c r="BJ11" s="624"/>
      <c r="BK11" s="624"/>
      <c r="BL11" s="624"/>
      <c r="BM11" s="624"/>
      <c r="BN11" s="625"/>
      <c r="BO11" s="626">
        <v>8.4</v>
      </c>
      <c r="BP11" s="626"/>
      <c r="BQ11" s="626"/>
      <c r="BR11" s="626"/>
      <c r="BS11" s="632">
        <v>56830</v>
      </c>
      <c r="BT11" s="624"/>
      <c r="BU11" s="624"/>
      <c r="BV11" s="624"/>
      <c r="BW11" s="624"/>
      <c r="BX11" s="624"/>
      <c r="BY11" s="624"/>
      <c r="BZ11" s="624"/>
      <c r="CA11" s="624"/>
      <c r="CB11" s="633"/>
      <c r="CD11" s="637" t="s">
        <v>224</v>
      </c>
      <c r="CE11" s="638"/>
      <c r="CF11" s="638"/>
      <c r="CG11" s="638"/>
      <c r="CH11" s="638"/>
      <c r="CI11" s="638"/>
      <c r="CJ11" s="638"/>
      <c r="CK11" s="638"/>
      <c r="CL11" s="638"/>
      <c r="CM11" s="638"/>
      <c r="CN11" s="638"/>
      <c r="CO11" s="638"/>
      <c r="CP11" s="638"/>
      <c r="CQ11" s="639"/>
      <c r="CR11" s="623">
        <v>1199535</v>
      </c>
      <c r="CS11" s="624"/>
      <c r="CT11" s="624"/>
      <c r="CU11" s="624"/>
      <c r="CV11" s="624"/>
      <c r="CW11" s="624"/>
      <c r="CX11" s="624"/>
      <c r="CY11" s="625"/>
      <c r="CZ11" s="626">
        <v>4.7</v>
      </c>
      <c r="DA11" s="626"/>
      <c r="DB11" s="626"/>
      <c r="DC11" s="626"/>
      <c r="DD11" s="632">
        <v>437929</v>
      </c>
      <c r="DE11" s="624"/>
      <c r="DF11" s="624"/>
      <c r="DG11" s="624"/>
      <c r="DH11" s="624"/>
      <c r="DI11" s="624"/>
      <c r="DJ11" s="624"/>
      <c r="DK11" s="624"/>
      <c r="DL11" s="624"/>
      <c r="DM11" s="624"/>
      <c r="DN11" s="624"/>
      <c r="DO11" s="624"/>
      <c r="DP11" s="625"/>
      <c r="DQ11" s="632">
        <v>776562</v>
      </c>
      <c r="DR11" s="624"/>
      <c r="DS11" s="624"/>
      <c r="DT11" s="624"/>
      <c r="DU11" s="624"/>
      <c r="DV11" s="624"/>
      <c r="DW11" s="624"/>
      <c r="DX11" s="624"/>
      <c r="DY11" s="624"/>
      <c r="DZ11" s="624"/>
      <c r="EA11" s="624"/>
      <c r="EB11" s="624"/>
      <c r="EC11" s="633"/>
    </row>
    <row r="12" spans="2:143" ht="11.25" customHeight="1" x14ac:dyDescent="0.15">
      <c r="B12" s="620" t="s">
        <v>225</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226</v>
      </c>
      <c r="AQ12" s="621"/>
      <c r="AR12" s="621"/>
      <c r="AS12" s="621"/>
      <c r="AT12" s="621"/>
      <c r="AU12" s="621"/>
      <c r="AV12" s="621"/>
      <c r="AW12" s="621"/>
      <c r="AX12" s="621"/>
      <c r="AY12" s="621"/>
      <c r="AZ12" s="621"/>
      <c r="BA12" s="621"/>
      <c r="BB12" s="621"/>
      <c r="BC12" s="621"/>
      <c r="BD12" s="621"/>
      <c r="BE12" s="621"/>
      <c r="BF12" s="622"/>
      <c r="BG12" s="623">
        <v>1849132</v>
      </c>
      <c r="BH12" s="624"/>
      <c r="BI12" s="624"/>
      <c r="BJ12" s="624"/>
      <c r="BK12" s="624"/>
      <c r="BL12" s="624"/>
      <c r="BM12" s="624"/>
      <c r="BN12" s="625"/>
      <c r="BO12" s="626">
        <v>48.3</v>
      </c>
      <c r="BP12" s="626"/>
      <c r="BQ12" s="626"/>
      <c r="BR12" s="626"/>
      <c r="BS12" s="632" t="s">
        <v>107</v>
      </c>
      <c r="BT12" s="624"/>
      <c r="BU12" s="624"/>
      <c r="BV12" s="624"/>
      <c r="BW12" s="624"/>
      <c r="BX12" s="624"/>
      <c r="BY12" s="624"/>
      <c r="BZ12" s="624"/>
      <c r="CA12" s="624"/>
      <c r="CB12" s="633"/>
      <c r="CD12" s="637" t="s">
        <v>227</v>
      </c>
      <c r="CE12" s="638"/>
      <c r="CF12" s="638"/>
      <c r="CG12" s="638"/>
      <c r="CH12" s="638"/>
      <c r="CI12" s="638"/>
      <c r="CJ12" s="638"/>
      <c r="CK12" s="638"/>
      <c r="CL12" s="638"/>
      <c r="CM12" s="638"/>
      <c r="CN12" s="638"/>
      <c r="CO12" s="638"/>
      <c r="CP12" s="638"/>
      <c r="CQ12" s="639"/>
      <c r="CR12" s="623">
        <v>626144</v>
      </c>
      <c r="CS12" s="624"/>
      <c r="CT12" s="624"/>
      <c r="CU12" s="624"/>
      <c r="CV12" s="624"/>
      <c r="CW12" s="624"/>
      <c r="CX12" s="624"/>
      <c r="CY12" s="625"/>
      <c r="CZ12" s="626">
        <v>2.5</v>
      </c>
      <c r="DA12" s="626"/>
      <c r="DB12" s="626"/>
      <c r="DC12" s="626"/>
      <c r="DD12" s="632">
        <v>124172</v>
      </c>
      <c r="DE12" s="624"/>
      <c r="DF12" s="624"/>
      <c r="DG12" s="624"/>
      <c r="DH12" s="624"/>
      <c r="DI12" s="624"/>
      <c r="DJ12" s="624"/>
      <c r="DK12" s="624"/>
      <c r="DL12" s="624"/>
      <c r="DM12" s="624"/>
      <c r="DN12" s="624"/>
      <c r="DO12" s="624"/>
      <c r="DP12" s="625"/>
      <c r="DQ12" s="632">
        <v>414580</v>
      </c>
      <c r="DR12" s="624"/>
      <c r="DS12" s="624"/>
      <c r="DT12" s="624"/>
      <c r="DU12" s="624"/>
      <c r="DV12" s="624"/>
      <c r="DW12" s="624"/>
      <c r="DX12" s="624"/>
      <c r="DY12" s="624"/>
      <c r="DZ12" s="624"/>
      <c r="EA12" s="624"/>
      <c r="EB12" s="624"/>
      <c r="EC12" s="633"/>
    </row>
    <row r="13" spans="2:143" ht="11.25" customHeight="1" x14ac:dyDescent="0.15">
      <c r="B13" s="620" t="s">
        <v>228</v>
      </c>
      <c r="C13" s="621"/>
      <c r="D13" s="621"/>
      <c r="E13" s="621"/>
      <c r="F13" s="621"/>
      <c r="G13" s="621"/>
      <c r="H13" s="621"/>
      <c r="I13" s="621"/>
      <c r="J13" s="621"/>
      <c r="K13" s="621"/>
      <c r="L13" s="621"/>
      <c r="M13" s="621"/>
      <c r="N13" s="621"/>
      <c r="O13" s="621"/>
      <c r="P13" s="621"/>
      <c r="Q13" s="622"/>
      <c r="R13" s="623">
        <v>54076</v>
      </c>
      <c r="S13" s="624"/>
      <c r="T13" s="624"/>
      <c r="U13" s="624"/>
      <c r="V13" s="624"/>
      <c r="W13" s="624"/>
      <c r="X13" s="624"/>
      <c r="Y13" s="625"/>
      <c r="Z13" s="626">
        <v>0.2</v>
      </c>
      <c r="AA13" s="626"/>
      <c r="AB13" s="626"/>
      <c r="AC13" s="626"/>
      <c r="AD13" s="627">
        <v>54076</v>
      </c>
      <c r="AE13" s="627"/>
      <c r="AF13" s="627"/>
      <c r="AG13" s="627"/>
      <c r="AH13" s="627"/>
      <c r="AI13" s="627"/>
      <c r="AJ13" s="627"/>
      <c r="AK13" s="627"/>
      <c r="AL13" s="628">
        <v>0.4</v>
      </c>
      <c r="AM13" s="629"/>
      <c r="AN13" s="629"/>
      <c r="AO13" s="630"/>
      <c r="AP13" s="620" t="s">
        <v>229</v>
      </c>
      <c r="AQ13" s="621"/>
      <c r="AR13" s="621"/>
      <c r="AS13" s="621"/>
      <c r="AT13" s="621"/>
      <c r="AU13" s="621"/>
      <c r="AV13" s="621"/>
      <c r="AW13" s="621"/>
      <c r="AX13" s="621"/>
      <c r="AY13" s="621"/>
      <c r="AZ13" s="621"/>
      <c r="BA13" s="621"/>
      <c r="BB13" s="621"/>
      <c r="BC13" s="621"/>
      <c r="BD13" s="621"/>
      <c r="BE13" s="621"/>
      <c r="BF13" s="622"/>
      <c r="BG13" s="623">
        <v>1840141</v>
      </c>
      <c r="BH13" s="624"/>
      <c r="BI13" s="624"/>
      <c r="BJ13" s="624"/>
      <c r="BK13" s="624"/>
      <c r="BL13" s="624"/>
      <c r="BM13" s="624"/>
      <c r="BN13" s="625"/>
      <c r="BO13" s="626">
        <v>48.1</v>
      </c>
      <c r="BP13" s="626"/>
      <c r="BQ13" s="626"/>
      <c r="BR13" s="626"/>
      <c r="BS13" s="632" t="s">
        <v>107</v>
      </c>
      <c r="BT13" s="624"/>
      <c r="BU13" s="624"/>
      <c r="BV13" s="624"/>
      <c r="BW13" s="624"/>
      <c r="BX13" s="624"/>
      <c r="BY13" s="624"/>
      <c r="BZ13" s="624"/>
      <c r="CA13" s="624"/>
      <c r="CB13" s="633"/>
      <c r="CD13" s="637" t="s">
        <v>230</v>
      </c>
      <c r="CE13" s="638"/>
      <c r="CF13" s="638"/>
      <c r="CG13" s="638"/>
      <c r="CH13" s="638"/>
      <c r="CI13" s="638"/>
      <c r="CJ13" s="638"/>
      <c r="CK13" s="638"/>
      <c r="CL13" s="638"/>
      <c r="CM13" s="638"/>
      <c r="CN13" s="638"/>
      <c r="CO13" s="638"/>
      <c r="CP13" s="638"/>
      <c r="CQ13" s="639"/>
      <c r="CR13" s="623">
        <v>3011425</v>
      </c>
      <c r="CS13" s="624"/>
      <c r="CT13" s="624"/>
      <c r="CU13" s="624"/>
      <c r="CV13" s="624"/>
      <c r="CW13" s="624"/>
      <c r="CX13" s="624"/>
      <c r="CY13" s="625"/>
      <c r="CZ13" s="626">
        <v>11.9</v>
      </c>
      <c r="DA13" s="626"/>
      <c r="DB13" s="626"/>
      <c r="DC13" s="626"/>
      <c r="DD13" s="632">
        <v>1963542</v>
      </c>
      <c r="DE13" s="624"/>
      <c r="DF13" s="624"/>
      <c r="DG13" s="624"/>
      <c r="DH13" s="624"/>
      <c r="DI13" s="624"/>
      <c r="DJ13" s="624"/>
      <c r="DK13" s="624"/>
      <c r="DL13" s="624"/>
      <c r="DM13" s="624"/>
      <c r="DN13" s="624"/>
      <c r="DO13" s="624"/>
      <c r="DP13" s="625"/>
      <c r="DQ13" s="632">
        <v>1177091</v>
      </c>
      <c r="DR13" s="624"/>
      <c r="DS13" s="624"/>
      <c r="DT13" s="624"/>
      <c r="DU13" s="624"/>
      <c r="DV13" s="624"/>
      <c r="DW13" s="624"/>
      <c r="DX13" s="624"/>
      <c r="DY13" s="624"/>
      <c r="DZ13" s="624"/>
      <c r="EA13" s="624"/>
      <c r="EB13" s="624"/>
      <c r="EC13" s="633"/>
    </row>
    <row r="14" spans="2:143" ht="11.25" customHeight="1" x14ac:dyDescent="0.15">
      <c r="B14" s="620" t="s">
        <v>231</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232</v>
      </c>
      <c r="AQ14" s="621"/>
      <c r="AR14" s="621"/>
      <c r="AS14" s="621"/>
      <c r="AT14" s="621"/>
      <c r="AU14" s="621"/>
      <c r="AV14" s="621"/>
      <c r="AW14" s="621"/>
      <c r="AX14" s="621"/>
      <c r="AY14" s="621"/>
      <c r="AZ14" s="621"/>
      <c r="BA14" s="621"/>
      <c r="BB14" s="621"/>
      <c r="BC14" s="621"/>
      <c r="BD14" s="621"/>
      <c r="BE14" s="621"/>
      <c r="BF14" s="622"/>
      <c r="BG14" s="623">
        <v>96419</v>
      </c>
      <c r="BH14" s="624"/>
      <c r="BI14" s="624"/>
      <c r="BJ14" s="624"/>
      <c r="BK14" s="624"/>
      <c r="BL14" s="624"/>
      <c r="BM14" s="624"/>
      <c r="BN14" s="625"/>
      <c r="BO14" s="626">
        <v>2.5</v>
      </c>
      <c r="BP14" s="626"/>
      <c r="BQ14" s="626"/>
      <c r="BR14" s="626"/>
      <c r="BS14" s="632" t="s">
        <v>107</v>
      </c>
      <c r="BT14" s="624"/>
      <c r="BU14" s="624"/>
      <c r="BV14" s="624"/>
      <c r="BW14" s="624"/>
      <c r="BX14" s="624"/>
      <c r="BY14" s="624"/>
      <c r="BZ14" s="624"/>
      <c r="CA14" s="624"/>
      <c r="CB14" s="633"/>
      <c r="CD14" s="637" t="s">
        <v>233</v>
      </c>
      <c r="CE14" s="638"/>
      <c r="CF14" s="638"/>
      <c r="CG14" s="638"/>
      <c r="CH14" s="638"/>
      <c r="CI14" s="638"/>
      <c r="CJ14" s="638"/>
      <c r="CK14" s="638"/>
      <c r="CL14" s="638"/>
      <c r="CM14" s="638"/>
      <c r="CN14" s="638"/>
      <c r="CO14" s="638"/>
      <c r="CP14" s="638"/>
      <c r="CQ14" s="639"/>
      <c r="CR14" s="623">
        <v>699272</v>
      </c>
      <c r="CS14" s="624"/>
      <c r="CT14" s="624"/>
      <c r="CU14" s="624"/>
      <c r="CV14" s="624"/>
      <c r="CW14" s="624"/>
      <c r="CX14" s="624"/>
      <c r="CY14" s="625"/>
      <c r="CZ14" s="626">
        <v>2.8</v>
      </c>
      <c r="DA14" s="626"/>
      <c r="DB14" s="626"/>
      <c r="DC14" s="626"/>
      <c r="DD14" s="632">
        <v>69254</v>
      </c>
      <c r="DE14" s="624"/>
      <c r="DF14" s="624"/>
      <c r="DG14" s="624"/>
      <c r="DH14" s="624"/>
      <c r="DI14" s="624"/>
      <c r="DJ14" s="624"/>
      <c r="DK14" s="624"/>
      <c r="DL14" s="624"/>
      <c r="DM14" s="624"/>
      <c r="DN14" s="624"/>
      <c r="DO14" s="624"/>
      <c r="DP14" s="625"/>
      <c r="DQ14" s="632">
        <v>619974</v>
      </c>
      <c r="DR14" s="624"/>
      <c r="DS14" s="624"/>
      <c r="DT14" s="624"/>
      <c r="DU14" s="624"/>
      <c r="DV14" s="624"/>
      <c r="DW14" s="624"/>
      <c r="DX14" s="624"/>
      <c r="DY14" s="624"/>
      <c r="DZ14" s="624"/>
      <c r="EA14" s="624"/>
      <c r="EB14" s="624"/>
      <c r="EC14" s="633"/>
    </row>
    <row r="15" spans="2:143" ht="11.25" customHeight="1" x14ac:dyDescent="0.15">
      <c r="B15" s="620" t="s">
        <v>234</v>
      </c>
      <c r="C15" s="621"/>
      <c r="D15" s="621"/>
      <c r="E15" s="621"/>
      <c r="F15" s="621"/>
      <c r="G15" s="621"/>
      <c r="H15" s="621"/>
      <c r="I15" s="621"/>
      <c r="J15" s="621"/>
      <c r="K15" s="621"/>
      <c r="L15" s="621"/>
      <c r="M15" s="621"/>
      <c r="N15" s="621"/>
      <c r="O15" s="621"/>
      <c r="P15" s="621"/>
      <c r="Q15" s="622"/>
      <c r="R15" s="623">
        <v>8320</v>
      </c>
      <c r="S15" s="624"/>
      <c r="T15" s="624"/>
      <c r="U15" s="624"/>
      <c r="V15" s="624"/>
      <c r="W15" s="624"/>
      <c r="X15" s="624"/>
      <c r="Y15" s="625"/>
      <c r="Z15" s="626">
        <v>0</v>
      </c>
      <c r="AA15" s="626"/>
      <c r="AB15" s="626"/>
      <c r="AC15" s="626"/>
      <c r="AD15" s="627">
        <v>8320</v>
      </c>
      <c r="AE15" s="627"/>
      <c r="AF15" s="627"/>
      <c r="AG15" s="627"/>
      <c r="AH15" s="627"/>
      <c r="AI15" s="627"/>
      <c r="AJ15" s="627"/>
      <c r="AK15" s="627"/>
      <c r="AL15" s="628">
        <v>0.1</v>
      </c>
      <c r="AM15" s="629"/>
      <c r="AN15" s="629"/>
      <c r="AO15" s="630"/>
      <c r="AP15" s="620" t="s">
        <v>235</v>
      </c>
      <c r="AQ15" s="621"/>
      <c r="AR15" s="621"/>
      <c r="AS15" s="621"/>
      <c r="AT15" s="621"/>
      <c r="AU15" s="621"/>
      <c r="AV15" s="621"/>
      <c r="AW15" s="621"/>
      <c r="AX15" s="621"/>
      <c r="AY15" s="621"/>
      <c r="AZ15" s="621"/>
      <c r="BA15" s="621"/>
      <c r="BB15" s="621"/>
      <c r="BC15" s="621"/>
      <c r="BD15" s="621"/>
      <c r="BE15" s="621"/>
      <c r="BF15" s="622"/>
      <c r="BG15" s="623">
        <v>196388</v>
      </c>
      <c r="BH15" s="624"/>
      <c r="BI15" s="624"/>
      <c r="BJ15" s="624"/>
      <c r="BK15" s="624"/>
      <c r="BL15" s="624"/>
      <c r="BM15" s="624"/>
      <c r="BN15" s="625"/>
      <c r="BO15" s="626">
        <v>5.0999999999999996</v>
      </c>
      <c r="BP15" s="626"/>
      <c r="BQ15" s="626"/>
      <c r="BR15" s="626"/>
      <c r="BS15" s="632" t="s">
        <v>107</v>
      </c>
      <c r="BT15" s="624"/>
      <c r="BU15" s="624"/>
      <c r="BV15" s="624"/>
      <c r="BW15" s="624"/>
      <c r="BX15" s="624"/>
      <c r="BY15" s="624"/>
      <c r="BZ15" s="624"/>
      <c r="CA15" s="624"/>
      <c r="CB15" s="633"/>
      <c r="CD15" s="637" t="s">
        <v>236</v>
      </c>
      <c r="CE15" s="638"/>
      <c r="CF15" s="638"/>
      <c r="CG15" s="638"/>
      <c r="CH15" s="638"/>
      <c r="CI15" s="638"/>
      <c r="CJ15" s="638"/>
      <c r="CK15" s="638"/>
      <c r="CL15" s="638"/>
      <c r="CM15" s="638"/>
      <c r="CN15" s="638"/>
      <c r="CO15" s="638"/>
      <c r="CP15" s="638"/>
      <c r="CQ15" s="639"/>
      <c r="CR15" s="623">
        <v>3190996</v>
      </c>
      <c r="CS15" s="624"/>
      <c r="CT15" s="624"/>
      <c r="CU15" s="624"/>
      <c r="CV15" s="624"/>
      <c r="CW15" s="624"/>
      <c r="CX15" s="624"/>
      <c r="CY15" s="625"/>
      <c r="CZ15" s="626">
        <v>12.6</v>
      </c>
      <c r="DA15" s="626"/>
      <c r="DB15" s="626"/>
      <c r="DC15" s="626"/>
      <c r="DD15" s="632">
        <v>1294908</v>
      </c>
      <c r="DE15" s="624"/>
      <c r="DF15" s="624"/>
      <c r="DG15" s="624"/>
      <c r="DH15" s="624"/>
      <c r="DI15" s="624"/>
      <c r="DJ15" s="624"/>
      <c r="DK15" s="624"/>
      <c r="DL15" s="624"/>
      <c r="DM15" s="624"/>
      <c r="DN15" s="624"/>
      <c r="DO15" s="624"/>
      <c r="DP15" s="625"/>
      <c r="DQ15" s="632">
        <v>1808767</v>
      </c>
      <c r="DR15" s="624"/>
      <c r="DS15" s="624"/>
      <c r="DT15" s="624"/>
      <c r="DU15" s="624"/>
      <c r="DV15" s="624"/>
      <c r="DW15" s="624"/>
      <c r="DX15" s="624"/>
      <c r="DY15" s="624"/>
      <c r="DZ15" s="624"/>
      <c r="EA15" s="624"/>
      <c r="EB15" s="624"/>
      <c r="EC15" s="633"/>
    </row>
    <row r="16" spans="2:143" ht="11.25" customHeight="1" x14ac:dyDescent="0.15">
      <c r="B16" s="620" t="s">
        <v>237</v>
      </c>
      <c r="C16" s="621"/>
      <c r="D16" s="621"/>
      <c r="E16" s="621"/>
      <c r="F16" s="621"/>
      <c r="G16" s="621"/>
      <c r="H16" s="621"/>
      <c r="I16" s="621"/>
      <c r="J16" s="621"/>
      <c r="K16" s="621"/>
      <c r="L16" s="621"/>
      <c r="M16" s="621"/>
      <c r="N16" s="621"/>
      <c r="O16" s="621"/>
      <c r="P16" s="621"/>
      <c r="Q16" s="622"/>
      <c r="R16" s="623">
        <v>10828869</v>
      </c>
      <c r="S16" s="624"/>
      <c r="T16" s="624"/>
      <c r="U16" s="624"/>
      <c r="V16" s="624"/>
      <c r="W16" s="624"/>
      <c r="X16" s="624"/>
      <c r="Y16" s="625"/>
      <c r="Z16" s="626">
        <v>41.2</v>
      </c>
      <c r="AA16" s="626"/>
      <c r="AB16" s="626"/>
      <c r="AC16" s="626"/>
      <c r="AD16" s="627">
        <v>9423751</v>
      </c>
      <c r="AE16" s="627"/>
      <c r="AF16" s="627"/>
      <c r="AG16" s="627"/>
      <c r="AH16" s="627"/>
      <c r="AI16" s="627"/>
      <c r="AJ16" s="627"/>
      <c r="AK16" s="627"/>
      <c r="AL16" s="628">
        <v>66.099999999999994</v>
      </c>
      <c r="AM16" s="629"/>
      <c r="AN16" s="629"/>
      <c r="AO16" s="630"/>
      <c r="AP16" s="620" t="s">
        <v>238</v>
      </c>
      <c r="AQ16" s="621"/>
      <c r="AR16" s="621"/>
      <c r="AS16" s="621"/>
      <c r="AT16" s="621"/>
      <c r="AU16" s="621"/>
      <c r="AV16" s="621"/>
      <c r="AW16" s="621"/>
      <c r="AX16" s="621"/>
      <c r="AY16" s="621"/>
      <c r="AZ16" s="621"/>
      <c r="BA16" s="621"/>
      <c r="BB16" s="621"/>
      <c r="BC16" s="621"/>
      <c r="BD16" s="621"/>
      <c r="BE16" s="621"/>
      <c r="BF16" s="622"/>
      <c r="BG16" s="623">
        <v>178</v>
      </c>
      <c r="BH16" s="624"/>
      <c r="BI16" s="624"/>
      <c r="BJ16" s="624"/>
      <c r="BK16" s="624"/>
      <c r="BL16" s="624"/>
      <c r="BM16" s="624"/>
      <c r="BN16" s="625"/>
      <c r="BO16" s="626">
        <v>0</v>
      </c>
      <c r="BP16" s="626"/>
      <c r="BQ16" s="626"/>
      <c r="BR16" s="626"/>
      <c r="BS16" s="632" t="s">
        <v>107</v>
      </c>
      <c r="BT16" s="624"/>
      <c r="BU16" s="624"/>
      <c r="BV16" s="624"/>
      <c r="BW16" s="624"/>
      <c r="BX16" s="624"/>
      <c r="BY16" s="624"/>
      <c r="BZ16" s="624"/>
      <c r="CA16" s="624"/>
      <c r="CB16" s="633"/>
      <c r="CD16" s="637" t="s">
        <v>239</v>
      </c>
      <c r="CE16" s="638"/>
      <c r="CF16" s="638"/>
      <c r="CG16" s="638"/>
      <c r="CH16" s="638"/>
      <c r="CI16" s="638"/>
      <c r="CJ16" s="638"/>
      <c r="CK16" s="638"/>
      <c r="CL16" s="638"/>
      <c r="CM16" s="638"/>
      <c r="CN16" s="638"/>
      <c r="CO16" s="638"/>
      <c r="CP16" s="638"/>
      <c r="CQ16" s="639"/>
      <c r="CR16" s="623">
        <v>588652</v>
      </c>
      <c r="CS16" s="624"/>
      <c r="CT16" s="624"/>
      <c r="CU16" s="624"/>
      <c r="CV16" s="624"/>
      <c r="CW16" s="624"/>
      <c r="CX16" s="624"/>
      <c r="CY16" s="625"/>
      <c r="CZ16" s="626">
        <v>2.2999999999999998</v>
      </c>
      <c r="DA16" s="626"/>
      <c r="DB16" s="626"/>
      <c r="DC16" s="626"/>
      <c r="DD16" s="632" t="s">
        <v>107</v>
      </c>
      <c r="DE16" s="624"/>
      <c r="DF16" s="624"/>
      <c r="DG16" s="624"/>
      <c r="DH16" s="624"/>
      <c r="DI16" s="624"/>
      <c r="DJ16" s="624"/>
      <c r="DK16" s="624"/>
      <c r="DL16" s="624"/>
      <c r="DM16" s="624"/>
      <c r="DN16" s="624"/>
      <c r="DO16" s="624"/>
      <c r="DP16" s="625"/>
      <c r="DQ16" s="632">
        <v>221409</v>
      </c>
      <c r="DR16" s="624"/>
      <c r="DS16" s="624"/>
      <c r="DT16" s="624"/>
      <c r="DU16" s="624"/>
      <c r="DV16" s="624"/>
      <c r="DW16" s="624"/>
      <c r="DX16" s="624"/>
      <c r="DY16" s="624"/>
      <c r="DZ16" s="624"/>
      <c r="EA16" s="624"/>
      <c r="EB16" s="624"/>
      <c r="EC16" s="633"/>
    </row>
    <row r="17" spans="2:133" ht="11.25" customHeight="1" x14ac:dyDescent="0.15">
      <c r="B17" s="620" t="s">
        <v>240</v>
      </c>
      <c r="C17" s="621"/>
      <c r="D17" s="621"/>
      <c r="E17" s="621"/>
      <c r="F17" s="621"/>
      <c r="G17" s="621"/>
      <c r="H17" s="621"/>
      <c r="I17" s="621"/>
      <c r="J17" s="621"/>
      <c r="K17" s="621"/>
      <c r="L17" s="621"/>
      <c r="M17" s="621"/>
      <c r="N17" s="621"/>
      <c r="O17" s="621"/>
      <c r="P17" s="621"/>
      <c r="Q17" s="622"/>
      <c r="R17" s="623">
        <v>9423751</v>
      </c>
      <c r="S17" s="624"/>
      <c r="T17" s="624"/>
      <c r="U17" s="624"/>
      <c r="V17" s="624"/>
      <c r="W17" s="624"/>
      <c r="X17" s="624"/>
      <c r="Y17" s="625"/>
      <c r="Z17" s="626">
        <v>35.9</v>
      </c>
      <c r="AA17" s="626"/>
      <c r="AB17" s="626"/>
      <c r="AC17" s="626"/>
      <c r="AD17" s="627">
        <v>9423751</v>
      </c>
      <c r="AE17" s="627"/>
      <c r="AF17" s="627"/>
      <c r="AG17" s="627"/>
      <c r="AH17" s="627"/>
      <c r="AI17" s="627"/>
      <c r="AJ17" s="627"/>
      <c r="AK17" s="627"/>
      <c r="AL17" s="628">
        <v>66.099999999999994</v>
      </c>
      <c r="AM17" s="629"/>
      <c r="AN17" s="629"/>
      <c r="AO17" s="630"/>
      <c r="AP17" s="620" t="s">
        <v>241</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242</v>
      </c>
      <c r="CE17" s="638"/>
      <c r="CF17" s="638"/>
      <c r="CG17" s="638"/>
      <c r="CH17" s="638"/>
      <c r="CI17" s="638"/>
      <c r="CJ17" s="638"/>
      <c r="CK17" s="638"/>
      <c r="CL17" s="638"/>
      <c r="CM17" s="638"/>
      <c r="CN17" s="638"/>
      <c r="CO17" s="638"/>
      <c r="CP17" s="638"/>
      <c r="CQ17" s="639"/>
      <c r="CR17" s="623">
        <v>3564748</v>
      </c>
      <c r="CS17" s="624"/>
      <c r="CT17" s="624"/>
      <c r="CU17" s="624"/>
      <c r="CV17" s="624"/>
      <c r="CW17" s="624"/>
      <c r="CX17" s="624"/>
      <c r="CY17" s="625"/>
      <c r="CZ17" s="626">
        <v>14</v>
      </c>
      <c r="DA17" s="626"/>
      <c r="DB17" s="626"/>
      <c r="DC17" s="626"/>
      <c r="DD17" s="632" t="s">
        <v>107</v>
      </c>
      <c r="DE17" s="624"/>
      <c r="DF17" s="624"/>
      <c r="DG17" s="624"/>
      <c r="DH17" s="624"/>
      <c r="DI17" s="624"/>
      <c r="DJ17" s="624"/>
      <c r="DK17" s="624"/>
      <c r="DL17" s="624"/>
      <c r="DM17" s="624"/>
      <c r="DN17" s="624"/>
      <c r="DO17" s="624"/>
      <c r="DP17" s="625"/>
      <c r="DQ17" s="632">
        <v>3441774</v>
      </c>
      <c r="DR17" s="624"/>
      <c r="DS17" s="624"/>
      <c r="DT17" s="624"/>
      <c r="DU17" s="624"/>
      <c r="DV17" s="624"/>
      <c r="DW17" s="624"/>
      <c r="DX17" s="624"/>
      <c r="DY17" s="624"/>
      <c r="DZ17" s="624"/>
      <c r="EA17" s="624"/>
      <c r="EB17" s="624"/>
      <c r="EC17" s="633"/>
    </row>
    <row r="18" spans="2:133" ht="11.25" customHeight="1" x14ac:dyDescent="0.15">
      <c r="B18" s="620" t="s">
        <v>243</v>
      </c>
      <c r="C18" s="621"/>
      <c r="D18" s="621"/>
      <c r="E18" s="621"/>
      <c r="F18" s="621"/>
      <c r="G18" s="621"/>
      <c r="H18" s="621"/>
      <c r="I18" s="621"/>
      <c r="J18" s="621"/>
      <c r="K18" s="621"/>
      <c r="L18" s="621"/>
      <c r="M18" s="621"/>
      <c r="N18" s="621"/>
      <c r="O18" s="621"/>
      <c r="P18" s="621"/>
      <c r="Q18" s="622"/>
      <c r="R18" s="623">
        <v>1405117</v>
      </c>
      <c r="S18" s="624"/>
      <c r="T18" s="624"/>
      <c r="U18" s="624"/>
      <c r="V18" s="624"/>
      <c r="W18" s="624"/>
      <c r="X18" s="624"/>
      <c r="Y18" s="625"/>
      <c r="Z18" s="626">
        <v>5.4</v>
      </c>
      <c r="AA18" s="626"/>
      <c r="AB18" s="626"/>
      <c r="AC18" s="626"/>
      <c r="AD18" s="627" t="s">
        <v>107</v>
      </c>
      <c r="AE18" s="627"/>
      <c r="AF18" s="627"/>
      <c r="AG18" s="627"/>
      <c r="AH18" s="627"/>
      <c r="AI18" s="627"/>
      <c r="AJ18" s="627"/>
      <c r="AK18" s="627"/>
      <c r="AL18" s="628" t="s">
        <v>107</v>
      </c>
      <c r="AM18" s="629"/>
      <c r="AN18" s="629"/>
      <c r="AO18" s="630"/>
      <c r="AP18" s="620" t="s">
        <v>244</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245</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246</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247</v>
      </c>
      <c r="AQ19" s="621"/>
      <c r="AR19" s="621"/>
      <c r="AS19" s="621"/>
      <c r="AT19" s="621"/>
      <c r="AU19" s="621"/>
      <c r="AV19" s="621"/>
      <c r="AW19" s="621"/>
      <c r="AX19" s="621"/>
      <c r="AY19" s="621"/>
      <c r="AZ19" s="621"/>
      <c r="BA19" s="621"/>
      <c r="BB19" s="621"/>
      <c r="BC19" s="621"/>
      <c r="BD19" s="621"/>
      <c r="BE19" s="621"/>
      <c r="BF19" s="622"/>
      <c r="BG19" s="623">
        <v>115756</v>
      </c>
      <c r="BH19" s="624"/>
      <c r="BI19" s="624"/>
      <c r="BJ19" s="624"/>
      <c r="BK19" s="624"/>
      <c r="BL19" s="624"/>
      <c r="BM19" s="624"/>
      <c r="BN19" s="625"/>
      <c r="BO19" s="626">
        <v>3</v>
      </c>
      <c r="BP19" s="626"/>
      <c r="BQ19" s="626"/>
      <c r="BR19" s="626"/>
      <c r="BS19" s="632" t="s">
        <v>107</v>
      </c>
      <c r="BT19" s="624"/>
      <c r="BU19" s="624"/>
      <c r="BV19" s="624"/>
      <c r="BW19" s="624"/>
      <c r="BX19" s="624"/>
      <c r="BY19" s="624"/>
      <c r="BZ19" s="624"/>
      <c r="CA19" s="624"/>
      <c r="CB19" s="633"/>
      <c r="CD19" s="637" t="s">
        <v>248</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249</v>
      </c>
      <c r="C20" s="621"/>
      <c r="D20" s="621"/>
      <c r="E20" s="621"/>
      <c r="F20" s="621"/>
      <c r="G20" s="621"/>
      <c r="H20" s="621"/>
      <c r="I20" s="621"/>
      <c r="J20" s="621"/>
      <c r="K20" s="621"/>
      <c r="L20" s="621"/>
      <c r="M20" s="621"/>
      <c r="N20" s="621"/>
      <c r="O20" s="621"/>
      <c r="P20" s="621"/>
      <c r="Q20" s="622"/>
      <c r="R20" s="623">
        <v>15767255</v>
      </c>
      <c r="S20" s="624"/>
      <c r="T20" s="624"/>
      <c r="U20" s="624"/>
      <c r="V20" s="624"/>
      <c r="W20" s="624"/>
      <c r="X20" s="624"/>
      <c r="Y20" s="625"/>
      <c r="Z20" s="626">
        <v>60.1</v>
      </c>
      <c r="AA20" s="626"/>
      <c r="AB20" s="626"/>
      <c r="AC20" s="626"/>
      <c r="AD20" s="627">
        <v>14246381</v>
      </c>
      <c r="AE20" s="627"/>
      <c r="AF20" s="627"/>
      <c r="AG20" s="627"/>
      <c r="AH20" s="627"/>
      <c r="AI20" s="627"/>
      <c r="AJ20" s="627"/>
      <c r="AK20" s="627"/>
      <c r="AL20" s="628">
        <v>99.9</v>
      </c>
      <c r="AM20" s="629"/>
      <c r="AN20" s="629"/>
      <c r="AO20" s="630"/>
      <c r="AP20" s="620" t="s">
        <v>250</v>
      </c>
      <c r="AQ20" s="621"/>
      <c r="AR20" s="621"/>
      <c r="AS20" s="621"/>
      <c r="AT20" s="621"/>
      <c r="AU20" s="621"/>
      <c r="AV20" s="621"/>
      <c r="AW20" s="621"/>
      <c r="AX20" s="621"/>
      <c r="AY20" s="621"/>
      <c r="AZ20" s="621"/>
      <c r="BA20" s="621"/>
      <c r="BB20" s="621"/>
      <c r="BC20" s="621"/>
      <c r="BD20" s="621"/>
      <c r="BE20" s="621"/>
      <c r="BF20" s="622"/>
      <c r="BG20" s="623">
        <v>115756</v>
      </c>
      <c r="BH20" s="624"/>
      <c r="BI20" s="624"/>
      <c r="BJ20" s="624"/>
      <c r="BK20" s="624"/>
      <c r="BL20" s="624"/>
      <c r="BM20" s="624"/>
      <c r="BN20" s="625"/>
      <c r="BO20" s="626">
        <v>3</v>
      </c>
      <c r="BP20" s="626"/>
      <c r="BQ20" s="626"/>
      <c r="BR20" s="626"/>
      <c r="BS20" s="632" t="s">
        <v>107</v>
      </c>
      <c r="BT20" s="624"/>
      <c r="BU20" s="624"/>
      <c r="BV20" s="624"/>
      <c r="BW20" s="624"/>
      <c r="BX20" s="624"/>
      <c r="BY20" s="624"/>
      <c r="BZ20" s="624"/>
      <c r="CA20" s="624"/>
      <c r="CB20" s="633"/>
      <c r="CD20" s="637" t="s">
        <v>251</v>
      </c>
      <c r="CE20" s="638"/>
      <c r="CF20" s="638"/>
      <c r="CG20" s="638"/>
      <c r="CH20" s="638"/>
      <c r="CI20" s="638"/>
      <c r="CJ20" s="638"/>
      <c r="CK20" s="638"/>
      <c r="CL20" s="638"/>
      <c r="CM20" s="638"/>
      <c r="CN20" s="638"/>
      <c r="CO20" s="638"/>
      <c r="CP20" s="638"/>
      <c r="CQ20" s="639"/>
      <c r="CR20" s="623">
        <v>25396746</v>
      </c>
      <c r="CS20" s="624"/>
      <c r="CT20" s="624"/>
      <c r="CU20" s="624"/>
      <c r="CV20" s="624"/>
      <c r="CW20" s="624"/>
      <c r="CX20" s="624"/>
      <c r="CY20" s="625"/>
      <c r="CZ20" s="626">
        <v>100</v>
      </c>
      <c r="DA20" s="626"/>
      <c r="DB20" s="626"/>
      <c r="DC20" s="626"/>
      <c r="DD20" s="632">
        <v>4581587</v>
      </c>
      <c r="DE20" s="624"/>
      <c r="DF20" s="624"/>
      <c r="DG20" s="624"/>
      <c r="DH20" s="624"/>
      <c r="DI20" s="624"/>
      <c r="DJ20" s="624"/>
      <c r="DK20" s="624"/>
      <c r="DL20" s="624"/>
      <c r="DM20" s="624"/>
      <c r="DN20" s="624"/>
      <c r="DO20" s="624"/>
      <c r="DP20" s="625"/>
      <c r="DQ20" s="632">
        <v>17037889</v>
      </c>
      <c r="DR20" s="624"/>
      <c r="DS20" s="624"/>
      <c r="DT20" s="624"/>
      <c r="DU20" s="624"/>
      <c r="DV20" s="624"/>
      <c r="DW20" s="624"/>
      <c r="DX20" s="624"/>
      <c r="DY20" s="624"/>
      <c r="DZ20" s="624"/>
      <c r="EA20" s="624"/>
      <c r="EB20" s="624"/>
      <c r="EC20" s="633"/>
    </row>
    <row r="21" spans="2:133" ht="11.25" customHeight="1" x14ac:dyDescent="0.15">
      <c r="B21" s="620" t="s">
        <v>252</v>
      </c>
      <c r="C21" s="621"/>
      <c r="D21" s="621"/>
      <c r="E21" s="621"/>
      <c r="F21" s="621"/>
      <c r="G21" s="621"/>
      <c r="H21" s="621"/>
      <c r="I21" s="621"/>
      <c r="J21" s="621"/>
      <c r="K21" s="621"/>
      <c r="L21" s="621"/>
      <c r="M21" s="621"/>
      <c r="N21" s="621"/>
      <c r="O21" s="621"/>
      <c r="P21" s="621"/>
      <c r="Q21" s="622"/>
      <c r="R21" s="623">
        <v>5359</v>
      </c>
      <c r="S21" s="624"/>
      <c r="T21" s="624"/>
      <c r="U21" s="624"/>
      <c r="V21" s="624"/>
      <c r="W21" s="624"/>
      <c r="X21" s="624"/>
      <c r="Y21" s="625"/>
      <c r="Z21" s="626">
        <v>0</v>
      </c>
      <c r="AA21" s="626"/>
      <c r="AB21" s="626"/>
      <c r="AC21" s="626"/>
      <c r="AD21" s="627">
        <v>5359</v>
      </c>
      <c r="AE21" s="627"/>
      <c r="AF21" s="627"/>
      <c r="AG21" s="627"/>
      <c r="AH21" s="627"/>
      <c r="AI21" s="627"/>
      <c r="AJ21" s="627"/>
      <c r="AK21" s="627"/>
      <c r="AL21" s="628">
        <v>0</v>
      </c>
      <c r="AM21" s="629"/>
      <c r="AN21" s="629"/>
      <c r="AO21" s="630"/>
      <c r="AP21" s="640" t="s">
        <v>253</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254</v>
      </c>
      <c r="C22" s="621"/>
      <c r="D22" s="621"/>
      <c r="E22" s="621"/>
      <c r="F22" s="621"/>
      <c r="G22" s="621"/>
      <c r="H22" s="621"/>
      <c r="I22" s="621"/>
      <c r="J22" s="621"/>
      <c r="K22" s="621"/>
      <c r="L22" s="621"/>
      <c r="M22" s="621"/>
      <c r="N22" s="621"/>
      <c r="O22" s="621"/>
      <c r="P22" s="621"/>
      <c r="Q22" s="622"/>
      <c r="R22" s="623">
        <v>169536</v>
      </c>
      <c r="S22" s="624"/>
      <c r="T22" s="624"/>
      <c r="U22" s="624"/>
      <c r="V22" s="624"/>
      <c r="W22" s="624"/>
      <c r="X22" s="624"/>
      <c r="Y22" s="625"/>
      <c r="Z22" s="626">
        <v>0.6</v>
      </c>
      <c r="AA22" s="626"/>
      <c r="AB22" s="626"/>
      <c r="AC22" s="626"/>
      <c r="AD22" s="627" t="s">
        <v>107</v>
      </c>
      <c r="AE22" s="627"/>
      <c r="AF22" s="627"/>
      <c r="AG22" s="627"/>
      <c r="AH22" s="627"/>
      <c r="AI22" s="627"/>
      <c r="AJ22" s="627"/>
      <c r="AK22" s="627"/>
      <c r="AL22" s="628" t="s">
        <v>107</v>
      </c>
      <c r="AM22" s="629"/>
      <c r="AN22" s="629"/>
      <c r="AO22" s="630"/>
      <c r="AP22" s="640" t="s">
        <v>255</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257</v>
      </c>
      <c r="C23" s="621"/>
      <c r="D23" s="621"/>
      <c r="E23" s="621"/>
      <c r="F23" s="621"/>
      <c r="G23" s="621"/>
      <c r="H23" s="621"/>
      <c r="I23" s="621"/>
      <c r="J23" s="621"/>
      <c r="K23" s="621"/>
      <c r="L23" s="621"/>
      <c r="M23" s="621"/>
      <c r="N23" s="621"/>
      <c r="O23" s="621"/>
      <c r="P23" s="621"/>
      <c r="Q23" s="622"/>
      <c r="R23" s="623">
        <v>460269</v>
      </c>
      <c r="S23" s="624"/>
      <c r="T23" s="624"/>
      <c r="U23" s="624"/>
      <c r="V23" s="624"/>
      <c r="W23" s="624"/>
      <c r="X23" s="624"/>
      <c r="Y23" s="625"/>
      <c r="Z23" s="626">
        <v>1.8</v>
      </c>
      <c r="AA23" s="626"/>
      <c r="AB23" s="626"/>
      <c r="AC23" s="626"/>
      <c r="AD23" s="627">
        <v>8480</v>
      </c>
      <c r="AE23" s="627"/>
      <c r="AF23" s="627"/>
      <c r="AG23" s="627"/>
      <c r="AH23" s="627"/>
      <c r="AI23" s="627"/>
      <c r="AJ23" s="627"/>
      <c r="AK23" s="627"/>
      <c r="AL23" s="628">
        <v>0.1</v>
      </c>
      <c r="AM23" s="629"/>
      <c r="AN23" s="629"/>
      <c r="AO23" s="630"/>
      <c r="AP23" s="640" t="s">
        <v>258</v>
      </c>
      <c r="AQ23" s="641"/>
      <c r="AR23" s="641"/>
      <c r="AS23" s="641"/>
      <c r="AT23" s="641"/>
      <c r="AU23" s="641"/>
      <c r="AV23" s="641"/>
      <c r="AW23" s="641"/>
      <c r="AX23" s="641"/>
      <c r="AY23" s="641"/>
      <c r="AZ23" s="641"/>
      <c r="BA23" s="641"/>
      <c r="BB23" s="641"/>
      <c r="BC23" s="641"/>
      <c r="BD23" s="641"/>
      <c r="BE23" s="641"/>
      <c r="BF23" s="642"/>
      <c r="BG23" s="623">
        <v>115756</v>
      </c>
      <c r="BH23" s="624"/>
      <c r="BI23" s="624"/>
      <c r="BJ23" s="624"/>
      <c r="BK23" s="624"/>
      <c r="BL23" s="624"/>
      <c r="BM23" s="624"/>
      <c r="BN23" s="625"/>
      <c r="BO23" s="626">
        <v>3</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259</v>
      </c>
      <c r="CS23" s="606"/>
      <c r="CT23" s="606"/>
      <c r="CU23" s="606"/>
      <c r="CV23" s="606"/>
      <c r="CW23" s="606"/>
      <c r="CX23" s="606"/>
      <c r="CY23" s="607"/>
      <c r="CZ23" s="605" t="s">
        <v>260</v>
      </c>
      <c r="DA23" s="606"/>
      <c r="DB23" s="606"/>
      <c r="DC23" s="607"/>
      <c r="DD23" s="605" t="s">
        <v>261</v>
      </c>
      <c r="DE23" s="606"/>
      <c r="DF23" s="606"/>
      <c r="DG23" s="606"/>
      <c r="DH23" s="606"/>
      <c r="DI23" s="606"/>
      <c r="DJ23" s="606"/>
      <c r="DK23" s="607"/>
      <c r="DL23" s="646" t="s">
        <v>262</v>
      </c>
      <c r="DM23" s="647"/>
      <c r="DN23" s="647"/>
      <c r="DO23" s="647"/>
      <c r="DP23" s="647"/>
      <c r="DQ23" s="647"/>
      <c r="DR23" s="647"/>
      <c r="DS23" s="647"/>
      <c r="DT23" s="647"/>
      <c r="DU23" s="647"/>
      <c r="DV23" s="648"/>
      <c r="DW23" s="605" t="s">
        <v>263</v>
      </c>
      <c r="DX23" s="606"/>
      <c r="DY23" s="606"/>
      <c r="DZ23" s="606"/>
      <c r="EA23" s="606"/>
      <c r="EB23" s="606"/>
      <c r="EC23" s="607"/>
    </row>
    <row r="24" spans="2:133" ht="11.25" customHeight="1" x14ac:dyDescent="0.15">
      <c r="B24" s="620" t="s">
        <v>264</v>
      </c>
      <c r="C24" s="621"/>
      <c r="D24" s="621"/>
      <c r="E24" s="621"/>
      <c r="F24" s="621"/>
      <c r="G24" s="621"/>
      <c r="H24" s="621"/>
      <c r="I24" s="621"/>
      <c r="J24" s="621"/>
      <c r="K24" s="621"/>
      <c r="L24" s="621"/>
      <c r="M24" s="621"/>
      <c r="N24" s="621"/>
      <c r="O24" s="621"/>
      <c r="P24" s="621"/>
      <c r="Q24" s="622"/>
      <c r="R24" s="623">
        <v>76637</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265</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266</v>
      </c>
      <c r="CE24" s="635"/>
      <c r="CF24" s="635"/>
      <c r="CG24" s="635"/>
      <c r="CH24" s="635"/>
      <c r="CI24" s="635"/>
      <c r="CJ24" s="635"/>
      <c r="CK24" s="635"/>
      <c r="CL24" s="635"/>
      <c r="CM24" s="635"/>
      <c r="CN24" s="635"/>
      <c r="CO24" s="635"/>
      <c r="CP24" s="635"/>
      <c r="CQ24" s="636"/>
      <c r="CR24" s="612">
        <v>10110891</v>
      </c>
      <c r="CS24" s="613"/>
      <c r="CT24" s="613"/>
      <c r="CU24" s="613"/>
      <c r="CV24" s="613"/>
      <c r="CW24" s="613"/>
      <c r="CX24" s="613"/>
      <c r="CY24" s="614"/>
      <c r="CZ24" s="650">
        <v>39.799999999999997</v>
      </c>
      <c r="DA24" s="651"/>
      <c r="DB24" s="651"/>
      <c r="DC24" s="652"/>
      <c r="DD24" s="649">
        <v>8046193</v>
      </c>
      <c r="DE24" s="613"/>
      <c r="DF24" s="613"/>
      <c r="DG24" s="613"/>
      <c r="DH24" s="613"/>
      <c r="DI24" s="613"/>
      <c r="DJ24" s="613"/>
      <c r="DK24" s="614"/>
      <c r="DL24" s="649">
        <v>7977096</v>
      </c>
      <c r="DM24" s="613"/>
      <c r="DN24" s="613"/>
      <c r="DO24" s="613"/>
      <c r="DP24" s="613"/>
      <c r="DQ24" s="613"/>
      <c r="DR24" s="613"/>
      <c r="DS24" s="613"/>
      <c r="DT24" s="613"/>
      <c r="DU24" s="613"/>
      <c r="DV24" s="614"/>
      <c r="DW24" s="617">
        <v>53.1</v>
      </c>
      <c r="DX24" s="618"/>
      <c r="DY24" s="618"/>
      <c r="DZ24" s="618"/>
      <c r="EA24" s="618"/>
      <c r="EB24" s="618"/>
      <c r="EC24" s="619"/>
    </row>
    <row r="25" spans="2:133" ht="11.25" customHeight="1" x14ac:dyDescent="0.15">
      <c r="B25" s="620" t="s">
        <v>267</v>
      </c>
      <c r="C25" s="621"/>
      <c r="D25" s="621"/>
      <c r="E25" s="621"/>
      <c r="F25" s="621"/>
      <c r="G25" s="621"/>
      <c r="H25" s="621"/>
      <c r="I25" s="621"/>
      <c r="J25" s="621"/>
      <c r="K25" s="621"/>
      <c r="L25" s="621"/>
      <c r="M25" s="621"/>
      <c r="N25" s="621"/>
      <c r="O25" s="621"/>
      <c r="P25" s="621"/>
      <c r="Q25" s="622"/>
      <c r="R25" s="623">
        <v>2423007</v>
      </c>
      <c r="S25" s="624"/>
      <c r="T25" s="624"/>
      <c r="U25" s="624"/>
      <c r="V25" s="624"/>
      <c r="W25" s="624"/>
      <c r="X25" s="624"/>
      <c r="Y25" s="625"/>
      <c r="Z25" s="626">
        <v>9.1999999999999993</v>
      </c>
      <c r="AA25" s="626"/>
      <c r="AB25" s="626"/>
      <c r="AC25" s="626"/>
      <c r="AD25" s="627" t="s">
        <v>107</v>
      </c>
      <c r="AE25" s="627"/>
      <c r="AF25" s="627"/>
      <c r="AG25" s="627"/>
      <c r="AH25" s="627"/>
      <c r="AI25" s="627"/>
      <c r="AJ25" s="627"/>
      <c r="AK25" s="627"/>
      <c r="AL25" s="628" t="s">
        <v>107</v>
      </c>
      <c r="AM25" s="629"/>
      <c r="AN25" s="629"/>
      <c r="AO25" s="630"/>
      <c r="AP25" s="640" t="s">
        <v>268</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269</v>
      </c>
      <c r="CE25" s="638"/>
      <c r="CF25" s="638"/>
      <c r="CG25" s="638"/>
      <c r="CH25" s="638"/>
      <c r="CI25" s="638"/>
      <c r="CJ25" s="638"/>
      <c r="CK25" s="638"/>
      <c r="CL25" s="638"/>
      <c r="CM25" s="638"/>
      <c r="CN25" s="638"/>
      <c r="CO25" s="638"/>
      <c r="CP25" s="638"/>
      <c r="CQ25" s="639"/>
      <c r="CR25" s="623">
        <v>4081851</v>
      </c>
      <c r="CS25" s="655"/>
      <c r="CT25" s="655"/>
      <c r="CU25" s="655"/>
      <c r="CV25" s="655"/>
      <c r="CW25" s="655"/>
      <c r="CX25" s="655"/>
      <c r="CY25" s="656"/>
      <c r="CZ25" s="657">
        <v>16.100000000000001</v>
      </c>
      <c r="DA25" s="658"/>
      <c r="DB25" s="658"/>
      <c r="DC25" s="659"/>
      <c r="DD25" s="632">
        <v>3795386</v>
      </c>
      <c r="DE25" s="655"/>
      <c r="DF25" s="655"/>
      <c r="DG25" s="655"/>
      <c r="DH25" s="655"/>
      <c r="DI25" s="655"/>
      <c r="DJ25" s="655"/>
      <c r="DK25" s="656"/>
      <c r="DL25" s="632">
        <v>3730875</v>
      </c>
      <c r="DM25" s="655"/>
      <c r="DN25" s="655"/>
      <c r="DO25" s="655"/>
      <c r="DP25" s="655"/>
      <c r="DQ25" s="655"/>
      <c r="DR25" s="655"/>
      <c r="DS25" s="655"/>
      <c r="DT25" s="655"/>
      <c r="DU25" s="655"/>
      <c r="DV25" s="656"/>
      <c r="DW25" s="628">
        <v>24.8</v>
      </c>
      <c r="DX25" s="653"/>
      <c r="DY25" s="653"/>
      <c r="DZ25" s="653"/>
      <c r="EA25" s="653"/>
      <c r="EB25" s="653"/>
      <c r="EC25" s="654"/>
    </row>
    <row r="26" spans="2:133" ht="11.25" customHeight="1" x14ac:dyDescent="0.15">
      <c r="B26" s="660" t="s">
        <v>270</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271</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272</v>
      </c>
      <c r="CE26" s="638"/>
      <c r="CF26" s="638"/>
      <c r="CG26" s="638"/>
      <c r="CH26" s="638"/>
      <c r="CI26" s="638"/>
      <c r="CJ26" s="638"/>
      <c r="CK26" s="638"/>
      <c r="CL26" s="638"/>
      <c r="CM26" s="638"/>
      <c r="CN26" s="638"/>
      <c r="CO26" s="638"/>
      <c r="CP26" s="638"/>
      <c r="CQ26" s="639"/>
      <c r="CR26" s="623">
        <v>2647538</v>
      </c>
      <c r="CS26" s="624"/>
      <c r="CT26" s="624"/>
      <c r="CU26" s="624"/>
      <c r="CV26" s="624"/>
      <c r="CW26" s="624"/>
      <c r="CX26" s="624"/>
      <c r="CY26" s="625"/>
      <c r="CZ26" s="657">
        <v>10.4</v>
      </c>
      <c r="DA26" s="658"/>
      <c r="DB26" s="658"/>
      <c r="DC26" s="659"/>
      <c r="DD26" s="632">
        <v>2394981</v>
      </c>
      <c r="DE26" s="624"/>
      <c r="DF26" s="624"/>
      <c r="DG26" s="624"/>
      <c r="DH26" s="624"/>
      <c r="DI26" s="624"/>
      <c r="DJ26" s="624"/>
      <c r="DK26" s="625"/>
      <c r="DL26" s="632" t="s">
        <v>273</v>
      </c>
      <c r="DM26" s="624"/>
      <c r="DN26" s="624"/>
      <c r="DO26" s="624"/>
      <c r="DP26" s="624"/>
      <c r="DQ26" s="624"/>
      <c r="DR26" s="624"/>
      <c r="DS26" s="624"/>
      <c r="DT26" s="624"/>
      <c r="DU26" s="624"/>
      <c r="DV26" s="625"/>
      <c r="DW26" s="628" t="s">
        <v>273</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1067250</v>
      </c>
      <c r="S27" s="624"/>
      <c r="T27" s="624"/>
      <c r="U27" s="624"/>
      <c r="V27" s="624"/>
      <c r="W27" s="624"/>
      <c r="X27" s="624"/>
      <c r="Y27" s="625"/>
      <c r="Z27" s="626">
        <v>4.0999999999999996</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3828070</v>
      </c>
      <c r="BH27" s="624"/>
      <c r="BI27" s="624"/>
      <c r="BJ27" s="624"/>
      <c r="BK27" s="624"/>
      <c r="BL27" s="624"/>
      <c r="BM27" s="624"/>
      <c r="BN27" s="625"/>
      <c r="BO27" s="626">
        <v>100</v>
      </c>
      <c r="BP27" s="626"/>
      <c r="BQ27" s="626"/>
      <c r="BR27" s="626"/>
      <c r="BS27" s="632">
        <v>56830</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2464332</v>
      </c>
      <c r="CS27" s="655"/>
      <c r="CT27" s="655"/>
      <c r="CU27" s="655"/>
      <c r="CV27" s="655"/>
      <c r="CW27" s="655"/>
      <c r="CX27" s="655"/>
      <c r="CY27" s="656"/>
      <c r="CZ27" s="657">
        <v>9.6999999999999993</v>
      </c>
      <c r="DA27" s="658"/>
      <c r="DB27" s="658"/>
      <c r="DC27" s="659"/>
      <c r="DD27" s="632">
        <v>809073</v>
      </c>
      <c r="DE27" s="655"/>
      <c r="DF27" s="655"/>
      <c r="DG27" s="655"/>
      <c r="DH27" s="655"/>
      <c r="DI27" s="655"/>
      <c r="DJ27" s="655"/>
      <c r="DK27" s="656"/>
      <c r="DL27" s="632">
        <v>804487</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107510</v>
      </c>
      <c r="S28" s="624"/>
      <c r="T28" s="624"/>
      <c r="U28" s="624"/>
      <c r="V28" s="624"/>
      <c r="W28" s="624"/>
      <c r="X28" s="624"/>
      <c r="Y28" s="625"/>
      <c r="Z28" s="626">
        <v>0.4</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3564708</v>
      </c>
      <c r="CS28" s="624"/>
      <c r="CT28" s="624"/>
      <c r="CU28" s="624"/>
      <c r="CV28" s="624"/>
      <c r="CW28" s="624"/>
      <c r="CX28" s="624"/>
      <c r="CY28" s="625"/>
      <c r="CZ28" s="657">
        <v>14</v>
      </c>
      <c r="DA28" s="658"/>
      <c r="DB28" s="658"/>
      <c r="DC28" s="659"/>
      <c r="DD28" s="632">
        <v>3441734</v>
      </c>
      <c r="DE28" s="624"/>
      <c r="DF28" s="624"/>
      <c r="DG28" s="624"/>
      <c r="DH28" s="624"/>
      <c r="DI28" s="624"/>
      <c r="DJ28" s="624"/>
      <c r="DK28" s="625"/>
      <c r="DL28" s="632">
        <v>3441734</v>
      </c>
      <c r="DM28" s="624"/>
      <c r="DN28" s="624"/>
      <c r="DO28" s="624"/>
      <c r="DP28" s="624"/>
      <c r="DQ28" s="624"/>
      <c r="DR28" s="624"/>
      <c r="DS28" s="624"/>
      <c r="DT28" s="624"/>
      <c r="DU28" s="624"/>
      <c r="DV28" s="625"/>
      <c r="DW28" s="628">
        <v>22.9</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21636</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3560709</v>
      </c>
      <c r="CS29" s="655"/>
      <c r="CT29" s="655"/>
      <c r="CU29" s="655"/>
      <c r="CV29" s="655"/>
      <c r="CW29" s="655"/>
      <c r="CX29" s="655"/>
      <c r="CY29" s="656"/>
      <c r="CZ29" s="657">
        <v>14</v>
      </c>
      <c r="DA29" s="658"/>
      <c r="DB29" s="658"/>
      <c r="DC29" s="659"/>
      <c r="DD29" s="632">
        <v>3437735</v>
      </c>
      <c r="DE29" s="655"/>
      <c r="DF29" s="655"/>
      <c r="DG29" s="655"/>
      <c r="DH29" s="655"/>
      <c r="DI29" s="655"/>
      <c r="DJ29" s="655"/>
      <c r="DK29" s="656"/>
      <c r="DL29" s="632">
        <v>3437735</v>
      </c>
      <c r="DM29" s="655"/>
      <c r="DN29" s="655"/>
      <c r="DO29" s="655"/>
      <c r="DP29" s="655"/>
      <c r="DQ29" s="655"/>
      <c r="DR29" s="655"/>
      <c r="DS29" s="655"/>
      <c r="DT29" s="655"/>
      <c r="DU29" s="655"/>
      <c r="DV29" s="656"/>
      <c r="DW29" s="628">
        <v>22.9</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1561937</v>
      </c>
      <c r="S30" s="624"/>
      <c r="T30" s="624"/>
      <c r="U30" s="624"/>
      <c r="V30" s="624"/>
      <c r="W30" s="624"/>
      <c r="X30" s="624"/>
      <c r="Y30" s="625"/>
      <c r="Z30" s="626">
        <v>5.9</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98.9</v>
      </c>
      <c r="BH30" s="682"/>
      <c r="BI30" s="682"/>
      <c r="BJ30" s="682"/>
      <c r="BK30" s="682"/>
      <c r="BL30" s="682"/>
      <c r="BM30" s="618">
        <v>94.7</v>
      </c>
      <c r="BN30" s="682"/>
      <c r="BO30" s="682"/>
      <c r="BP30" s="682"/>
      <c r="BQ30" s="683"/>
      <c r="BR30" s="681">
        <v>98.8</v>
      </c>
      <c r="BS30" s="682"/>
      <c r="BT30" s="682"/>
      <c r="BU30" s="682"/>
      <c r="BV30" s="682"/>
      <c r="BW30" s="682"/>
      <c r="BX30" s="618">
        <v>94.8</v>
      </c>
      <c r="BY30" s="682"/>
      <c r="BZ30" s="682"/>
      <c r="CA30" s="682"/>
      <c r="CB30" s="683"/>
      <c r="CD30" s="686"/>
      <c r="CE30" s="687"/>
      <c r="CF30" s="637" t="s">
        <v>287</v>
      </c>
      <c r="CG30" s="638"/>
      <c r="CH30" s="638"/>
      <c r="CI30" s="638"/>
      <c r="CJ30" s="638"/>
      <c r="CK30" s="638"/>
      <c r="CL30" s="638"/>
      <c r="CM30" s="638"/>
      <c r="CN30" s="638"/>
      <c r="CO30" s="638"/>
      <c r="CP30" s="638"/>
      <c r="CQ30" s="639"/>
      <c r="CR30" s="623">
        <v>3235228</v>
      </c>
      <c r="CS30" s="624"/>
      <c r="CT30" s="624"/>
      <c r="CU30" s="624"/>
      <c r="CV30" s="624"/>
      <c r="CW30" s="624"/>
      <c r="CX30" s="624"/>
      <c r="CY30" s="625"/>
      <c r="CZ30" s="657">
        <v>12.7</v>
      </c>
      <c r="DA30" s="658"/>
      <c r="DB30" s="658"/>
      <c r="DC30" s="659"/>
      <c r="DD30" s="632">
        <v>3112454</v>
      </c>
      <c r="DE30" s="624"/>
      <c r="DF30" s="624"/>
      <c r="DG30" s="624"/>
      <c r="DH30" s="624"/>
      <c r="DI30" s="624"/>
      <c r="DJ30" s="624"/>
      <c r="DK30" s="625"/>
      <c r="DL30" s="632">
        <v>3112454</v>
      </c>
      <c r="DM30" s="624"/>
      <c r="DN30" s="624"/>
      <c r="DO30" s="624"/>
      <c r="DP30" s="624"/>
      <c r="DQ30" s="624"/>
      <c r="DR30" s="624"/>
      <c r="DS30" s="624"/>
      <c r="DT30" s="624"/>
      <c r="DU30" s="624"/>
      <c r="DV30" s="625"/>
      <c r="DW30" s="628">
        <v>20.7</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705060</v>
      </c>
      <c r="S31" s="624"/>
      <c r="T31" s="624"/>
      <c r="U31" s="624"/>
      <c r="V31" s="624"/>
      <c r="W31" s="624"/>
      <c r="X31" s="624"/>
      <c r="Y31" s="625"/>
      <c r="Z31" s="626">
        <v>2.7</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55"/>
      <c r="BI31" s="655"/>
      <c r="BJ31" s="655"/>
      <c r="BK31" s="655"/>
      <c r="BL31" s="655"/>
      <c r="BM31" s="629">
        <v>95.4</v>
      </c>
      <c r="BN31" s="679"/>
      <c r="BO31" s="679"/>
      <c r="BP31" s="679"/>
      <c r="BQ31" s="680"/>
      <c r="BR31" s="678">
        <v>99</v>
      </c>
      <c r="BS31" s="655"/>
      <c r="BT31" s="655"/>
      <c r="BU31" s="655"/>
      <c r="BV31" s="655"/>
      <c r="BW31" s="655"/>
      <c r="BX31" s="629">
        <v>95.4</v>
      </c>
      <c r="BY31" s="679"/>
      <c r="BZ31" s="679"/>
      <c r="CA31" s="679"/>
      <c r="CB31" s="680"/>
      <c r="CD31" s="686"/>
      <c r="CE31" s="687"/>
      <c r="CF31" s="637" t="s">
        <v>291</v>
      </c>
      <c r="CG31" s="638"/>
      <c r="CH31" s="638"/>
      <c r="CI31" s="638"/>
      <c r="CJ31" s="638"/>
      <c r="CK31" s="638"/>
      <c r="CL31" s="638"/>
      <c r="CM31" s="638"/>
      <c r="CN31" s="638"/>
      <c r="CO31" s="638"/>
      <c r="CP31" s="638"/>
      <c r="CQ31" s="639"/>
      <c r="CR31" s="623">
        <v>325481</v>
      </c>
      <c r="CS31" s="655"/>
      <c r="CT31" s="655"/>
      <c r="CU31" s="655"/>
      <c r="CV31" s="655"/>
      <c r="CW31" s="655"/>
      <c r="CX31" s="655"/>
      <c r="CY31" s="656"/>
      <c r="CZ31" s="657">
        <v>1.3</v>
      </c>
      <c r="DA31" s="658"/>
      <c r="DB31" s="658"/>
      <c r="DC31" s="659"/>
      <c r="DD31" s="632">
        <v>325281</v>
      </c>
      <c r="DE31" s="655"/>
      <c r="DF31" s="655"/>
      <c r="DG31" s="655"/>
      <c r="DH31" s="655"/>
      <c r="DI31" s="655"/>
      <c r="DJ31" s="655"/>
      <c r="DK31" s="656"/>
      <c r="DL31" s="632">
        <v>325281</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449612</v>
      </c>
      <c r="S32" s="624"/>
      <c r="T32" s="624"/>
      <c r="U32" s="624"/>
      <c r="V32" s="624"/>
      <c r="W32" s="624"/>
      <c r="X32" s="624"/>
      <c r="Y32" s="625"/>
      <c r="Z32" s="626">
        <v>1.7</v>
      </c>
      <c r="AA32" s="626"/>
      <c r="AB32" s="626"/>
      <c r="AC32" s="626"/>
      <c r="AD32" s="627">
        <v>506</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98.8</v>
      </c>
      <c r="BH32" s="691"/>
      <c r="BI32" s="691"/>
      <c r="BJ32" s="691"/>
      <c r="BK32" s="691"/>
      <c r="BL32" s="691"/>
      <c r="BM32" s="692">
        <v>93.9</v>
      </c>
      <c r="BN32" s="691"/>
      <c r="BO32" s="691"/>
      <c r="BP32" s="691"/>
      <c r="BQ32" s="693"/>
      <c r="BR32" s="690">
        <v>98.7</v>
      </c>
      <c r="BS32" s="691"/>
      <c r="BT32" s="691"/>
      <c r="BU32" s="691"/>
      <c r="BV32" s="691"/>
      <c r="BW32" s="691"/>
      <c r="BX32" s="692">
        <v>94</v>
      </c>
      <c r="BY32" s="691"/>
      <c r="BZ32" s="691"/>
      <c r="CA32" s="691"/>
      <c r="CB32" s="693"/>
      <c r="CD32" s="688"/>
      <c r="CE32" s="689"/>
      <c r="CF32" s="637" t="s">
        <v>294</v>
      </c>
      <c r="CG32" s="638"/>
      <c r="CH32" s="638"/>
      <c r="CI32" s="638"/>
      <c r="CJ32" s="638"/>
      <c r="CK32" s="638"/>
      <c r="CL32" s="638"/>
      <c r="CM32" s="638"/>
      <c r="CN32" s="638"/>
      <c r="CO32" s="638"/>
      <c r="CP32" s="638"/>
      <c r="CQ32" s="639"/>
      <c r="CR32" s="623">
        <v>3999</v>
      </c>
      <c r="CS32" s="624"/>
      <c r="CT32" s="624"/>
      <c r="CU32" s="624"/>
      <c r="CV32" s="624"/>
      <c r="CW32" s="624"/>
      <c r="CX32" s="624"/>
      <c r="CY32" s="625"/>
      <c r="CZ32" s="657">
        <v>0</v>
      </c>
      <c r="DA32" s="658"/>
      <c r="DB32" s="658"/>
      <c r="DC32" s="659"/>
      <c r="DD32" s="632">
        <v>3999</v>
      </c>
      <c r="DE32" s="624"/>
      <c r="DF32" s="624"/>
      <c r="DG32" s="624"/>
      <c r="DH32" s="624"/>
      <c r="DI32" s="624"/>
      <c r="DJ32" s="624"/>
      <c r="DK32" s="625"/>
      <c r="DL32" s="632">
        <v>3999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3437824</v>
      </c>
      <c r="S33" s="624"/>
      <c r="T33" s="624"/>
      <c r="U33" s="624"/>
      <c r="V33" s="624"/>
      <c r="W33" s="624"/>
      <c r="X33" s="624"/>
      <c r="Y33" s="625"/>
      <c r="Z33" s="626">
        <v>13.1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10115616</v>
      </c>
      <c r="CS33" s="655"/>
      <c r="CT33" s="655"/>
      <c r="CU33" s="655"/>
      <c r="CV33" s="655"/>
      <c r="CW33" s="655"/>
      <c r="CX33" s="655"/>
      <c r="CY33" s="656"/>
      <c r="CZ33" s="657">
        <v>39.799999999999997</v>
      </c>
      <c r="DA33" s="658"/>
      <c r="DB33" s="658"/>
      <c r="DC33" s="659"/>
      <c r="DD33" s="632">
        <v>7709357</v>
      </c>
      <c r="DE33" s="655"/>
      <c r="DF33" s="655"/>
      <c r="DG33" s="655"/>
      <c r="DH33" s="655"/>
      <c r="DI33" s="655"/>
      <c r="DJ33" s="655"/>
      <c r="DK33" s="656"/>
      <c r="DL33" s="632">
        <v>5329676</v>
      </c>
      <c r="DM33" s="655"/>
      <c r="DN33" s="655"/>
      <c r="DO33" s="655"/>
      <c r="DP33" s="655"/>
      <c r="DQ33" s="655"/>
      <c r="DR33" s="655"/>
      <c r="DS33" s="655"/>
      <c r="DT33" s="655"/>
      <c r="DU33" s="655"/>
      <c r="DV33" s="656"/>
      <c r="DW33" s="628">
        <v>35.5</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3064899</v>
      </c>
      <c r="CS34" s="624"/>
      <c r="CT34" s="624"/>
      <c r="CU34" s="624"/>
      <c r="CV34" s="624"/>
      <c r="CW34" s="624"/>
      <c r="CX34" s="624"/>
      <c r="CY34" s="625"/>
      <c r="CZ34" s="657">
        <v>12.1</v>
      </c>
      <c r="DA34" s="658"/>
      <c r="DB34" s="658"/>
      <c r="DC34" s="659"/>
      <c r="DD34" s="632">
        <v>2250480</v>
      </c>
      <c r="DE34" s="624"/>
      <c r="DF34" s="624"/>
      <c r="DG34" s="624"/>
      <c r="DH34" s="624"/>
      <c r="DI34" s="624"/>
      <c r="DJ34" s="624"/>
      <c r="DK34" s="625"/>
      <c r="DL34" s="632">
        <v>1939604</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763524</v>
      </c>
      <c r="S35" s="624"/>
      <c r="T35" s="624"/>
      <c r="U35" s="624"/>
      <c r="V35" s="624"/>
      <c r="W35" s="624"/>
      <c r="X35" s="624"/>
      <c r="Y35" s="625"/>
      <c r="Z35" s="626">
        <v>2.9</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3229105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46460</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166039</v>
      </c>
      <c r="CS35" s="655"/>
      <c r="CT35" s="655"/>
      <c r="CU35" s="655"/>
      <c r="CV35" s="655"/>
      <c r="CW35" s="655"/>
      <c r="CX35" s="655"/>
      <c r="CY35" s="656"/>
      <c r="CZ35" s="657">
        <v>0.7</v>
      </c>
      <c r="DA35" s="658"/>
      <c r="DB35" s="658"/>
      <c r="DC35" s="659"/>
      <c r="DD35" s="632">
        <v>138218</v>
      </c>
      <c r="DE35" s="655"/>
      <c r="DF35" s="655"/>
      <c r="DG35" s="655"/>
      <c r="DH35" s="655"/>
      <c r="DI35" s="655"/>
      <c r="DJ35" s="655"/>
      <c r="DK35" s="656"/>
      <c r="DL35" s="632">
        <v>138218</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26252892</v>
      </c>
      <c r="S36" s="696"/>
      <c r="T36" s="696"/>
      <c r="U36" s="696"/>
      <c r="V36" s="696"/>
      <c r="W36" s="696"/>
      <c r="X36" s="696"/>
      <c r="Y36" s="697"/>
      <c r="Z36" s="698">
        <v>100</v>
      </c>
      <c r="AA36" s="698"/>
      <c r="AB36" s="698"/>
      <c r="AC36" s="698"/>
      <c r="AD36" s="699">
        <v>14260726</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515921</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-35191</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2608380</v>
      </c>
      <c r="CS36" s="624"/>
      <c r="CT36" s="624"/>
      <c r="CU36" s="624"/>
      <c r="CV36" s="624"/>
      <c r="CW36" s="624"/>
      <c r="CX36" s="624"/>
      <c r="CY36" s="625"/>
      <c r="CZ36" s="657">
        <v>10.3</v>
      </c>
      <c r="DA36" s="658"/>
      <c r="DB36" s="658"/>
      <c r="DC36" s="659"/>
      <c r="DD36" s="632">
        <v>1642592</v>
      </c>
      <c r="DE36" s="624"/>
      <c r="DF36" s="624"/>
      <c r="DG36" s="624"/>
      <c r="DH36" s="624"/>
      <c r="DI36" s="624"/>
      <c r="DJ36" s="624"/>
      <c r="DK36" s="625"/>
      <c r="DL36" s="632">
        <v>1060714</v>
      </c>
      <c r="DM36" s="624"/>
      <c r="DN36" s="624"/>
      <c r="DO36" s="624"/>
      <c r="DP36" s="624"/>
      <c r="DQ36" s="624"/>
      <c r="DR36" s="624"/>
      <c r="DS36" s="624"/>
      <c r="DT36" s="624"/>
      <c r="DU36" s="624"/>
      <c r="DV36" s="625"/>
      <c r="DW36" s="628">
        <v>7.1</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503611</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4722</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491190</v>
      </c>
      <c r="CS37" s="655"/>
      <c r="CT37" s="655"/>
      <c r="CU37" s="655"/>
      <c r="CV37" s="655"/>
      <c r="CW37" s="655"/>
      <c r="CX37" s="655"/>
      <c r="CY37" s="656"/>
      <c r="CZ37" s="657">
        <v>1.9</v>
      </c>
      <c r="DA37" s="658"/>
      <c r="DB37" s="658"/>
      <c r="DC37" s="659"/>
      <c r="DD37" s="632">
        <v>491190</v>
      </c>
      <c r="DE37" s="655"/>
      <c r="DF37" s="655"/>
      <c r="DG37" s="655"/>
      <c r="DH37" s="655"/>
      <c r="DI37" s="655"/>
      <c r="DJ37" s="655"/>
      <c r="DK37" s="656"/>
      <c r="DL37" s="632">
        <v>491083</v>
      </c>
      <c r="DM37" s="655"/>
      <c r="DN37" s="655"/>
      <c r="DO37" s="655"/>
      <c r="DP37" s="655"/>
      <c r="DQ37" s="655"/>
      <c r="DR37" s="655"/>
      <c r="DS37" s="655"/>
      <c r="DT37" s="655"/>
      <c r="DU37" s="655"/>
      <c r="DV37" s="656"/>
      <c r="DW37" s="628">
        <v>3.3</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v>223840</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7260</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3005265</v>
      </c>
      <c r="CS38" s="624"/>
      <c r="CT38" s="624"/>
      <c r="CU38" s="624"/>
      <c r="CV38" s="624"/>
      <c r="CW38" s="624"/>
      <c r="CX38" s="624"/>
      <c r="CY38" s="625"/>
      <c r="CZ38" s="657">
        <v>11.8</v>
      </c>
      <c r="DA38" s="658"/>
      <c r="DB38" s="658"/>
      <c r="DC38" s="659"/>
      <c r="DD38" s="632">
        <v>2702031</v>
      </c>
      <c r="DE38" s="624"/>
      <c r="DF38" s="624"/>
      <c r="DG38" s="624"/>
      <c r="DH38" s="624"/>
      <c r="DI38" s="624"/>
      <c r="DJ38" s="624"/>
      <c r="DK38" s="625"/>
      <c r="DL38" s="632">
        <v>2191140</v>
      </c>
      <c r="DM38" s="624"/>
      <c r="DN38" s="624"/>
      <c r="DO38" s="624"/>
      <c r="DP38" s="624"/>
      <c r="DQ38" s="624"/>
      <c r="DR38" s="624"/>
      <c r="DS38" s="624"/>
      <c r="DT38" s="624"/>
      <c r="DU38" s="624"/>
      <c r="DV38" s="625"/>
      <c r="DW38" s="628">
        <v>14.6</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v>103434</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83</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995605</v>
      </c>
      <c r="CS39" s="655"/>
      <c r="CT39" s="655"/>
      <c r="CU39" s="655"/>
      <c r="CV39" s="655"/>
      <c r="CW39" s="655"/>
      <c r="CX39" s="655"/>
      <c r="CY39" s="656"/>
      <c r="CZ39" s="657">
        <v>3.9</v>
      </c>
      <c r="DA39" s="658"/>
      <c r="DB39" s="658"/>
      <c r="DC39" s="659"/>
      <c r="DD39" s="632">
        <v>971481</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351319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118</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275428</v>
      </c>
      <c r="CS40" s="624"/>
      <c r="CT40" s="624"/>
      <c r="CU40" s="624"/>
      <c r="CV40" s="624"/>
      <c r="CW40" s="624"/>
      <c r="CX40" s="624"/>
      <c r="CY40" s="625"/>
      <c r="CZ40" s="657">
        <v>1.1000000000000001</v>
      </c>
      <c r="DA40" s="658"/>
      <c r="DB40" s="658"/>
      <c r="DC40" s="659"/>
      <c r="DD40" s="632">
        <v>4555</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1530980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389</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273</v>
      </c>
      <c r="CS41" s="655"/>
      <c r="CT41" s="655"/>
      <c r="CU41" s="655"/>
      <c r="CV41" s="655"/>
      <c r="CW41" s="655"/>
      <c r="CX41" s="655"/>
      <c r="CY41" s="656"/>
      <c r="CZ41" s="657" t="s">
        <v>273</v>
      </c>
      <c r="DA41" s="658"/>
      <c r="DB41" s="658"/>
      <c r="DC41" s="659"/>
      <c r="DD41" s="632" t="s">
        <v>273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5170239</v>
      </c>
      <c r="CS42" s="624"/>
      <c r="CT42" s="624"/>
      <c r="CU42" s="624"/>
      <c r="CV42" s="624"/>
      <c r="CW42" s="624"/>
      <c r="CX42" s="624"/>
      <c r="CY42" s="625"/>
      <c r="CZ42" s="657">
        <v>20.399999999999999</v>
      </c>
      <c r="DA42" s="706"/>
      <c r="DB42" s="706"/>
      <c r="DC42" s="707"/>
      <c r="DD42" s="632">
        <v>1282339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191065</v>
      </c>
      <c r="CS43" s="655"/>
      <c r="CT43" s="655"/>
      <c r="CU43" s="655"/>
      <c r="CV43" s="655"/>
      <c r="CW43" s="655"/>
      <c r="CX43" s="655"/>
      <c r="CY43" s="656"/>
      <c r="CZ43" s="657">
        <v>0.8</v>
      </c>
      <c r="DA43" s="658"/>
      <c r="DB43" s="658"/>
      <c r="DC43" s="659"/>
      <c r="DD43" s="632">
        <v>186365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4581587</v>
      </c>
      <c r="CS44" s="624"/>
      <c r="CT44" s="624"/>
      <c r="CU44" s="624"/>
      <c r="CV44" s="624"/>
      <c r="CW44" s="624"/>
      <c r="CX44" s="624"/>
      <c r="CY44" s="625"/>
      <c r="CZ44" s="657">
        <v>18</v>
      </c>
      <c r="DA44" s="706"/>
      <c r="DB44" s="706"/>
      <c r="DC44" s="707"/>
      <c r="DD44" s="632">
        <v>1060930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2310435</v>
      </c>
      <c r="CS45" s="655"/>
      <c r="CT45" s="655"/>
      <c r="CU45" s="655"/>
      <c r="CV45" s="655"/>
      <c r="CW45" s="655"/>
      <c r="CX45" s="655"/>
      <c r="CY45" s="656"/>
      <c r="CZ45" s="657">
        <v>9.1</v>
      </c>
      <c r="DA45" s="658"/>
      <c r="DB45" s="658"/>
      <c r="DC45" s="659"/>
      <c r="DD45" s="632">
        <v>167463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2120515</v>
      </c>
      <c r="CS46" s="624"/>
      <c r="CT46" s="624"/>
      <c r="CU46" s="624"/>
      <c r="CV46" s="624"/>
      <c r="CW46" s="624"/>
      <c r="CX46" s="624"/>
      <c r="CY46" s="625"/>
      <c r="CZ46" s="657">
        <v>8.3000000000000007</v>
      </c>
      <c r="DA46" s="706"/>
      <c r="DB46" s="706"/>
      <c r="DC46" s="707"/>
      <c r="DD46" s="632">
        <v>747230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588652</v>
      </c>
      <c r="CS47" s="655"/>
      <c r="CT47" s="655"/>
      <c r="CU47" s="655"/>
      <c r="CV47" s="655"/>
      <c r="CW47" s="655"/>
      <c r="CX47" s="655"/>
      <c r="CY47" s="656"/>
      <c r="CZ47" s="657">
        <v>2.2999999999999998</v>
      </c>
      <c r="DA47" s="658"/>
      <c r="DB47" s="658"/>
      <c r="DC47" s="659"/>
      <c r="DD47" s="632">
        <v>221409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25396746</v>
      </c>
      <c r="CS49" s="691"/>
      <c r="CT49" s="691"/>
      <c r="CU49" s="691"/>
      <c r="CV49" s="691"/>
      <c r="CW49" s="691"/>
      <c r="CX49" s="691"/>
      <c r="CY49" s="718"/>
      <c r="CZ49" s="719">
        <v>100</v>
      </c>
      <c r="DA49" s="720"/>
      <c r="DB49" s="720"/>
      <c r="DC49" s="721"/>
      <c r="DD49" s="722">
        <v>17037889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4" sqref="A24:AY2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26259</v>
      </c>
      <c r="R7" s="753"/>
      <c r="S7" s="753"/>
      <c r="T7" s="753"/>
      <c r="U7" s="753"/>
      <c r="V7" s="753">
        <v>25333</v>
      </c>
      <c r="W7" s="753"/>
      <c r="X7" s="753"/>
      <c r="Y7" s="753"/>
      <c r="Z7" s="753"/>
      <c r="AA7" s="753">
        <v>926</v>
      </c>
      <c r="AB7" s="753"/>
      <c r="AC7" s="753"/>
      <c r="AD7" s="753"/>
      <c r="AE7" s="754"/>
      <c r="AF7" s="755">
        <v>657</v>
      </c>
      <c r="AG7" s="756"/>
      <c r="AH7" s="756"/>
      <c r="AI7" s="756"/>
      <c r="AJ7" s="757"/>
      <c r="AK7" s="792">
        <v>422</v>
      </c>
      <c r="AL7" s="793"/>
      <c r="AM7" s="793"/>
      <c r="AN7" s="793"/>
      <c r="AO7" s="793"/>
      <c r="AP7" s="793">
        <v>31806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553</v>
      </c>
      <c r="BT7" s="797"/>
      <c r="BU7" s="797"/>
      <c r="BV7" s="797"/>
      <c r="BW7" s="797"/>
      <c r="BX7" s="797"/>
      <c r="BY7" s="797"/>
      <c r="BZ7" s="797"/>
      <c r="CA7" s="797"/>
      <c r="CB7" s="797"/>
      <c r="CC7" s="797"/>
      <c r="CD7" s="797"/>
      <c r="CE7" s="797"/>
      <c r="CF7" s="797"/>
      <c r="CG7" s="798"/>
      <c r="CH7" s="789" t="s">
        <v>557</v>
      </c>
      <c r="CI7" s="790"/>
      <c r="CJ7" s="790"/>
      <c r="CK7" s="790"/>
      <c r="CL7" s="791"/>
      <c r="CM7" s="789">
        <v>230</v>
      </c>
      <c r="CN7" s="790"/>
      <c r="CO7" s="790"/>
      <c r="CP7" s="790"/>
      <c r="CQ7" s="791"/>
      <c r="CR7" s="789">
        <v>10</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x14ac:dyDescent="0.15">
      <c r="A8" s="212">
        <v>2</v>
      </c>
      <c r="B8" s="773" t="s">
        <v>359</v>
      </c>
      <c r="C8" s="774"/>
      <c r="D8" s="774"/>
      <c r="E8" s="774"/>
      <c r="F8" s="774"/>
      <c r="G8" s="774"/>
      <c r="H8" s="774"/>
      <c r="I8" s="774"/>
      <c r="J8" s="774"/>
      <c r="K8" s="774"/>
      <c r="L8" s="774"/>
      <c r="M8" s="774"/>
      <c r="N8" s="774"/>
      <c r="O8" s="774"/>
      <c r="P8" s="775"/>
      <c r="Q8" s="776">
        <v>7</v>
      </c>
      <c r="R8" s="777"/>
      <c r="S8" s="777"/>
      <c r="T8" s="777"/>
      <c r="U8" s="777"/>
      <c r="V8" s="777">
        <v>7</v>
      </c>
      <c r="W8" s="777"/>
      <c r="X8" s="777"/>
      <c r="Y8" s="777"/>
      <c r="Z8" s="777"/>
      <c r="AA8" s="777" t="s">
        <v>534</v>
      </c>
      <c r="AB8" s="777"/>
      <c r="AC8" s="777"/>
      <c r="AD8" s="777"/>
      <c r="AE8" s="778"/>
      <c r="AF8" s="779" t="s">
        <v>107</v>
      </c>
      <c r="AG8" s="780"/>
      <c r="AH8" s="780"/>
      <c r="AI8" s="780"/>
      <c r="AJ8" s="781"/>
      <c r="AK8" s="782">
        <v>3</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555</v>
      </c>
      <c r="BS8" s="786" t="s">
        <v>556</v>
      </c>
      <c r="BT8" s="787"/>
      <c r="BU8" s="787"/>
      <c r="BV8" s="787"/>
      <c r="BW8" s="787"/>
      <c r="BX8" s="787"/>
      <c r="BY8" s="787"/>
      <c r="BZ8" s="787"/>
      <c r="CA8" s="787"/>
      <c r="CB8" s="787"/>
      <c r="CC8" s="787"/>
      <c r="CD8" s="787"/>
      <c r="CE8" s="787"/>
      <c r="CF8" s="787"/>
      <c r="CG8" s="788"/>
      <c r="CH8" s="799" t="s">
        <v>557</v>
      </c>
      <c r="CI8" s="800"/>
      <c r="CJ8" s="800"/>
      <c r="CK8" s="800"/>
      <c r="CL8" s="801"/>
      <c r="CM8" s="799">
        <v>115</v>
      </c>
      <c r="CN8" s="800"/>
      <c r="CO8" s="800"/>
      <c r="CP8" s="800"/>
      <c r="CQ8" s="801"/>
      <c r="CR8" s="799">
        <v>100</v>
      </c>
      <c r="CS8" s="800"/>
      <c r="CT8" s="800"/>
      <c r="CU8" s="800"/>
      <c r="CV8" s="801"/>
      <c r="CW8" s="799">
        <v>16</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x14ac:dyDescent="0.15">
      <c r="A9" s="212">
        <v>3</v>
      </c>
      <c r="B9" s="773" t="s">
        <v>360</v>
      </c>
      <c r="C9" s="774"/>
      <c r="D9" s="774"/>
      <c r="E9" s="774"/>
      <c r="F9" s="774"/>
      <c r="G9" s="774"/>
      <c r="H9" s="774"/>
      <c r="I9" s="774"/>
      <c r="J9" s="774"/>
      <c r="K9" s="774"/>
      <c r="L9" s="774"/>
      <c r="M9" s="774"/>
      <c r="N9" s="774"/>
      <c r="O9" s="774"/>
      <c r="P9" s="775"/>
      <c r="Q9" s="776">
        <v>266</v>
      </c>
      <c r="R9" s="777"/>
      <c r="S9" s="777"/>
      <c r="T9" s="777"/>
      <c r="U9" s="777"/>
      <c r="V9" s="777">
        <v>263</v>
      </c>
      <c r="W9" s="777"/>
      <c r="X9" s="777"/>
      <c r="Y9" s="777"/>
      <c r="Z9" s="777"/>
      <c r="AA9" s="777">
        <v>3</v>
      </c>
      <c r="AB9" s="777"/>
      <c r="AC9" s="777"/>
      <c r="AD9" s="777"/>
      <c r="AE9" s="778"/>
      <c r="AF9" s="779" t="s">
        <v>107</v>
      </c>
      <c r="AG9" s="780"/>
      <c r="AH9" s="780"/>
      <c r="AI9" s="780"/>
      <c r="AJ9" s="781"/>
      <c r="AK9" s="782">
        <v>114</v>
      </c>
      <c r="AL9" s="783"/>
      <c r="AM9" s="783"/>
      <c r="AN9" s="783"/>
      <c r="AO9" s="783"/>
      <c r="AP9" s="783">
        <v>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361</v>
      </c>
      <c r="C10" s="774"/>
      <c r="D10" s="774"/>
      <c r="E10" s="774"/>
      <c r="F10" s="774"/>
      <c r="G10" s="774"/>
      <c r="H10" s="774"/>
      <c r="I10" s="774"/>
      <c r="J10" s="774"/>
      <c r="K10" s="774"/>
      <c r="L10" s="774"/>
      <c r="M10" s="774"/>
      <c r="N10" s="774"/>
      <c r="O10" s="774"/>
      <c r="P10" s="775"/>
      <c r="Q10" s="776">
        <v>21</v>
      </c>
      <c r="R10" s="777"/>
      <c r="S10" s="777"/>
      <c r="T10" s="777"/>
      <c r="U10" s="777"/>
      <c r="V10" s="777">
        <v>21</v>
      </c>
      <c r="W10" s="777"/>
      <c r="X10" s="777"/>
      <c r="Y10" s="777"/>
      <c r="Z10" s="777"/>
      <c r="AA10" s="777" t="s">
        <v>535</v>
      </c>
      <c r="AB10" s="777"/>
      <c r="AC10" s="777"/>
      <c r="AD10" s="777"/>
      <c r="AE10" s="778"/>
      <c r="AF10" s="779" t="s">
        <v>107</v>
      </c>
      <c r="AG10" s="780"/>
      <c r="AH10" s="780"/>
      <c r="AI10" s="780"/>
      <c r="AJ10" s="781"/>
      <c r="AK10" s="782">
        <v>21</v>
      </c>
      <c r="AL10" s="783"/>
      <c r="AM10" s="783"/>
      <c r="AN10" s="783"/>
      <c r="AO10" s="783"/>
      <c r="AP10" s="783" t="s">
        <v>535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362</v>
      </c>
      <c r="C11" s="774"/>
      <c r="D11" s="774"/>
      <c r="E11" s="774"/>
      <c r="F11" s="774"/>
      <c r="G11" s="774"/>
      <c r="H11" s="774"/>
      <c r="I11" s="774"/>
      <c r="J11" s="774"/>
      <c r="K11" s="774"/>
      <c r="L11" s="774"/>
      <c r="M11" s="774"/>
      <c r="N11" s="774"/>
      <c r="O11" s="774"/>
      <c r="P11" s="775"/>
      <c r="Q11" s="776">
        <v>2</v>
      </c>
      <c r="R11" s="777"/>
      <c r="S11" s="777"/>
      <c r="T11" s="777"/>
      <c r="U11" s="777"/>
      <c r="V11" s="777">
        <v>76</v>
      </c>
      <c r="W11" s="777"/>
      <c r="X11" s="777"/>
      <c r="Y11" s="777"/>
      <c r="Z11" s="777"/>
      <c r="AA11" s="777">
        <v>-74</v>
      </c>
      <c r="AB11" s="777"/>
      <c r="AC11" s="777"/>
      <c r="AD11" s="777"/>
      <c r="AE11" s="778"/>
      <c r="AF11" s="779">
        <v>-74</v>
      </c>
      <c r="AG11" s="780"/>
      <c r="AH11" s="780"/>
      <c r="AI11" s="780"/>
      <c r="AJ11" s="781"/>
      <c r="AK11" s="782" t="s">
        <v>535</v>
      </c>
      <c r="AL11" s="783"/>
      <c r="AM11" s="783"/>
      <c r="AN11" s="783"/>
      <c r="AO11" s="783"/>
      <c r="AP11" s="783">
        <v>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t="s">
        <v>363</v>
      </c>
      <c r="C12" s="774"/>
      <c r="D12" s="774"/>
      <c r="E12" s="774"/>
      <c r="F12" s="774"/>
      <c r="G12" s="774"/>
      <c r="H12" s="774"/>
      <c r="I12" s="774"/>
      <c r="J12" s="774"/>
      <c r="K12" s="774"/>
      <c r="L12" s="774"/>
      <c r="M12" s="774"/>
      <c r="N12" s="774"/>
      <c r="O12" s="774"/>
      <c r="P12" s="775"/>
      <c r="Q12" s="776">
        <v>22</v>
      </c>
      <c r="R12" s="777"/>
      <c r="S12" s="777"/>
      <c r="T12" s="777"/>
      <c r="U12" s="777"/>
      <c r="V12" s="777">
        <v>21</v>
      </c>
      <c r="W12" s="777"/>
      <c r="X12" s="777"/>
      <c r="Y12" s="777"/>
      <c r="Z12" s="777"/>
      <c r="AA12" s="777">
        <v>1</v>
      </c>
      <c r="AB12" s="777"/>
      <c r="AC12" s="777"/>
      <c r="AD12" s="777"/>
      <c r="AE12" s="778"/>
      <c r="AF12" s="779">
        <v>1</v>
      </c>
      <c r="AG12" s="780"/>
      <c r="AH12" s="780"/>
      <c r="AI12" s="780"/>
      <c r="AJ12" s="781"/>
      <c r="AK12" s="782">
        <v>1</v>
      </c>
      <c r="AL12" s="783"/>
      <c r="AM12" s="783"/>
      <c r="AN12" s="783"/>
      <c r="AO12" s="783"/>
      <c r="AP12" s="783" t="s">
        <v>536</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26327</v>
      </c>
      <c r="R23" s="812"/>
      <c r="S23" s="812"/>
      <c r="T23" s="812"/>
      <c r="U23" s="812"/>
      <c r="V23" s="812">
        <v>25471</v>
      </c>
      <c r="W23" s="812"/>
      <c r="X23" s="812"/>
      <c r="Y23" s="812"/>
      <c r="Z23" s="812"/>
      <c r="AA23" s="812">
        <v>856</v>
      </c>
      <c r="AB23" s="812"/>
      <c r="AC23" s="812"/>
      <c r="AD23" s="812"/>
      <c r="AE23" s="813"/>
      <c r="AF23" s="814">
        <v>584</v>
      </c>
      <c r="AG23" s="812"/>
      <c r="AH23" s="812"/>
      <c r="AI23" s="812"/>
      <c r="AJ23" s="815"/>
      <c r="AK23" s="816"/>
      <c r="AL23" s="817"/>
      <c r="AM23" s="817"/>
      <c r="AN23" s="817"/>
      <c r="AO23" s="817"/>
      <c r="AP23" s="812">
        <v>31814</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4505</v>
      </c>
      <c r="R28" s="841"/>
      <c r="S28" s="841"/>
      <c r="T28" s="841"/>
      <c r="U28" s="841"/>
      <c r="V28" s="841">
        <v>4459</v>
      </c>
      <c r="W28" s="841"/>
      <c r="X28" s="841"/>
      <c r="Y28" s="841"/>
      <c r="Z28" s="841"/>
      <c r="AA28" s="841">
        <v>46</v>
      </c>
      <c r="AB28" s="841"/>
      <c r="AC28" s="841"/>
      <c r="AD28" s="841"/>
      <c r="AE28" s="842"/>
      <c r="AF28" s="843">
        <v>46</v>
      </c>
      <c r="AG28" s="841"/>
      <c r="AH28" s="841"/>
      <c r="AI28" s="841"/>
      <c r="AJ28" s="844"/>
      <c r="AK28" s="845">
        <v>484</v>
      </c>
      <c r="AL28" s="836"/>
      <c r="AM28" s="836"/>
      <c r="AN28" s="836"/>
      <c r="AO28" s="836"/>
      <c r="AP28" s="836">
        <v>377</v>
      </c>
      <c r="AQ28" s="836"/>
      <c r="AR28" s="836"/>
      <c r="AS28" s="836"/>
      <c r="AT28" s="836"/>
      <c r="AU28" s="836">
        <v>261</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474</v>
      </c>
      <c r="R29" s="777"/>
      <c r="S29" s="777"/>
      <c r="T29" s="777"/>
      <c r="U29" s="777"/>
      <c r="V29" s="777">
        <v>473</v>
      </c>
      <c r="W29" s="777"/>
      <c r="X29" s="777"/>
      <c r="Y29" s="777"/>
      <c r="Z29" s="777"/>
      <c r="AA29" s="777">
        <v>1</v>
      </c>
      <c r="AB29" s="777"/>
      <c r="AC29" s="777"/>
      <c r="AD29" s="777"/>
      <c r="AE29" s="778"/>
      <c r="AF29" s="779">
        <v>1</v>
      </c>
      <c r="AG29" s="780"/>
      <c r="AH29" s="780"/>
      <c r="AI29" s="780"/>
      <c r="AJ29" s="781"/>
      <c r="AK29" s="848">
        <v>167</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4726</v>
      </c>
      <c r="R30" s="777"/>
      <c r="S30" s="777"/>
      <c r="T30" s="777"/>
      <c r="U30" s="777"/>
      <c r="V30" s="777">
        <v>4684</v>
      </c>
      <c r="W30" s="777"/>
      <c r="X30" s="777"/>
      <c r="Y30" s="777"/>
      <c r="Z30" s="777"/>
      <c r="AA30" s="777">
        <v>42</v>
      </c>
      <c r="AB30" s="777"/>
      <c r="AC30" s="777"/>
      <c r="AD30" s="777"/>
      <c r="AE30" s="778"/>
      <c r="AF30" s="779">
        <v>42</v>
      </c>
      <c r="AG30" s="780"/>
      <c r="AH30" s="780"/>
      <c r="AI30" s="780"/>
      <c r="AJ30" s="781"/>
      <c r="AK30" s="848">
        <v>754</v>
      </c>
      <c r="AL30" s="849"/>
      <c r="AM30" s="849"/>
      <c r="AN30" s="849"/>
      <c r="AO30" s="849"/>
      <c r="AP30" s="849">
        <v>480</v>
      </c>
      <c r="AQ30" s="849"/>
      <c r="AR30" s="849"/>
      <c r="AS30" s="849"/>
      <c r="AT30" s="849"/>
      <c r="AU30" s="849">
        <v>447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272</v>
      </c>
      <c r="R31" s="777"/>
      <c r="S31" s="777"/>
      <c r="T31" s="777"/>
      <c r="U31" s="777"/>
      <c r="V31" s="777">
        <v>272</v>
      </c>
      <c r="W31" s="777"/>
      <c r="X31" s="777"/>
      <c r="Y31" s="777"/>
      <c r="Z31" s="777"/>
      <c r="AA31" s="777" t="s">
        <v>535</v>
      </c>
      <c r="AB31" s="777"/>
      <c r="AC31" s="777"/>
      <c r="AD31" s="777"/>
      <c r="AE31" s="778"/>
      <c r="AF31" s="779" t="s">
        <v>107</v>
      </c>
      <c r="AG31" s="780"/>
      <c r="AH31" s="780"/>
      <c r="AI31" s="780"/>
      <c r="AJ31" s="781"/>
      <c r="AK31" s="848">
        <v>55</v>
      </c>
      <c r="AL31" s="849"/>
      <c r="AM31" s="849"/>
      <c r="AN31" s="849"/>
      <c r="AO31" s="849"/>
      <c r="AP31" s="849" t="s">
        <v>534</v>
      </c>
      <c r="AQ31" s="849"/>
      <c r="AR31" s="849"/>
      <c r="AS31" s="849"/>
      <c r="AT31" s="849"/>
      <c r="AU31" s="849" t="s">
        <v>535</v>
      </c>
      <c r="AV31" s="849"/>
      <c r="AW31" s="849"/>
      <c r="AX31" s="849"/>
      <c r="AY31" s="849"/>
      <c r="AZ31" s="850" t="s">
        <v>537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303</v>
      </c>
      <c r="R32" s="777"/>
      <c r="S32" s="777"/>
      <c r="T32" s="777"/>
      <c r="U32" s="777"/>
      <c r="V32" s="777">
        <v>304</v>
      </c>
      <c r="W32" s="777"/>
      <c r="X32" s="777"/>
      <c r="Y32" s="777"/>
      <c r="Z32" s="777"/>
      <c r="AA32" s="777">
        <v>-1</v>
      </c>
      <c r="AB32" s="777"/>
      <c r="AC32" s="777"/>
      <c r="AD32" s="777"/>
      <c r="AE32" s="778"/>
      <c r="AF32" s="779">
        <v>675</v>
      </c>
      <c r="AG32" s="780"/>
      <c r="AH32" s="780"/>
      <c r="AI32" s="780"/>
      <c r="AJ32" s="781"/>
      <c r="AK32" s="848" t="s">
        <v>535</v>
      </c>
      <c r="AL32" s="849"/>
      <c r="AM32" s="849"/>
      <c r="AN32" s="849"/>
      <c r="AO32" s="849"/>
      <c r="AP32" s="849">
        <v>92</v>
      </c>
      <c r="AQ32" s="849"/>
      <c r="AR32" s="849"/>
      <c r="AS32" s="849"/>
      <c r="AT32" s="849"/>
      <c r="AU32" s="849" t="s">
        <v>535</v>
      </c>
      <c r="AV32" s="849"/>
      <c r="AW32" s="849"/>
      <c r="AX32" s="849"/>
      <c r="AY32" s="849"/>
      <c r="AZ32" s="850" t="s">
        <v>535</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1244</v>
      </c>
      <c r="R33" s="777"/>
      <c r="S33" s="777"/>
      <c r="T33" s="777"/>
      <c r="U33" s="777"/>
      <c r="V33" s="777">
        <v>1388</v>
      </c>
      <c r="W33" s="777"/>
      <c r="X33" s="777"/>
      <c r="Y33" s="777"/>
      <c r="Z33" s="777"/>
      <c r="AA33" s="777">
        <v>-144</v>
      </c>
      <c r="AB33" s="777"/>
      <c r="AC33" s="777"/>
      <c r="AD33" s="777"/>
      <c r="AE33" s="778"/>
      <c r="AF33" s="779">
        <v>1440</v>
      </c>
      <c r="AG33" s="780"/>
      <c r="AH33" s="780"/>
      <c r="AI33" s="780"/>
      <c r="AJ33" s="781"/>
      <c r="AK33" s="848">
        <v>224</v>
      </c>
      <c r="AL33" s="849"/>
      <c r="AM33" s="849"/>
      <c r="AN33" s="849"/>
      <c r="AO33" s="849"/>
      <c r="AP33" s="849">
        <v>685</v>
      </c>
      <c r="AQ33" s="849"/>
      <c r="AR33" s="849"/>
      <c r="AS33" s="849"/>
      <c r="AT33" s="849"/>
      <c r="AU33" s="849">
        <v>342</v>
      </c>
      <c r="AV33" s="849"/>
      <c r="AW33" s="849"/>
      <c r="AX33" s="849"/>
      <c r="AY33" s="849"/>
      <c r="AZ33" s="850" t="s">
        <v>535</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1275</v>
      </c>
      <c r="R34" s="777"/>
      <c r="S34" s="777"/>
      <c r="T34" s="777"/>
      <c r="U34" s="777"/>
      <c r="V34" s="777">
        <v>1267</v>
      </c>
      <c r="W34" s="777"/>
      <c r="X34" s="777"/>
      <c r="Y34" s="777"/>
      <c r="Z34" s="777"/>
      <c r="AA34" s="777">
        <v>8</v>
      </c>
      <c r="AB34" s="777"/>
      <c r="AC34" s="777"/>
      <c r="AD34" s="777"/>
      <c r="AE34" s="778"/>
      <c r="AF34" s="779" t="s">
        <v>107</v>
      </c>
      <c r="AG34" s="780"/>
      <c r="AH34" s="780"/>
      <c r="AI34" s="780"/>
      <c r="AJ34" s="781"/>
      <c r="AK34" s="848">
        <v>516</v>
      </c>
      <c r="AL34" s="849"/>
      <c r="AM34" s="849"/>
      <c r="AN34" s="849"/>
      <c r="AO34" s="849"/>
      <c r="AP34" s="849">
        <v>4597</v>
      </c>
      <c r="AQ34" s="849"/>
      <c r="AR34" s="849"/>
      <c r="AS34" s="849"/>
      <c r="AT34" s="849"/>
      <c r="AU34" s="849">
        <v>3480</v>
      </c>
      <c r="AV34" s="849"/>
      <c r="AW34" s="849"/>
      <c r="AX34" s="849"/>
      <c r="AY34" s="849"/>
      <c r="AZ34" s="850" t="s">
        <v>537</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1523</v>
      </c>
      <c r="R35" s="777"/>
      <c r="S35" s="777"/>
      <c r="T35" s="777"/>
      <c r="U35" s="777"/>
      <c r="V35" s="777">
        <v>1523</v>
      </c>
      <c r="W35" s="777"/>
      <c r="X35" s="777"/>
      <c r="Y35" s="777"/>
      <c r="Z35" s="777"/>
      <c r="AA35" s="777">
        <v>0</v>
      </c>
      <c r="AB35" s="777"/>
      <c r="AC35" s="777"/>
      <c r="AD35" s="777"/>
      <c r="AE35" s="778"/>
      <c r="AF35" s="779" t="s">
        <v>107</v>
      </c>
      <c r="AG35" s="780"/>
      <c r="AH35" s="780"/>
      <c r="AI35" s="780"/>
      <c r="AJ35" s="781"/>
      <c r="AK35" s="848">
        <v>504</v>
      </c>
      <c r="AL35" s="849"/>
      <c r="AM35" s="849"/>
      <c r="AN35" s="849"/>
      <c r="AO35" s="849"/>
      <c r="AP35" s="849">
        <v>8066</v>
      </c>
      <c r="AQ35" s="849"/>
      <c r="AR35" s="849"/>
      <c r="AS35" s="849"/>
      <c r="AT35" s="849"/>
      <c r="AU35" s="849">
        <v>5864</v>
      </c>
      <c r="AV35" s="849"/>
      <c r="AW35" s="849"/>
      <c r="AX35" s="849"/>
      <c r="AY35" s="849"/>
      <c r="AZ35" s="850" t="s">
        <v>535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191</v>
      </c>
      <c r="R36" s="777"/>
      <c r="S36" s="777"/>
      <c r="T36" s="777"/>
      <c r="U36" s="777"/>
      <c r="V36" s="777">
        <v>180</v>
      </c>
      <c r="W36" s="777"/>
      <c r="X36" s="777"/>
      <c r="Y36" s="777"/>
      <c r="Z36" s="777"/>
      <c r="AA36" s="777">
        <v>11</v>
      </c>
      <c r="AB36" s="777"/>
      <c r="AC36" s="777"/>
      <c r="AD36" s="777"/>
      <c r="AE36" s="778"/>
      <c r="AF36" s="779">
        <v>10</v>
      </c>
      <c r="AG36" s="780"/>
      <c r="AH36" s="780"/>
      <c r="AI36" s="780"/>
      <c r="AJ36" s="781"/>
      <c r="AK36" s="848">
        <v>67</v>
      </c>
      <c r="AL36" s="849"/>
      <c r="AM36" s="849"/>
      <c r="AN36" s="849"/>
      <c r="AO36" s="849"/>
      <c r="AP36" s="849" t="s">
        <v>535</v>
      </c>
      <c r="AQ36" s="849"/>
      <c r="AR36" s="849"/>
      <c r="AS36" s="849"/>
      <c r="AT36" s="849"/>
      <c r="AU36" s="849" t="s">
        <v>535</v>
      </c>
      <c r="AV36" s="849"/>
      <c r="AW36" s="849"/>
      <c r="AX36" s="849"/>
      <c r="AY36" s="849"/>
      <c r="AZ36" s="850" t="s">
        <v>537</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2215</v>
      </c>
      <c r="AG63" s="860"/>
      <c r="AH63" s="860"/>
      <c r="AI63" s="860"/>
      <c r="AJ63" s="861"/>
      <c r="AK63" s="862"/>
      <c r="AL63" s="857"/>
      <c r="AM63" s="857"/>
      <c r="AN63" s="857"/>
      <c r="AO63" s="857"/>
      <c r="AP63" s="860">
        <v>14297</v>
      </c>
      <c r="AQ63" s="860"/>
      <c r="AR63" s="860"/>
      <c r="AS63" s="860"/>
      <c r="AT63" s="860"/>
      <c r="AU63" s="860">
        <v>10394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392</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603</v>
      </c>
      <c r="R68" s="884"/>
      <c r="S68" s="884"/>
      <c r="T68" s="884"/>
      <c r="U68" s="884"/>
      <c r="V68" s="884">
        <v>593</v>
      </c>
      <c r="W68" s="884"/>
      <c r="X68" s="884"/>
      <c r="Y68" s="884"/>
      <c r="Z68" s="884"/>
      <c r="AA68" s="884">
        <v>10</v>
      </c>
      <c r="AB68" s="884"/>
      <c r="AC68" s="884"/>
      <c r="AD68" s="884"/>
      <c r="AE68" s="884"/>
      <c r="AF68" s="884">
        <v>10</v>
      </c>
      <c r="AG68" s="884"/>
      <c r="AH68" s="884"/>
      <c r="AI68" s="884"/>
      <c r="AJ68" s="884"/>
      <c r="AK68" s="884" t="s">
        <v>548</v>
      </c>
      <c r="AL68" s="884"/>
      <c r="AM68" s="884"/>
      <c r="AN68" s="884"/>
      <c r="AO68" s="884"/>
      <c r="AP68" s="884">
        <v>23</v>
      </c>
      <c r="AQ68" s="884"/>
      <c r="AR68" s="884"/>
      <c r="AS68" s="884"/>
      <c r="AT68" s="884"/>
      <c r="AU68" s="884">
        <v>20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377</v>
      </c>
      <c r="R69" s="849"/>
      <c r="S69" s="849"/>
      <c r="T69" s="849"/>
      <c r="U69" s="849"/>
      <c r="V69" s="849">
        <v>114</v>
      </c>
      <c r="W69" s="849"/>
      <c r="X69" s="849"/>
      <c r="Y69" s="849"/>
      <c r="Z69" s="849"/>
      <c r="AA69" s="849">
        <v>263</v>
      </c>
      <c r="AB69" s="849"/>
      <c r="AC69" s="849"/>
      <c r="AD69" s="849"/>
      <c r="AE69" s="849"/>
      <c r="AF69" s="849">
        <v>263</v>
      </c>
      <c r="AG69" s="849"/>
      <c r="AH69" s="849"/>
      <c r="AI69" s="849"/>
      <c r="AJ69" s="849"/>
      <c r="AK69" s="849" t="s">
        <v>548</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6632</v>
      </c>
      <c r="R70" s="849"/>
      <c r="S70" s="849"/>
      <c r="T70" s="849"/>
      <c r="U70" s="849"/>
      <c r="V70" s="849">
        <v>7332</v>
      </c>
      <c r="W70" s="849"/>
      <c r="X70" s="849"/>
      <c r="Y70" s="849"/>
      <c r="Z70" s="849"/>
      <c r="AA70" s="849">
        <v>-700</v>
      </c>
      <c r="AB70" s="849"/>
      <c r="AC70" s="849"/>
      <c r="AD70" s="849"/>
      <c r="AE70" s="849"/>
      <c r="AF70" s="849">
        <v>3250</v>
      </c>
      <c r="AG70" s="849"/>
      <c r="AH70" s="849"/>
      <c r="AI70" s="849"/>
      <c r="AJ70" s="849"/>
      <c r="AK70" s="849" t="s">
        <v>548</v>
      </c>
      <c r="AL70" s="849"/>
      <c r="AM70" s="849"/>
      <c r="AN70" s="849"/>
      <c r="AO70" s="849"/>
      <c r="AP70" s="849">
        <v>32783</v>
      </c>
      <c r="AQ70" s="849"/>
      <c r="AR70" s="849"/>
      <c r="AS70" s="849"/>
      <c r="AT70" s="849"/>
      <c r="AU70" s="849">
        <v>315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63</v>
      </c>
      <c r="R71" s="849"/>
      <c r="S71" s="849"/>
      <c r="T71" s="849"/>
      <c r="U71" s="849"/>
      <c r="V71" s="849">
        <v>62</v>
      </c>
      <c r="W71" s="849"/>
      <c r="X71" s="849"/>
      <c r="Y71" s="849"/>
      <c r="Z71" s="849"/>
      <c r="AA71" s="849">
        <v>1</v>
      </c>
      <c r="AB71" s="849"/>
      <c r="AC71" s="849"/>
      <c r="AD71" s="849"/>
      <c r="AE71" s="849"/>
      <c r="AF71" s="849">
        <v>1</v>
      </c>
      <c r="AG71" s="849"/>
      <c r="AH71" s="849"/>
      <c r="AI71" s="849"/>
      <c r="AJ71" s="849"/>
      <c r="AK71" s="849">
        <v>1</v>
      </c>
      <c r="AL71" s="849"/>
      <c r="AM71" s="849"/>
      <c r="AN71" s="849"/>
      <c r="AO71" s="849"/>
      <c r="AP71" s="849" t="s">
        <v>548</v>
      </c>
      <c r="AQ71" s="849"/>
      <c r="AR71" s="849"/>
      <c r="AS71" s="849"/>
      <c r="AT71" s="849"/>
      <c r="AU71" s="849" t="s">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263018</v>
      </c>
      <c r="R72" s="849"/>
      <c r="S72" s="849"/>
      <c r="T72" s="849"/>
      <c r="U72" s="849"/>
      <c r="V72" s="849">
        <v>262968</v>
      </c>
      <c r="W72" s="849"/>
      <c r="X72" s="849"/>
      <c r="Y72" s="849"/>
      <c r="Z72" s="849"/>
      <c r="AA72" s="849">
        <v>50</v>
      </c>
      <c r="AB72" s="849"/>
      <c r="AC72" s="849"/>
      <c r="AD72" s="849"/>
      <c r="AE72" s="849"/>
      <c r="AF72" s="849">
        <v>50</v>
      </c>
      <c r="AG72" s="849"/>
      <c r="AH72" s="849"/>
      <c r="AI72" s="849"/>
      <c r="AJ72" s="849"/>
      <c r="AK72" s="849">
        <v>8957</v>
      </c>
      <c r="AL72" s="849"/>
      <c r="AM72" s="849"/>
      <c r="AN72" s="849"/>
      <c r="AO72" s="849"/>
      <c r="AP72" s="849" t="s">
        <v>548</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7977</v>
      </c>
      <c r="R73" s="849"/>
      <c r="S73" s="849"/>
      <c r="T73" s="849"/>
      <c r="U73" s="849"/>
      <c r="V73" s="849">
        <v>7308</v>
      </c>
      <c r="W73" s="849"/>
      <c r="X73" s="849"/>
      <c r="Y73" s="849"/>
      <c r="Z73" s="849"/>
      <c r="AA73" s="849">
        <v>669</v>
      </c>
      <c r="AB73" s="849"/>
      <c r="AC73" s="849"/>
      <c r="AD73" s="849"/>
      <c r="AE73" s="849"/>
      <c r="AF73" s="849">
        <v>669</v>
      </c>
      <c r="AG73" s="849"/>
      <c r="AH73" s="849"/>
      <c r="AI73" s="849"/>
      <c r="AJ73" s="849"/>
      <c r="AK73" s="849">
        <v>274</v>
      </c>
      <c r="AL73" s="849"/>
      <c r="AM73" s="849"/>
      <c r="AN73" s="849"/>
      <c r="AO73" s="849"/>
      <c r="AP73" s="849" t="s">
        <v>549</v>
      </c>
      <c r="AQ73" s="849"/>
      <c r="AR73" s="849"/>
      <c r="AS73" s="849"/>
      <c r="AT73" s="849"/>
      <c r="AU73" s="849" t="s">
        <v>548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939</v>
      </c>
      <c r="R74" s="849"/>
      <c r="S74" s="849"/>
      <c r="T74" s="849"/>
      <c r="U74" s="849"/>
      <c r="V74" s="849">
        <v>601</v>
      </c>
      <c r="W74" s="849"/>
      <c r="X74" s="849"/>
      <c r="Y74" s="849"/>
      <c r="Z74" s="849"/>
      <c r="AA74" s="849">
        <v>338</v>
      </c>
      <c r="AB74" s="849"/>
      <c r="AC74" s="849"/>
      <c r="AD74" s="849"/>
      <c r="AE74" s="849"/>
      <c r="AF74" s="849">
        <v>338</v>
      </c>
      <c r="AG74" s="849"/>
      <c r="AH74" s="849"/>
      <c r="AI74" s="849"/>
      <c r="AJ74" s="849"/>
      <c r="AK74" s="849" t="s">
        <v>548</v>
      </c>
      <c r="AL74" s="849"/>
      <c r="AM74" s="849"/>
      <c r="AN74" s="849"/>
      <c r="AO74" s="849"/>
      <c r="AP74" s="849" t="s">
        <v>548</v>
      </c>
      <c r="AQ74" s="849"/>
      <c r="AR74" s="849"/>
      <c r="AS74" s="849"/>
      <c r="AT74" s="849"/>
      <c r="AU74" s="849" t="s">
        <v>548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v>56</v>
      </c>
      <c r="R75" s="898"/>
      <c r="S75" s="898"/>
      <c r="T75" s="898"/>
      <c r="U75" s="848"/>
      <c r="V75" s="899">
        <v>52</v>
      </c>
      <c r="W75" s="898"/>
      <c r="X75" s="898"/>
      <c r="Y75" s="898"/>
      <c r="Z75" s="848"/>
      <c r="AA75" s="899">
        <v>5</v>
      </c>
      <c r="AB75" s="898"/>
      <c r="AC75" s="898"/>
      <c r="AD75" s="898"/>
      <c r="AE75" s="848"/>
      <c r="AF75" s="899">
        <v>5</v>
      </c>
      <c r="AG75" s="898"/>
      <c r="AH75" s="898"/>
      <c r="AI75" s="898"/>
      <c r="AJ75" s="848"/>
      <c r="AK75" s="899">
        <v>56</v>
      </c>
      <c r="AL75" s="898"/>
      <c r="AM75" s="898"/>
      <c r="AN75" s="898"/>
      <c r="AO75" s="848"/>
      <c r="AP75" s="899" t="s">
        <v>548</v>
      </c>
      <c r="AQ75" s="898"/>
      <c r="AR75" s="898"/>
      <c r="AS75" s="898"/>
      <c r="AT75" s="848"/>
      <c r="AU75" s="899" t="s">
        <v>548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546</v>
      </c>
      <c r="C76" s="892"/>
      <c r="D76" s="892"/>
      <c r="E76" s="892"/>
      <c r="F76" s="892"/>
      <c r="G76" s="892"/>
      <c r="H76" s="892"/>
      <c r="I76" s="892"/>
      <c r="J76" s="892"/>
      <c r="K76" s="892"/>
      <c r="L76" s="892"/>
      <c r="M76" s="892"/>
      <c r="N76" s="892"/>
      <c r="O76" s="892"/>
      <c r="P76" s="893"/>
      <c r="Q76" s="897">
        <v>6</v>
      </c>
      <c r="R76" s="898"/>
      <c r="S76" s="898"/>
      <c r="T76" s="898"/>
      <c r="U76" s="848"/>
      <c r="V76" s="899">
        <v>4</v>
      </c>
      <c r="W76" s="898"/>
      <c r="X76" s="898"/>
      <c r="Y76" s="898"/>
      <c r="Z76" s="848"/>
      <c r="AA76" s="899">
        <v>3</v>
      </c>
      <c r="AB76" s="898"/>
      <c r="AC76" s="898"/>
      <c r="AD76" s="898"/>
      <c r="AE76" s="848"/>
      <c r="AF76" s="899">
        <v>3</v>
      </c>
      <c r="AG76" s="898"/>
      <c r="AH76" s="898"/>
      <c r="AI76" s="898"/>
      <c r="AJ76" s="848"/>
      <c r="AK76" s="899" t="s">
        <v>548</v>
      </c>
      <c r="AL76" s="898"/>
      <c r="AM76" s="898"/>
      <c r="AN76" s="898"/>
      <c r="AO76" s="848"/>
      <c r="AP76" s="899" t="s">
        <v>548</v>
      </c>
      <c r="AQ76" s="898"/>
      <c r="AR76" s="898"/>
      <c r="AS76" s="898"/>
      <c r="AT76" s="848"/>
      <c r="AU76" s="899" t="s">
        <v>548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547</v>
      </c>
      <c r="C77" s="892"/>
      <c r="D77" s="892"/>
      <c r="E77" s="892"/>
      <c r="F77" s="892"/>
      <c r="G77" s="892"/>
      <c r="H77" s="892"/>
      <c r="I77" s="892"/>
      <c r="J77" s="892"/>
      <c r="K77" s="892"/>
      <c r="L77" s="892"/>
      <c r="M77" s="892"/>
      <c r="N77" s="892"/>
      <c r="O77" s="892"/>
      <c r="P77" s="893"/>
      <c r="Q77" s="897">
        <v>77</v>
      </c>
      <c r="R77" s="898"/>
      <c r="S77" s="898"/>
      <c r="T77" s="898"/>
      <c r="U77" s="848"/>
      <c r="V77" s="899">
        <v>73</v>
      </c>
      <c r="W77" s="898"/>
      <c r="X77" s="898"/>
      <c r="Y77" s="898"/>
      <c r="Z77" s="848"/>
      <c r="AA77" s="899">
        <v>4</v>
      </c>
      <c r="AB77" s="898"/>
      <c r="AC77" s="898"/>
      <c r="AD77" s="898"/>
      <c r="AE77" s="848"/>
      <c r="AF77" s="899">
        <v>4</v>
      </c>
      <c r="AG77" s="898"/>
      <c r="AH77" s="898"/>
      <c r="AI77" s="898"/>
      <c r="AJ77" s="848"/>
      <c r="AK77" s="899">
        <v>10</v>
      </c>
      <c r="AL77" s="898"/>
      <c r="AM77" s="898"/>
      <c r="AN77" s="898"/>
      <c r="AO77" s="848"/>
      <c r="AP77" s="899" t="s">
        <v>550</v>
      </c>
      <c r="AQ77" s="898"/>
      <c r="AR77" s="898"/>
      <c r="AS77" s="898"/>
      <c r="AT77" s="848"/>
      <c r="AU77" s="899" t="s">
        <v>552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4342</v>
      </c>
      <c r="AG88" s="860"/>
      <c r="AH88" s="860"/>
      <c r="AI88" s="860"/>
      <c r="AJ88" s="860"/>
      <c r="AK88" s="857"/>
      <c r="AL88" s="857"/>
      <c r="AM88" s="857"/>
      <c r="AN88" s="857"/>
      <c r="AO88" s="857"/>
      <c r="AP88" s="860">
        <v>32806</v>
      </c>
      <c r="AQ88" s="860"/>
      <c r="AR88" s="860"/>
      <c r="AS88" s="860"/>
      <c r="AT88" s="860"/>
      <c r="AU88" s="860">
        <v>335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110</v>
      </c>
      <c r="CS102" s="868"/>
      <c r="CT102" s="868"/>
      <c r="CU102" s="868"/>
      <c r="CV102" s="911"/>
      <c r="CW102" s="910">
        <v>16</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281</v>
      </c>
      <c r="AG109" s="913"/>
      <c r="AH109" s="913"/>
      <c r="AI109" s="913"/>
      <c r="AJ109" s="914"/>
      <c r="AK109" s="912" t="s">
        <v>280</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281</v>
      </c>
      <c r="BW109" s="913"/>
      <c r="BX109" s="913"/>
      <c r="BY109" s="913"/>
      <c r="BZ109" s="914"/>
      <c r="CA109" s="912" t="s">
        <v>280</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281</v>
      </c>
      <c r="DM109" s="913"/>
      <c r="DN109" s="913"/>
      <c r="DO109" s="913"/>
      <c r="DP109" s="914"/>
      <c r="DQ109" s="912" t="s">
        <v>280</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3530830</v>
      </c>
      <c r="AB110" s="920"/>
      <c r="AC110" s="920"/>
      <c r="AD110" s="920"/>
      <c r="AE110" s="921"/>
      <c r="AF110" s="922">
        <v>3541257</v>
      </c>
      <c r="AG110" s="920"/>
      <c r="AH110" s="920"/>
      <c r="AI110" s="920"/>
      <c r="AJ110" s="921"/>
      <c r="AK110" s="922">
        <v>3560709</v>
      </c>
      <c r="AL110" s="920"/>
      <c r="AM110" s="920"/>
      <c r="AN110" s="920"/>
      <c r="AO110" s="921"/>
      <c r="AP110" s="923">
        <v>30.2</v>
      </c>
      <c r="AQ110" s="924"/>
      <c r="AR110" s="924"/>
      <c r="AS110" s="924"/>
      <c r="AT110" s="925"/>
      <c r="AU110" s="926" t="s">
        <v>59</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30736194</v>
      </c>
      <c r="BR110" s="957"/>
      <c r="BS110" s="957"/>
      <c r="BT110" s="957"/>
      <c r="BU110" s="957"/>
      <c r="BV110" s="957">
        <v>31643550</v>
      </c>
      <c r="BW110" s="957"/>
      <c r="BX110" s="957"/>
      <c r="BY110" s="957"/>
      <c r="BZ110" s="957"/>
      <c r="CA110" s="957">
        <v>31814146</v>
      </c>
      <c r="CB110" s="957"/>
      <c r="CC110" s="957"/>
      <c r="CD110" s="957"/>
      <c r="CE110" s="957"/>
      <c r="CF110" s="971">
        <v>270</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96772</v>
      </c>
      <c r="BR111" s="950"/>
      <c r="BS111" s="950"/>
      <c r="BT111" s="950"/>
      <c r="BU111" s="950"/>
      <c r="BV111" s="950">
        <v>175052</v>
      </c>
      <c r="BW111" s="950"/>
      <c r="BX111" s="950"/>
      <c r="BY111" s="950"/>
      <c r="BZ111" s="950"/>
      <c r="CA111" s="950">
        <v>48691</v>
      </c>
      <c r="CB111" s="950"/>
      <c r="CC111" s="950"/>
      <c r="CD111" s="950"/>
      <c r="CE111" s="950"/>
      <c r="CF111" s="944">
        <v>0.4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1067</v>
      </c>
      <c r="AB112" s="989"/>
      <c r="AC112" s="989"/>
      <c r="AD112" s="989"/>
      <c r="AE112" s="990"/>
      <c r="AF112" s="991">
        <v>1067</v>
      </c>
      <c r="AG112" s="989"/>
      <c r="AH112" s="989"/>
      <c r="AI112" s="989"/>
      <c r="AJ112" s="990"/>
      <c r="AK112" s="991">
        <v>1067</v>
      </c>
      <c r="AL112" s="989"/>
      <c r="AM112" s="989"/>
      <c r="AN112" s="989"/>
      <c r="AO112" s="990"/>
      <c r="AP112" s="992">
        <v>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11278883</v>
      </c>
      <c r="BR112" s="950"/>
      <c r="BS112" s="950"/>
      <c r="BT112" s="950"/>
      <c r="BU112" s="950"/>
      <c r="BV112" s="950">
        <v>10575151</v>
      </c>
      <c r="BW112" s="950"/>
      <c r="BX112" s="950"/>
      <c r="BY112" s="950"/>
      <c r="BZ112" s="950"/>
      <c r="CA112" s="950">
        <v>10394341</v>
      </c>
      <c r="CB112" s="950"/>
      <c r="CC112" s="950"/>
      <c r="CD112" s="950"/>
      <c r="CE112" s="950"/>
      <c r="CF112" s="944">
        <v>88.2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1089545</v>
      </c>
      <c r="AB113" s="964"/>
      <c r="AC113" s="964"/>
      <c r="AD113" s="964"/>
      <c r="AE113" s="965"/>
      <c r="AF113" s="966">
        <v>1047827</v>
      </c>
      <c r="AG113" s="964"/>
      <c r="AH113" s="964"/>
      <c r="AI113" s="964"/>
      <c r="AJ113" s="965"/>
      <c r="AK113" s="966">
        <v>968098</v>
      </c>
      <c r="AL113" s="964"/>
      <c r="AM113" s="964"/>
      <c r="AN113" s="964"/>
      <c r="AO113" s="965"/>
      <c r="AP113" s="967">
        <v>8.1999999999999993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412263</v>
      </c>
      <c r="BR113" s="950"/>
      <c r="BS113" s="950"/>
      <c r="BT113" s="950"/>
      <c r="BU113" s="950"/>
      <c r="BV113" s="950">
        <v>359618</v>
      </c>
      <c r="BW113" s="950"/>
      <c r="BX113" s="950"/>
      <c r="BY113" s="950"/>
      <c r="BZ113" s="950"/>
      <c r="CA113" s="950">
        <v>335126</v>
      </c>
      <c r="CB113" s="950"/>
      <c r="CC113" s="950"/>
      <c r="CD113" s="950"/>
      <c r="CE113" s="950"/>
      <c r="CF113" s="944">
        <v>2.8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84277</v>
      </c>
      <c r="AB114" s="989"/>
      <c r="AC114" s="989"/>
      <c r="AD114" s="989"/>
      <c r="AE114" s="990"/>
      <c r="AF114" s="991">
        <v>60050</v>
      </c>
      <c r="AG114" s="989"/>
      <c r="AH114" s="989"/>
      <c r="AI114" s="989"/>
      <c r="AJ114" s="990"/>
      <c r="AK114" s="991">
        <v>31094</v>
      </c>
      <c r="AL114" s="989"/>
      <c r="AM114" s="989"/>
      <c r="AN114" s="989"/>
      <c r="AO114" s="990"/>
      <c r="AP114" s="992">
        <v>0.3</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4700899</v>
      </c>
      <c r="BR114" s="950"/>
      <c r="BS114" s="950"/>
      <c r="BT114" s="950"/>
      <c r="BU114" s="950"/>
      <c r="BV114" s="950">
        <v>4290299</v>
      </c>
      <c r="BW114" s="950"/>
      <c r="BX114" s="950"/>
      <c r="BY114" s="950"/>
      <c r="BZ114" s="950"/>
      <c r="CA114" s="950">
        <v>4212266</v>
      </c>
      <c r="CB114" s="950"/>
      <c r="CC114" s="950"/>
      <c r="CD114" s="950"/>
      <c r="CE114" s="950"/>
      <c r="CF114" s="944">
        <v>35.799999999999997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47907</v>
      </c>
      <c r="AB115" s="964"/>
      <c r="AC115" s="964"/>
      <c r="AD115" s="964"/>
      <c r="AE115" s="965"/>
      <c r="AF115" s="966">
        <v>63186</v>
      </c>
      <c r="AG115" s="964"/>
      <c r="AH115" s="964"/>
      <c r="AI115" s="964"/>
      <c r="AJ115" s="965"/>
      <c r="AK115" s="966">
        <v>36162</v>
      </c>
      <c r="AL115" s="964"/>
      <c r="AM115" s="964"/>
      <c r="AN115" s="964"/>
      <c r="AO115" s="965"/>
      <c r="AP115" s="967">
        <v>0.3</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v>2104</v>
      </c>
      <c r="CB115" s="950"/>
      <c r="CC115" s="950"/>
      <c r="CD115" s="950"/>
      <c r="CE115" s="950"/>
      <c r="CF115" s="944">
        <v>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v>103544</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4967</v>
      </c>
      <c r="AB116" s="989"/>
      <c r="AC116" s="989"/>
      <c r="AD116" s="989"/>
      <c r="AE116" s="990"/>
      <c r="AF116" s="991">
        <v>3989</v>
      </c>
      <c r="AG116" s="989"/>
      <c r="AH116" s="989"/>
      <c r="AI116" s="989"/>
      <c r="AJ116" s="990"/>
      <c r="AK116" s="991">
        <v>3999</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65780</v>
      </c>
      <c r="DH116" s="989"/>
      <c r="DI116" s="989"/>
      <c r="DJ116" s="989"/>
      <c r="DK116" s="990"/>
      <c r="DL116" s="991">
        <v>42300</v>
      </c>
      <c r="DM116" s="989"/>
      <c r="DN116" s="989"/>
      <c r="DO116" s="989"/>
      <c r="DP116" s="990"/>
      <c r="DQ116" s="991">
        <v>21150</v>
      </c>
      <c r="DR116" s="989"/>
      <c r="DS116" s="989"/>
      <c r="DT116" s="989"/>
      <c r="DU116" s="990"/>
      <c r="DV116" s="992">
        <v>0.2</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4758593</v>
      </c>
      <c r="AB117" s="996"/>
      <c r="AC117" s="996"/>
      <c r="AD117" s="996"/>
      <c r="AE117" s="997"/>
      <c r="AF117" s="995">
        <v>4717376</v>
      </c>
      <c r="AG117" s="996"/>
      <c r="AH117" s="996"/>
      <c r="AI117" s="996"/>
      <c r="AJ117" s="997"/>
      <c r="AK117" s="995">
        <v>4601129</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281</v>
      </c>
      <c r="AG118" s="913"/>
      <c r="AH118" s="913"/>
      <c r="AI118" s="913"/>
      <c r="AJ118" s="914"/>
      <c r="AK118" s="912" t="s">
        <v>280</v>
      </c>
      <c r="AL118" s="913"/>
      <c r="AM118" s="913"/>
      <c r="AN118" s="913"/>
      <c r="AO118" s="914"/>
      <c r="AP118" s="1020" t="s">
        <v>403</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47225011</v>
      </c>
      <c r="BR118" s="1016"/>
      <c r="BS118" s="1016"/>
      <c r="BT118" s="1016"/>
      <c r="BU118" s="1016"/>
      <c r="BV118" s="1016">
        <v>47043670</v>
      </c>
      <c r="BW118" s="1016"/>
      <c r="BX118" s="1016"/>
      <c r="BY118" s="1016"/>
      <c r="BZ118" s="1016"/>
      <c r="CA118" s="1016">
        <v>46806674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7369989</v>
      </c>
      <c r="BR119" s="957"/>
      <c r="BS119" s="957"/>
      <c r="BT119" s="957"/>
      <c r="BU119" s="957"/>
      <c r="BV119" s="957">
        <v>8165965</v>
      </c>
      <c r="BW119" s="957"/>
      <c r="BX119" s="957"/>
      <c r="BY119" s="957"/>
      <c r="BZ119" s="957"/>
      <c r="CA119" s="957">
        <v>7961232</v>
      </c>
      <c r="CB119" s="957"/>
      <c r="CC119" s="957"/>
      <c r="CD119" s="957"/>
      <c r="CE119" s="957"/>
      <c r="CF119" s="971">
        <v>67.599999999999994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30992</v>
      </c>
      <c r="DH119" s="1028"/>
      <c r="DI119" s="1028"/>
      <c r="DJ119" s="1028"/>
      <c r="DK119" s="1029"/>
      <c r="DL119" s="1030">
        <v>29208</v>
      </c>
      <c r="DM119" s="1028"/>
      <c r="DN119" s="1028"/>
      <c r="DO119" s="1028"/>
      <c r="DP119" s="1029"/>
      <c r="DQ119" s="1030">
        <v>27541</v>
      </c>
      <c r="DR119" s="1028"/>
      <c r="DS119" s="1028"/>
      <c r="DT119" s="1028"/>
      <c r="DU119" s="1029"/>
      <c r="DV119" s="1031">
        <v>0.2</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1888690</v>
      </c>
      <c r="BR120" s="950"/>
      <c r="BS120" s="950"/>
      <c r="BT120" s="950"/>
      <c r="BU120" s="950"/>
      <c r="BV120" s="950">
        <v>1813669</v>
      </c>
      <c r="BW120" s="950"/>
      <c r="BX120" s="950"/>
      <c r="BY120" s="950"/>
      <c r="BZ120" s="950"/>
      <c r="CA120" s="950">
        <v>1732441</v>
      </c>
      <c r="CB120" s="950"/>
      <c r="CC120" s="950"/>
      <c r="CD120" s="950"/>
      <c r="CE120" s="950"/>
      <c r="CF120" s="944">
        <v>14.7</v>
      </c>
      <c r="CG120" s="945"/>
      <c r="CH120" s="945"/>
      <c r="CI120" s="945"/>
      <c r="CJ120" s="945"/>
      <c r="CK120" s="1043" t="s">
        <v>437</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6134880</v>
      </c>
      <c r="DH120" s="957"/>
      <c r="DI120" s="957"/>
      <c r="DJ120" s="957"/>
      <c r="DK120" s="957"/>
      <c r="DL120" s="957">
        <v>5994791</v>
      </c>
      <c r="DM120" s="957"/>
      <c r="DN120" s="957"/>
      <c r="DO120" s="957"/>
      <c r="DP120" s="957"/>
      <c r="DQ120" s="957">
        <v>5864082</v>
      </c>
      <c r="DR120" s="957"/>
      <c r="DS120" s="957"/>
      <c r="DT120" s="957"/>
      <c r="DU120" s="957"/>
      <c r="DV120" s="958">
        <v>49.8</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28601621</v>
      </c>
      <c r="BR121" s="1016"/>
      <c r="BS121" s="1016"/>
      <c r="BT121" s="1016"/>
      <c r="BU121" s="1016"/>
      <c r="BV121" s="1016">
        <v>28776148</v>
      </c>
      <c r="BW121" s="1016"/>
      <c r="BX121" s="1016"/>
      <c r="BY121" s="1016"/>
      <c r="BZ121" s="1016"/>
      <c r="CA121" s="1016">
        <v>28099006</v>
      </c>
      <c r="CB121" s="1016"/>
      <c r="CC121" s="1016"/>
      <c r="CD121" s="1016"/>
      <c r="CE121" s="1016"/>
      <c r="CF121" s="1054">
        <v>238.5</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4046859</v>
      </c>
      <c r="DH121" s="950"/>
      <c r="DI121" s="950"/>
      <c r="DJ121" s="950"/>
      <c r="DK121" s="950"/>
      <c r="DL121" s="950">
        <v>3528109</v>
      </c>
      <c r="DM121" s="950"/>
      <c r="DN121" s="950"/>
      <c r="DO121" s="950"/>
      <c r="DP121" s="950"/>
      <c r="DQ121" s="950">
        <v>3479785</v>
      </c>
      <c r="DR121" s="950"/>
      <c r="DS121" s="950"/>
      <c r="DT121" s="950"/>
      <c r="DU121" s="950"/>
      <c r="DV121" s="951">
        <v>29.5</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37860300</v>
      </c>
      <c r="BR122" s="1065"/>
      <c r="BS122" s="1065"/>
      <c r="BT122" s="1065"/>
      <c r="BU122" s="1065"/>
      <c r="BV122" s="1065">
        <v>38755782</v>
      </c>
      <c r="BW122" s="1065"/>
      <c r="BX122" s="1065"/>
      <c r="BY122" s="1065"/>
      <c r="BZ122" s="1065"/>
      <c r="CA122" s="1065">
        <v>37792679</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473859</v>
      </c>
      <c r="DH122" s="950"/>
      <c r="DI122" s="950"/>
      <c r="DJ122" s="950"/>
      <c r="DK122" s="950"/>
      <c r="DL122" s="950">
        <v>476362</v>
      </c>
      <c r="DM122" s="950"/>
      <c r="DN122" s="950"/>
      <c r="DO122" s="950"/>
      <c r="DP122" s="950"/>
      <c r="DQ122" s="950">
        <v>447337</v>
      </c>
      <c r="DR122" s="950"/>
      <c r="DS122" s="950"/>
      <c r="DT122" s="950"/>
      <c r="DU122" s="950"/>
      <c r="DV122" s="951">
        <v>3.8</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46123</v>
      </c>
      <c r="AB123" s="989"/>
      <c r="AC123" s="989"/>
      <c r="AD123" s="989"/>
      <c r="AE123" s="990"/>
      <c r="AF123" s="991">
        <v>39165</v>
      </c>
      <c r="AG123" s="989"/>
      <c r="AH123" s="989"/>
      <c r="AI123" s="989"/>
      <c r="AJ123" s="990"/>
      <c r="AK123" s="991">
        <v>34269</v>
      </c>
      <c r="AL123" s="989"/>
      <c r="AM123" s="989"/>
      <c r="AN123" s="989"/>
      <c r="AO123" s="990"/>
      <c r="AP123" s="992">
        <v>0.3</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77.900000000000006</v>
      </c>
      <c r="BR123" s="1057"/>
      <c r="BS123" s="1057"/>
      <c r="BT123" s="1057"/>
      <c r="BU123" s="1057"/>
      <c r="BV123" s="1057">
        <v>69.7</v>
      </c>
      <c r="BW123" s="1057"/>
      <c r="BX123" s="1057"/>
      <c r="BY123" s="1057"/>
      <c r="BZ123" s="1057"/>
      <c r="CA123" s="1057">
        <v>76.5</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305071</v>
      </c>
      <c r="DH123" s="989"/>
      <c r="DI123" s="989"/>
      <c r="DJ123" s="989"/>
      <c r="DK123" s="990"/>
      <c r="DL123" s="991">
        <v>300773</v>
      </c>
      <c r="DM123" s="989"/>
      <c r="DN123" s="989"/>
      <c r="DO123" s="989"/>
      <c r="DP123" s="990"/>
      <c r="DQ123" s="991">
        <v>342422</v>
      </c>
      <c r="DR123" s="989"/>
      <c r="DS123" s="989"/>
      <c r="DT123" s="989"/>
      <c r="DU123" s="990"/>
      <c r="DV123" s="992">
        <v>2.9</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318214</v>
      </c>
      <c r="DH124" s="1028"/>
      <c r="DI124" s="1028"/>
      <c r="DJ124" s="1028"/>
      <c r="DK124" s="1029"/>
      <c r="DL124" s="1030">
        <v>275116</v>
      </c>
      <c r="DM124" s="1028"/>
      <c r="DN124" s="1028"/>
      <c r="DO124" s="1028"/>
      <c r="DP124" s="1029"/>
      <c r="DQ124" s="1030">
        <v>260715</v>
      </c>
      <c r="DR124" s="1028"/>
      <c r="DS124" s="1028"/>
      <c r="DT124" s="1028"/>
      <c r="DU124" s="1029"/>
      <c r="DV124" s="1031">
        <v>2.2000000000000002</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1784</v>
      </c>
      <c r="AB126" s="989"/>
      <c r="AC126" s="989"/>
      <c r="AD126" s="989"/>
      <c r="AE126" s="990"/>
      <c r="AF126" s="991">
        <v>24021</v>
      </c>
      <c r="AG126" s="989"/>
      <c r="AH126" s="989"/>
      <c r="AI126" s="989"/>
      <c r="AJ126" s="990"/>
      <c r="AK126" s="991">
        <v>1893</v>
      </c>
      <c r="AL126" s="989"/>
      <c r="AM126" s="989"/>
      <c r="AN126" s="989"/>
      <c r="AO126" s="990"/>
      <c r="AP126" s="992">
        <v>0</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107</v>
      </c>
      <c r="AB127" s="989"/>
      <c r="AC127" s="989"/>
      <c r="AD127" s="989"/>
      <c r="AE127" s="990"/>
      <c r="AF127" s="991" t="s">
        <v>107</v>
      </c>
      <c r="AG127" s="989"/>
      <c r="AH127" s="989"/>
      <c r="AI127" s="989"/>
      <c r="AJ127" s="990"/>
      <c r="AK127" s="991" t="s">
        <v>107</v>
      </c>
      <c r="AL127" s="989"/>
      <c r="AM127" s="989"/>
      <c r="AN127" s="989"/>
      <c r="AO127" s="990"/>
      <c r="AP127" s="992" t="s">
        <v>107</v>
      </c>
      <c r="AQ127" s="993"/>
      <c r="AR127" s="993"/>
      <c r="AS127" s="993"/>
      <c r="AT127" s="994"/>
      <c r="AU127" s="233"/>
      <c r="AV127" s="233"/>
      <c r="AW127" s="233"/>
      <c r="AX127" s="916" t="s">
        <v>451</v>
      </c>
      <c r="AY127" s="917"/>
      <c r="AZ127" s="917"/>
      <c r="BA127" s="917"/>
      <c r="BB127" s="917"/>
      <c r="BC127" s="917"/>
      <c r="BD127" s="917"/>
      <c r="BE127" s="918"/>
      <c r="BF127" s="1071" t="s">
        <v>107</v>
      </c>
      <c r="BG127" s="1072"/>
      <c r="BH127" s="1072"/>
      <c r="BI127" s="1072"/>
      <c r="BJ127" s="1072"/>
      <c r="BK127" s="1072"/>
      <c r="BL127" s="1081"/>
      <c r="BM127" s="1071">
        <v>12.79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107</v>
      </c>
      <c r="DM127" s="1078"/>
      <c r="DN127" s="1078"/>
      <c r="DO127" s="1078"/>
      <c r="DP127" s="1078"/>
      <c r="DQ127" s="1078">
        <v>2104</v>
      </c>
      <c r="DR127" s="1078"/>
      <c r="DS127" s="1078"/>
      <c r="DT127" s="1078"/>
      <c r="DU127" s="1078"/>
      <c r="DV127" s="1079">
        <v>0</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225641</v>
      </c>
      <c r="AB128" s="1120"/>
      <c r="AC128" s="1120"/>
      <c r="AD128" s="1120"/>
      <c r="AE128" s="1121"/>
      <c r="AF128" s="1122">
        <v>231840</v>
      </c>
      <c r="AG128" s="1120"/>
      <c r="AH128" s="1120"/>
      <c r="AI128" s="1120"/>
      <c r="AJ128" s="1121"/>
      <c r="AK128" s="1122">
        <v>223004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107</v>
      </c>
      <c r="BG128" s="1097"/>
      <c r="BH128" s="1097"/>
      <c r="BI128" s="1097"/>
      <c r="BJ128" s="1097"/>
      <c r="BK128" s="1097"/>
      <c r="BL128" s="1098"/>
      <c r="BM128" s="1096">
        <v>17.79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15097645</v>
      </c>
      <c r="AB129" s="989"/>
      <c r="AC129" s="989"/>
      <c r="AD129" s="989"/>
      <c r="AE129" s="990"/>
      <c r="AF129" s="991">
        <v>15051438</v>
      </c>
      <c r="AG129" s="989"/>
      <c r="AH129" s="989"/>
      <c r="AI129" s="989"/>
      <c r="AJ129" s="990"/>
      <c r="AK129" s="991">
        <v>14900360</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3085378</v>
      </c>
      <c r="AB130" s="989"/>
      <c r="AC130" s="989"/>
      <c r="AD130" s="989"/>
      <c r="AE130" s="990"/>
      <c r="AF130" s="991">
        <v>3175294</v>
      </c>
      <c r="AG130" s="989"/>
      <c r="AH130" s="989"/>
      <c r="AI130" s="989"/>
      <c r="AJ130" s="990"/>
      <c r="AK130" s="991">
        <v>3117947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76.5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12012267</v>
      </c>
      <c r="AB131" s="1028"/>
      <c r="AC131" s="1028"/>
      <c r="AD131" s="1028"/>
      <c r="AE131" s="1029"/>
      <c r="AF131" s="1030">
        <v>11876144</v>
      </c>
      <c r="AG131" s="1028"/>
      <c r="AH131" s="1028"/>
      <c r="AI131" s="1028"/>
      <c r="AJ131" s="1029"/>
      <c r="AK131" s="1030">
        <v>11782413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12.05079774</v>
      </c>
      <c r="AB132" s="1134"/>
      <c r="AC132" s="1134"/>
      <c r="AD132" s="1134"/>
      <c r="AE132" s="1135"/>
      <c r="AF132" s="1136">
        <v>11.032553999999999</v>
      </c>
      <c r="AG132" s="1134"/>
      <c r="AH132" s="1134"/>
      <c r="AI132" s="1134"/>
      <c r="AJ132" s="1135"/>
      <c r="AK132" s="1136">
        <v>10.695415280000001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13.2</v>
      </c>
      <c r="AB133" s="1141"/>
      <c r="AC133" s="1141"/>
      <c r="AD133" s="1141"/>
      <c r="AE133" s="1142"/>
      <c r="AF133" s="1140">
        <v>12</v>
      </c>
      <c r="AG133" s="1141"/>
      <c r="AH133" s="1141"/>
      <c r="AI133" s="1141"/>
      <c r="AJ133" s="1142"/>
      <c r="AK133" s="1140">
        <v>11.2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31" sqref="AH3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4081851</v>
      </c>
      <c r="L9" s="264">
        <v>126127</v>
      </c>
      <c r="M9" s="265">
        <v>83726</v>
      </c>
      <c r="N9" s="266">
        <v>50.6</v>
      </c>
    </row>
    <row r="10" spans="1:16" x14ac:dyDescent="0.15">
      <c r="A10" s="248"/>
      <c r="B10" s="244"/>
      <c r="C10" s="244"/>
      <c r="D10" s="244"/>
      <c r="E10" s="244"/>
      <c r="F10" s="244"/>
      <c r="G10" s="1149" t="s">
        <v>474</v>
      </c>
      <c r="H10" s="1150"/>
      <c r="I10" s="1150"/>
      <c r="J10" s="1151"/>
      <c r="K10" s="267">
        <v>378576</v>
      </c>
      <c r="L10" s="268">
        <v>11698</v>
      </c>
      <c r="M10" s="269">
        <v>6181</v>
      </c>
      <c r="N10" s="270">
        <v>89.3</v>
      </c>
    </row>
    <row r="11" spans="1:16" ht="13.5" customHeight="1" x14ac:dyDescent="0.15">
      <c r="A11" s="248"/>
      <c r="B11" s="244"/>
      <c r="C11" s="244"/>
      <c r="D11" s="244"/>
      <c r="E11" s="244"/>
      <c r="F11" s="244"/>
      <c r="G11" s="1149" t="s">
        <v>475</v>
      </c>
      <c r="H11" s="1150"/>
      <c r="I11" s="1150"/>
      <c r="J11" s="1151"/>
      <c r="K11" s="267">
        <v>86483</v>
      </c>
      <c r="L11" s="268">
        <v>2672</v>
      </c>
      <c r="M11" s="269">
        <v>9526</v>
      </c>
      <c r="N11" s="270">
        <v>-72</v>
      </c>
    </row>
    <row r="12" spans="1:16" ht="13.5" customHeight="1" x14ac:dyDescent="0.15">
      <c r="A12" s="248"/>
      <c r="B12" s="244"/>
      <c r="C12" s="244"/>
      <c r="D12" s="244"/>
      <c r="E12" s="244"/>
      <c r="F12" s="244"/>
      <c r="G12" s="1149" t="s">
        <v>476</v>
      </c>
      <c r="H12" s="1150"/>
      <c r="I12" s="1150"/>
      <c r="J12" s="1151"/>
      <c r="K12" s="267" t="s">
        <v>477</v>
      </c>
      <c r="L12" s="268" t="s">
        <v>477</v>
      </c>
      <c r="M12" s="269">
        <v>1067</v>
      </c>
      <c r="N12" s="270" t="s">
        <v>477</v>
      </c>
    </row>
    <row r="13" spans="1:16" ht="13.5" customHeight="1" x14ac:dyDescent="0.15">
      <c r="A13" s="248"/>
      <c r="B13" s="244"/>
      <c r="C13" s="244"/>
      <c r="D13" s="244"/>
      <c r="E13" s="244"/>
      <c r="F13" s="244"/>
      <c r="G13" s="1149" t="s">
        <v>478</v>
      </c>
      <c r="H13" s="1150"/>
      <c r="I13" s="1150"/>
      <c r="J13" s="1151"/>
      <c r="K13" s="267" t="s">
        <v>477</v>
      </c>
      <c r="L13" s="268" t="s">
        <v>477</v>
      </c>
      <c r="M13" s="269" t="s">
        <v>477</v>
      </c>
      <c r="N13" s="270" t="s">
        <v>477</v>
      </c>
    </row>
    <row r="14" spans="1:16" ht="13.5" customHeight="1" x14ac:dyDescent="0.15">
      <c r="A14" s="248"/>
      <c r="B14" s="244"/>
      <c r="C14" s="244"/>
      <c r="D14" s="244"/>
      <c r="E14" s="244"/>
      <c r="F14" s="244"/>
      <c r="G14" s="1149" t="s">
        <v>479</v>
      </c>
      <c r="H14" s="1150"/>
      <c r="I14" s="1150"/>
      <c r="J14" s="1151"/>
      <c r="K14" s="267">
        <v>231935</v>
      </c>
      <c r="L14" s="268">
        <v>7167</v>
      </c>
      <c r="M14" s="269">
        <v>3706</v>
      </c>
      <c r="N14" s="270">
        <v>93.4</v>
      </c>
    </row>
    <row r="15" spans="1:16" ht="13.5" customHeight="1" x14ac:dyDescent="0.15">
      <c r="A15" s="248"/>
      <c r="B15" s="244"/>
      <c r="C15" s="244"/>
      <c r="D15" s="244"/>
      <c r="E15" s="244"/>
      <c r="F15" s="244"/>
      <c r="G15" s="1149" t="s">
        <v>480</v>
      </c>
      <c r="H15" s="1150"/>
      <c r="I15" s="1150"/>
      <c r="J15" s="1151"/>
      <c r="K15" s="267">
        <v>191065</v>
      </c>
      <c r="L15" s="268">
        <v>5904</v>
      </c>
      <c r="M15" s="269">
        <v>1837</v>
      </c>
      <c r="N15" s="270">
        <v>221.4</v>
      </c>
    </row>
    <row r="16" spans="1:16" x14ac:dyDescent="0.15">
      <c r="A16" s="248"/>
      <c r="B16" s="244"/>
      <c r="C16" s="244"/>
      <c r="D16" s="244"/>
      <c r="E16" s="244"/>
      <c r="F16" s="244"/>
      <c r="G16" s="1152" t="s">
        <v>481</v>
      </c>
      <c r="H16" s="1153"/>
      <c r="I16" s="1153"/>
      <c r="J16" s="1154"/>
      <c r="K16" s="268">
        <v>-401803</v>
      </c>
      <c r="L16" s="268">
        <v>-12416</v>
      </c>
      <c r="M16" s="269">
        <v>-8822</v>
      </c>
      <c r="N16" s="270">
        <v>40.700000000000003</v>
      </c>
    </row>
    <row r="17" spans="1:16" x14ac:dyDescent="0.15">
      <c r="A17" s="248"/>
      <c r="B17" s="244"/>
      <c r="C17" s="244"/>
      <c r="D17" s="244"/>
      <c r="E17" s="244"/>
      <c r="F17" s="244"/>
      <c r="G17" s="1152" t="s">
        <v>164</v>
      </c>
      <c r="H17" s="1153"/>
      <c r="I17" s="1153"/>
      <c r="J17" s="1154"/>
      <c r="K17" s="268">
        <v>4568107</v>
      </c>
      <c r="L17" s="268">
        <v>141152</v>
      </c>
      <c r="M17" s="269">
        <v>97219</v>
      </c>
      <c r="N17" s="270">
        <v>45.2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14.74</v>
      </c>
      <c r="L21" s="281">
        <v>9.31</v>
      </c>
      <c r="M21" s="282">
        <v>5.43</v>
      </c>
      <c r="N21" s="249"/>
      <c r="O21" s="283"/>
      <c r="P21" s="279"/>
    </row>
    <row r="22" spans="1:16" s="284" customFormat="1" x14ac:dyDescent="0.15">
      <c r="A22" s="279"/>
      <c r="B22" s="249"/>
      <c r="C22" s="249"/>
      <c r="D22" s="249"/>
      <c r="E22" s="249"/>
      <c r="F22" s="249"/>
      <c r="G22" s="1144" t="s">
        <v>487</v>
      </c>
      <c r="H22" s="1145"/>
      <c r="I22" s="1145"/>
      <c r="J22" s="1146"/>
      <c r="K22" s="285">
        <v>97.7</v>
      </c>
      <c r="L22" s="286">
        <v>97.7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3560709</v>
      </c>
      <c r="L32" s="294">
        <v>110024</v>
      </c>
      <c r="M32" s="295">
        <v>63533</v>
      </c>
      <c r="N32" s="296">
        <v>73.2</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v>1067</v>
      </c>
      <c r="L34" s="294">
        <v>33</v>
      </c>
      <c r="M34" s="295">
        <v>30</v>
      </c>
      <c r="N34" s="296">
        <v>10</v>
      </c>
    </row>
    <row r="35" spans="1:16" ht="27" customHeight="1" x14ac:dyDescent="0.15">
      <c r="A35" s="248"/>
      <c r="B35" s="244"/>
      <c r="C35" s="244"/>
      <c r="D35" s="244"/>
      <c r="E35" s="244"/>
      <c r="F35" s="244"/>
      <c r="G35" s="1160" t="s">
        <v>494</v>
      </c>
      <c r="H35" s="1161"/>
      <c r="I35" s="1161"/>
      <c r="J35" s="1162"/>
      <c r="K35" s="294">
        <v>968098</v>
      </c>
      <c r="L35" s="294">
        <v>29914</v>
      </c>
      <c r="M35" s="295">
        <v>18078</v>
      </c>
      <c r="N35" s="296">
        <v>65.5</v>
      </c>
    </row>
    <row r="36" spans="1:16" ht="27" customHeight="1" x14ac:dyDescent="0.15">
      <c r="A36" s="248"/>
      <c r="B36" s="244"/>
      <c r="C36" s="244"/>
      <c r="D36" s="244"/>
      <c r="E36" s="244"/>
      <c r="F36" s="244"/>
      <c r="G36" s="1160" t="s">
        <v>495</v>
      </c>
      <c r="H36" s="1161"/>
      <c r="I36" s="1161"/>
      <c r="J36" s="1162"/>
      <c r="K36" s="294">
        <v>31094</v>
      </c>
      <c r="L36" s="294">
        <v>961</v>
      </c>
      <c r="M36" s="295">
        <v>3217</v>
      </c>
      <c r="N36" s="296">
        <v>-70.099999999999994</v>
      </c>
    </row>
    <row r="37" spans="1:16" ht="13.5" customHeight="1" x14ac:dyDescent="0.15">
      <c r="A37" s="248"/>
      <c r="B37" s="244"/>
      <c r="C37" s="244"/>
      <c r="D37" s="244"/>
      <c r="E37" s="244"/>
      <c r="F37" s="244"/>
      <c r="G37" s="1160" t="s">
        <v>496</v>
      </c>
      <c r="H37" s="1161"/>
      <c r="I37" s="1161"/>
      <c r="J37" s="1162"/>
      <c r="K37" s="294">
        <v>36162</v>
      </c>
      <c r="L37" s="294">
        <v>1117</v>
      </c>
      <c r="M37" s="295">
        <v>1541</v>
      </c>
      <c r="N37" s="296">
        <v>-27.5</v>
      </c>
    </row>
    <row r="38" spans="1:16" ht="27" customHeight="1" x14ac:dyDescent="0.15">
      <c r="A38" s="248"/>
      <c r="B38" s="244"/>
      <c r="C38" s="244"/>
      <c r="D38" s="244"/>
      <c r="E38" s="244"/>
      <c r="F38" s="244"/>
      <c r="G38" s="1163" t="s">
        <v>497</v>
      </c>
      <c r="H38" s="1164"/>
      <c r="I38" s="1164"/>
      <c r="J38" s="1165"/>
      <c r="K38" s="297">
        <v>3999</v>
      </c>
      <c r="L38" s="297">
        <v>124</v>
      </c>
      <c r="M38" s="298">
        <v>6</v>
      </c>
      <c r="N38" s="299">
        <v>1966.7</v>
      </c>
      <c r="O38" s="293"/>
    </row>
    <row r="39" spans="1:16" x14ac:dyDescent="0.15">
      <c r="A39" s="248"/>
      <c r="B39" s="244"/>
      <c r="C39" s="244"/>
      <c r="D39" s="244"/>
      <c r="E39" s="244"/>
      <c r="F39" s="244"/>
      <c r="G39" s="1163" t="s">
        <v>498</v>
      </c>
      <c r="H39" s="1164"/>
      <c r="I39" s="1164"/>
      <c r="J39" s="1165"/>
      <c r="K39" s="300">
        <v>-223004</v>
      </c>
      <c r="L39" s="300">
        <v>-6891</v>
      </c>
      <c r="M39" s="301">
        <v>-3335</v>
      </c>
      <c r="N39" s="302">
        <v>106.6</v>
      </c>
      <c r="O39" s="293"/>
    </row>
    <row r="40" spans="1:16" ht="27" customHeight="1" x14ac:dyDescent="0.15">
      <c r="A40" s="248"/>
      <c r="B40" s="244"/>
      <c r="C40" s="244"/>
      <c r="D40" s="244"/>
      <c r="E40" s="244"/>
      <c r="F40" s="244"/>
      <c r="G40" s="1160" t="s">
        <v>499</v>
      </c>
      <c r="H40" s="1161"/>
      <c r="I40" s="1161"/>
      <c r="J40" s="1162"/>
      <c r="K40" s="300">
        <v>-3117947</v>
      </c>
      <c r="L40" s="300">
        <v>-96343</v>
      </c>
      <c r="M40" s="301">
        <v>-59229</v>
      </c>
      <c r="N40" s="302">
        <v>62.7</v>
      </c>
      <c r="O40" s="293"/>
    </row>
    <row r="41" spans="1:16" x14ac:dyDescent="0.15">
      <c r="A41" s="248"/>
      <c r="B41" s="244"/>
      <c r="C41" s="244"/>
      <c r="D41" s="244"/>
      <c r="E41" s="244"/>
      <c r="F41" s="244"/>
      <c r="G41" s="1166" t="s">
        <v>275</v>
      </c>
      <c r="H41" s="1167"/>
      <c r="I41" s="1167"/>
      <c r="J41" s="1168"/>
      <c r="K41" s="294">
        <v>1260178</v>
      </c>
      <c r="L41" s="300">
        <v>38939</v>
      </c>
      <c r="M41" s="301">
        <v>23841</v>
      </c>
      <c r="N41" s="302">
        <v>63.3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2681661</v>
      </c>
      <c r="J51" s="320">
        <v>79926</v>
      </c>
      <c r="K51" s="321">
        <v>-19.600000000000001</v>
      </c>
      <c r="L51" s="322">
        <v>67088</v>
      </c>
      <c r="M51" s="323">
        <v>-22.3</v>
      </c>
      <c r="N51" s="324">
        <v>2.7</v>
      </c>
    </row>
    <row r="52" spans="1:14" x14ac:dyDescent="0.15">
      <c r="A52" s="248"/>
      <c r="B52" s="244"/>
      <c r="C52" s="244"/>
      <c r="D52" s="244"/>
      <c r="E52" s="244"/>
      <c r="F52" s="244"/>
      <c r="G52" s="325"/>
      <c r="H52" s="326" t="s">
        <v>510</v>
      </c>
      <c r="I52" s="327">
        <v>1684941</v>
      </c>
      <c r="J52" s="328">
        <v>50219</v>
      </c>
      <c r="K52" s="329">
        <v>-6.4</v>
      </c>
      <c r="L52" s="330">
        <v>37146</v>
      </c>
      <c r="M52" s="331">
        <v>-9.9</v>
      </c>
      <c r="N52" s="332">
        <v>3.5</v>
      </c>
    </row>
    <row r="53" spans="1:14" x14ac:dyDescent="0.15">
      <c r="A53" s="248"/>
      <c r="B53" s="244"/>
      <c r="C53" s="244"/>
      <c r="D53" s="244"/>
      <c r="E53" s="244"/>
      <c r="F53" s="244"/>
      <c r="G53" s="310" t="s">
        <v>511</v>
      </c>
      <c r="H53" s="311"/>
      <c r="I53" s="319">
        <v>2836887</v>
      </c>
      <c r="J53" s="320">
        <v>84103</v>
      </c>
      <c r="K53" s="321">
        <v>5.2</v>
      </c>
      <c r="L53" s="322">
        <v>70489</v>
      </c>
      <c r="M53" s="323">
        <v>5.0999999999999996</v>
      </c>
      <c r="N53" s="324">
        <v>0.1</v>
      </c>
    </row>
    <row r="54" spans="1:14" x14ac:dyDescent="0.15">
      <c r="A54" s="248"/>
      <c r="B54" s="244"/>
      <c r="C54" s="244"/>
      <c r="D54" s="244"/>
      <c r="E54" s="244"/>
      <c r="F54" s="244"/>
      <c r="G54" s="325"/>
      <c r="H54" s="326" t="s">
        <v>510</v>
      </c>
      <c r="I54" s="327">
        <v>1383131</v>
      </c>
      <c r="J54" s="328">
        <v>41005</v>
      </c>
      <c r="K54" s="329">
        <v>-18.3</v>
      </c>
      <c r="L54" s="330">
        <v>37817</v>
      </c>
      <c r="M54" s="331">
        <v>1.8</v>
      </c>
      <c r="N54" s="332">
        <v>-20.100000000000001</v>
      </c>
    </row>
    <row r="55" spans="1:14" x14ac:dyDescent="0.15">
      <c r="A55" s="248"/>
      <c r="B55" s="244"/>
      <c r="C55" s="244"/>
      <c r="D55" s="244"/>
      <c r="E55" s="244"/>
      <c r="F55" s="244"/>
      <c r="G55" s="310" t="s">
        <v>512</v>
      </c>
      <c r="H55" s="311"/>
      <c r="I55" s="319">
        <v>3942213</v>
      </c>
      <c r="J55" s="320">
        <v>117461</v>
      </c>
      <c r="K55" s="321">
        <v>39.700000000000003</v>
      </c>
      <c r="L55" s="322">
        <v>84389</v>
      </c>
      <c r="M55" s="323">
        <v>19.7</v>
      </c>
      <c r="N55" s="324">
        <v>20</v>
      </c>
    </row>
    <row r="56" spans="1:14" x14ac:dyDescent="0.15">
      <c r="A56" s="248"/>
      <c r="B56" s="244"/>
      <c r="C56" s="244"/>
      <c r="D56" s="244"/>
      <c r="E56" s="244"/>
      <c r="F56" s="244"/>
      <c r="G56" s="325"/>
      <c r="H56" s="326" t="s">
        <v>510</v>
      </c>
      <c r="I56" s="327">
        <v>2346238</v>
      </c>
      <c r="J56" s="328">
        <v>69908</v>
      </c>
      <c r="K56" s="329">
        <v>70.5</v>
      </c>
      <c r="L56" s="330">
        <v>44339</v>
      </c>
      <c r="M56" s="331">
        <v>17.2</v>
      </c>
      <c r="N56" s="332">
        <v>53.3</v>
      </c>
    </row>
    <row r="57" spans="1:14" x14ac:dyDescent="0.15">
      <c r="A57" s="248"/>
      <c r="B57" s="244"/>
      <c r="C57" s="244"/>
      <c r="D57" s="244"/>
      <c r="E57" s="244"/>
      <c r="F57" s="244"/>
      <c r="G57" s="310" t="s">
        <v>513</v>
      </c>
      <c r="H57" s="311"/>
      <c r="I57" s="319">
        <v>5396389</v>
      </c>
      <c r="J57" s="320">
        <v>163785</v>
      </c>
      <c r="K57" s="321">
        <v>39.4</v>
      </c>
      <c r="L57" s="322">
        <v>83623</v>
      </c>
      <c r="M57" s="323">
        <v>-0.9</v>
      </c>
      <c r="N57" s="324">
        <v>40.299999999999997</v>
      </c>
    </row>
    <row r="58" spans="1:14" x14ac:dyDescent="0.15">
      <c r="A58" s="248"/>
      <c r="B58" s="244"/>
      <c r="C58" s="244"/>
      <c r="D58" s="244"/>
      <c r="E58" s="244"/>
      <c r="F58" s="244"/>
      <c r="G58" s="325"/>
      <c r="H58" s="326" t="s">
        <v>510</v>
      </c>
      <c r="I58" s="327">
        <v>3034933</v>
      </c>
      <c r="J58" s="328">
        <v>92113</v>
      </c>
      <c r="K58" s="329">
        <v>31.8</v>
      </c>
      <c r="L58" s="330">
        <v>48787</v>
      </c>
      <c r="M58" s="331">
        <v>10</v>
      </c>
      <c r="N58" s="332">
        <v>21.8</v>
      </c>
    </row>
    <row r="59" spans="1:14" x14ac:dyDescent="0.15">
      <c r="A59" s="248"/>
      <c r="B59" s="244"/>
      <c r="C59" s="244"/>
      <c r="D59" s="244"/>
      <c r="E59" s="244"/>
      <c r="F59" s="244"/>
      <c r="G59" s="310" t="s">
        <v>514</v>
      </c>
      <c r="H59" s="311"/>
      <c r="I59" s="319">
        <v>4581587</v>
      </c>
      <c r="J59" s="320">
        <v>141569</v>
      </c>
      <c r="K59" s="321">
        <v>-13.6</v>
      </c>
      <c r="L59" s="322">
        <v>87974</v>
      </c>
      <c r="M59" s="323">
        <v>5.2</v>
      </c>
      <c r="N59" s="324">
        <v>-18.8</v>
      </c>
    </row>
    <row r="60" spans="1:14" x14ac:dyDescent="0.15">
      <c r="A60" s="248"/>
      <c r="B60" s="244"/>
      <c r="C60" s="244"/>
      <c r="D60" s="244"/>
      <c r="E60" s="244"/>
      <c r="F60" s="244"/>
      <c r="G60" s="325"/>
      <c r="H60" s="326" t="s">
        <v>510</v>
      </c>
      <c r="I60" s="333">
        <v>2120515</v>
      </c>
      <c r="J60" s="328">
        <v>65523</v>
      </c>
      <c r="K60" s="329">
        <v>-28.9</v>
      </c>
      <c r="L60" s="330">
        <v>48183</v>
      </c>
      <c r="M60" s="331">
        <v>-1.2</v>
      </c>
      <c r="N60" s="332">
        <v>-27.7</v>
      </c>
    </row>
    <row r="61" spans="1:14" x14ac:dyDescent="0.15">
      <c r="A61" s="248"/>
      <c r="B61" s="244"/>
      <c r="C61" s="244"/>
      <c r="D61" s="244"/>
      <c r="E61" s="244"/>
      <c r="F61" s="244"/>
      <c r="G61" s="310" t="s">
        <v>515</v>
      </c>
      <c r="H61" s="334"/>
      <c r="I61" s="335">
        <v>3887747</v>
      </c>
      <c r="J61" s="336">
        <v>117369</v>
      </c>
      <c r="K61" s="337">
        <v>10.199999999999999</v>
      </c>
      <c r="L61" s="338">
        <v>78713</v>
      </c>
      <c r="M61" s="339">
        <v>1.4</v>
      </c>
      <c r="N61" s="324">
        <v>8.8000000000000007</v>
      </c>
    </row>
    <row r="62" spans="1:14" x14ac:dyDescent="0.15">
      <c r="A62" s="248"/>
      <c r="B62" s="244"/>
      <c r="C62" s="244"/>
      <c r="D62" s="244"/>
      <c r="E62" s="244"/>
      <c r="F62" s="244"/>
      <c r="G62" s="325"/>
      <c r="H62" s="326" t="s">
        <v>510</v>
      </c>
      <c r="I62" s="327">
        <v>2113952</v>
      </c>
      <c r="J62" s="328">
        <v>63754</v>
      </c>
      <c r="K62" s="329">
        <v>9.6999999999999993</v>
      </c>
      <c r="L62" s="330">
        <v>43254</v>
      </c>
      <c r="M62" s="331">
        <v>3.6</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12.93</v>
      </c>
      <c r="G47" s="12">
        <v>13.28</v>
      </c>
      <c r="H47" s="12">
        <v>15.56</v>
      </c>
      <c r="I47" s="12">
        <v>17.329999999999998</v>
      </c>
      <c r="J47" s="13">
        <v>18.489999999999998</v>
      </c>
    </row>
    <row r="48" spans="2:10" ht="57.75" customHeight="1" x14ac:dyDescent="0.15">
      <c r="B48" s="14"/>
      <c r="C48" s="1171" t="s">
        <v>4</v>
      </c>
      <c r="D48" s="1171"/>
      <c r="E48" s="1172"/>
      <c r="F48" s="15">
        <v>3.13</v>
      </c>
      <c r="G48" s="16">
        <v>3.35</v>
      </c>
      <c r="H48" s="16">
        <v>3.84</v>
      </c>
      <c r="I48" s="16">
        <v>3.4</v>
      </c>
      <c r="J48" s="17">
        <v>3.92</v>
      </c>
    </row>
    <row r="49" spans="2:10" ht="57.75" customHeight="1" thickBot="1" x14ac:dyDescent="0.2">
      <c r="B49" s="18"/>
      <c r="C49" s="1173" t="s">
        <v>5</v>
      </c>
      <c r="D49" s="1173"/>
      <c r="E49" s="1174"/>
      <c r="F49" s="19">
        <v>4.08</v>
      </c>
      <c r="G49" s="20">
        <v>0.31</v>
      </c>
      <c r="H49" s="20">
        <v>2.66</v>
      </c>
      <c r="I49" s="20">
        <v>1.27</v>
      </c>
      <c r="J49" s="21">
        <v>1.47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2017-03-02T06:52:53Z</cp:lastPrinted>
  <dcterms:created xsi:type="dcterms:W3CDTF">2017-02-15T21:30:24Z</dcterms:created>
  <dcterms:modified xsi:type="dcterms:W3CDTF">2017-04-26T06:57:59Z</dcterms:modified>
  <cp:category/>
</cp:coreProperties>
</file>