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tabRatio="5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C34" i="9"/>
  <c r="C35" i="9" s="1"/>
  <c r="C36" i="9" l="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 r="BE37"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<sst xmlns="http://schemas.openxmlformats.org/spreadsheetml/2006/main" count="1035" uniqueCount="581">
  <si>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</si>
  <si>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</si>
  <si>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</si>
  <si>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</si>
  <si>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</si>
  <si>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</si>
  <si>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</si>
  <si>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</si>
  <si>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</si>
  <si>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</si>
  <si>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</si>
  <si>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</si>
  <si>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</si>
  <si>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</si>
  <si>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</si>
  <si>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</si>
  <si>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</si>
  <si>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</si>
  <si>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</si>
  <si>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</si>
  <si>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</si>
  <si>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</si>
  <si>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</si>
  <si>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</si>
  <si>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</si>
  <si>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</si>
  <si>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</si>
  <si>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</si>
  <si>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</si>
  <si>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</si>
  <si>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</si>
  <si>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</si>
  <si>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</si>
  <si>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</si>
  <si>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</si>
  <si>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</si>
  <si>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</si>
  <si>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</si>
  <si>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</si>
  <si>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</si>
  <si>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</si>
  <si>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</si>
  <si>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</si>
  <si>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</si>
  <si>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</si>
  <si>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</si>
  <si>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</si>
  <si>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</si>
  <si>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</si>
  <si>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</si>
  <si>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</si>
  <si>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</si>
  <si>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</si>
  <si>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</si>
  <si>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</si>
  <si>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</si>
  <si>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</si>
  <si>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</si>
  <si>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</si>
  <si>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</si>
  <si>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</si>
  <si>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</si>
  <si>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</si>
  <si>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</si>
  <si>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</si>
  <si>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</si>
  <si>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</si>
  <si>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</si>
  <si>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</si>
  <si>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</si>
  <si>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</si>
  <si>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</si>
  <si>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</si>
  <si>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</si>
  <si>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</si>
  <si>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</si>
  <si>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</si>
  <si>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</si>
  <si>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</si>
  <si>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</si>
  <si>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</si>
  <si>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備前市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</si>
  <si>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</si>
  <si>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</si>
  <si>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</si>
  <si>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</si>
  <si>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</si>
  <si>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</si>
  <si>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</si>
  <si>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</si>
  <si>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</si>
  <si>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</si>
  <si>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</si>
  <si>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</si>
  <si>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</si>
  <si>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</si>
  <si>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</si>
  <si>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</si>
  <si>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</si>
  <si>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</si>
  <si>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</si>
  <si>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</si>
  <si>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</si>
  <si>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</si>
  <si>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</si>
  <si>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</si>
  <si>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</si>
  <si>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</si>
  <si>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</si>
  <si>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</si>
  <si>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</si>
  <si>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</si>
  <si>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</si>
  <si>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</si>
  <si>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</si>
  <si>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</si>
  <si>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</si>
  <si>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</si>
  <si>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</si>
  <si>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</si>
  <si>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</si>
  <si>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</si>
  <si>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</si>
  <si>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</si>
  <si>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</si>
  <si>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</si>
  <si>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</si>
  <si>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</si>
  <si>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</si>
  <si>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</si>
  <si>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</si>
  <si>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</si>
  <si>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</si>
  <si>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</si>
  <si>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</si>
  <si>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</si>
  <si>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</si>
  <si>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</si>
  <si>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</si>
  <si>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</si>
  <si>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</si>
  <si>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</si>
  <si>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</si>
  <si>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</si>
  <si>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</si>
  <si>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</si>
  <si>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</si>
  <si>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</si>
  <si>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</si>
  <si>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</si>
  <si>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</si>
  <si>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</si>
  <si>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</si>
  <si>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</si>
  <si>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</si>
  <si>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</si>
  <si>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</si>
  <si>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</si>
  <si>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</si>
  <si>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</si>
  <si>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</si>
  <si>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</si>
  <si>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</si>
  <si>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</si>
  <si>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</si>
  <si>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</si>
  <si>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</si>
  <si>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</si>
  <si>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</si>
  <si>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</si>
  <si>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</si>
  <si>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</si>
  <si>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</si>
  <si>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</si>
  <si>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</si>
  <si>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</si>
  <si>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</si>
  <si>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</si>
  <si>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</si>
  <si>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</si>
  <si>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</si>
  <si>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</si>
  <si>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</si>
  <si>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</si>
  <si>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</si>
  <si>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</si>
  <si>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</si>
  <si>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</si>
  <si>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</si>
  <si>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</si>
  <si>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</si>
  <si>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</si>
  <si>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岡山県備前市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</si>
  <si>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</si>
  <si>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</si>
  <si>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</si>
  <si>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</si>
  <si>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</si>
  <si>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</si>
  <si>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</si>
  <si>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</si>
  <si>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</si>
  <si>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</si>
  <si>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</si>
  <si>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</si>
  <si>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</si>
  <si>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</si>
  <si>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</si>
  <si>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</si>
  <si>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</si>
  <si>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</si>
  <si>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</si>
  <si>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</si>
  <si>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</si>
  <si>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</si>
  <si>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</si>
  <si>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</si>
  <si>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</si>
  <si>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</si>
  <si>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</si>
  <si>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</si>
  <si>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</si>
  <si>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</si>
  <si>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</si>
  <si>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</si>
  <si>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</si>
  <si>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</si>
  <si>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</si>
  <si>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</si>
  <si>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</si>
  <si>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</si>
  <si>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</si>
  <si>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</si>
  <si>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</si>
  <si>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</si>
  <si>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</si>
  <si>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</si>
  <si>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</si>
  <si>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</si>
  <si>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</si>
  <si>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</si>
  <si>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</si>
  <si>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</si>
  <si>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</si>
  <si>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</si>
  <si>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</si>
  <si>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</si>
  <si>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</si>
  <si>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</si>
  <si>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</si>
  <si>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</si>
  <si>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</si>
  <si>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</si>
  <si>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</si>
  <si>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</si>
  <si>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</si>
  <si>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</si>
  <si>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</si>
  <si>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</si>
  <si>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</si>
  <si>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</si>
  <si>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</si>
  <si>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</si>
  <si>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</si>
  <si>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</si>
  <si>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</si>
  <si>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</si>
  <si>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</si>
  <si>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</si>
  <si>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</si>
  <si>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</si>
  <si>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</si>
  <si>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</si>
  <si>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</si>
  <si>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</si>
  <si>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</si>
  <si>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</si>
  <si>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</si>
  <si>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</si>
  <si>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</si>
  <si>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</si>
  <si>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</si>
  <si>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</si>
  <si>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</si>
  <si>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</si>
  <si>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</si>
  <si>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</si>
  <si>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</si>
  <si>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</si>
  <si>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</si>
  <si>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</si>
  <si>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</si>
  <si>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</si>
  <si>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</si>
  <si>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</si>
  <si>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</si>
  <si>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</si>
  <si>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</si>
  <si>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</si>
  <si>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</si>
  <si>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</si>
  <si>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</si>
  <si>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</si>
  <si>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</si>
  <si>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</si>
  <si>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</si>
  <si>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</si>
  <si>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</si>
  <si>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</si>
  <si>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</si>
  <si>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</si>
  <si>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</si>
  <si>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</si>
  <si>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</si>
  <si>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</si>
  <si>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</si>
  <si>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</si>
  <si>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</si>
  <si>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</si>
  <si>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</si>
  <si>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</si>
  <si>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</si>
  <si>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</si>
  <si>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</si>
  <si>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</si>
  <si>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</si>
  <si>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</si>
  <si>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</si>
  <si>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</si>
  <si>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</si>
  <si>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</si>
  <si>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</si>
  <si>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</si>
  <si>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</si>
  <si>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</si>
  <si>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</si>
  <si>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</si>
  <si>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</si>
  <si>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</si>
  <si>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</si>
  <si>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岡山県備前市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</si>
  <si>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</si>
  <si>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</si>
  <si>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</si>
  <si>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</si>
  <si>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</si>
  <si>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</si>
  <si>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</si>
  <si>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</si>
  <si>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</si>
  <si>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</si>
  <si>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</si>
  <si>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</si>
  <si>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</si>
  <si>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</si>
  <si>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</si>
  <si>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</si>
  <si>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</si>
  <si>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</si>
  <si>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</si>
  <si>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</si>
  <si>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備前市土地取得事業特別会計</t>
    <phoneticPr fontId="5"/>
  </si>
  <si>
    <t>備前市飲料水供給事業特別会計</t>
    <phoneticPr fontId="5"/>
  </si>
  <si>
    <t>備前市駐車場事業特別会計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</si>
  <si>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</si>
  <si>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</si>
  <si>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</si>
  <si>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</si>
  <si>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</si>
  <si>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</si>
  <si>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</si>
  <si>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</si>
  <si>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</si>
  <si>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</si>
  <si>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</si>
  <si>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</si>
  <si>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</si>
  <si>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備前市国民健康保険事業特別会計</t>
    <phoneticPr fontId="5"/>
  </si>
  <si>
    <t>備前市介護保険事業特別会計（介護保険事業勘定）</t>
    <phoneticPr fontId="5"/>
  </si>
  <si>
    <t>備前市後期高齢者医療事業特別会計</t>
    <phoneticPr fontId="5"/>
  </si>
  <si>
    <t>備前市介護保険事業特別会計（予防サービス事業勘定）</t>
    <phoneticPr fontId="5"/>
  </si>
  <si>
    <t>備前市水道事業会計</t>
    <phoneticPr fontId="5"/>
  </si>
  <si>
    <t>法適用企業</t>
    <phoneticPr fontId="5"/>
  </si>
  <si>
    <t>備前市下水道事業会計</t>
    <phoneticPr fontId="5"/>
  </si>
  <si>
    <t>備前市病院事業会計</t>
    <phoneticPr fontId="5"/>
  </si>
  <si>
    <t>備前市浄化槽整備事業特別会計</t>
    <phoneticPr fontId="5"/>
  </si>
  <si>
    <t>法非適用企業</t>
    <phoneticPr fontId="5"/>
  </si>
  <si>
    <t>備前市簡易水道事業特別会計</t>
    <phoneticPr fontId="5"/>
  </si>
  <si>
    <t>備前市宅地造成分譲事業特別会計</t>
    <phoneticPr fontId="5"/>
  </si>
  <si>
    <t>備前市企業用地造成事業特別会計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</si>
  <si>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</si>
  <si>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</si>
  <si>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</si>
  <si>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</si>
  <si>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</si>
  <si>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</si>
  <si>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</si>
  <si>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</si>
  <si>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</si>
  <si>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</si>
  <si>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</si>
  <si>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</si>
  <si>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</si>
  <si>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</si>
  <si>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</si>
  <si>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</si>
  <si>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</si>
  <si>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</si>
  <si>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</si>
  <si>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</si>
  <si>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</si>
  <si>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</si>
  <si>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</si>
  <si>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</si>
  <si>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</si>
  <si>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</si>
  <si>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</si>
  <si>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</si>
  <si>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</si>
  <si>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</si>
  <si>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</si>
  <si>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</si>
  <si>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</si>
  <si>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</si>
  <si>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</si>
  <si>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</si>
  <si>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</si>
  <si>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</si>
  <si>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</si>
  <si>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</si>
  <si>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</si>
  <si>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</si>
  <si>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</si>
  <si>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</si>
  <si>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</si>
  <si>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</si>
  <si>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</si>
  <si>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</si>
  <si>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</si>
  <si>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</si>
  <si>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</si>
  <si>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</si>
  <si>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</si>
  <si>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</si>
  <si>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</si>
  <si>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備前市企業用地造成事業特別会計</t>
    <phoneticPr fontId="5"/>
  </si>
  <si>
    <t>-</t>
    <phoneticPr fontId="5"/>
  </si>
  <si>
    <t>将来負担比率（(Ｅ)－(Ｆ)）／（(Ｃ)－(Ｄ)）×１００</t>
    <rPh sb="0" eb="2">
      <t>ショウライ</t>
    </rPh>
    <rPh sb="2" eb="4">
      <t>フタン</t>
    </rPh>
    <rPh sb="4" eb="6">
      <t>ヒリツ</t>
    </rPh>
    <phoneticPr fontId="5"/>
  </si>
  <si>
    <t>備前市簡易水道事業特別会計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</si>
  <si>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</si>
  <si>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</si>
  <si>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</si>
  <si>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</si>
  <si>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</si>
  <si>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</si>
  <si>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</si>
  <si>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</si>
  <si>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</si>
  <si>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</si>
  <si>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</si>
  <si>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</si>
  <si>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</si>
  <si>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</si>
  <si>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</si>
  <si>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</si>
  <si>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</si>
  <si>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</si>
  <si>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</si>
  <si>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</si>
  <si>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</si>
  <si>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</si>
  <si>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</si>
  <si>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</si>
  <si>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</si>
  <si>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</si>
  <si>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</si>
  <si>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</si>
  <si>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</si>
  <si>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</si>
  <si>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</si>
  <si>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</si>
  <si>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</si>
  <si>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</si>
  <si>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</si>
  <si>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</si>
  <si>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</si>
  <si>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</si>
  <si>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</si>
  <si>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</si>
  <si>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</si>
  <si>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</si>
  <si>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</si>
  <si>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</si>
  <si>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</si>
  <si>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</si>
  <si>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</si>
  <si>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</si>
  <si>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</si>
  <si>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</si>
  <si>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</si>
  <si>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</si>
  <si>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</si>
  <si>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</si>
  <si>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</si>
  <si>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</si>
  <si>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</si>
  <si>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</si>
  <si>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</si>
  <si>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</si>
  <si>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</si>
  <si>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</si>
  <si>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</si>
  <si>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</si>
  <si>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</si>
  <si>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</si>
  <si>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</si>
  <si>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</si>
  <si>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</si>
  <si>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</si>
  <si>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</si>
  <si>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</si>
  <si>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</si>
  <si>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</si>
  <si>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</si>
  <si>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</si>
  <si>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</si>
  <si>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</si>
  <si>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</si>
  <si>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</si>
  <si>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0.05</t>
  </si>
  <si>
    <t>備前市水道事業会計</t>
  </si>
  <si>
    <t>備前市病院事業会計</t>
  </si>
  <si>
    <t>一般会計</t>
  </si>
  <si>
    <t>備前市下水道事業会計</t>
  </si>
  <si>
    <t>備前市国民健康保険事業特別会計</t>
  </si>
  <si>
    <t>備前市介護保険事業特別会計（介護保険事業勘定）</t>
  </si>
  <si>
    <t>備前市宅地造成分譲事業特別会計</t>
  </si>
  <si>
    <t>備前市駐車場事業特別会計</t>
  </si>
  <si>
    <t>その他会計（赤字）</t>
  </si>
  <si>
    <t>その他会計（黒字）</t>
  </si>
  <si>
    <t>‐</t>
  </si>
  <si>
    <t>‐</t>
    <phoneticPr fontId="2"/>
  </si>
  <si>
    <t>‐</t>
    <phoneticPr fontId="2"/>
  </si>
  <si>
    <t>‐</t>
    <phoneticPr fontId="2"/>
  </si>
  <si>
    <t>‐</t>
    <phoneticPr fontId="2"/>
  </si>
  <si>
    <t>‐</t>
    <phoneticPr fontId="2"/>
  </si>
  <si>
    <t>‐</t>
    <phoneticPr fontId="2"/>
  </si>
  <si>
    <t>東備消防組合</t>
  </si>
  <si>
    <t>岡山県広域水道企業団</t>
    <phoneticPr fontId="2"/>
  </si>
  <si>
    <t>和気・赤磐し尿処理施設一部事務組合</t>
  </si>
  <si>
    <t>和気老人ホーム組合</t>
  </si>
  <si>
    <t>和気北部衛生施設組合</t>
  </si>
  <si>
    <t>旭東用排水組合</t>
  </si>
  <si>
    <t>‐</t>
    <phoneticPr fontId="2"/>
  </si>
  <si>
    <t>（一財）備前市施設管理公社</t>
    <rPh sb="1" eb="2">
      <t>イチ</t>
    </rPh>
    <rPh sb="2" eb="3">
      <t>ザイ</t>
    </rPh>
    <rPh sb="4" eb="7">
      <t>ビゼンシ</t>
    </rPh>
    <rPh sb="7" eb="9">
      <t>シセツ</t>
    </rPh>
    <rPh sb="9" eb="11">
      <t>カンリ</t>
    </rPh>
    <rPh sb="11" eb="13">
      <t>コウシャ</t>
    </rPh>
    <phoneticPr fontId="2"/>
  </si>
  <si>
    <t>（一財）岡山セラミックス技術振興財団</t>
    <rPh sb="1" eb="2">
      <t>イチ</t>
    </rPh>
    <rPh sb="2" eb="3">
      <t>ザイ</t>
    </rPh>
    <rPh sb="4" eb="6">
      <t>オカヤマ</t>
    </rPh>
    <rPh sb="12" eb="14">
      <t>ギジュツ</t>
    </rPh>
    <rPh sb="14" eb="16">
      <t>シンコウ</t>
    </rPh>
    <rPh sb="16" eb="18">
      <t>ザイダン</t>
    </rPh>
    <phoneticPr fontId="2"/>
  </si>
  <si>
    <t>片上埠頭開発（株）</t>
    <rPh sb="0" eb="2">
      <t>カタカミ</t>
    </rPh>
    <rPh sb="2" eb="4">
      <t>フトウ</t>
    </rPh>
    <rPh sb="4" eb="6">
      <t>カイハツ</t>
    </rPh>
    <rPh sb="7" eb="8">
      <t>カブ</t>
    </rPh>
    <phoneticPr fontId="2"/>
  </si>
  <si>
    <t>日生有線テレビ（株）</t>
    <rPh sb="0" eb="2">
      <t>ヒナセ</t>
    </rPh>
    <rPh sb="2" eb="4">
      <t>ユウセン</t>
    </rPh>
    <rPh sb="8" eb="9">
      <t>カブ</t>
    </rPh>
    <phoneticPr fontId="2"/>
  </si>
  <si>
    <t>‐</t>
    <phoneticPr fontId="2"/>
  </si>
  <si>
    <t>‐</t>
    <phoneticPr fontId="2"/>
  </si>
  <si>
    <t>‐</t>
    <phoneticPr fontId="2"/>
  </si>
  <si>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</si>
  <si>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</si>
  <si>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</si>
  <si>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</si>
  <si>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</si>
  <si>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岡山県後期高齢者医療広域連合一般会計</t>
  </si>
  <si>
    <t>岡山県後期高齢者医療広域連合特別会計</t>
  </si>
  <si>
    <t>東備農業共済事務組合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</si>
  <si>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</si>
  <si>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</si>
  <si>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</si>
  <si>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</si>
  <si>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</si>
  <si>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</si>
  <si>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</si>
  <si>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</si>
  <si>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</si>
  <si>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実質公債費比率は、類似団体と比較して高いものの、将来負担比率は低くなっている。このため、実質公債費比率は今後も引き続き減少傾向だが、新庁舎建設等もあるので健全な財政運営に努める。</t>
    <rPh sb="1" eb="3">
      <t>ジッシツ</t>
    </rPh>
    <rPh sb="3" eb="5">
      <t>コウサイ</t>
    </rPh>
    <rPh sb="5" eb="6">
      <t>ヒ</t>
    </rPh>
    <rPh sb="6" eb="8">
      <t>ヒリツ</t>
    </rPh>
    <rPh sb="10" eb="12">
      <t>ルイジ</t>
    </rPh>
    <rPh sb="12" eb="14">
      <t>ダンタイ</t>
    </rPh>
    <rPh sb="15" eb="17">
      <t>ヒカク</t>
    </rPh>
    <rPh sb="19" eb="20">
      <t>タカ</t>
    </rPh>
    <rPh sb="25" eb="27">
      <t>ショウライ</t>
    </rPh>
    <rPh sb="27" eb="29">
      <t>フタン</t>
    </rPh>
    <rPh sb="29" eb="31">
      <t>ヒリツ</t>
    </rPh>
    <rPh sb="32" eb="33">
      <t>ヒク</t>
    </rPh>
    <rPh sb="45" eb="47">
      <t>ジッシツ</t>
    </rPh>
    <rPh sb="47" eb="50">
      <t>コウサイヒ</t>
    </rPh>
    <rPh sb="50" eb="51">
      <t>ヒ</t>
    </rPh>
    <rPh sb="51" eb="52">
      <t>リツ</t>
    </rPh>
    <rPh sb="53" eb="55">
      <t>コンゴ</t>
    </rPh>
    <rPh sb="56" eb="57">
      <t>ヒ</t>
    </rPh>
    <rPh sb="58" eb="59">
      <t>ツヅ</t>
    </rPh>
    <rPh sb="60" eb="62">
      <t>ゲンショウ</t>
    </rPh>
    <rPh sb="62" eb="64">
      <t>ケイコウ</t>
    </rPh>
    <rPh sb="67" eb="70">
      <t>シンチョウシャ</t>
    </rPh>
    <rPh sb="70" eb="72">
      <t>ケンセツ</t>
    </rPh>
    <rPh sb="72" eb="73">
      <t>トウ</t>
    </rPh>
    <rPh sb="78" eb="80">
      <t>ケンゼン</t>
    </rPh>
    <rPh sb="81" eb="83">
      <t>ザイセイ</t>
    </rPh>
    <rPh sb="83" eb="85">
      <t>ウンエイ</t>
    </rPh>
    <rPh sb="86" eb="87">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</si>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</sst>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extLst>
            <c:ext xmlns:c16="http://schemas.microsoft.com/office/drawing/2014/chart" uri="{C3380CC4-5D6E-409C-BE32-E72D297353CC}">
              <c16:uniqueId val="{00000000-D357-4F87-B54E-50D5734E0B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77752</c:v>
                </c:pt>
                <c:pt idx="1">
                  <c:v>80283</c:v>
                </c:pt>
                <c:pt idx="2">
                  <c:v>73433</c:v>
                </c:pt>
                <c:pt idx="3">
                  <c:v>115474</c:v>
                </c:pt>
                <c:pt idx="4">
                  <c:v>77152</c:v>
                </c:pt>
              </c:numCache>
            </c:numRef>
          </c:val>
          <c:smooth val="0"/>
          <c:extLst>
            <c:ext xmlns:c16="http://schemas.microsoft.com/office/drawing/2014/chart" uri="{C3380CC4-5D6E-409C-BE32-E72D297353CC}">
              <c16:uniqueId val="{00000001-D357-4F87-B54E-50D5734E0B5F}"/>
            </c:ext>
          </c:extLst>
        </c:ser>
        <c:dLbls>
          <c:showLegendKey val="0"/>
          <c:showVal val="0"/>
          <c:showCatName val="0"/>
          <c:showSerName val="0"/>
          <c:showPercent val="0"/>
          <c:showBubbleSize val="0"/>
        </c:dLbls>
        <c:marker val="1"/>
        <c:smooth val="0"/>
        <c:axId val="96288984"/>
        <c:axId val="95088672"/>
      </c:lineChart>
      <c:catAx>
        <c:axId val="96288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088672"/>
        <c:crosses val="autoZero"/>
        <c:auto val="1"/>
        <c:lblAlgn val="ctr"/>
        <c:lblOffset val="100"/>
        <c:tickLblSkip val="1"/>
        <c:tickMarkSkip val="1"/>
        <c:noMultiLvlLbl val="0"/>
      </c:catAx>
      <c:valAx>
        <c:axId val="950886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88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4.87</c:v>
                </c:pt>
                <c:pt idx="1">
                  <c:v>4.8600000000000003</c:v>
                </c:pt>
                <c:pt idx="2">
                  <c:v>3.97</c:v>
                </c:pt>
                <c:pt idx="3">
                  <c:v>5.35</c:v>
                </c:pt>
                <c:pt idx="4">
                  <c:v>4.18</c:v>
                </c:pt>
              </c:numCache>
            </c:numRef>
          </c:val>
          <c:extLst>
            <c:ext xmlns:c16="http://schemas.microsoft.com/office/drawing/2014/chart" uri="{C3380CC4-5D6E-409C-BE32-E72D297353CC}">
              <c16:uniqueId val="{00000000-D428-4362-BB3F-25AB0CAE80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20.43</c:v>
                </c:pt>
                <c:pt idx="1">
                  <c:v>22.29</c:v>
                </c:pt>
                <c:pt idx="2">
                  <c:v>24.43</c:v>
                </c:pt>
                <c:pt idx="3">
                  <c:v>27</c:v>
                </c:pt>
                <c:pt idx="4">
                  <c:v>29.41</c:v>
                </c:pt>
              </c:numCache>
            </c:numRef>
          </c:val>
          <c:extLst>
            <c:ext xmlns:c16="http://schemas.microsoft.com/office/drawing/2014/chart" uri="{C3380CC4-5D6E-409C-BE32-E72D297353CC}">
              <c16:uniqueId val="{00000001-D428-4362-BB3F-25AB0CAE801C}"/>
            </c:ext>
          </c:extLst>
        </c:ser>
        <c:dLbls>
          <c:showLegendKey val="0"/>
          <c:showVal val="0"/>
          <c:showCatName val="0"/>
          <c:showSerName val="0"/>
          <c:showPercent val="0"/>
          <c:showBubbleSize val="0"/>
        </c:dLbls>
        <c:gapWidth val="250"/>
        <c:overlap val="100"/>
        <c:axId val="100500688"/>
        <c:axId val="95230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0.79</c:v>
                </c:pt>
                <c:pt idx="1">
                  <c:v>0.16</c:v>
                </c:pt>
                <c:pt idx="2">
                  <c:v>-0.05</c:v>
                </c:pt>
                <c:pt idx="3">
                  <c:v>1.31</c:v>
                </c:pt>
                <c:pt idx="4">
                  <c:v>1.45</c:v>
                </c:pt>
              </c:numCache>
            </c:numRef>
          </c:val>
          <c:smooth val="0"/>
          <c:extLst>
            <c:ext xmlns:c16="http://schemas.microsoft.com/office/drawing/2014/chart" uri="{C3380CC4-5D6E-409C-BE32-E72D297353CC}">
              <c16:uniqueId val="{00000002-D428-4362-BB3F-25AB0CAE801C}"/>
            </c:ext>
          </c:extLst>
        </c:ser>
        <c:dLbls>
          <c:showLegendKey val="0"/>
          <c:showVal val="0"/>
          <c:showCatName val="0"/>
          <c:showSerName val="0"/>
          <c:showPercent val="0"/>
          <c:showBubbleSize val="0"/>
        </c:dLbls>
        <c:marker val="1"/>
        <c:smooth val="0"/>
        <c:axId val="100500688"/>
        <c:axId val="95230376"/>
      </c:lineChart>
      <c:catAx>
        <c:axId val="10050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230376"/>
        <c:crosses val="autoZero"/>
        <c:auto val="1"/>
        <c:lblAlgn val="ctr"/>
        <c:lblOffset val="100"/>
        <c:tickLblSkip val="1"/>
        <c:tickMarkSkip val="1"/>
        <c:noMultiLvlLbl val="0"/>
      </c:catAx>
      <c:valAx>
        <c:axId val="95230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0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0.88</c:v>
                </c:pt>
                <c:pt idx="2">
                  <c:v>#N/A</c:v>
                </c:pt>
                <c:pt idx="3">
                  <c:v>0.76</c:v>
                </c:pt>
                <c:pt idx="4">
                  <c:v>#N/A</c:v>
                </c:pt>
                <c:pt idx="5">
                  <c:v>2.04</c:v>
                </c:pt>
                <c:pt idx="6">
                  <c:v>#N/A</c:v>
                </c:pt>
                <c:pt idx="7">
                  <c:v>0.17</c:v>
                </c:pt>
                <c:pt idx="8">
                  <c:v>#N/A</c:v>
                </c:pt>
                <c:pt idx="9">
                  <c:v>0.18</c:v>
                </c:pt>
              </c:numCache>
            </c:numRef>
          </c:val>
          <c:extLst>
            <c:ext xmlns:c16="http://schemas.microsoft.com/office/drawing/2014/chart" uri="{C3380CC4-5D6E-409C-BE32-E72D297353CC}">
              <c16:uniqueId val="{00000000-5D93-4EEE-9B0F-C4C68EBC09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93-4EEE-9B0F-C4C68EBC0985}"/>
            </c:ext>
          </c:extLst>
        </c:ser>
        <c:ser>
          <c:idx val="2"/>
          <c:order val="2"/>
          <c:tx>
            <c:strRef>
              <c:f>データシート!$A$29</c:f>
              <c:strCache>
                <c:ptCount val="1"/>
                <c:pt idx="0">
                  <c:v>備前市駐車場事業特別会計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0.13</c:v>
                </c:pt>
                <c:pt idx="4">
                  <c:v>#N/A</c:v>
                </c:pt>
                <c:pt idx="5">
                  <c:v>0.01</c:v>
                </c:pt>
                <c:pt idx="6">
                  <c:v>#N/A</c:v>
                </c:pt>
                <c:pt idx="7">
                  <c:v>0.08</c:v>
                </c:pt>
                <c:pt idx="8">
                  <c:v>#N/A</c:v>
                </c:pt>
                <c:pt idx="9">
                  <c:v>0.11</c:v>
                </c:pt>
              </c:numCache>
            </c:numRef>
          </c:val>
          <c:extLst>
            <c:ext xmlns:c16="http://schemas.microsoft.com/office/drawing/2014/chart" uri="{C3380CC4-5D6E-409C-BE32-E72D297353CC}">
              <c16:uniqueId val="{00000002-5D93-4EEE-9B0F-C4C68EBC0985}"/>
            </c:ext>
          </c:extLst>
        </c:ser>
        <c:ser>
          <c:idx val="3"/>
          <c:order val="3"/>
          <c:tx>
            <c:strRef>
              <c:f>データシート!$A$30</c:f>
              <c:strCache>
                <c:ptCount val="1"/>
                <c:pt idx="0">
                  <c:v>備前市宅地造成分譲事業特別会計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0.7</c:v>
                </c:pt>
                <c:pt idx="2">
                  <c:v>#N/A</c:v>
                </c:pt>
                <c:pt idx="3">
                  <c:v>0.59</c:v>
                </c:pt>
                <c:pt idx="4">
                  <c:v>#N/A</c:v>
                </c:pt>
                <c:pt idx="5">
                  <c:v>0.34</c:v>
                </c:pt>
                <c:pt idx="6">
                  <c:v>#N/A</c:v>
                </c:pt>
                <c:pt idx="7">
                  <c:v>0.34</c:v>
                </c:pt>
                <c:pt idx="8">
                  <c:v>#N/A</c:v>
                </c:pt>
                <c:pt idx="9">
                  <c:v>0.12</c:v>
                </c:pt>
              </c:numCache>
            </c:numRef>
          </c:val>
          <c:extLst>
            <c:ext xmlns:c16="http://schemas.microsoft.com/office/drawing/2014/chart" uri="{C3380CC4-5D6E-409C-BE32-E72D297353CC}">
              <c16:uniqueId val="{00000003-5D93-4EEE-9B0F-C4C68EBC0985}"/>
            </c:ext>
          </c:extLst>
        </c:ser>
        <c:ser>
          <c:idx val="4"/>
          <c:order val="4"/>
          <c:tx>
            <c:strRef>
              <c:f>データシート!$A$31</c:f>
              <c:strCache>
                <c:ptCount val="1"/>
                <c:pt idx="0">
                  <c:v>備前市介護保険事業特別会計（介護保険事業勘定）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0.37</c:v>
                </c:pt>
                <c:pt idx="2">
                  <c:v>#N/A</c:v>
                </c:pt>
                <c:pt idx="3">
                  <c:v>0.51</c:v>
                </c:pt>
                <c:pt idx="4">
                  <c:v>#N/A</c:v>
                </c:pt>
                <c:pt idx="5">
                  <c:v>0.53</c:v>
                </c:pt>
                <c:pt idx="6">
                  <c:v>#N/A</c:v>
                </c:pt>
                <c:pt idx="7">
                  <c:v>0.72</c:v>
                </c:pt>
                <c:pt idx="8">
                  <c:v>#N/A</c:v>
                </c:pt>
                <c:pt idx="9">
                  <c:v>0.85</c:v>
                </c:pt>
              </c:numCache>
            </c:numRef>
          </c:val>
          <c:extLst>
            <c:ext xmlns:c16="http://schemas.microsoft.com/office/drawing/2014/chart" uri="{C3380CC4-5D6E-409C-BE32-E72D297353CC}">
              <c16:uniqueId val="{00000004-5D93-4EEE-9B0F-C4C68EBC0985}"/>
            </c:ext>
          </c:extLst>
        </c:ser>
        <c:ser>
          <c:idx val="5"/>
          <c:order val="5"/>
          <c:tx>
            <c:strRef>
              <c:f>データシート!$A$32</c:f>
              <c:strCache>
                <c:ptCount val="1"/>
                <c:pt idx="0">
                  <c:v>備前市国民健康保険事業特別会計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0.79</c:v>
                </c:pt>
                <c:pt idx="2">
                  <c:v>#N/A</c:v>
                </c:pt>
                <c:pt idx="3">
                  <c:v>0.82</c:v>
                </c:pt>
                <c:pt idx="4">
                  <c:v>#N/A</c:v>
                </c:pt>
                <c:pt idx="5">
                  <c:v>0.17</c:v>
                </c:pt>
                <c:pt idx="6">
                  <c:v>#N/A</c:v>
                </c:pt>
                <c:pt idx="7">
                  <c:v>0.92</c:v>
                </c:pt>
                <c:pt idx="8">
                  <c:v>#N/A</c:v>
                </c:pt>
                <c:pt idx="9">
                  <c:v>1.17</c:v>
                </c:pt>
              </c:numCache>
            </c:numRef>
          </c:val>
          <c:extLst>
            <c:ext xmlns:c16="http://schemas.microsoft.com/office/drawing/2014/chart" uri="{C3380CC4-5D6E-409C-BE32-E72D297353CC}">
              <c16:uniqueId val="{00000005-5D93-4EEE-9B0F-C4C68EBC0985}"/>
            </c:ext>
          </c:extLst>
        </c:ser>
        <c:ser>
          <c:idx val="6"/>
          <c:order val="6"/>
          <c:tx>
            <c:strRef>
              <c:f>データシート!$A$33</c:f>
              <c:strCache>
                <c:ptCount val="1"/>
                <c:pt idx="0">
                  <c:v>備前市下水道事業会計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2.0099999999999998</c:v>
                </c:pt>
                <c:pt idx="8">
                  <c:v>#N/A</c:v>
                </c:pt>
                <c:pt idx="9">
                  <c:v>2.48</c:v>
                </c:pt>
              </c:numCache>
            </c:numRef>
          </c:val>
          <c:extLst>
            <c:ext xmlns:c16="http://schemas.microsoft.com/office/drawing/2014/chart" uri="{C3380CC4-5D6E-409C-BE32-E72D297353CC}">
              <c16:uniqueId val="{00000006-5D93-4EEE-9B0F-C4C68EBC098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4.68</c:v>
                </c:pt>
                <c:pt idx="2">
                  <c:v>#N/A</c:v>
                </c:pt>
                <c:pt idx="3">
                  <c:v>4.63</c:v>
                </c:pt>
                <c:pt idx="4">
                  <c:v>#N/A</c:v>
                </c:pt>
                <c:pt idx="5">
                  <c:v>3.87</c:v>
                </c:pt>
                <c:pt idx="6">
                  <c:v>#N/A</c:v>
                </c:pt>
                <c:pt idx="7">
                  <c:v>5.21</c:v>
                </c:pt>
                <c:pt idx="8">
                  <c:v>#N/A</c:v>
                </c:pt>
                <c:pt idx="9">
                  <c:v>3.99</c:v>
                </c:pt>
              </c:numCache>
            </c:numRef>
          </c:val>
          <c:extLst>
            <c:ext xmlns:c16="http://schemas.microsoft.com/office/drawing/2014/chart" uri="{C3380CC4-5D6E-409C-BE32-E72D297353CC}">
              <c16:uniqueId val="{00000007-5D93-4EEE-9B0F-C4C68EBC0985}"/>
            </c:ext>
          </c:extLst>
        </c:ser>
        <c:ser>
          <c:idx val="8"/>
          <c:order val="8"/>
          <c:tx>
            <c:strRef>
              <c:f>データシート!$A$35</c:f>
              <c:strCache>
                <c:ptCount val="1"/>
                <c:pt idx="0">
                  <c:v>備前市病院事業会計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25.89</c:v>
                </c:pt>
                <c:pt idx="2">
                  <c:v>#N/A</c:v>
                </c:pt>
                <c:pt idx="3">
                  <c:v>25.13</c:v>
                </c:pt>
                <c:pt idx="4">
                  <c:v>#N/A</c:v>
                </c:pt>
                <c:pt idx="5">
                  <c:v>23.77</c:v>
                </c:pt>
                <c:pt idx="6">
                  <c:v>#N/A</c:v>
                </c:pt>
                <c:pt idx="7">
                  <c:v>24.89</c:v>
                </c:pt>
                <c:pt idx="8">
                  <c:v>#N/A</c:v>
                </c:pt>
                <c:pt idx="9">
                  <c:v>15.72</c:v>
                </c:pt>
              </c:numCache>
            </c:numRef>
          </c:val>
          <c:extLst>
            <c:ext xmlns:c16="http://schemas.microsoft.com/office/drawing/2014/chart" uri="{C3380CC4-5D6E-409C-BE32-E72D297353CC}">
              <c16:uniqueId val="{00000008-5D93-4EEE-9B0F-C4C68EBC0985}"/>
            </c:ext>
          </c:extLst>
        </c:ser>
        <c:ser>
          <c:idx val="9"/>
          <c:order val="9"/>
          <c:tx>
            <c:strRef>
              <c:f>データシート!$A$36</c:f>
              <c:strCache>
                <c:ptCount val="1"/>
                <c:pt idx="0">
                  <c:v>備前市水道事業会計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17.32</c:v>
                </c:pt>
                <c:pt idx="2">
                  <c:v>#N/A</c:v>
                </c:pt>
                <c:pt idx="3">
                  <c:v>16.72</c:v>
                </c:pt>
                <c:pt idx="4">
                  <c:v>#N/A</c:v>
                </c:pt>
                <c:pt idx="5">
                  <c:v>17.52</c:v>
                </c:pt>
                <c:pt idx="6">
                  <c:v>#N/A</c:v>
                </c:pt>
                <c:pt idx="7">
                  <c:v>17.72</c:v>
                </c:pt>
                <c:pt idx="8">
                  <c:v>#N/A</c:v>
                </c:pt>
                <c:pt idx="9">
                  <c:v>18.63</c:v>
                </c:pt>
              </c:numCache>
            </c:numRef>
          </c:val>
          <c:extLst>
            <c:ext xmlns:c16="http://schemas.microsoft.com/office/drawing/2014/chart" uri="{C3380CC4-5D6E-409C-BE32-E72D297353CC}">
              <c16:uniqueId val="{00000009-5D93-4EEE-9B0F-C4C68EBC0985}"/>
            </c:ext>
          </c:extLst>
        </c:ser>
        <c:dLbls>
          <c:showLegendKey val="0"/>
          <c:showVal val="0"/>
          <c:showCatName val="0"/>
          <c:showSerName val="0"/>
          <c:showPercent val="0"/>
          <c:showBubbleSize val="0"/>
        </c:dLbls>
        <c:gapWidth val="150"/>
        <c:overlap val="100"/>
        <c:axId val="101255480"/>
        <c:axId val="102233992"/>
      </c:barChart>
      <c:catAx>
        <c:axId val="10125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233992"/>
        <c:crosses val="autoZero"/>
        <c:auto val="1"/>
        <c:lblAlgn val="ctr"/>
        <c:lblOffset val="100"/>
        <c:tickLblSkip val="1"/>
        <c:tickMarkSkip val="1"/>
        <c:noMultiLvlLbl val="0"/>
      </c:catAx>
      <c:valAx>
        <c:axId val="102233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55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2481</c:v>
                </c:pt>
                <c:pt idx="5">
                  <c:v>2626</c:v>
                </c:pt>
                <c:pt idx="8">
                  <c:v>2666</c:v>
                </c:pt>
                <c:pt idx="11">
                  <c:v>2685</c:v>
                </c:pt>
                <c:pt idx="14">
                  <c:v>2599</c:v>
                </c:pt>
              </c:numCache>
            </c:numRef>
          </c:val>
          <c:extLst>
            <c:ext xmlns:c16="http://schemas.microsoft.com/office/drawing/2014/chart" uri="{C3380CC4-5D6E-409C-BE32-E72D297353CC}">
              <c16:uniqueId val="{00000000-FE4C-4ED5-825D-314C706570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FE4C-4ED5-825D-314C706570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67</c:v>
                </c:pt>
                <c:pt idx="3">
                  <c:v>58</c:v>
                </c:pt>
                <c:pt idx="6">
                  <c:v>53</c:v>
                </c:pt>
                <c:pt idx="9">
                  <c:v>36</c:v>
                </c:pt>
                <c:pt idx="12">
                  <c:v>22</c:v>
                </c:pt>
              </c:numCache>
            </c:numRef>
          </c:val>
          <c:extLst>
            <c:ext xmlns:c16="http://schemas.microsoft.com/office/drawing/2014/chart" uri="{C3380CC4-5D6E-409C-BE32-E72D297353CC}">
              <c16:uniqueId val="{00000002-FE4C-4ED5-825D-314C706570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97</c:v>
                </c:pt>
                <c:pt idx="3">
                  <c:v>91</c:v>
                </c:pt>
                <c:pt idx="6">
                  <c:v>103</c:v>
                </c:pt>
                <c:pt idx="9">
                  <c:v>91</c:v>
                </c:pt>
                <c:pt idx="12">
                  <c:v>88</c:v>
                </c:pt>
              </c:numCache>
            </c:numRef>
          </c:val>
          <c:extLst>
            <c:ext xmlns:c16="http://schemas.microsoft.com/office/drawing/2014/chart" uri="{C3380CC4-5D6E-409C-BE32-E72D297353CC}">
              <c16:uniqueId val="{00000003-FE4C-4ED5-825D-314C706570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1945</c:v>
                </c:pt>
                <c:pt idx="3">
                  <c:v>1980</c:v>
                </c:pt>
                <c:pt idx="6">
                  <c:v>2109</c:v>
                </c:pt>
                <c:pt idx="9">
                  <c:v>2005</c:v>
                </c:pt>
                <c:pt idx="12">
                  <c:v>1913</c:v>
                </c:pt>
              </c:numCache>
            </c:numRef>
          </c:val>
          <c:extLst>
            <c:ext xmlns:c16="http://schemas.microsoft.com/office/drawing/2014/chart" uri="{C3380CC4-5D6E-409C-BE32-E72D297353CC}">
              <c16:uniqueId val="{00000004-FE4C-4ED5-825D-314C706570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4C-4ED5-825D-314C706570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4C-4ED5-825D-314C706570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2148</c:v>
                </c:pt>
                <c:pt idx="3">
                  <c:v>1989</c:v>
                </c:pt>
                <c:pt idx="6">
                  <c:v>1851</c:v>
                </c:pt>
                <c:pt idx="9">
                  <c:v>1776</c:v>
                </c:pt>
                <c:pt idx="12">
                  <c:v>1704</c:v>
                </c:pt>
              </c:numCache>
            </c:numRef>
          </c:val>
          <c:extLst>
            <c:ext xmlns:c16="http://schemas.microsoft.com/office/drawing/2014/chart" uri="{C3380CC4-5D6E-409C-BE32-E72D297353CC}">
              <c16:uniqueId val="{00000007-FE4C-4ED5-825D-314C70657032}"/>
            </c:ext>
          </c:extLst>
        </c:ser>
        <c:dLbls>
          <c:showLegendKey val="0"/>
          <c:showVal val="0"/>
          <c:showCatName val="0"/>
          <c:showSerName val="0"/>
          <c:showPercent val="0"/>
          <c:showBubbleSize val="0"/>
        </c:dLbls>
        <c:gapWidth val="100"/>
        <c:overlap val="100"/>
        <c:axId val="101248920"/>
        <c:axId val="150721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1776</c:v>
                </c:pt>
                <c:pt idx="2">
                  <c:v>#N/A</c:v>
                </c:pt>
                <c:pt idx="3">
                  <c:v>#N/A</c:v>
                </c:pt>
                <c:pt idx="4">
                  <c:v>1492</c:v>
                </c:pt>
                <c:pt idx="5">
                  <c:v>#N/A</c:v>
                </c:pt>
                <c:pt idx="6">
                  <c:v>#N/A</c:v>
                </c:pt>
                <c:pt idx="7">
                  <c:v>1451</c:v>
                </c:pt>
                <c:pt idx="8">
                  <c:v>#N/A</c:v>
                </c:pt>
                <c:pt idx="9">
                  <c:v>#N/A</c:v>
                </c:pt>
                <c:pt idx="10">
                  <c:v>1224</c:v>
                </c:pt>
                <c:pt idx="11">
                  <c:v>#N/A</c:v>
                </c:pt>
                <c:pt idx="12">
                  <c:v>#N/A</c:v>
                </c:pt>
                <c:pt idx="13">
                  <c:v>1128</c:v>
                </c:pt>
                <c:pt idx="14">
                  <c:v>#N/A</c:v>
                </c:pt>
              </c:numCache>
            </c:numRef>
          </c:val>
          <c:smooth val="0"/>
          <c:extLst>
            <c:ext xmlns:c16="http://schemas.microsoft.com/office/drawing/2014/chart" uri="{C3380CC4-5D6E-409C-BE32-E72D297353CC}">
              <c16:uniqueId val="{00000008-FE4C-4ED5-825D-314C70657032}"/>
            </c:ext>
          </c:extLst>
        </c:ser>
        <c:dLbls>
          <c:showLegendKey val="0"/>
          <c:showVal val="0"/>
          <c:showCatName val="0"/>
          <c:showSerName val="0"/>
          <c:showPercent val="0"/>
          <c:showBubbleSize val="0"/>
        </c:dLbls>
        <c:marker val="1"/>
        <c:smooth val="0"/>
        <c:axId val="101248920"/>
        <c:axId val="150721304"/>
      </c:lineChart>
      <c:catAx>
        <c:axId val="10124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721304"/>
        <c:crosses val="autoZero"/>
        <c:auto val="1"/>
        <c:lblAlgn val="ctr"/>
        <c:lblOffset val="100"/>
        <c:tickLblSkip val="1"/>
        <c:tickMarkSkip val="1"/>
        <c:noMultiLvlLbl val="0"/>
      </c:catAx>
      <c:valAx>
        <c:axId val="150721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4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26353</c:v>
                </c:pt>
                <c:pt idx="5">
                  <c:v>26260</c:v>
                </c:pt>
                <c:pt idx="8">
                  <c:v>25889</c:v>
                </c:pt>
                <c:pt idx="11">
                  <c:v>25795</c:v>
                </c:pt>
                <c:pt idx="14">
                  <c:v>24791</c:v>
                </c:pt>
              </c:numCache>
            </c:numRef>
          </c:val>
          <c:extLst>
            <c:ext xmlns:c16="http://schemas.microsoft.com/office/drawing/2014/chart" uri="{C3380CC4-5D6E-409C-BE32-E72D297353CC}">
              <c16:uniqueId val="{00000000-FA7F-4918-80E3-937743CB38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2893</c:v>
                </c:pt>
                <c:pt idx="5">
                  <c:v>2693</c:v>
                </c:pt>
                <c:pt idx="8">
                  <c:v>2273</c:v>
                </c:pt>
                <c:pt idx="11">
                  <c:v>2103</c:v>
                </c:pt>
                <c:pt idx="14">
                  <c:v>1962</c:v>
                </c:pt>
              </c:numCache>
            </c:numRef>
          </c:val>
          <c:extLst>
            <c:ext xmlns:c16="http://schemas.microsoft.com/office/drawing/2014/chart" uri="{C3380CC4-5D6E-409C-BE32-E72D297353CC}">
              <c16:uniqueId val="{00000001-FA7F-4918-80E3-937743CB38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5741</c:v>
                </c:pt>
                <c:pt idx="5">
                  <c:v>6824</c:v>
                </c:pt>
                <c:pt idx="8">
                  <c:v>7559</c:v>
                </c:pt>
                <c:pt idx="11">
                  <c:v>7819</c:v>
                </c:pt>
                <c:pt idx="14">
                  <c:v>9351</c:v>
                </c:pt>
              </c:numCache>
            </c:numRef>
          </c:val>
          <c:extLst>
            <c:ext xmlns:c16="http://schemas.microsoft.com/office/drawing/2014/chart" uri="{C3380CC4-5D6E-409C-BE32-E72D297353CC}">
              <c16:uniqueId val="{00000002-FA7F-4918-80E3-937743CB38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7F-4918-80E3-937743CB38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7F-4918-80E3-937743CB38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65</c:v>
                </c:pt>
                <c:pt idx="3">
                  <c:v>45</c:v>
                </c:pt>
                <c:pt idx="6">
                  <c:v>1</c:v>
                </c:pt>
                <c:pt idx="9">
                  <c:v>0</c:v>
                </c:pt>
                <c:pt idx="12">
                  <c:v>0</c:v>
                </c:pt>
              </c:numCache>
            </c:numRef>
          </c:val>
          <c:extLst>
            <c:ext xmlns:c16="http://schemas.microsoft.com/office/drawing/2014/chart" uri="{C3380CC4-5D6E-409C-BE32-E72D297353CC}">
              <c16:uniqueId val="{00000005-FA7F-4918-80E3-937743CB38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2189</c:v>
                </c:pt>
                <c:pt idx="3">
                  <c:v>2164</c:v>
                </c:pt>
                <c:pt idx="6">
                  <c:v>2007</c:v>
                </c:pt>
                <c:pt idx="9">
                  <c:v>1782</c:v>
                </c:pt>
                <c:pt idx="12">
                  <c:v>1685</c:v>
                </c:pt>
              </c:numCache>
            </c:numRef>
          </c:val>
          <c:extLst>
            <c:ext xmlns:c16="http://schemas.microsoft.com/office/drawing/2014/chart" uri="{C3380CC4-5D6E-409C-BE32-E72D297353CC}">
              <c16:uniqueId val="{00000006-FA7F-4918-80E3-937743CB38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772</c:v>
                </c:pt>
                <c:pt idx="3">
                  <c:v>702</c:v>
                </c:pt>
                <c:pt idx="6">
                  <c:v>622</c:v>
                </c:pt>
                <c:pt idx="9">
                  <c:v>575</c:v>
                </c:pt>
                <c:pt idx="12">
                  <c:v>489</c:v>
                </c:pt>
              </c:numCache>
            </c:numRef>
          </c:val>
          <c:extLst>
            <c:ext xmlns:c16="http://schemas.microsoft.com/office/drawing/2014/chart" uri="{C3380CC4-5D6E-409C-BE32-E72D297353CC}">
              <c16:uniqueId val="{00000007-FA7F-4918-80E3-937743CB38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23173</c:v>
                </c:pt>
                <c:pt idx="3">
                  <c:v>22533</c:v>
                </c:pt>
                <c:pt idx="6">
                  <c:v>21963</c:v>
                </c:pt>
                <c:pt idx="9">
                  <c:v>21175</c:v>
                </c:pt>
                <c:pt idx="12">
                  <c:v>19407</c:v>
                </c:pt>
              </c:numCache>
            </c:numRef>
          </c:val>
          <c:extLst>
            <c:ext xmlns:c16="http://schemas.microsoft.com/office/drawing/2014/chart" uri="{C3380CC4-5D6E-409C-BE32-E72D297353CC}">
              <c16:uniqueId val="{00000008-FA7F-4918-80E3-937743CB38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522</c:v>
                </c:pt>
                <c:pt idx="3">
                  <c:v>444</c:v>
                </c:pt>
                <c:pt idx="6">
                  <c:v>369</c:v>
                </c:pt>
                <c:pt idx="9">
                  <c:v>280</c:v>
                </c:pt>
                <c:pt idx="12">
                  <c:v>250</c:v>
                </c:pt>
              </c:numCache>
            </c:numRef>
          </c:val>
          <c:extLst>
            <c:ext xmlns:c16="http://schemas.microsoft.com/office/drawing/2014/chart" uri="{C3380CC4-5D6E-409C-BE32-E72D297353CC}">
              <c16:uniqueId val="{00000009-FA7F-4918-80E3-937743CB38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17459</c:v>
                </c:pt>
                <c:pt idx="3">
                  <c:v>17582</c:v>
                </c:pt>
                <c:pt idx="6">
                  <c:v>17502</c:v>
                </c:pt>
                <c:pt idx="9">
                  <c:v>18409</c:v>
                </c:pt>
                <c:pt idx="12">
                  <c:v>18676</c:v>
                </c:pt>
              </c:numCache>
            </c:numRef>
          </c:val>
          <c:extLst>
            <c:ext xmlns:c16="http://schemas.microsoft.com/office/drawing/2014/chart" uri="{C3380CC4-5D6E-409C-BE32-E72D297353CC}">
              <c16:uniqueId val="{0000000A-FA7F-4918-80E3-937743CB380D}"/>
            </c:ext>
          </c:extLst>
        </c:ser>
        <c:dLbls>
          <c:showLegendKey val="0"/>
          <c:showVal val="0"/>
          <c:showCatName val="0"/>
          <c:showSerName val="0"/>
          <c:showPercent val="0"/>
          <c:showBubbleSize val="0"/>
        </c:dLbls>
        <c:gapWidth val="100"/>
        <c:overlap val="100"/>
        <c:axId val="95200656"/>
        <c:axId val="95201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9192</c:v>
                </c:pt>
                <c:pt idx="2">
                  <c:v>#N/A</c:v>
                </c:pt>
                <c:pt idx="3">
                  <c:v>#N/A</c:v>
                </c:pt>
                <c:pt idx="4">
                  <c:v>7693</c:v>
                </c:pt>
                <c:pt idx="5">
                  <c:v>#N/A</c:v>
                </c:pt>
                <c:pt idx="6">
                  <c:v>#N/A</c:v>
                </c:pt>
                <c:pt idx="7">
                  <c:v>6742</c:v>
                </c:pt>
                <c:pt idx="8">
                  <c:v>#N/A</c:v>
                </c:pt>
                <c:pt idx="9">
                  <c:v>#N/A</c:v>
                </c:pt>
                <c:pt idx="10">
                  <c:v>6504</c:v>
                </c:pt>
                <c:pt idx="11">
                  <c:v>#N/A</c:v>
                </c:pt>
                <c:pt idx="12">
                  <c:v>#N/A</c:v>
                </c:pt>
                <c:pt idx="13">
                  <c:v>4404</c:v>
                </c:pt>
                <c:pt idx="14">
                  <c:v>#N/A</c:v>
                </c:pt>
              </c:numCache>
            </c:numRef>
          </c:val>
          <c:smooth val="0"/>
          <c:extLst>
            <c:ext xmlns:c16="http://schemas.microsoft.com/office/drawing/2014/chart" uri="{C3380CC4-5D6E-409C-BE32-E72D297353CC}">
              <c16:uniqueId val="{0000000B-FA7F-4918-80E3-937743CB380D}"/>
            </c:ext>
          </c:extLst>
        </c:ser>
        <c:dLbls>
          <c:showLegendKey val="0"/>
          <c:showVal val="0"/>
          <c:showCatName val="0"/>
          <c:showSerName val="0"/>
          <c:showPercent val="0"/>
          <c:showBubbleSize val="0"/>
        </c:dLbls>
        <c:marker val="1"/>
        <c:smooth val="0"/>
        <c:axId val="95200656"/>
        <c:axId val="95201048"/>
      </c:lineChart>
      <c:catAx>
        <c:axId val="9520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201048"/>
        <c:crosses val="autoZero"/>
        <c:auto val="1"/>
        <c:lblAlgn val="ctr"/>
        <c:lblOffset val="100"/>
        <c:tickLblSkip val="1"/>
        <c:tickMarkSkip val="1"/>
        <c:noMultiLvlLbl val="0"/>
      </c:catAx>
      <c:valAx>
        <c:axId val="95201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20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{9910B8B4-AE79-4269-B7DE-2CC2DDE488F6}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F10-4BB2-BC9C-E1BED354A42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{949CDF64-508D-411E-A404-51E07D1B0FE1}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F10-4BB2-BC9C-E1BED354A42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{3B3F5D80-63E5-48C9-BDB7-08D2E9AA60C3}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F10-4BB2-BC9C-E1BED354A42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{A99EF7FD-6E99-477D-A300-707AF988A157}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F10-4BB2-BC9C-E1BED354A42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{1ADB84A9-B017-4AE2-991E-437ED4DA5A30}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F10-4BB2-BC9C-E1BED354A42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F10-4BB2-BC9C-E1BED354A42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{E55DEF25-E4C6-4057-AE93-96EDD9C2C093}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F10-4BB2-BC9C-E1BED354A42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{04F36CBB-CD48-4FF0-B1C8-E4A2481AED17}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F10-4BB2-BC9C-E1BED354A42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{F94E6C1D-0008-4A1E-9CDA-0B0215275C02}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F10-4BB2-BC9C-E1BED354A42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{1AA50C05-AE7F-47AE-B0C3-71A0054D82C1}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F10-4BB2-BC9C-E1BED354A42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{020DFC0E-8C24-4187-A61E-DDD3A950A41B}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F10-4BB2-BC9C-E1BED354A42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F10-4BB2-BC9C-E1BED354A42F}"/>
            </c:ext>
          </c:extLst>
        </c:ser>
        <c:dLbls>
          <c:showLegendKey val="0"/>
          <c:showVal val="0"/>
          <c:showCatName val="0"/>
          <c:showSerName val="0"/>
          <c:showPercent val="0"/>
          <c:showBubbleSize val="0"/>
        </c:dLbls>
        <c:axId val="95202224"/>
        <c:axId val="95202616"/>
      </c:scatterChart>
      <c:valAx>
        <c:axId val="95202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202616"/>
        <c:crosses val="autoZero"/>
        <c:crossBetween val="midCat"/>
      </c:valAx>
      <c:valAx>
        <c:axId val="95202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202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{8A0D0385-BB2C-43D8-84B6-DF1B7E4379D3}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291-41BE-94D9-9CE2C020E72D}"/>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{4E071458-8F15-414C-90E0-07B71B9B76A0}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291-41BE-94D9-9CE2C020E72D}"/>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{71BC3D03-4BA5-4FD9-8148-680A1FBC8158}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291-41BE-94D9-9CE2C020E72D}"/>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{7CB45F2A-BE08-48AB-A39C-46793F41EDFF}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291-41BE-94D9-9CE2C020E72D}"/>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{1098DD48-A880-44A7-8220-113FBDA55A64}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291-41BE-94D9-9CE2C020E72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17.399999999999999</c:v>
                </c:pt>
                <c:pt idx="1">
                  <c:v>16.399999999999999</c:v>
                </c:pt>
                <c:pt idx="2">
                  <c:v>15.9</c:v>
                </c:pt>
                <c:pt idx="3">
                  <c:v>14</c:v>
                </c:pt>
                <c:pt idx="4">
                  <c:v>12.7</c:v>
                </c:pt>
              </c:numCache>
            </c:numRef>
          </c:xVal>
          <c:yVal>
            <c:numRef>
              <c:f>公会計指標分析・財政指標組合せ分析表!$K$73:$O$73</c:f>
              <c:numCache>
                <c:formatCode>#,##0.0;"▲ "#,##0.0</c:formatCode>
                <c:ptCount val="5"/>
                <c:pt idx="0">
                  <c:v>94.4</c:v>
                </c:pt>
                <c:pt idx="1">
                  <c:v>77.5</c:v>
                </c:pt>
                <c:pt idx="2">
                  <c:v>67.099999999999994</c:v>
                </c:pt>
                <c:pt idx="3">
                  <c:v>66.599999999999994</c:v>
                </c:pt>
                <c:pt idx="4">
                  <c:v>43.9</c:v>
                </c:pt>
              </c:numCache>
            </c:numRef>
          </c:yVal>
          <c:smooth val="0"/>
          <c:extLst>
            <c:ext xmlns:c16="http://schemas.microsoft.com/office/drawing/2014/chart" uri="{C3380CC4-5D6E-409C-BE32-E72D297353CC}">
              <c16:uniqueId val="{00000005-9291-41BE-94D9-9CE2C020E72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{D8A1E7D0-EC69-487E-9A29-A15E63DC18C6}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291-41BE-94D9-9CE2C020E72D}"/>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{11164C1B-C70D-4E18-BE61-D6618F888057}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291-41BE-94D9-9CE2C020E72D}"/>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{E2786B2B-ADE3-47D5-9E1F-074CAB655EF1}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291-41BE-94D9-9CE2C020E72D}"/>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{1961E4D0-604C-4B06-8B7E-D43F12AE3853}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291-41BE-94D9-9CE2C020E72D}"/>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{3E31602E-FBF9-423E-9C07-66F355A87999}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291-41BE-94D9-9CE2C020E72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extLst>
            <c:ext xmlns:c16="http://schemas.microsoft.com/office/drawing/2014/chart" uri="{C3380CC4-5D6E-409C-BE32-E72D297353CC}">
              <c16:uniqueId val="{0000000B-9291-41BE-94D9-9CE2C020E72D}"/>
            </c:ext>
          </c:extLst>
        </c:ser>
        <c:dLbls>
          <c:showLegendKey val="0"/>
          <c:showVal val="0"/>
          <c:showCatName val="0"/>
          <c:showSerName val="0"/>
          <c:showPercent val="0"/>
          <c:showBubbleSize val="0"/>
        </c:dLbls>
        <c:axId val="95203400"/>
        <c:axId val="95203792"/>
      </c:scatterChart>
      <c:valAx>
        <c:axId val="95203400"/>
        <c:scaling>
          <c:orientation val="minMax"/>
          <c:max val="18"/>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203792"/>
        <c:crosses val="autoZero"/>
        <c:crossBetween val="midCat"/>
      </c:valAx>
      <c:valAx>
        <c:axId val="95203792"/>
        <c:scaling>
          <c:orientation val="minMax"/>
          <c:max val="103"/>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203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地方道整備事業債及び一般単独事業債の一部償還終了や、公営企業債における下水道事業の新規事業抑制による元利償還金の減に加え、普通交付税算入率の高い臨時財政対策債、全国防災事業債及び旧合併特例債等の元利償還金の増があったため、実質公債費比率の分子が低くなる傾向にあ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普通交付税算入が無い地方債を中心に繰上償還も実施し、更なる分子の低減を図った。今後も、地方債を財源とする事業については、算入率の高い地方債のみを発行することとし、実質公債費比率の低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における新規事業の件数が、進捗等により大幅に減少したことや、交付税算入の無い地方債の繰上償還等により市全体の地方債残高が減少した。ここ数年は普通交付税算入率の高い地方債のみの発行に限定しているため、全体の元利償還金が大きく減っても基準財政需要額算入見込額は、微減傾向となっている。また、充当可能基金が順調に増加していることや、団塊世代の大量退職の完了に伴い、将来負担比率の分子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年度と比べると半分以下（</a:t>
          </a:r>
          <a:r>
            <a:rPr kumimoji="1" lang="en-US" altLang="ja-JP" sz="1400">
              <a:latin typeface="ＭＳ ゴシック" pitchFamily="49" charset="-128"/>
              <a:ea typeface="ＭＳ ゴシック" pitchFamily="49" charset="-128"/>
            </a:rPr>
            <a:t>9,192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4,404</a:t>
          </a:r>
          <a:r>
            <a:rPr kumimoji="1" lang="ja-JP" altLang="en-US" sz="1400">
              <a:latin typeface="ＭＳ ゴシック" pitchFamily="49" charset="-128"/>
              <a:ea typeface="ＭＳ ゴシック" pitchFamily="49" charset="-128"/>
            </a:rPr>
            <a:t>百万円）になっている。今後、新庁舎建設や人口減対策事業により財政需要は旺盛であるが、国県補助金の確保や普通交付税算入率の高い地方債を利用するなど、将来負担を意識した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36,545
35,997
258.17
22,824,978
21,781,667
520,133
12,447,219
18,676,003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43.9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36,545
35,997
258.17
22,824,978
21,781,667
520,133
12,447,219
18,676,003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36,545
35,997
258.17
22,824,978
21,781,667
520,133
12,447,219
18,676,003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36,545
35,997
258.17
22,824,978
21,781,667
520,133
12,447,219
18,676,003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43.9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市内企業の業績回復に遅れが見られ、人口減少も続いていることから市税の下落に歯止めがかかっていない一方、人口減少等特別対策事業の算定により新たに基準財政需要額が増えている。平成</a:t>
          </a:r>
          <a:r>
            <a:rPr kumimoji="1" lang="en-US" altLang="ja-JP" sz="1300">
              <a:latin typeface="ＭＳ Ｐゴシック"/>
            </a:rPr>
            <a:t>27</a:t>
          </a:r>
          <a:r>
            <a:rPr kumimoji="1" lang="ja-JP" altLang="en-US" sz="1300">
              <a:latin typeface="ＭＳ Ｐゴシック"/>
            </a:rPr>
            <a:t>年度の類似団体平均は、地方消費税交付金の増額等により大きく上昇（</a:t>
          </a:r>
          <a:r>
            <a:rPr kumimoji="1" lang="en-US" altLang="ja-JP" sz="1300">
              <a:latin typeface="ＭＳ Ｐゴシック"/>
            </a:rPr>
            <a:t>0.41</a:t>
          </a:r>
          <a:r>
            <a:rPr kumimoji="1" lang="ja-JP" altLang="en-US" sz="1300">
              <a:latin typeface="ＭＳ Ｐゴシック"/>
            </a:rPr>
            <a:t>→</a:t>
          </a:r>
          <a:r>
            <a:rPr kumimoji="1" lang="en-US" altLang="ja-JP" sz="1300">
              <a:latin typeface="ＭＳ Ｐゴシック"/>
            </a:rPr>
            <a:t>0.55</a:t>
          </a:r>
          <a:r>
            <a:rPr kumimoji="1" lang="ja-JP" altLang="en-US" sz="1300">
              <a:latin typeface="ＭＳ Ｐゴシック"/>
            </a:rPr>
            <a:t>）しているが、本市では、財政力指数の上昇には反映していない（</a:t>
          </a:r>
          <a:r>
            <a:rPr kumimoji="1" lang="en-US" altLang="ja-JP" sz="1300">
              <a:latin typeface="ＭＳ Ｐゴシック"/>
            </a:rPr>
            <a:t>0.48</a:t>
          </a:r>
          <a:r>
            <a:rPr kumimoji="1" lang="ja-JP" altLang="en-US" sz="1300">
              <a:latin typeface="ＭＳ Ｐゴシック"/>
            </a:rPr>
            <a:t>→</a:t>
          </a:r>
          <a:r>
            <a:rPr kumimoji="1" lang="en-US" altLang="ja-JP" sz="1300">
              <a:latin typeface="ＭＳ Ｐゴシック"/>
            </a:rPr>
            <a:t>0.47</a:t>
          </a:r>
          <a:r>
            <a:rPr kumimoji="1" lang="ja-JP" altLang="en-US" sz="1300">
              <a:latin typeface="ＭＳ Ｐゴシック"/>
            </a:rPr>
            <a:t>）。今後の対策として、税務課に債権回収部門を設け税等の徴収率向上対策を講じるとともに、第</a:t>
          </a:r>
          <a:r>
            <a:rPr kumimoji="1" lang="en-US" altLang="ja-JP" sz="1300">
              <a:latin typeface="ＭＳ Ｐゴシック"/>
            </a:rPr>
            <a:t>2</a:t>
          </a:r>
          <a:r>
            <a:rPr kumimoji="1" lang="ja-JP" altLang="en-US" sz="1300">
              <a:latin typeface="ＭＳ Ｐゴシック"/>
            </a:rPr>
            <a:t>次備前市総合計画に基づいた「教育のまち備前」を将来像に掲げ人口減対策に努める。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7" name="直線コネクタ 76"/>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138235</xdr:rowOff>
    </xdr:from>
    <xdr:ext cx="762000" cy="259045"/>
    <xdr:sp macro="" textlink="">
      <xdr:nvSpPr>
        <xdr:cNvPr id="88"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91.0%</a:t>
          </a:r>
          <a:r>
            <a:rPr kumimoji="1" lang="ja-JP" altLang="en-US" sz="1300">
              <a:latin typeface="ＭＳ Ｐゴシック"/>
            </a:rPr>
            <a:t>となり、前年度比で</a:t>
          </a:r>
          <a:r>
            <a:rPr kumimoji="1" lang="en-US" altLang="ja-JP" sz="1300">
              <a:latin typeface="ＭＳ Ｐゴシック"/>
            </a:rPr>
            <a:t>0.2</a:t>
          </a:r>
          <a:r>
            <a:rPr kumimoji="1" lang="ja-JP" altLang="en-US" sz="1300">
              <a:latin typeface="ＭＳ Ｐゴシック"/>
            </a:rPr>
            <a:t>ポイント低下している。これは普通交付税の錯誤分、人口減少等特別対策事業の算定及び地方消費税交付金の増による経常一般財源の増がある一方、路線・スクールバスの市営化や義務化となった橋りょう点検委託料などの新たな経常経費の計上により、物件費が増加した。また、企業債償還のピークは過ぎたものの下水道事業及び病院事業への繰出金も多額で、類似団体（</a:t>
          </a:r>
          <a:r>
            <a:rPr kumimoji="1" lang="en-US" altLang="ja-JP" sz="1300">
              <a:latin typeface="ＭＳ Ｐゴシック"/>
            </a:rPr>
            <a:t>90.1%</a:t>
          </a:r>
          <a:r>
            <a:rPr kumimoji="1" lang="ja-JP" altLang="en-US" sz="1300">
              <a:latin typeface="ＭＳ Ｐゴシック"/>
            </a:rPr>
            <a:t>→</a:t>
          </a:r>
          <a:r>
            <a:rPr kumimoji="1" lang="en-US" altLang="ja-JP" sz="1300">
              <a:latin typeface="ＭＳ Ｐゴシック"/>
            </a:rPr>
            <a:t>88.3%</a:t>
          </a:r>
          <a:r>
            <a:rPr kumimoji="1" lang="ja-JP" altLang="en-US" sz="1300">
              <a:latin typeface="ＭＳ Ｐゴシック"/>
            </a:rPr>
            <a:t>）ほど数値は改善していない。引き続き施設等の統廃合、事務事業の合理化により義務的経費の削減に努め、更なる数値改善を目指す。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93133</xdr:rowOff>
    </xdr:from>
    <xdr:to>
      <xdr:col>7</xdr:col>
      <xdr:colOff>152400</xdr:colOff>
      <xdr:row>65</xdr:row>
      <xdr:rowOff>101177</xdr:rowOff>
    </xdr:to>
    <xdr:cxnSp macro="">
      <xdr:nvCxnSpPr>
        <xdr:cNvPr id="131" name="直線コネクタ 130"/>
        <xdr:cNvCxnSpPr/>
      </xdr:nvCxnSpPr>
      <xdr:spPr>
        <a:xfrm flipV="1">
          <a:off x="4114800" y="112373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101177</xdr:rowOff>
    </xdr:from>
    <xdr:to>
      <xdr:col>6</xdr:col>
      <xdr:colOff>0</xdr:colOff>
      <xdr:row>65</xdr:row>
      <xdr:rowOff>109220</xdr:rowOff>
    </xdr:to>
    <xdr:cxnSp macro="">
      <xdr:nvCxnSpPr>
        <xdr:cNvPr id="134" name="直線コネクタ 133"/>
        <xdr:cNvCxnSpPr/>
      </xdr:nvCxnSpPr>
      <xdr:spPr>
        <a:xfrm flipV="1">
          <a:off x="3225800" y="1124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77046</xdr:rowOff>
    </xdr:from>
    <xdr:to>
      <xdr:col>4</xdr:col>
      <xdr:colOff>482600</xdr:colOff>
      <xdr:row>65</xdr:row>
      <xdr:rowOff>109220</xdr:rowOff>
    </xdr:to>
    <xdr:cxnSp macro="">
      <xdr:nvCxnSpPr>
        <xdr:cNvPr id="137" name="直線コネクタ 136"/>
        <xdr:cNvCxnSpPr/>
      </xdr:nvCxnSpPr>
      <xdr:spPr>
        <a:xfrm>
          <a:off x="2336800" y="1122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77046</xdr:rowOff>
    </xdr:from>
    <xdr:to>
      <xdr:col>3</xdr:col>
      <xdr:colOff>279400</xdr:colOff>
      <xdr:row>66</xdr:row>
      <xdr:rowOff>34290</xdr:rowOff>
    </xdr:to>
    <xdr:cxnSp macro="">
      <xdr:nvCxnSpPr>
        <xdr:cNvPr id="140" name="直線コネクタ 139"/>
        <xdr:cNvCxnSpPr/>
      </xdr:nvCxnSpPr>
      <xdr:spPr>
        <a:xfrm flipV="1">
          <a:off x="1447800" y="112212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42333</xdr:rowOff>
    </xdr:from>
    <xdr:to>
      <xdr:col>7</xdr:col>
      <xdr:colOff>203200</xdr:colOff>
      <xdr:row>65</xdr:row>
      <xdr:rowOff>143933</xdr:rowOff>
    </xdr:to>
    <xdr:sp macro="" textlink="">
      <xdr:nvSpPr>
        <xdr:cNvPr id="150" name="円/楕円 149"/>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14410</xdr:rowOff>
    </xdr:from>
    <xdr:ext cx="762000" cy="259045"/>
    <xdr:sp macro="" textlink="">
      <xdr:nvSpPr>
        <xdr:cNvPr id="151"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50377</xdr:rowOff>
    </xdr:from>
    <xdr:to>
      <xdr:col>6</xdr:col>
      <xdr:colOff>50800</xdr:colOff>
      <xdr:row>65</xdr:row>
      <xdr:rowOff>151977</xdr:rowOff>
    </xdr:to>
    <xdr:sp macro="" textlink="">
      <xdr:nvSpPr>
        <xdr:cNvPr id="152" name="円/楕円 151"/>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136754</xdr:rowOff>
    </xdr:from>
    <xdr:ext cx="736600" cy="259045"/>
    <xdr:sp macro="" textlink="">
      <xdr:nvSpPr>
        <xdr:cNvPr id="153" name="テキスト ボックス 152"/>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4" name="円/楕円 153"/>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5" name="テキスト ボックス 154"/>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26246</xdr:rowOff>
    </xdr:from>
    <xdr:to>
      <xdr:col>3</xdr:col>
      <xdr:colOff>330200</xdr:colOff>
      <xdr:row>65</xdr:row>
      <xdr:rowOff>127846</xdr:rowOff>
    </xdr:to>
    <xdr:sp macro="" textlink="">
      <xdr:nvSpPr>
        <xdr:cNvPr id="156" name="円/楕円 155"/>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57" name="テキスト ボックス 156"/>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58" name="円/楕円 157"/>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59" name="テキスト ボックス 158"/>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[183,895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年度以前は、類似団体を下回って推移していたが、平成</a:t>
          </a:r>
          <a:r>
            <a:rPr kumimoji="1" lang="en-US" altLang="ja-JP" sz="1300">
              <a:latin typeface="ＭＳ Ｐゴシック"/>
            </a:rPr>
            <a:t>27</a:t>
          </a:r>
          <a:r>
            <a:rPr kumimoji="1" lang="ja-JP" altLang="en-US" sz="1300">
              <a:latin typeface="ＭＳ Ｐゴシック"/>
            </a:rPr>
            <a:t>年度は数値の急激な悪化が見られる。しかし、これはふるさと納税寄附金の大幅増加に伴う物件費の臨時的支出によるものである。他の人件費（前年度比▲</a:t>
          </a:r>
          <a:r>
            <a:rPr kumimoji="1" lang="en-US" altLang="ja-JP" sz="1300">
              <a:latin typeface="ＭＳ Ｐゴシック"/>
            </a:rPr>
            <a:t>4.8%)</a:t>
          </a:r>
          <a:r>
            <a:rPr kumimoji="1" lang="ja-JP" altLang="en-US" sz="1300">
              <a:latin typeface="ＭＳ Ｐゴシック"/>
            </a:rPr>
            <a:t>及び維持補修費</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1.7%)</a:t>
          </a:r>
          <a:r>
            <a:rPr kumimoji="1" lang="ja-JP" altLang="en-US" sz="1300">
              <a:latin typeface="ＭＳ Ｐゴシック"/>
            </a:rPr>
            <a:t>については、定員適正化計画の達成等もあり、微減で推移している。今後も人件費、物件費等を一体的に削減することを目指して公共施設及び公用施設の統廃合を進めるとともに、人口減対策等の推進にあたり経費が増大しないよう施策を進め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80956</xdr:rowOff>
    </xdr:from>
    <xdr:to>
      <xdr:col>7</xdr:col>
      <xdr:colOff>152400</xdr:colOff>
      <xdr:row>82</xdr:row>
      <xdr:rowOff>79164</xdr:rowOff>
    </xdr:to>
    <xdr:cxnSp macro="">
      <xdr:nvCxnSpPr>
        <xdr:cNvPr id="194" name="直線コネクタ 193"/>
        <xdr:cNvCxnSpPr/>
      </xdr:nvCxnSpPr>
      <xdr:spPr>
        <a:xfrm>
          <a:off x="4114800" y="13968406"/>
          <a:ext cx="838200" cy="1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49109</xdr:rowOff>
    </xdr:from>
    <xdr:to>
      <xdr:col>6</xdr:col>
      <xdr:colOff>0</xdr:colOff>
      <xdr:row>81</xdr:row>
      <xdr:rowOff>80956</xdr:rowOff>
    </xdr:to>
    <xdr:cxnSp macro="">
      <xdr:nvCxnSpPr>
        <xdr:cNvPr id="197" name="直線コネクタ 196"/>
        <xdr:cNvCxnSpPr/>
      </xdr:nvCxnSpPr>
      <xdr:spPr>
        <a:xfrm>
          <a:off x="3225800" y="13936559"/>
          <a:ext cx="889000" cy="3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28268</xdr:rowOff>
    </xdr:from>
    <xdr:to>
      <xdr:col>4</xdr:col>
      <xdr:colOff>482600</xdr:colOff>
      <xdr:row>81</xdr:row>
      <xdr:rowOff>49109</xdr:rowOff>
    </xdr:to>
    <xdr:cxnSp macro="">
      <xdr:nvCxnSpPr>
        <xdr:cNvPr id="200" name="直線コネクタ 199"/>
        <xdr:cNvCxnSpPr/>
      </xdr:nvCxnSpPr>
      <xdr:spPr>
        <a:xfrm>
          <a:off x="2336800" y="1391571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28268</xdr:rowOff>
    </xdr:from>
    <xdr:to>
      <xdr:col>3</xdr:col>
      <xdr:colOff>279400</xdr:colOff>
      <xdr:row>81</xdr:row>
      <xdr:rowOff>41886</xdr:rowOff>
    </xdr:to>
    <xdr:cxnSp macro="">
      <xdr:nvCxnSpPr>
        <xdr:cNvPr id="203" name="直線コネクタ 202"/>
        <xdr:cNvCxnSpPr/>
      </xdr:nvCxnSpPr>
      <xdr:spPr>
        <a:xfrm flipV="1">
          <a:off x="1447800" y="13915718"/>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28364</xdr:rowOff>
    </xdr:from>
    <xdr:to>
      <xdr:col>7</xdr:col>
      <xdr:colOff>203200</xdr:colOff>
      <xdr:row>82</xdr:row>
      <xdr:rowOff>129964</xdr:rowOff>
    </xdr:to>
    <xdr:sp macro="" textlink="">
      <xdr:nvSpPr>
        <xdr:cNvPr id="213" name="円/楕円 212"/>
        <xdr:cNvSpPr/>
      </xdr:nvSpPr>
      <xdr:spPr>
        <a:xfrm>
          <a:off x="4902200" y="140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441</xdr:rowOff>
    </xdr:from>
    <xdr:ext cx="762000" cy="259045"/>
    <xdr:sp macro="" textlink="">
      <xdr:nvSpPr>
        <xdr:cNvPr id="214" name="人件費・物件費等の状況該当値テキスト"/>
        <xdr:cNvSpPr txBox="1"/>
      </xdr:nvSpPr>
      <xdr:spPr>
        <a:xfrm>
          <a:off x="5041900" y="1405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183,895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30156</xdr:rowOff>
    </xdr:from>
    <xdr:to>
      <xdr:col>6</xdr:col>
      <xdr:colOff>50800</xdr:colOff>
      <xdr:row>81</xdr:row>
      <xdr:rowOff>131756</xdr:rowOff>
    </xdr:to>
    <xdr:sp macro="" textlink="">
      <xdr:nvSpPr>
        <xdr:cNvPr id="215" name="円/楕円 214"/>
        <xdr:cNvSpPr/>
      </xdr:nvSpPr>
      <xdr:spPr>
        <a:xfrm>
          <a:off x="4064000" y="139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141933</xdr:rowOff>
    </xdr:from>
    <xdr:ext cx="736600" cy="259045"/>
    <xdr:sp macro="" textlink="">
      <xdr:nvSpPr>
        <xdr:cNvPr id="216" name="テキスト ボックス 215"/>
        <xdr:cNvSpPr txBox="1"/>
      </xdr:nvSpPr>
      <xdr:spPr>
        <a:xfrm>
          <a:off x="3733800" y="1368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169759</xdr:rowOff>
    </xdr:from>
    <xdr:to>
      <xdr:col>4</xdr:col>
      <xdr:colOff>533400</xdr:colOff>
      <xdr:row>81</xdr:row>
      <xdr:rowOff>99909</xdr:rowOff>
    </xdr:to>
    <xdr:sp macro="" textlink="">
      <xdr:nvSpPr>
        <xdr:cNvPr id="217" name="円/楕円 216"/>
        <xdr:cNvSpPr/>
      </xdr:nvSpPr>
      <xdr:spPr>
        <a:xfrm>
          <a:off x="3175000" y="13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110086</xdr:rowOff>
    </xdr:from>
    <xdr:ext cx="762000" cy="259045"/>
    <xdr:sp macro="" textlink="">
      <xdr:nvSpPr>
        <xdr:cNvPr id="218" name="テキスト ボックス 217"/>
        <xdr:cNvSpPr txBox="1"/>
      </xdr:nvSpPr>
      <xdr:spPr>
        <a:xfrm>
          <a:off x="2844800" y="1365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148918</xdr:rowOff>
    </xdr:from>
    <xdr:to>
      <xdr:col>3</xdr:col>
      <xdr:colOff>330200</xdr:colOff>
      <xdr:row>81</xdr:row>
      <xdr:rowOff>79068</xdr:rowOff>
    </xdr:to>
    <xdr:sp macro="" textlink="">
      <xdr:nvSpPr>
        <xdr:cNvPr id="219" name="円/楕円 218"/>
        <xdr:cNvSpPr/>
      </xdr:nvSpPr>
      <xdr:spPr>
        <a:xfrm>
          <a:off x="2286000" y="138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89245</xdr:rowOff>
    </xdr:from>
    <xdr:ext cx="762000" cy="259045"/>
    <xdr:sp macro="" textlink="">
      <xdr:nvSpPr>
        <xdr:cNvPr id="220" name="テキスト ボックス 219"/>
        <xdr:cNvSpPr txBox="1"/>
      </xdr:nvSpPr>
      <xdr:spPr>
        <a:xfrm>
          <a:off x="1955800" y="136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162536</xdr:rowOff>
    </xdr:from>
    <xdr:to>
      <xdr:col>2</xdr:col>
      <xdr:colOff>127000</xdr:colOff>
      <xdr:row>81</xdr:row>
      <xdr:rowOff>92686</xdr:rowOff>
    </xdr:to>
    <xdr:sp macro="" textlink="">
      <xdr:nvSpPr>
        <xdr:cNvPr id="221" name="円/楕円 220"/>
        <xdr:cNvSpPr/>
      </xdr:nvSpPr>
      <xdr:spPr>
        <a:xfrm>
          <a:off x="1397000" y="138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102863</xdr:rowOff>
    </xdr:from>
    <xdr:ext cx="762000" cy="259045"/>
    <xdr:sp macro="" textlink="">
      <xdr:nvSpPr>
        <xdr:cNvPr id="222" name="テキスト ボックス 221"/>
        <xdr:cNvSpPr txBox="1"/>
      </xdr:nvSpPr>
      <xdr:spPr>
        <a:xfrm>
          <a:off x="1066800" y="1364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国の人事院勧告に従っているので、類似団体と給与水準は、概ね変わらない。</a:t>
          </a:r>
          <a:endParaRPr kumimoji="1" lang="en-US" altLang="ja-JP" sz="1300">
            <a:latin typeface="ＭＳ Ｐゴシック"/>
          </a:endParaRPr>
        </a:p>
        <a:p>
          <a:r>
            <a:rPr kumimoji="1" lang="ja-JP" altLang="en-US" sz="1300">
              <a:latin typeface="ＭＳ Ｐゴシック"/>
            </a:rPr>
            <a:t>　今後の給与の取り扱いについては、上記を踏まえた上で国、県、近隣市町村等の動向にも注意しながら検討していく。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145748</xdr:rowOff>
    </xdr:to>
    <xdr:cxnSp macro="">
      <xdr:nvCxnSpPr>
        <xdr:cNvPr id="258" name="直線コネクタ 257"/>
        <xdr:cNvCxnSpPr/>
      </xdr:nvCxnSpPr>
      <xdr:spPr>
        <a:xfrm>
          <a:off x="16179800" y="1446711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9"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88295</xdr:rowOff>
    </xdr:to>
    <xdr:cxnSp macro="">
      <xdr:nvCxnSpPr>
        <xdr:cNvPr id="261" name="直線コネクタ 260"/>
        <xdr:cNvCxnSpPr/>
      </xdr:nvCxnSpPr>
      <xdr:spPr>
        <a:xfrm flipV="1">
          <a:off x="15290800" y="144671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89</xdr:row>
      <xdr:rowOff>35379</xdr:rowOff>
    </xdr:to>
    <xdr:cxnSp macro="">
      <xdr:nvCxnSpPr>
        <xdr:cNvPr id="264" name="直線コネクタ 263"/>
        <xdr:cNvCxnSpPr/>
      </xdr:nvCxnSpPr>
      <xdr:spPr>
        <a:xfrm flipV="1">
          <a:off x="14401800" y="14490095"/>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89</xdr:row>
      <xdr:rowOff>35379</xdr:rowOff>
    </xdr:to>
    <xdr:cxnSp macro="">
      <xdr:nvCxnSpPr>
        <xdr:cNvPr id="267" name="直線コネクタ 266"/>
        <xdr:cNvCxnSpPr/>
      </xdr:nvCxnSpPr>
      <xdr:spPr>
        <a:xfrm>
          <a:off x="13512800" y="152139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7" name="円/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8"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80" name="テキスト ボックス 279"/>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81" name="円/楕円 280"/>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149272</xdr:rowOff>
    </xdr:from>
    <xdr:ext cx="762000" cy="259045"/>
    <xdr:sp macro="" textlink="">
      <xdr:nvSpPr>
        <xdr:cNvPr id="282" name="テキスト ボックス 281"/>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84" name="テキスト ボックス 283"/>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6" name="テキスト ボックス 285"/>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年度までは、第</a:t>
          </a:r>
          <a:r>
            <a:rPr kumimoji="1" lang="en-US" altLang="ja-JP" sz="1300">
              <a:latin typeface="ＭＳ Ｐゴシック"/>
            </a:rPr>
            <a:t>1</a:t>
          </a:r>
          <a:r>
            <a:rPr kumimoji="1" lang="ja-JP" altLang="en-US" sz="1300">
              <a:latin typeface="ＭＳ Ｐゴシック"/>
            </a:rPr>
            <a:t>次定員適正化計画（平成</a:t>
          </a:r>
          <a:r>
            <a:rPr kumimoji="1" lang="en-US" altLang="ja-JP" sz="1300">
              <a:latin typeface="ＭＳ Ｐゴシック"/>
            </a:rPr>
            <a:t>18</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年度）を達成し（平成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日職員数：</a:t>
          </a:r>
          <a:r>
            <a:rPr kumimoji="1" lang="en-US" altLang="ja-JP" sz="1300">
              <a:latin typeface="ＭＳ Ｐゴシック"/>
            </a:rPr>
            <a:t>762</a:t>
          </a:r>
          <a:r>
            <a:rPr kumimoji="1" lang="ja-JP" altLang="en-US" sz="1300">
              <a:latin typeface="ＭＳ Ｐゴシック"/>
            </a:rPr>
            <a:t>人→平成</a:t>
          </a:r>
          <a:r>
            <a:rPr kumimoji="1" lang="en-US" altLang="ja-JP" sz="1300">
              <a:latin typeface="ＭＳ Ｐゴシック"/>
            </a:rPr>
            <a:t>26</a:t>
          </a:r>
          <a:r>
            <a:rPr kumimoji="1" lang="ja-JP" altLang="en-US" sz="1300">
              <a:latin typeface="ＭＳ Ｐゴシック"/>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685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人）、職員削減率は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となった。ただし、分母である人口が減少し、数値は微増傾向である。平成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は、団塊世代の大量退職が完了し、新陳代謝のため新採用職員の補充や、人口減対策である「教育のまち備前」実現のため教育関係職員の採用を行い、人口千人当たり職員数は増加している。今後は、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次定員適正化計画（平成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年度）に基づき、住民サービス向上に配慮しながら定員管理の適正化を図る。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121194</xdr:rowOff>
    </xdr:from>
    <xdr:to>
      <xdr:col>24</xdr:col>
      <xdr:colOff>558800</xdr:colOff>
      <xdr:row>64</xdr:row>
      <xdr:rowOff>53159</xdr:rowOff>
    </xdr:to>
    <xdr:cxnSp macro="">
      <xdr:nvCxnSpPr>
        <xdr:cNvPr id="323" name="直線コネクタ 322"/>
        <xdr:cNvCxnSpPr/>
      </xdr:nvCxnSpPr>
      <xdr:spPr>
        <a:xfrm>
          <a:off x="16179800" y="1092254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117747</xdr:rowOff>
    </xdr:from>
    <xdr:to>
      <xdr:col>23</xdr:col>
      <xdr:colOff>406400</xdr:colOff>
      <xdr:row>63</xdr:row>
      <xdr:rowOff>121194</xdr:rowOff>
    </xdr:to>
    <xdr:cxnSp macro="">
      <xdr:nvCxnSpPr>
        <xdr:cNvPr id="326" name="直線コネクタ 325"/>
        <xdr:cNvCxnSpPr/>
      </xdr:nvCxnSpPr>
      <xdr:spPr>
        <a:xfrm>
          <a:off x="15290800" y="109190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28" name="テキスト ボックス 327"/>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88447</xdr:rowOff>
    </xdr:from>
    <xdr:to>
      <xdr:col>22</xdr:col>
      <xdr:colOff>203200</xdr:colOff>
      <xdr:row>63</xdr:row>
      <xdr:rowOff>117747</xdr:rowOff>
    </xdr:to>
    <xdr:cxnSp macro="">
      <xdr:nvCxnSpPr>
        <xdr:cNvPr id="329" name="直線コネクタ 328"/>
        <xdr:cNvCxnSpPr/>
      </xdr:nvCxnSpPr>
      <xdr:spPr>
        <a:xfrm>
          <a:off x="14401800" y="10889797"/>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1" name="テキスト ボックス 330"/>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88447</xdr:rowOff>
    </xdr:from>
    <xdr:to>
      <xdr:col>21</xdr:col>
      <xdr:colOff>0</xdr:colOff>
      <xdr:row>63</xdr:row>
      <xdr:rowOff>93617</xdr:rowOff>
    </xdr:to>
    <xdr:cxnSp macro="">
      <xdr:nvCxnSpPr>
        <xdr:cNvPr id="332" name="直線コネクタ 331"/>
        <xdr:cNvCxnSpPr/>
      </xdr:nvCxnSpPr>
      <xdr:spPr>
        <a:xfrm flipV="1">
          <a:off x="13512800" y="1088979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123570</xdr:rowOff>
    </xdr:from>
    <xdr:ext cx="762000" cy="259045"/>
    <xdr:sp macro="" textlink="">
      <xdr:nvSpPr>
        <xdr:cNvPr id="334" name="テキスト ボックス 333"/>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6" name="テキスト ボックス 335"/>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2359</xdr:rowOff>
    </xdr:from>
    <xdr:to>
      <xdr:col>24</xdr:col>
      <xdr:colOff>609600</xdr:colOff>
      <xdr:row>64</xdr:row>
      <xdr:rowOff>103959</xdr:rowOff>
    </xdr:to>
    <xdr:sp macro="" textlink="">
      <xdr:nvSpPr>
        <xdr:cNvPr id="342" name="円/楕円 341"/>
        <xdr:cNvSpPr/>
      </xdr:nvSpPr>
      <xdr:spPr>
        <a:xfrm>
          <a:off x="169672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145886</xdr:rowOff>
    </xdr:from>
    <xdr:ext cx="762000" cy="259045"/>
    <xdr:sp macro="" textlink="">
      <xdr:nvSpPr>
        <xdr:cNvPr id="343" name="定員管理の状況該当値テキスト"/>
        <xdr:cNvSpPr txBox="1"/>
      </xdr:nvSpPr>
      <xdr:spPr>
        <a:xfrm>
          <a:off x="17106900" y="109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70394</xdr:rowOff>
    </xdr:from>
    <xdr:to>
      <xdr:col>23</xdr:col>
      <xdr:colOff>457200</xdr:colOff>
      <xdr:row>64</xdr:row>
      <xdr:rowOff>544</xdr:rowOff>
    </xdr:to>
    <xdr:sp macro="" textlink="">
      <xdr:nvSpPr>
        <xdr:cNvPr id="344" name="円/楕円 343"/>
        <xdr:cNvSpPr/>
      </xdr:nvSpPr>
      <xdr:spPr>
        <a:xfrm>
          <a:off x="16129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156771</xdr:rowOff>
    </xdr:from>
    <xdr:ext cx="736600" cy="259045"/>
    <xdr:sp macro="" textlink="">
      <xdr:nvSpPr>
        <xdr:cNvPr id="345" name="テキスト ボックス 344"/>
        <xdr:cNvSpPr txBox="1"/>
      </xdr:nvSpPr>
      <xdr:spPr>
        <a:xfrm>
          <a:off x="15798800" y="1095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66947</xdr:rowOff>
    </xdr:from>
    <xdr:to>
      <xdr:col>22</xdr:col>
      <xdr:colOff>254000</xdr:colOff>
      <xdr:row>63</xdr:row>
      <xdr:rowOff>168547</xdr:rowOff>
    </xdr:to>
    <xdr:sp macro="" textlink="">
      <xdr:nvSpPr>
        <xdr:cNvPr id="346" name="円/楕円 345"/>
        <xdr:cNvSpPr/>
      </xdr:nvSpPr>
      <xdr:spPr>
        <a:xfrm>
          <a:off x="15240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153324</xdr:rowOff>
    </xdr:from>
    <xdr:ext cx="762000" cy="259045"/>
    <xdr:sp macro="" textlink="">
      <xdr:nvSpPr>
        <xdr:cNvPr id="347" name="テキスト ボックス 346"/>
        <xdr:cNvSpPr txBox="1"/>
      </xdr:nvSpPr>
      <xdr:spPr>
        <a:xfrm>
          <a:off x="14909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37647</xdr:rowOff>
    </xdr:from>
    <xdr:to>
      <xdr:col>21</xdr:col>
      <xdr:colOff>50800</xdr:colOff>
      <xdr:row>63</xdr:row>
      <xdr:rowOff>139247</xdr:rowOff>
    </xdr:to>
    <xdr:sp macro="" textlink="">
      <xdr:nvSpPr>
        <xdr:cNvPr id="348" name="円/楕円 347"/>
        <xdr:cNvSpPr/>
      </xdr:nvSpPr>
      <xdr:spPr>
        <a:xfrm>
          <a:off x="14351000" y="108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124024</xdr:rowOff>
    </xdr:from>
    <xdr:ext cx="762000" cy="259045"/>
    <xdr:sp macro="" textlink="">
      <xdr:nvSpPr>
        <xdr:cNvPr id="349" name="テキスト ボックス 348"/>
        <xdr:cNvSpPr txBox="1"/>
      </xdr:nvSpPr>
      <xdr:spPr>
        <a:xfrm>
          <a:off x="14020800" y="1092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42817</xdr:rowOff>
    </xdr:from>
    <xdr:to>
      <xdr:col>19</xdr:col>
      <xdr:colOff>533400</xdr:colOff>
      <xdr:row>63</xdr:row>
      <xdr:rowOff>144417</xdr:rowOff>
    </xdr:to>
    <xdr:sp macro="" textlink="">
      <xdr:nvSpPr>
        <xdr:cNvPr id="350" name="円/楕円 349"/>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129194</xdr:rowOff>
    </xdr:from>
    <xdr:ext cx="762000" cy="259045"/>
    <xdr:sp macro="" textlink="">
      <xdr:nvSpPr>
        <xdr:cNvPr id="351" name="テキスト ボックス 350"/>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県内でも高い水準が続いていたが、原因となっていた下水道事業債の償還ピークが過ぎたことや進捗によって新規事業が抑制され、新発債が減となったことから元利償還金が減少している。分母である標準財政規模についても、標準税収入額が減になったものの普通交付税が増となったため、数値が年々改善している。今後は、税収の減や普通交付税に係る合併算定替の優遇措置の縮減が見込まれるので、起債額の抑制や普通交付税算入率の低い地方債を発行しないなど比率を抑える取組が必要で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105833</xdr:rowOff>
    </xdr:to>
    <xdr:cxnSp macro="">
      <xdr:nvCxnSpPr>
        <xdr:cNvPr id="385" name="直線コネクタ 384"/>
        <xdr:cNvCxnSpPr/>
      </xdr:nvCxnSpPr>
      <xdr:spPr>
        <a:xfrm flipV="1">
          <a:off x="16179800" y="720217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105833</xdr:rowOff>
    </xdr:from>
    <xdr:to>
      <xdr:col>23</xdr:col>
      <xdr:colOff>406400</xdr:colOff>
      <xdr:row>43</xdr:row>
      <xdr:rowOff>87206</xdr:rowOff>
    </xdr:to>
    <xdr:cxnSp macro="">
      <xdr:nvCxnSpPr>
        <xdr:cNvPr id="388" name="直線コネクタ 387"/>
        <xdr:cNvCxnSpPr/>
      </xdr:nvCxnSpPr>
      <xdr:spPr>
        <a:xfrm flipV="1">
          <a:off x="15290800" y="73067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43</xdr:row>
      <xdr:rowOff>127423</xdr:rowOff>
    </xdr:to>
    <xdr:cxnSp macro="">
      <xdr:nvCxnSpPr>
        <xdr:cNvPr id="391" name="直線コネクタ 390"/>
        <xdr:cNvCxnSpPr/>
      </xdr:nvCxnSpPr>
      <xdr:spPr>
        <a:xfrm flipV="1">
          <a:off x="14401800" y="74595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127423</xdr:rowOff>
    </xdr:from>
    <xdr:to>
      <xdr:col>21</xdr:col>
      <xdr:colOff>0</xdr:colOff>
      <xdr:row>44</xdr:row>
      <xdr:rowOff>36406</xdr:rowOff>
    </xdr:to>
    <xdr:cxnSp macro="">
      <xdr:nvCxnSpPr>
        <xdr:cNvPr id="394" name="直線コネクタ 393"/>
        <xdr:cNvCxnSpPr/>
      </xdr:nvCxnSpPr>
      <xdr:spPr>
        <a:xfrm flipV="1">
          <a:off x="13512800" y="74997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404" name="円/楕円 403"/>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405"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55033</xdr:rowOff>
    </xdr:from>
    <xdr:to>
      <xdr:col>23</xdr:col>
      <xdr:colOff>457200</xdr:colOff>
      <xdr:row>42</xdr:row>
      <xdr:rowOff>156633</xdr:rowOff>
    </xdr:to>
    <xdr:sp macro="" textlink="">
      <xdr:nvSpPr>
        <xdr:cNvPr id="406" name="円/楕円 405"/>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141410</xdr:rowOff>
    </xdr:from>
    <xdr:ext cx="736600" cy="259045"/>
    <xdr:sp macro="" textlink="">
      <xdr:nvSpPr>
        <xdr:cNvPr id="407" name="テキスト ボックス 406"/>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8" name="円/楕円 407"/>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9" name="テキスト ボックス 408"/>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410" name="円/楕円 409"/>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411" name="テキスト ボックス 410"/>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157056</xdr:rowOff>
    </xdr:from>
    <xdr:to>
      <xdr:col>19</xdr:col>
      <xdr:colOff>533400</xdr:colOff>
      <xdr:row>44</xdr:row>
      <xdr:rowOff>87206</xdr:rowOff>
    </xdr:to>
    <xdr:sp macro="" textlink="">
      <xdr:nvSpPr>
        <xdr:cNvPr id="412" name="円/楕円 411"/>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71983</xdr:rowOff>
    </xdr:from>
    <xdr:ext cx="762000" cy="259045"/>
    <xdr:sp macro="" textlink="">
      <xdr:nvSpPr>
        <xdr:cNvPr id="413" name="テキスト ボックス 412"/>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下水道事業をはじめとした企業債の残高削減や、普通交付税算入率の低い地方債の繰上償還により将来負担すべき債務の削減に努めている。また、近年では臨時財政対策債、全国防災事業債及び旧合併特例債等の基準財政需要額への算入率が高い地方債の借入に限定していることや、基金の増により順調に数値が改善しており、平成</a:t>
          </a:r>
          <a:r>
            <a:rPr kumimoji="1" lang="en-US" altLang="ja-JP" sz="1300">
              <a:latin typeface="ＭＳ Ｐゴシック"/>
            </a:rPr>
            <a:t>27</a:t>
          </a:r>
          <a:r>
            <a:rPr kumimoji="1" lang="ja-JP" altLang="en-US" sz="1300">
              <a:latin typeface="ＭＳ Ｐゴシック"/>
            </a:rPr>
            <a:t>年度で初めて類似団体平均を上回った。今後もこの状況を維持し、将来に負担を残さない財政運営を継続していく。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93377</xdr:rowOff>
    </xdr:from>
    <xdr:to>
      <xdr:col>24</xdr:col>
      <xdr:colOff>558800</xdr:colOff>
      <xdr:row>17</xdr:row>
      <xdr:rowOff>58864</xdr:rowOff>
    </xdr:to>
    <xdr:cxnSp macro="">
      <xdr:nvCxnSpPr>
        <xdr:cNvPr id="443" name="直線コネクタ 442"/>
        <xdr:cNvCxnSpPr/>
      </xdr:nvCxnSpPr>
      <xdr:spPr>
        <a:xfrm flipV="1">
          <a:off x="16179800" y="2836577"/>
          <a:ext cx="838200" cy="13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58864</xdr:rowOff>
    </xdr:from>
    <xdr:to>
      <xdr:col>23</xdr:col>
      <xdr:colOff>406400</xdr:colOff>
      <xdr:row>17</xdr:row>
      <xdr:rowOff>61881</xdr:rowOff>
    </xdr:to>
    <xdr:cxnSp macro="">
      <xdr:nvCxnSpPr>
        <xdr:cNvPr id="446" name="直線コネクタ 445"/>
        <xdr:cNvCxnSpPr/>
      </xdr:nvCxnSpPr>
      <xdr:spPr>
        <a:xfrm flipV="1">
          <a:off x="15290800" y="297351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8" name="テキスト ボックス 447"/>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61881</xdr:rowOff>
    </xdr:from>
    <xdr:to>
      <xdr:col>22</xdr:col>
      <xdr:colOff>203200</xdr:colOff>
      <xdr:row>17</xdr:row>
      <xdr:rowOff>124619</xdr:rowOff>
    </xdr:to>
    <xdr:cxnSp macro="">
      <xdr:nvCxnSpPr>
        <xdr:cNvPr id="449" name="直線コネクタ 448"/>
        <xdr:cNvCxnSpPr/>
      </xdr:nvCxnSpPr>
      <xdr:spPr>
        <a:xfrm flipV="1">
          <a:off x="14401800" y="297653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1" name="テキスト ボックス 450"/>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124619</xdr:rowOff>
    </xdr:from>
    <xdr:to>
      <xdr:col>21</xdr:col>
      <xdr:colOff>0</xdr:colOff>
      <xdr:row>18</xdr:row>
      <xdr:rowOff>55118</xdr:rowOff>
    </xdr:to>
    <xdr:cxnSp macro="">
      <xdr:nvCxnSpPr>
        <xdr:cNvPr id="452" name="直線コネクタ 451"/>
        <xdr:cNvCxnSpPr/>
      </xdr:nvCxnSpPr>
      <xdr:spPr>
        <a:xfrm flipV="1">
          <a:off x="13512800" y="3039269"/>
          <a:ext cx="889000" cy="10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4" name="テキスト ボックス 453"/>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42577</xdr:rowOff>
    </xdr:from>
    <xdr:to>
      <xdr:col>24</xdr:col>
      <xdr:colOff>609600</xdr:colOff>
      <xdr:row>16</xdr:row>
      <xdr:rowOff>144177</xdr:rowOff>
    </xdr:to>
    <xdr:sp macro="" textlink="">
      <xdr:nvSpPr>
        <xdr:cNvPr id="462" name="円/楕円 461"/>
        <xdr:cNvSpPr/>
      </xdr:nvSpPr>
      <xdr:spPr>
        <a:xfrm>
          <a:off x="16967200" y="27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59104</xdr:rowOff>
    </xdr:from>
    <xdr:ext cx="762000" cy="259045"/>
    <xdr:sp macro="" textlink="">
      <xdr:nvSpPr>
        <xdr:cNvPr id="463" name="将来負担の状況該当値テキスト"/>
        <xdr:cNvSpPr txBox="1"/>
      </xdr:nvSpPr>
      <xdr:spPr>
        <a:xfrm>
          <a:off x="17106900" y="263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8064</xdr:rowOff>
    </xdr:from>
    <xdr:to>
      <xdr:col>23</xdr:col>
      <xdr:colOff>457200</xdr:colOff>
      <xdr:row>17</xdr:row>
      <xdr:rowOff>109664</xdr:rowOff>
    </xdr:to>
    <xdr:sp macro="" textlink="">
      <xdr:nvSpPr>
        <xdr:cNvPr id="464" name="円/楕円 463"/>
        <xdr:cNvSpPr/>
      </xdr:nvSpPr>
      <xdr:spPr>
        <a:xfrm>
          <a:off x="16129000" y="29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94441</xdr:rowOff>
    </xdr:from>
    <xdr:ext cx="736600" cy="259045"/>
    <xdr:sp macro="" textlink="">
      <xdr:nvSpPr>
        <xdr:cNvPr id="465" name="テキスト ボックス 464"/>
        <xdr:cNvSpPr txBox="1"/>
      </xdr:nvSpPr>
      <xdr:spPr>
        <a:xfrm>
          <a:off x="15798800" y="30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11081</xdr:rowOff>
    </xdr:from>
    <xdr:to>
      <xdr:col>22</xdr:col>
      <xdr:colOff>254000</xdr:colOff>
      <xdr:row>17</xdr:row>
      <xdr:rowOff>112681</xdr:rowOff>
    </xdr:to>
    <xdr:sp macro="" textlink="">
      <xdr:nvSpPr>
        <xdr:cNvPr id="466" name="円/楕円 465"/>
        <xdr:cNvSpPr/>
      </xdr:nvSpPr>
      <xdr:spPr>
        <a:xfrm>
          <a:off x="15240000" y="29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97458</xdr:rowOff>
    </xdr:from>
    <xdr:ext cx="762000" cy="259045"/>
    <xdr:sp macro="" textlink="">
      <xdr:nvSpPr>
        <xdr:cNvPr id="467" name="テキスト ボックス 466"/>
        <xdr:cNvSpPr txBox="1"/>
      </xdr:nvSpPr>
      <xdr:spPr>
        <a:xfrm>
          <a:off x="14909800" y="301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73819</xdr:rowOff>
    </xdr:from>
    <xdr:to>
      <xdr:col>21</xdr:col>
      <xdr:colOff>50800</xdr:colOff>
      <xdr:row>18</xdr:row>
      <xdr:rowOff>3969</xdr:rowOff>
    </xdr:to>
    <xdr:sp macro="" textlink="">
      <xdr:nvSpPr>
        <xdr:cNvPr id="468" name="円/楕円 467"/>
        <xdr:cNvSpPr/>
      </xdr:nvSpPr>
      <xdr:spPr>
        <a:xfrm>
          <a:off x="14351000" y="2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160196</xdr:rowOff>
    </xdr:from>
    <xdr:ext cx="762000" cy="259045"/>
    <xdr:sp macro="" textlink="">
      <xdr:nvSpPr>
        <xdr:cNvPr id="469" name="テキスト ボックス 468"/>
        <xdr:cNvSpPr txBox="1"/>
      </xdr:nvSpPr>
      <xdr:spPr>
        <a:xfrm>
          <a:off x="14020800" y="30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4318</xdr:rowOff>
    </xdr:from>
    <xdr:to>
      <xdr:col>19</xdr:col>
      <xdr:colOff>533400</xdr:colOff>
      <xdr:row>18</xdr:row>
      <xdr:rowOff>105918</xdr:rowOff>
    </xdr:to>
    <xdr:sp macro="" textlink="">
      <xdr:nvSpPr>
        <xdr:cNvPr id="470" name="円/楕円 469"/>
        <xdr:cNvSpPr/>
      </xdr:nvSpPr>
      <xdr:spPr>
        <a:xfrm>
          <a:off x="13462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90695</xdr:rowOff>
    </xdr:from>
    <xdr:ext cx="762000" cy="259045"/>
    <xdr:sp macro="" textlink="">
      <xdr:nvSpPr>
        <xdr:cNvPr id="471" name="テキスト ボックス 470"/>
        <xdr:cNvSpPr txBox="1"/>
      </xdr:nvSpPr>
      <xdr:spPr>
        <a:xfrm>
          <a:off x="13131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36,545
35,997
258.17
22,824,978
21,781,667
520,133
12,447,219
18,676,003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43.9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人件費は、前年度比で</a:t>
          </a:r>
          <a:r>
            <a:rPr kumimoji="1" lang="en-US" altLang="ja-JP" sz="1300">
              <a:latin typeface="ＭＳ Ｐゴシック"/>
            </a:rPr>
            <a:t>1.2</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類似団体とほぼ同様に推移しているが、数値が改善した要因としては、再任用職員を</a:t>
          </a:r>
          <a:r>
            <a:rPr kumimoji="1" lang="en-US" altLang="ja-JP" sz="1300">
              <a:latin typeface="ＭＳ Ｐゴシック"/>
            </a:rPr>
            <a:t>3</a:t>
          </a:r>
          <a:r>
            <a:rPr kumimoji="1" lang="ja-JP" altLang="en-US" sz="1300">
              <a:latin typeface="ＭＳ Ｐゴシック"/>
            </a:rPr>
            <a:t>人→</a:t>
          </a:r>
          <a:r>
            <a:rPr kumimoji="1" lang="en-US" altLang="ja-JP" sz="1300">
              <a:latin typeface="ＭＳ Ｐゴシック"/>
            </a:rPr>
            <a:t>5</a:t>
          </a:r>
          <a:r>
            <a:rPr kumimoji="1" lang="ja-JP" altLang="en-US" sz="1300">
              <a:latin typeface="ＭＳ Ｐゴシック"/>
            </a:rPr>
            <a:t>人にしたことや、退職職員と新採用職員の入れ替わりによって組織の新陳代謝があったためである。今後は、人材の外部委託や施設の統廃合、第</a:t>
          </a:r>
          <a:r>
            <a:rPr kumimoji="1" lang="en-US" altLang="ja-JP" sz="1300">
              <a:latin typeface="ＭＳ Ｐゴシック"/>
            </a:rPr>
            <a:t>2</a:t>
          </a:r>
          <a:r>
            <a:rPr kumimoji="1" lang="ja-JP" altLang="en-US" sz="1300">
              <a:latin typeface="ＭＳ Ｐゴシック"/>
            </a:rPr>
            <a:t>次定員適正化計画によって人件費の削減に努める。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143002</xdr:rowOff>
    </xdr:to>
    <xdr:cxnSp macro="">
      <xdr:nvCxnSpPr>
        <xdr:cNvPr id="64" name="直線コネクタ 63"/>
        <xdr:cNvCxnSpPr/>
      </xdr:nvCxnSpPr>
      <xdr:spPr>
        <a:xfrm flipV="1">
          <a:off x="3987800" y="63769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37</xdr:row>
      <xdr:rowOff>143002</xdr:rowOff>
    </xdr:to>
    <xdr:cxnSp macro="">
      <xdr:nvCxnSpPr>
        <xdr:cNvPr id="67" name="直線コネクタ 66"/>
        <xdr:cNvCxnSpPr/>
      </xdr:nvCxnSpPr>
      <xdr:spPr>
        <a:xfrm>
          <a:off x="3098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88138</xdr:rowOff>
    </xdr:to>
    <xdr:cxnSp macro="">
      <xdr:nvCxnSpPr>
        <xdr:cNvPr id="70" name="直線コネクタ 69"/>
        <xdr:cNvCxnSpPr/>
      </xdr:nvCxnSpPr>
      <xdr:spPr>
        <a:xfrm>
          <a:off x="2209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38</xdr:row>
      <xdr:rowOff>35560</xdr:rowOff>
    </xdr:to>
    <xdr:cxnSp macro="">
      <xdr:nvCxnSpPr>
        <xdr:cNvPr id="73" name="直線コネクタ 72"/>
        <xdr:cNvCxnSpPr/>
      </xdr:nvCxnSpPr>
      <xdr:spPr>
        <a:xfrm flipV="1">
          <a:off x="1320800" y="64317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32529</xdr:rowOff>
    </xdr:from>
    <xdr:ext cx="736600" cy="259045"/>
    <xdr:sp macro="" textlink="">
      <xdr:nvSpPr>
        <xdr:cNvPr id="86" name="テキスト ボックス 85"/>
        <xdr:cNvSpPr txBox="1"/>
      </xdr:nvSpPr>
      <xdr:spPr>
        <a:xfrm>
          <a:off x="3606800" y="620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7" name="円/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149115</xdr:rowOff>
    </xdr:from>
    <xdr:ext cx="762000" cy="259045"/>
    <xdr:sp macro="" textlink="">
      <xdr:nvSpPr>
        <xdr:cNvPr id="88" name="テキスト ボックス 87"/>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9" name="円/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149115</xdr:rowOff>
    </xdr:from>
    <xdr:ext cx="762000" cy="259045"/>
    <xdr:sp macro="" textlink="">
      <xdr:nvSpPr>
        <xdr:cNvPr id="90" name="テキスト ボックス 89"/>
        <xdr:cNvSpPr txBox="1"/>
      </xdr:nvSpPr>
      <xdr:spPr>
        <a:xfrm>
          <a:off x="1828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1" name="円/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92" name="テキスト ボックス 91"/>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の物件費は、ここ数年にわたって類似団体や県平均と比べて低く抑えられている。ただし、今後は公共交通事業、市民プール・備前焼ミュージアム直営化や「教育のまち備前」の実現に向けた教育環境の充実などに伴う物件費の上昇が見込まれるため、最少の経費で最大の効果が挙げられるようコスト削減策を検討する必要が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14</xdr:row>
      <xdr:rowOff>170543</xdr:rowOff>
    </xdr:to>
    <xdr:cxnSp macro="">
      <xdr:nvCxnSpPr>
        <xdr:cNvPr id="127" name="直線コネクタ 126"/>
        <xdr:cNvCxnSpPr/>
      </xdr:nvCxnSpPr>
      <xdr:spPr>
        <a:xfrm>
          <a:off x="15671800" y="24293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102507</xdr:rowOff>
    </xdr:from>
    <xdr:to>
      <xdr:col>22</xdr:col>
      <xdr:colOff>565150</xdr:colOff>
      <xdr:row>14</xdr:row>
      <xdr:rowOff>29029</xdr:rowOff>
    </xdr:to>
    <xdr:cxnSp macro="">
      <xdr:nvCxnSpPr>
        <xdr:cNvPr id="130" name="直線コネクタ 129"/>
        <xdr:cNvCxnSpPr/>
      </xdr:nvCxnSpPr>
      <xdr:spPr>
        <a:xfrm>
          <a:off x="14782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132443</xdr:rowOff>
    </xdr:from>
    <xdr:to>
      <xdr:col>21</xdr:col>
      <xdr:colOff>361950</xdr:colOff>
      <xdr:row>13</xdr:row>
      <xdr:rowOff>102507</xdr:rowOff>
    </xdr:to>
    <xdr:cxnSp macro="">
      <xdr:nvCxnSpPr>
        <xdr:cNvPr id="133" name="直線コネクタ 132"/>
        <xdr:cNvCxnSpPr/>
      </xdr:nvCxnSpPr>
      <xdr:spPr>
        <a:xfrm>
          <a:off x="13893800" y="2189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151691</xdr:rowOff>
    </xdr:from>
    <xdr:ext cx="762000" cy="259045"/>
    <xdr:sp macro="" textlink="">
      <xdr:nvSpPr>
        <xdr:cNvPr id="135" name="テキスト ボックス 134"/>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132443</xdr:rowOff>
    </xdr:from>
    <xdr:to>
      <xdr:col>20</xdr:col>
      <xdr:colOff>158750</xdr:colOff>
      <xdr:row>13</xdr:row>
      <xdr:rowOff>15421</xdr:rowOff>
    </xdr:to>
    <xdr:cxnSp macro="">
      <xdr:nvCxnSpPr>
        <xdr:cNvPr id="136" name="直線コネクタ 135"/>
        <xdr:cNvCxnSpPr/>
      </xdr:nvCxnSpPr>
      <xdr:spPr>
        <a:xfrm flipV="1">
          <a:off x="13004800" y="2189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38" name="テキスト ボックス 137"/>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119743</xdr:rowOff>
    </xdr:from>
    <xdr:to>
      <xdr:col>24</xdr:col>
      <xdr:colOff>82550</xdr:colOff>
      <xdr:row>15</xdr:row>
      <xdr:rowOff>49893</xdr:rowOff>
    </xdr:to>
    <xdr:sp macro="" textlink="">
      <xdr:nvSpPr>
        <xdr:cNvPr id="146" name="円/楕円 145"/>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136270</xdr:rowOff>
    </xdr:from>
    <xdr:ext cx="762000" cy="259045"/>
    <xdr:sp macro="" textlink="">
      <xdr:nvSpPr>
        <xdr:cNvPr id="147"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48" name="円/楕円 147"/>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49" name="テキスト ボックス 148"/>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51707</xdr:rowOff>
    </xdr:from>
    <xdr:to>
      <xdr:col>21</xdr:col>
      <xdr:colOff>412750</xdr:colOff>
      <xdr:row>13</xdr:row>
      <xdr:rowOff>153307</xdr:rowOff>
    </xdr:to>
    <xdr:sp macro="" textlink="">
      <xdr:nvSpPr>
        <xdr:cNvPr id="150" name="円/楕円 149"/>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163484</xdr:rowOff>
    </xdr:from>
    <xdr:ext cx="762000" cy="259045"/>
    <xdr:sp macro="" textlink="">
      <xdr:nvSpPr>
        <xdr:cNvPr id="151" name="テキスト ボックス 150"/>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81643</xdr:rowOff>
    </xdr:from>
    <xdr:to>
      <xdr:col>20</xdr:col>
      <xdr:colOff>209550</xdr:colOff>
      <xdr:row>13</xdr:row>
      <xdr:rowOff>11793</xdr:rowOff>
    </xdr:to>
    <xdr:sp macro="" textlink="">
      <xdr:nvSpPr>
        <xdr:cNvPr id="152" name="円/楕円 151"/>
        <xdr:cNvSpPr/>
      </xdr:nvSpPr>
      <xdr:spPr>
        <a:xfrm>
          <a:off x="13843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21970</xdr:rowOff>
    </xdr:from>
    <xdr:ext cx="762000" cy="259045"/>
    <xdr:sp macro="" textlink="">
      <xdr:nvSpPr>
        <xdr:cNvPr id="153" name="テキスト ボックス 152"/>
        <xdr:cNvSpPr txBox="1"/>
      </xdr:nvSpPr>
      <xdr:spPr>
        <a:xfrm>
          <a:off x="13512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4" name="円/楕円 153"/>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5" name="テキスト ボックス 154"/>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扶助費は、前年度比で</a:t>
          </a:r>
          <a:r>
            <a:rPr kumimoji="1" lang="en-US" altLang="ja-JP" sz="1300">
              <a:latin typeface="ＭＳ Ｐゴシック"/>
            </a:rPr>
            <a:t>0.1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ここ数年の増加傾向は、類似団体とほぼ同様に推移しており、平成</a:t>
          </a:r>
          <a:r>
            <a:rPr kumimoji="1" lang="en-US" altLang="ja-JP" sz="1300">
              <a:latin typeface="ＭＳ Ｐゴシック"/>
            </a:rPr>
            <a:t>27</a:t>
          </a:r>
          <a:r>
            <a:rPr kumimoji="1" lang="ja-JP" altLang="en-US" sz="1300">
              <a:latin typeface="ＭＳ Ｐゴシック"/>
            </a:rPr>
            <a:t>年度は障害者自立支援給付費の増加によるものである。今後は、障害者及び高齢者を対象とした扶助費に加え、人口減少対策的な子ども関係の扶助費の支出増加が見込まれるため、最少の経費で最大の効果が挙げられるよう単独事業の取捨選択と適正な審査が求め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50800</xdr:rowOff>
    </xdr:to>
    <xdr:cxnSp macro="">
      <xdr:nvCxnSpPr>
        <xdr:cNvPr id="190" name="直線コネクタ 189"/>
        <xdr:cNvCxnSpPr/>
      </xdr:nvCxnSpPr>
      <xdr:spPr>
        <a:xfrm>
          <a:off x="3987800" y="9298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18143</xdr:rowOff>
    </xdr:from>
    <xdr:to>
      <xdr:col>5</xdr:col>
      <xdr:colOff>549275</xdr:colOff>
      <xdr:row>54</xdr:row>
      <xdr:rowOff>39915</xdr:rowOff>
    </xdr:to>
    <xdr:cxnSp macro="">
      <xdr:nvCxnSpPr>
        <xdr:cNvPr id="193" name="直線コネクタ 192"/>
        <xdr:cNvCxnSpPr/>
      </xdr:nvCxnSpPr>
      <xdr:spPr>
        <a:xfrm>
          <a:off x="3098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29028</xdr:rowOff>
    </xdr:to>
    <xdr:cxnSp macro="">
      <xdr:nvCxnSpPr>
        <xdr:cNvPr id="196" name="直線コネクタ 195"/>
        <xdr:cNvCxnSpPr/>
      </xdr:nvCxnSpPr>
      <xdr:spPr>
        <a:xfrm flipV="1">
          <a:off x="2209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29028</xdr:rowOff>
    </xdr:to>
    <xdr:cxnSp macro="">
      <xdr:nvCxnSpPr>
        <xdr:cNvPr id="199" name="直線コネクタ 198"/>
        <xdr:cNvCxnSpPr/>
      </xdr:nvCxnSpPr>
      <xdr:spPr>
        <a:xfrm>
          <a:off x="1320800" y="9232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1" name="円/楕円 210"/>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2" name="テキスト ボックス 211"/>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3" name="円/楕円 212"/>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4" name="テキスト ボックス 213"/>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5" name="円/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その他に係る経常収支比率が、類似団体を大きく上回っている。要因は下水道事業会計への多額の基準外繰出金である。</a:t>
          </a:r>
          <a:endParaRPr kumimoji="1" lang="en-US" altLang="ja-JP" sz="1300">
            <a:latin typeface="ＭＳ Ｐゴシック"/>
          </a:endParaRPr>
        </a:p>
        <a:p>
          <a:r>
            <a:rPr kumimoji="1" lang="ja-JP" altLang="en-US" sz="1300">
              <a:latin typeface="ＭＳ Ｐゴシック"/>
            </a:rPr>
            <a:t>　今後は、中長期的な経営戦略の策定を踏まえ、施設のダウンサイジング化や処理施設等の長寿命化を図るとともに受益者負担の適正化と確実な徴収、外部委託の推進等のコスト削減を行い、純損失額の削減に努め、基準外繰出金を抑制していく。</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58</xdr:row>
      <xdr:rowOff>157480</xdr:rowOff>
    </xdr:to>
    <xdr:cxnSp macro="">
      <xdr:nvCxnSpPr>
        <xdr:cNvPr id="251" name="直線コネクタ 250"/>
        <xdr:cNvCxnSpPr/>
      </xdr:nvCxnSpPr>
      <xdr:spPr>
        <a:xfrm>
          <a:off x="15671800" y="10093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62</xdr:row>
      <xdr:rowOff>20320</xdr:rowOff>
    </xdr:to>
    <xdr:cxnSp macro="">
      <xdr:nvCxnSpPr>
        <xdr:cNvPr id="254" name="直線コネクタ 253"/>
        <xdr:cNvCxnSpPr/>
      </xdr:nvCxnSpPr>
      <xdr:spPr>
        <a:xfrm flipV="1">
          <a:off x="14782800" y="1009396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62</xdr:row>
      <xdr:rowOff>12700</xdr:rowOff>
    </xdr:from>
    <xdr:to>
      <xdr:col>21</xdr:col>
      <xdr:colOff>361950</xdr:colOff>
      <xdr:row>62</xdr:row>
      <xdr:rowOff>20320</xdr:rowOff>
    </xdr:to>
    <xdr:cxnSp macro="">
      <xdr:nvCxnSpPr>
        <xdr:cNvPr id="257" name="直線コネクタ 256"/>
        <xdr:cNvCxnSpPr/>
      </xdr:nvCxnSpPr>
      <xdr:spPr>
        <a:xfrm>
          <a:off x="13893800" y="10642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153670</xdr:rowOff>
    </xdr:from>
    <xdr:to>
      <xdr:col>20</xdr:col>
      <xdr:colOff>158750</xdr:colOff>
      <xdr:row>62</xdr:row>
      <xdr:rowOff>12700</xdr:rowOff>
    </xdr:to>
    <xdr:cxnSp macro="">
      <xdr:nvCxnSpPr>
        <xdr:cNvPr id="260" name="直線コネクタ 259"/>
        <xdr:cNvCxnSpPr/>
      </xdr:nvCxnSpPr>
      <xdr:spPr>
        <a:xfrm>
          <a:off x="13004800" y="1061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70" name="円/楕円 269"/>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71"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2" name="円/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140970</xdr:rowOff>
    </xdr:from>
    <xdr:to>
      <xdr:col>21</xdr:col>
      <xdr:colOff>412750</xdr:colOff>
      <xdr:row>62</xdr:row>
      <xdr:rowOff>71120</xdr:rowOff>
    </xdr:to>
    <xdr:sp macro="" textlink="">
      <xdr:nvSpPr>
        <xdr:cNvPr id="274" name="円/楕円 273"/>
        <xdr:cNvSpPr/>
      </xdr:nvSpPr>
      <xdr:spPr>
        <a:xfrm>
          <a:off x="1473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55897</xdr:rowOff>
    </xdr:from>
    <xdr:ext cx="762000" cy="259045"/>
    <xdr:sp macro="" textlink="">
      <xdr:nvSpPr>
        <xdr:cNvPr id="275" name="テキスト ボックス 274"/>
        <xdr:cNvSpPr txBox="1"/>
      </xdr:nvSpPr>
      <xdr:spPr>
        <a:xfrm>
          <a:off x="1440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133350</xdr:rowOff>
    </xdr:from>
    <xdr:to>
      <xdr:col>20</xdr:col>
      <xdr:colOff>209550</xdr:colOff>
      <xdr:row>62</xdr:row>
      <xdr:rowOff>63500</xdr:rowOff>
    </xdr:to>
    <xdr:sp macro="" textlink="">
      <xdr:nvSpPr>
        <xdr:cNvPr id="276" name="円/楕円 275"/>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62</xdr:row>
      <xdr:rowOff>48277</xdr:rowOff>
    </xdr:from>
    <xdr:ext cx="762000" cy="259045"/>
    <xdr:sp macro="" textlink="">
      <xdr:nvSpPr>
        <xdr:cNvPr id="277" name="テキスト ボックス 276"/>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102870</xdr:rowOff>
    </xdr:from>
    <xdr:to>
      <xdr:col>19</xdr:col>
      <xdr:colOff>6350</xdr:colOff>
      <xdr:row>62</xdr:row>
      <xdr:rowOff>33020</xdr:rowOff>
    </xdr:to>
    <xdr:sp macro="" textlink="">
      <xdr:nvSpPr>
        <xdr:cNvPr id="278" name="円/楕円 277"/>
        <xdr:cNvSpPr/>
      </xdr:nvSpPr>
      <xdr:spPr>
        <a:xfrm>
          <a:off x="129540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62</xdr:row>
      <xdr:rowOff>17797</xdr:rowOff>
    </xdr:from>
    <xdr:ext cx="762000" cy="259045"/>
    <xdr:sp macro="" textlink="">
      <xdr:nvSpPr>
        <xdr:cNvPr id="279" name="テキスト ボックス 278"/>
        <xdr:cNvSpPr txBox="1"/>
      </xdr:nvSpPr>
      <xdr:spPr>
        <a:xfrm>
          <a:off x="12623800" y="106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経常経費の補助費等は、平成</a:t>
          </a:r>
          <a:r>
            <a:rPr kumimoji="1" lang="en-US" altLang="ja-JP" sz="1300">
              <a:latin typeface="ＭＳ Ｐゴシック"/>
            </a:rPr>
            <a:t>26</a:t>
          </a:r>
          <a:r>
            <a:rPr kumimoji="1" lang="ja-JP" altLang="en-US" sz="1300">
              <a:latin typeface="ＭＳ Ｐゴシック"/>
            </a:rPr>
            <a:t>年度から下水道事業会計が法適用となり、基準内繰出金の計上区分を「その他」から変更した影響が大きく、類似団体を</a:t>
          </a:r>
          <a:r>
            <a:rPr kumimoji="1" lang="en-US" altLang="ja-JP" sz="1300">
              <a:latin typeface="ＭＳ Ｐゴシック"/>
            </a:rPr>
            <a:t>6.8</a:t>
          </a:r>
          <a:r>
            <a:rPr kumimoji="1" lang="ja-JP" altLang="en-US" sz="1300">
              <a:latin typeface="ＭＳ Ｐゴシック"/>
            </a:rPr>
            <a:t>ポイント上回っている。平成</a:t>
          </a:r>
          <a:r>
            <a:rPr kumimoji="1" lang="en-US" altLang="ja-JP" sz="1300">
              <a:latin typeface="ＭＳ Ｐゴシック"/>
            </a:rPr>
            <a:t>27</a:t>
          </a:r>
          <a:r>
            <a:rPr kumimoji="1" lang="ja-JP" altLang="en-US" sz="1300">
              <a:latin typeface="ＭＳ Ｐゴシック"/>
            </a:rPr>
            <a:t>年度は、地域おこし協力隊の拡充による報償費の増や、子育て支援拠点事業委託料の増により前年度比で</a:t>
          </a:r>
          <a:r>
            <a:rPr kumimoji="1" lang="en-US" altLang="ja-JP" sz="1300">
              <a:latin typeface="ＭＳ Ｐゴシック"/>
            </a:rPr>
            <a:t>0.3</a:t>
          </a:r>
          <a:r>
            <a:rPr kumimoji="1" lang="ja-JP" altLang="en-US" sz="1300">
              <a:latin typeface="ＭＳ Ｐゴシック"/>
            </a:rPr>
            <a:t>ポイント増加した。補助費等の抑制には、公営企業の経営健全化が喫緊の課題である。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53848</xdr:rowOff>
    </xdr:from>
    <xdr:to>
      <xdr:col>24</xdr:col>
      <xdr:colOff>31750</xdr:colOff>
      <xdr:row>38</xdr:row>
      <xdr:rowOff>67564</xdr:rowOff>
    </xdr:to>
    <xdr:cxnSp macro="">
      <xdr:nvCxnSpPr>
        <xdr:cNvPr id="309" name="直線コネクタ 308"/>
        <xdr:cNvCxnSpPr/>
      </xdr:nvCxnSpPr>
      <xdr:spPr>
        <a:xfrm>
          <a:off x="15671800" y="65689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38</xdr:row>
      <xdr:rowOff>53848</xdr:rowOff>
    </xdr:to>
    <xdr:cxnSp macro="">
      <xdr:nvCxnSpPr>
        <xdr:cNvPr id="312" name="直線コネクタ 311"/>
        <xdr:cNvCxnSpPr/>
      </xdr:nvCxnSpPr>
      <xdr:spPr>
        <a:xfrm>
          <a:off x="14782800" y="629920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127000</xdr:rowOff>
    </xdr:to>
    <xdr:cxnSp macro="">
      <xdr:nvCxnSpPr>
        <xdr:cNvPr id="315" name="直線コネクタ 314"/>
        <xdr:cNvCxnSpPr/>
      </xdr:nvCxnSpPr>
      <xdr:spPr>
        <a:xfrm>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145288</xdr:rowOff>
    </xdr:to>
    <xdr:cxnSp macro="">
      <xdr:nvCxnSpPr>
        <xdr:cNvPr id="318" name="直線コネクタ 317"/>
        <xdr:cNvCxnSpPr/>
      </xdr:nvCxnSpPr>
      <xdr:spPr>
        <a:xfrm flipV="1">
          <a:off x="13004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16764</xdr:rowOff>
    </xdr:from>
    <xdr:to>
      <xdr:col>24</xdr:col>
      <xdr:colOff>82550</xdr:colOff>
      <xdr:row>38</xdr:row>
      <xdr:rowOff>118364</xdr:rowOff>
    </xdr:to>
    <xdr:sp macro="" textlink="">
      <xdr:nvSpPr>
        <xdr:cNvPr id="328" name="円/楕円 327"/>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160291</xdr:rowOff>
    </xdr:from>
    <xdr:ext cx="762000" cy="259045"/>
    <xdr:sp macro="" textlink="">
      <xdr:nvSpPr>
        <xdr:cNvPr id="329"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xdr:rowOff>
    </xdr:from>
    <xdr:to>
      <xdr:col>22</xdr:col>
      <xdr:colOff>615950</xdr:colOff>
      <xdr:row>38</xdr:row>
      <xdr:rowOff>104648</xdr:rowOff>
    </xdr:to>
    <xdr:sp macro="" textlink="">
      <xdr:nvSpPr>
        <xdr:cNvPr id="330" name="円/楕円 329"/>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89425</xdr:rowOff>
    </xdr:from>
    <xdr:ext cx="736600" cy="259045"/>
    <xdr:sp macro="" textlink="">
      <xdr:nvSpPr>
        <xdr:cNvPr id="331" name="テキスト ボックス 330"/>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2" name="円/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3" name="テキスト ボックス 332"/>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4" name="円/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5" name="テキスト ボックス 334"/>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6" name="円/楕円 335"/>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37" name="テキスト ボックス 336"/>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公債費は、前年度比で</a:t>
          </a:r>
          <a:r>
            <a:rPr kumimoji="1" lang="en-US" altLang="ja-JP" sz="1300">
              <a:latin typeface="ＭＳ Ｐゴシック"/>
            </a:rPr>
            <a:t>0.8</a:t>
          </a:r>
          <a:r>
            <a:rPr kumimoji="1" lang="ja-JP" altLang="en-US" sz="1300">
              <a:latin typeface="ＭＳ Ｐゴシック"/>
            </a:rPr>
            <a:t>ポイント減少している。</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年度までに繰上償還を行った効果が出て、償還がピークを過ぎ年々減少傾向</a:t>
          </a:r>
          <a:r>
            <a:rPr kumimoji="1" lang="ja-JP" altLang="en-US" sz="1300">
              <a:latin typeface="ＭＳ Ｐゴシック"/>
            </a:rPr>
            <a:t>にある。今後は、架橋事業や教育施設耐震化事業の元金償還が始まり、幼保一体型施設建設や一般廃棄物処理施設の改修、新庁舎建設などの大型事業も控えており、再び公債費が増大する予定である。基金や国県補助金の特定財源を確保した上で、必要最低限の普通交付税算入率の高い地方債にとど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74</xdr:row>
      <xdr:rowOff>149860</xdr:rowOff>
    </xdr:to>
    <xdr:cxnSp macro="">
      <xdr:nvCxnSpPr>
        <xdr:cNvPr id="370" name="直線コネクタ 369"/>
        <xdr:cNvCxnSpPr/>
      </xdr:nvCxnSpPr>
      <xdr:spPr>
        <a:xfrm flipV="1">
          <a:off x="3987800" y="12776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16510</xdr:rowOff>
    </xdr:to>
    <xdr:cxnSp macro="">
      <xdr:nvCxnSpPr>
        <xdr:cNvPr id="373" name="直線コネクタ 372"/>
        <xdr:cNvCxnSpPr/>
      </xdr:nvCxnSpPr>
      <xdr:spPr>
        <a:xfrm flipV="1">
          <a:off x="3098800" y="12837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xdr:rowOff>
    </xdr:from>
    <xdr:to>
      <xdr:col>4</xdr:col>
      <xdr:colOff>346075</xdr:colOff>
      <xdr:row>75</xdr:row>
      <xdr:rowOff>92710</xdr:rowOff>
    </xdr:to>
    <xdr:cxnSp macro="">
      <xdr:nvCxnSpPr>
        <xdr:cNvPr id="376" name="直線コネクタ 375"/>
        <xdr:cNvCxnSpPr/>
      </xdr:nvCxnSpPr>
      <xdr:spPr>
        <a:xfrm flipV="1">
          <a:off x="2209800" y="12875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76</xdr:row>
      <xdr:rowOff>27939</xdr:rowOff>
    </xdr:to>
    <xdr:cxnSp macro="">
      <xdr:nvCxnSpPr>
        <xdr:cNvPr id="379" name="直線コネクタ 378"/>
        <xdr:cNvCxnSpPr/>
      </xdr:nvCxnSpPr>
      <xdr:spPr>
        <a:xfrm flipV="1">
          <a:off x="1320800" y="12951460"/>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89" name="円/楕円 388"/>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54627</xdr:rowOff>
    </xdr:from>
    <xdr:ext cx="762000" cy="259045"/>
    <xdr:sp macro="" textlink="">
      <xdr:nvSpPr>
        <xdr:cNvPr id="390"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1" name="円/楕円 390"/>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92" name="テキスト ボックス 391"/>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137160</xdr:rowOff>
    </xdr:from>
    <xdr:to>
      <xdr:col>4</xdr:col>
      <xdr:colOff>396875</xdr:colOff>
      <xdr:row>75</xdr:row>
      <xdr:rowOff>67310</xdr:rowOff>
    </xdr:to>
    <xdr:sp macro="" textlink="">
      <xdr:nvSpPr>
        <xdr:cNvPr id="393" name="円/楕円 392"/>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77487</xdr:rowOff>
    </xdr:from>
    <xdr:ext cx="762000" cy="259045"/>
    <xdr:sp macro="" textlink="">
      <xdr:nvSpPr>
        <xdr:cNvPr id="394" name="テキスト ボックス 393"/>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5" name="円/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96" name="テキスト ボックス 395"/>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97" name="円/楕円 396"/>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398" name="テキスト ボックス 397"/>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公債費以外の事業が占める割合は、類似団体に比べて平成</a:t>
          </a:r>
          <a:r>
            <a:rPr kumimoji="1" lang="en-US" altLang="ja-JP" sz="1300">
              <a:latin typeface="ＭＳ Ｐゴシック"/>
            </a:rPr>
            <a:t>27</a:t>
          </a:r>
          <a:r>
            <a:rPr kumimoji="1" lang="ja-JP" altLang="en-US" sz="1300">
              <a:latin typeface="ＭＳ Ｐゴシック"/>
            </a:rPr>
            <a:t>年度で</a:t>
          </a:r>
          <a:r>
            <a:rPr kumimoji="1" lang="en-US" altLang="ja-JP" sz="1300">
              <a:latin typeface="ＭＳ Ｐゴシック"/>
            </a:rPr>
            <a:t>6.5</a:t>
          </a:r>
          <a:r>
            <a:rPr kumimoji="1" lang="ja-JP" altLang="en-US" sz="1300">
              <a:latin typeface="ＭＳ Ｐゴシック"/>
            </a:rPr>
            <a:t>ポイント高い。実質公債費比率が高いことを考えると、財政の硬直化が著しい。主な要因としては、他会計への繰出金が負担となっており、特に公営企業関係については中長期的な経営戦略の策定を踏まえ、施設のダウンサイジング及び長寿命化を図るとともに受益者負担の適正化と確実な徴収、外部委託の推進等のコスト削減を行い、繰出金を抑制し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79</xdr:row>
      <xdr:rowOff>12700</xdr:rowOff>
    </xdr:to>
    <xdr:cxnSp macro="">
      <xdr:nvCxnSpPr>
        <xdr:cNvPr id="431" name="直線コネクタ 430"/>
        <xdr:cNvCxnSpPr/>
      </xdr:nvCxnSpPr>
      <xdr:spPr>
        <a:xfrm>
          <a:off x="15671800" y="135343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78</xdr:row>
      <xdr:rowOff>161289</xdr:rowOff>
    </xdr:to>
    <xdr:cxnSp macro="">
      <xdr:nvCxnSpPr>
        <xdr:cNvPr id="434" name="直線コネクタ 433"/>
        <xdr:cNvCxnSpPr/>
      </xdr:nvCxnSpPr>
      <xdr:spPr>
        <a:xfrm>
          <a:off x="14782800" y="13522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78</xdr:row>
      <xdr:rowOff>149861</xdr:rowOff>
    </xdr:to>
    <xdr:cxnSp macro="">
      <xdr:nvCxnSpPr>
        <xdr:cNvPr id="437" name="直線コネクタ 436"/>
        <xdr:cNvCxnSpPr/>
      </xdr:nvCxnSpPr>
      <xdr:spPr>
        <a:xfrm>
          <a:off x="13893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149861</xdr:rowOff>
    </xdr:to>
    <xdr:cxnSp macro="">
      <xdr:nvCxnSpPr>
        <xdr:cNvPr id="440" name="直線コネクタ 439"/>
        <xdr:cNvCxnSpPr/>
      </xdr:nvCxnSpPr>
      <xdr:spPr>
        <a:xfrm flipV="1">
          <a:off x="13004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133350</xdr:rowOff>
    </xdr:from>
    <xdr:to>
      <xdr:col>24</xdr:col>
      <xdr:colOff>82550</xdr:colOff>
      <xdr:row>79</xdr:row>
      <xdr:rowOff>63500</xdr:rowOff>
    </xdr:to>
    <xdr:sp macro="" textlink="">
      <xdr:nvSpPr>
        <xdr:cNvPr id="450" name="円/楕円 449"/>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105427</xdr:rowOff>
    </xdr:from>
    <xdr:ext cx="762000" cy="259045"/>
    <xdr:sp macro="" textlink="">
      <xdr:nvSpPr>
        <xdr:cNvPr id="451" name="公債費以外該当値テキスト"/>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110489</xdr:rowOff>
    </xdr:from>
    <xdr:to>
      <xdr:col>22</xdr:col>
      <xdr:colOff>615950</xdr:colOff>
      <xdr:row>79</xdr:row>
      <xdr:rowOff>40639</xdr:rowOff>
    </xdr:to>
    <xdr:sp macro="" textlink="">
      <xdr:nvSpPr>
        <xdr:cNvPr id="452" name="円/楕円 451"/>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25416</xdr:rowOff>
    </xdr:from>
    <xdr:ext cx="736600" cy="259045"/>
    <xdr:sp macro="" textlink="">
      <xdr:nvSpPr>
        <xdr:cNvPr id="453" name="テキスト ボックス 452"/>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4" name="円/楕円 453"/>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5" name="テキスト ボックス 454"/>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6" name="円/楕円 455"/>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7" name="テキスト ボックス 456"/>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8" name="円/楕円 457"/>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9" name="テキスト ボックス 458"/>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岡山県備前市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13062</xdr:rowOff>
    </xdr:from>
    <xdr:to>
      <xdr:col>4</xdr:col>
      <xdr:colOff>1117600</xdr:colOff>
      <xdr:row>13</xdr:row>
      <xdr:rowOff>29026</xdr:rowOff>
    </xdr:to>
    <xdr:cxnSp macro="">
      <xdr:nvCxnSpPr>
        <xdr:cNvPr id="50" name="直線コネクタ 49"/>
        <xdr:cNvCxnSpPr/>
      </xdr:nvCxnSpPr>
      <xdr:spPr bwMode="auto">
        <a:xfrm flipV="1">
          <a:off x="5003800" y="2289537"/>
          <a:ext cx="6477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29026</xdr:rowOff>
    </xdr:from>
    <xdr:to>
      <xdr:col>4</xdr:col>
      <xdr:colOff>469900</xdr:colOff>
      <xdr:row>13</xdr:row>
      <xdr:rowOff>82880</xdr:rowOff>
    </xdr:to>
    <xdr:cxnSp macro="">
      <xdr:nvCxnSpPr>
        <xdr:cNvPr id="53" name="直線コネクタ 52"/>
        <xdr:cNvCxnSpPr/>
      </xdr:nvCxnSpPr>
      <xdr:spPr bwMode="auto">
        <a:xfrm flipV="1">
          <a:off x="4305300" y="2305501"/>
          <a:ext cx="698500" cy="5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82804</xdr:rowOff>
    </xdr:from>
    <xdr:to>
      <xdr:col>3</xdr:col>
      <xdr:colOff>904875</xdr:colOff>
      <xdr:row>13</xdr:row>
      <xdr:rowOff>82880</xdr:rowOff>
    </xdr:to>
    <xdr:cxnSp macro="">
      <xdr:nvCxnSpPr>
        <xdr:cNvPr id="56" name="直線コネクタ 55"/>
        <xdr:cNvCxnSpPr/>
      </xdr:nvCxnSpPr>
      <xdr:spPr bwMode="auto">
        <a:xfrm>
          <a:off x="3606800" y="2359279"/>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16396</xdr:rowOff>
    </xdr:from>
    <xdr:to>
      <xdr:col>3</xdr:col>
      <xdr:colOff>206375</xdr:colOff>
      <xdr:row>13</xdr:row>
      <xdr:rowOff>82804</xdr:rowOff>
    </xdr:to>
    <xdr:cxnSp macro="">
      <xdr:nvCxnSpPr>
        <xdr:cNvPr id="59" name="直線コネクタ 58"/>
        <xdr:cNvCxnSpPr/>
      </xdr:nvCxnSpPr>
      <xdr:spPr bwMode="auto">
        <a:xfrm>
          <a:off x="2908300" y="2292871"/>
          <a:ext cx="698500" cy="6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22731</xdr:rowOff>
    </xdr:from>
    <xdr:ext cx="762000" cy="259045"/>
    <xdr:sp macro="" textlink="">
      <xdr:nvSpPr>
        <xdr:cNvPr id="63" name="テキスト ボックス 62"/>
        <xdr:cNvSpPr txBox="1"/>
      </xdr:nvSpPr>
      <xdr:spPr>
        <a:xfrm>
          <a:off x="2527300" y="24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133712</xdr:rowOff>
    </xdr:from>
    <xdr:to>
      <xdr:col>5</xdr:col>
      <xdr:colOff>34925</xdr:colOff>
      <xdr:row>13</xdr:row>
      <xdr:rowOff>63862</xdr:rowOff>
    </xdr:to>
    <xdr:sp macro="" textlink="">
      <xdr:nvSpPr>
        <xdr:cNvPr id="69" name="円/楕円 68"/>
        <xdr:cNvSpPr/>
      </xdr:nvSpPr>
      <xdr:spPr bwMode="auto">
        <a:xfrm>
          <a:off x="5600700" y="223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150239</xdr:rowOff>
    </xdr:from>
    <xdr:ext cx="762000" cy="259045"/>
    <xdr:sp macro="" textlink="">
      <xdr:nvSpPr>
        <xdr:cNvPr id="70" name="人口1人当たり決算額の推移該当値テキスト130"/>
        <xdr:cNvSpPr txBox="1"/>
      </xdr:nvSpPr>
      <xdr:spPr>
        <a:xfrm>
          <a:off x="5740400" y="208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106,481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149676</xdr:rowOff>
    </xdr:from>
    <xdr:to>
      <xdr:col>4</xdr:col>
      <xdr:colOff>520700</xdr:colOff>
      <xdr:row>13</xdr:row>
      <xdr:rowOff>79826</xdr:rowOff>
    </xdr:to>
    <xdr:sp macro="" textlink="">
      <xdr:nvSpPr>
        <xdr:cNvPr id="71" name="円/楕円 70"/>
        <xdr:cNvSpPr/>
      </xdr:nvSpPr>
      <xdr:spPr bwMode="auto">
        <a:xfrm>
          <a:off x="4953000" y="225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90003</xdr:rowOff>
    </xdr:from>
    <xdr:ext cx="736600" cy="259045"/>
    <xdr:sp macro="" textlink="">
      <xdr:nvSpPr>
        <xdr:cNvPr id="72" name="テキスト ボックス 71"/>
        <xdr:cNvSpPr txBox="1"/>
      </xdr:nvSpPr>
      <xdr:spPr>
        <a:xfrm>
          <a:off x="4622800" y="202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105,643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32080</xdr:rowOff>
    </xdr:from>
    <xdr:to>
      <xdr:col>3</xdr:col>
      <xdr:colOff>955675</xdr:colOff>
      <xdr:row>13</xdr:row>
      <xdr:rowOff>133680</xdr:rowOff>
    </xdr:to>
    <xdr:sp macro="" textlink="">
      <xdr:nvSpPr>
        <xdr:cNvPr id="73" name="円/楕円 72"/>
        <xdr:cNvSpPr/>
      </xdr:nvSpPr>
      <xdr:spPr bwMode="auto">
        <a:xfrm>
          <a:off x="4254500" y="2308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143857</xdr:rowOff>
    </xdr:from>
    <xdr:ext cx="762000" cy="259045"/>
    <xdr:sp macro="" textlink="">
      <xdr:nvSpPr>
        <xdr:cNvPr id="74" name="テキスト ボックス 73"/>
        <xdr:cNvSpPr txBox="1"/>
      </xdr:nvSpPr>
      <xdr:spPr>
        <a:xfrm>
          <a:off x="3924300" y="207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102,816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32004</xdr:rowOff>
    </xdr:from>
    <xdr:to>
      <xdr:col>3</xdr:col>
      <xdr:colOff>257175</xdr:colOff>
      <xdr:row>13</xdr:row>
      <xdr:rowOff>133604</xdr:rowOff>
    </xdr:to>
    <xdr:sp macro="" textlink="">
      <xdr:nvSpPr>
        <xdr:cNvPr id="75" name="円/楕円 74"/>
        <xdr:cNvSpPr/>
      </xdr:nvSpPr>
      <xdr:spPr bwMode="auto">
        <a:xfrm>
          <a:off x="3556000" y="230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143781</xdr:rowOff>
    </xdr:from>
    <xdr:ext cx="762000" cy="259045"/>
    <xdr:sp macro="" textlink="">
      <xdr:nvSpPr>
        <xdr:cNvPr id="76" name="テキスト ボックス 75"/>
        <xdr:cNvSpPr txBox="1"/>
      </xdr:nvSpPr>
      <xdr:spPr>
        <a:xfrm>
          <a:off x="3225800" y="207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137046</xdr:rowOff>
    </xdr:from>
    <xdr:to>
      <xdr:col>2</xdr:col>
      <xdr:colOff>692150</xdr:colOff>
      <xdr:row>13</xdr:row>
      <xdr:rowOff>67196</xdr:rowOff>
    </xdr:to>
    <xdr:sp macro="" textlink="">
      <xdr:nvSpPr>
        <xdr:cNvPr id="77" name="円/楕円 76"/>
        <xdr:cNvSpPr/>
      </xdr:nvSpPr>
      <xdr:spPr bwMode="auto">
        <a:xfrm>
          <a:off x="2857500" y="224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77373</xdr:rowOff>
    </xdr:from>
    <xdr:ext cx="762000" cy="259045"/>
    <xdr:sp macro="" textlink="">
      <xdr:nvSpPr>
        <xdr:cNvPr id="78" name="テキスト ボックス 77"/>
        <xdr:cNvSpPr txBox="1"/>
      </xdr:nvSpPr>
      <xdr:spPr>
        <a:xfrm>
          <a:off x="2527300" y="201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264682</xdr:rowOff>
    </xdr:from>
    <xdr:to>
      <xdr:col>4</xdr:col>
      <xdr:colOff>1117600</xdr:colOff>
      <xdr:row>34</xdr:row>
      <xdr:rowOff>335255</xdr:rowOff>
    </xdr:to>
    <xdr:cxnSp macro="">
      <xdr:nvCxnSpPr>
        <xdr:cNvPr id="114" name="直線コネクタ 113"/>
        <xdr:cNvCxnSpPr/>
      </xdr:nvCxnSpPr>
      <xdr:spPr bwMode="auto">
        <a:xfrm>
          <a:off x="5003800" y="6532132"/>
          <a:ext cx="647700" cy="70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80692</xdr:rowOff>
    </xdr:from>
    <xdr:to>
      <xdr:col>4</xdr:col>
      <xdr:colOff>469900</xdr:colOff>
      <xdr:row>34</xdr:row>
      <xdr:rowOff>264682</xdr:rowOff>
    </xdr:to>
    <xdr:cxnSp macro="">
      <xdr:nvCxnSpPr>
        <xdr:cNvPr id="117" name="直線コネクタ 116"/>
        <xdr:cNvCxnSpPr/>
      </xdr:nvCxnSpPr>
      <xdr:spPr bwMode="auto">
        <a:xfrm>
          <a:off x="4305300" y="6348142"/>
          <a:ext cx="698500" cy="18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62110</xdr:rowOff>
    </xdr:from>
    <xdr:to>
      <xdr:col>3</xdr:col>
      <xdr:colOff>904875</xdr:colOff>
      <xdr:row>34</xdr:row>
      <xdr:rowOff>80692</xdr:rowOff>
    </xdr:to>
    <xdr:cxnSp macro="">
      <xdr:nvCxnSpPr>
        <xdr:cNvPr id="120" name="直線コネクタ 119"/>
        <xdr:cNvCxnSpPr/>
      </xdr:nvCxnSpPr>
      <xdr:spPr bwMode="auto">
        <a:xfrm>
          <a:off x="3606800" y="6329560"/>
          <a:ext cx="698500" cy="18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163837</xdr:rowOff>
    </xdr:from>
    <xdr:to>
      <xdr:col>3</xdr:col>
      <xdr:colOff>206375</xdr:colOff>
      <xdr:row>34</xdr:row>
      <xdr:rowOff>62110</xdr:rowOff>
    </xdr:to>
    <xdr:cxnSp macro="">
      <xdr:nvCxnSpPr>
        <xdr:cNvPr id="123" name="直線コネクタ 122"/>
        <xdr:cNvCxnSpPr/>
      </xdr:nvCxnSpPr>
      <xdr:spPr bwMode="auto">
        <a:xfrm>
          <a:off x="2908300" y="6088387"/>
          <a:ext cx="698500" cy="24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284455</xdr:rowOff>
    </xdr:from>
    <xdr:to>
      <xdr:col>5</xdr:col>
      <xdr:colOff>34925</xdr:colOff>
      <xdr:row>35</xdr:row>
      <xdr:rowOff>43155</xdr:rowOff>
    </xdr:to>
    <xdr:sp macro="" textlink="">
      <xdr:nvSpPr>
        <xdr:cNvPr id="133" name="円/楕円 132"/>
        <xdr:cNvSpPr/>
      </xdr:nvSpPr>
      <xdr:spPr bwMode="auto">
        <a:xfrm>
          <a:off x="5600700" y="655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129532</xdr:rowOff>
    </xdr:from>
    <xdr:ext cx="762000" cy="259045"/>
    <xdr:sp macro="" textlink="">
      <xdr:nvSpPr>
        <xdr:cNvPr id="134" name="人口1人当たり決算額の推移該当値テキスト445"/>
        <xdr:cNvSpPr txBox="1"/>
      </xdr:nvSpPr>
      <xdr:spPr>
        <a:xfrm>
          <a:off x="5740400" y="639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30,873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213883</xdr:rowOff>
    </xdr:from>
    <xdr:to>
      <xdr:col>4</xdr:col>
      <xdr:colOff>520700</xdr:colOff>
      <xdr:row>34</xdr:row>
      <xdr:rowOff>315483</xdr:rowOff>
    </xdr:to>
    <xdr:sp macro="" textlink="">
      <xdr:nvSpPr>
        <xdr:cNvPr id="135" name="円/楕円 134"/>
        <xdr:cNvSpPr/>
      </xdr:nvSpPr>
      <xdr:spPr bwMode="auto">
        <a:xfrm>
          <a:off x="4953000" y="648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325660</xdr:rowOff>
    </xdr:from>
    <xdr:ext cx="736600" cy="259045"/>
    <xdr:sp macro="" textlink="">
      <xdr:nvSpPr>
        <xdr:cNvPr id="136" name="テキスト ボックス 135"/>
        <xdr:cNvSpPr txBox="1"/>
      </xdr:nvSpPr>
      <xdr:spPr>
        <a:xfrm>
          <a:off x="4622800" y="6250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29892</xdr:rowOff>
    </xdr:from>
    <xdr:to>
      <xdr:col>3</xdr:col>
      <xdr:colOff>955675</xdr:colOff>
      <xdr:row>34</xdr:row>
      <xdr:rowOff>131492</xdr:rowOff>
    </xdr:to>
    <xdr:sp macro="" textlink="">
      <xdr:nvSpPr>
        <xdr:cNvPr id="137" name="円/楕円 136"/>
        <xdr:cNvSpPr/>
      </xdr:nvSpPr>
      <xdr:spPr bwMode="auto">
        <a:xfrm>
          <a:off x="4254500" y="629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141669</xdr:rowOff>
    </xdr:from>
    <xdr:ext cx="762000" cy="259045"/>
    <xdr:sp macro="" textlink="">
      <xdr:nvSpPr>
        <xdr:cNvPr id="138" name="テキスト ボックス 137"/>
        <xdr:cNvSpPr txBox="1"/>
      </xdr:nvSpPr>
      <xdr:spPr>
        <a:xfrm>
          <a:off x="3924300" y="606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11310</xdr:rowOff>
    </xdr:from>
    <xdr:to>
      <xdr:col>3</xdr:col>
      <xdr:colOff>257175</xdr:colOff>
      <xdr:row>34</xdr:row>
      <xdr:rowOff>112910</xdr:rowOff>
    </xdr:to>
    <xdr:sp macro="" textlink="">
      <xdr:nvSpPr>
        <xdr:cNvPr id="139" name="円/楕円 138"/>
        <xdr:cNvSpPr/>
      </xdr:nvSpPr>
      <xdr:spPr bwMode="auto">
        <a:xfrm>
          <a:off x="3556000" y="6278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123087</xdr:rowOff>
    </xdr:from>
    <xdr:ext cx="762000" cy="259045"/>
    <xdr:sp macro="" textlink="">
      <xdr:nvSpPr>
        <xdr:cNvPr id="140" name="テキスト ボックス 139"/>
        <xdr:cNvSpPr txBox="1"/>
      </xdr:nvSpPr>
      <xdr:spPr>
        <a:xfrm>
          <a:off x="3225800" y="604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39,237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113037</xdr:rowOff>
    </xdr:from>
    <xdr:to>
      <xdr:col>2</xdr:col>
      <xdr:colOff>692150</xdr:colOff>
      <xdr:row>33</xdr:row>
      <xdr:rowOff>214637</xdr:rowOff>
    </xdr:to>
    <xdr:sp macro="" textlink="">
      <xdr:nvSpPr>
        <xdr:cNvPr id="141" name="円/楕円 140"/>
        <xdr:cNvSpPr/>
      </xdr:nvSpPr>
      <xdr:spPr bwMode="auto">
        <a:xfrm>
          <a:off x="2857500" y="603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53364</xdr:rowOff>
    </xdr:from>
    <xdr:ext cx="762000" cy="259045"/>
    <xdr:sp macro="" textlink="">
      <xdr:nvSpPr>
        <xdr:cNvPr id="142" name="テキスト ボックス 141"/>
        <xdr:cNvSpPr txBox="1"/>
      </xdr:nvSpPr>
      <xdr:spPr>
        <a:xfrm>
          <a:off x="2527300" y="58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36,545
35,997
258.17
22,824,978
21,781,667
520,133
12,447,219
18,676,003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96361</xdr:rowOff>
    </xdr:from>
    <xdr:to>
      <xdr:col>6</xdr:col>
      <xdr:colOff>511175</xdr:colOff>
      <xdr:row>34</xdr:row>
      <xdr:rowOff>151644</xdr:rowOff>
    </xdr:to>
    <xdr:cxnSp macro="">
      <xdr:nvCxnSpPr>
        <xdr:cNvPr id="61" name="直線コネクタ 60"/>
        <xdr:cNvCxnSpPr/>
      </xdr:nvCxnSpPr>
      <xdr:spPr>
        <a:xfrm>
          <a:off x="3797300" y="5925661"/>
          <a:ext cx="8382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96361</xdr:rowOff>
    </xdr:from>
    <xdr:to>
      <xdr:col>5</xdr:col>
      <xdr:colOff>358775</xdr:colOff>
      <xdr:row>34</xdr:row>
      <xdr:rowOff>102648</xdr:rowOff>
    </xdr:to>
    <xdr:cxnSp macro="">
      <xdr:nvCxnSpPr>
        <xdr:cNvPr id="64" name="直線コネクタ 63"/>
        <xdr:cNvCxnSpPr/>
      </xdr:nvCxnSpPr>
      <xdr:spPr>
        <a:xfrm flipV="1">
          <a:off x="2908300" y="592566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102648</xdr:rowOff>
    </xdr:from>
    <xdr:to>
      <xdr:col>4</xdr:col>
      <xdr:colOff>155575</xdr:colOff>
      <xdr:row>34</xdr:row>
      <xdr:rowOff>106363</xdr:rowOff>
    </xdr:to>
    <xdr:cxnSp macro="">
      <xdr:nvCxnSpPr>
        <xdr:cNvPr id="67" name="直線コネクタ 66"/>
        <xdr:cNvCxnSpPr/>
      </xdr:nvCxnSpPr>
      <xdr:spPr>
        <a:xfrm flipV="1">
          <a:off x="2019300" y="5931948"/>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57004</xdr:rowOff>
    </xdr:from>
    <xdr:to>
      <xdr:col>2</xdr:col>
      <xdr:colOff>638175</xdr:colOff>
      <xdr:row>34</xdr:row>
      <xdr:rowOff>106363</xdr:rowOff>
    </xdr:to>
    <xdr:cxnSp macro="">
      <xdr:nvCxnSpPr>
        <xdr:cNvPr id="70" name="直線コネクタ 69"/>
        <xdr:cNvCxnSpPr/>
      </xdr:nvCxnSpPr>
      <xdr:spPr>
        <a:xfrm>
          <a:off x="1130300" y="5886304"/>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100844</xdr:rowOff>
    </xdr:from>
    <xdr:to>
      <xdr:col>6</xdr:col>
      <xdr:colOff>561975</xdr:colOff>
      <xdr:row>35</xdr:row>
      <xdr:rowOff>30994</xdr:rowOff>
    </xdr:to>
    <xdr:sp macro="" textlink="">
      <xdr:nvSpPr>
        <xdr:cNvPr id="80" name="円/楕円 79"/>
        <xdr:cNvSpPr/>
      </xdr:nvSpPr>
      <xdr:spPr>
        <a:xfrm>
          <a:off x="4584700" y="59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123721</xdr:rowOff>
    </xdr:from>
    <xdr:ext cx="534377" cy="259045"/>
    <xdr:sp macro="" textlink="">
      <xdr:nvSpPr>
        <xdr:cNvPr id="81" name="人件費該当値テキスト"/>
        <xdr:cNvSpPr txBox="1"/>
      </xdr:nvSpPr>
      <xdr:spPr>
        <a:xfrm>
          <a:off x="4686300" y="57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45561</xdr:rowOff>
    </xdr:from>
    <xdr:to>
      <xdr:col>5</xdr:col>
      <xdr:colOff>409575</xdr:colOff>
      <xdr:row>34</xdr:row>
      <xdr:rowOff>147161</xdr:rowOff>
    </xdr:to>
    <xdr:sp macro="" textlink="">
      <xdr:nvSpPr>
        <xdr:cNvPr id="82" name="円/楕円 81"/>
        <xdr:cNvSpPr/>
      </xdr:nvSpPr>
      <xdr:spPr>
        <a:xfrm>
          <a:off x="3746500" y="58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138288</xdr:rowOff>
    </xdr:from>
    <xdr:ext cx="534377" cy="259045"/>
    <xdr:sp macro="" textlink="">
      <xdr:nvSpPr>
        <xdr:cNvPr id="83" name="テキスト ボックス 82"/>
        <xdr:cNvSpPr txBox="1"/>
      </xdr:nvSpPr>
      <xdr:spPr>
        <a:xfrm>
          <a:off x="3530111" y="59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51848</xdr:rowOff>
    </xdr:from>
    <xdr:to>
      <xdr:col>4</xdr:col>
      <xdr:colOff>206375</xdr:colOff>
      <xdr:row>34</xdr:row>
      <xdr:rowOff>153448</xdr:rowOff>
    </xdr:to>
    <xdr:sp macro="" textlink="">
      <xdr:nvSpPr>
        <xdr:cNvPr id="84" name="円/楕円 83"/>
        <xdr:cNvSpPr/>
      </xdr:nvSpPr>
      <xdr:spPr>
        <a:xfrm>
          <a:off x="2857500" y="58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144575</xdr:rowOff>
    </xdr:from>
    <xdr:ext cx="534377" cy="259045"/>
    <xdr:sp macro="" textlink="">
      <xdr:nvSpPr>
        <xdr:cNvPr id="85" name="テキスト ボックス 84"/>
        <xdr:cNvSpPr txBox="1"/>
      </xdr:nvSpPr>
      <xdr:spPr>
        <a:xfrm>
          <a:off x="2641111" y="59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55563</xdr:rowOff>
    </xdr:from>
    <xdr:to>
      <xdr:col>3</xdr:col>
      <xdr:colOff>3175</xdr:colOff>
      <xdr:row>34</xdr:row>
      <xdr:rowOff>157163</xdr:rowOff>
    </xdr:to>
    <xdr:sp macro="" textlink="">
      <xdr:nvSpPr>
        <xdr:cNvPr id="86" name="円/楕円 85"/>
        <xdr:cNvSpPr/>
      </xdr:nvSpPr>
      <xdr:spPr>
        <a:xfrm>
          <a:off x="1968500" y="58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148290</xdr:rowOff>
    </xdr:from>
    <xdr:ext cx="534377" cy="259045"/>
    <xdr:sp macro="" textlink="">
      <xdr:nvSpPr>
        <xdr:cNvPr id="87" name="テキスト ボックス 86"/>
        <xdr:cNvSpPr txBox="1"/>
      </xdr:nvSpPr>
      <xdr:spPr>
        <a:xfrm>
          <a:off x="1752111" y="597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6204</xdr:rowOff>
    </xdr:from>
    <xdr:to>
      <xdr:col>1</xdr:col>
      <xdr:colOff>485775</xdr:colOff>
      <xdr:row>34</xdr:row>
      <xdr:rowOff>107804</xdr:rowOff>
    </xdr:to>
    <xdr:sp macro="" textlink="">
      <xdr:nvSpPr>
        <xdr:cNvPr id="88" name="円/楕円 87"/>
        <xdr:cNvSpPr/>
      </xdr:nvSpPr>
      <xdr:spPr>
        <a:xfrm>
          <a:off x="1079500" y="58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98931</xdr:rowOff>
    </xdr:from>
    <xdr:ext cx="534377" cy="259045"/>
    <xdr:sp macro="" textlink="">
      <xdr:nvSpPr>
        <xdr:cNvPr id="89" name="テキスト ボックス 88"/>
        <xdr:cNvSpPr txBox="1"/>
      </xdr:nvSpPr>
      <xdr:spPr>
        <a:xfrm>
          <a:off x="863111" y="59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155645</xdr:rowOff>
    </xdr:from>
    <xdr:to>
      <xdr:col>6</xdr:col>
      <xdr:colOff>511175</xdr:colOff>
      <xdr:row>57</xdr:row>
      <xdr:rowOff>150116</xdr:rowOff>
    </xdr:to>
    <xdr:cxnSp macro="">
      <xdr:nvCxnSpPr>
        <xdr:cNvPr id="118" name="直線コネクタ 117"/>
        <xdr:cNvCxnSpPr/>
      </xdr:nvCxnSpPr>
      <xdr:spPr>
        <a:xfrm flipV="1">
          <a:off x="3797300" y="9756845"/>
          <a:ext cx="838200" cy="16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150116</xdr:rowOff>
    </xdr:from>
    <xdr:to>
      <xdr:col>5</xdr:col>
      <xdr:colOff>358775</xdr:colOff>
      <xdr:row>58</xdr:row>
      <xdr:rowOff>1915</xdr:rowOff>
    </xdr:to>
    <xdr:cxnSp macro="">
      <xdr:nvCxnSpPr>
        <xdr:cNvPr id="121" name="直線コネクタ 120"/>
        <xdr:cNvCxnSpPr/>
      </xdr:nvCxnSpPr>
      <xdr:spPr>
        <a:xfrm flipV="1">
          <a:off x="2908300" y="9922766"/>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1915</xdr:rowOff>
    </xdr:from>
    <xdr:to>
      <xdr:col>4</xdr:col>
      <xdr:colOff>155575</xdr:colOff>
      <xdr:row>58</xdr:row>
      <xdr:rowOff>20089</xdr:rowOff>
    </xdr:to>
    <xdr:cxnSp macro="">
      <xdr:nvCxnSpPr>
        <xdr:cNvPr id="124" name="直線コネクタ 123"/>
        <xdr:cNvCxnSpPr/>
      </xdr:nvCxnSpPr>
      <xdr:spPr>
        <a:xfrm flipV="1">
          <a:off x="2019300" y="9946015"/>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12667</xdr:rowOff>
    </xdr:from>
    <xdr:to>
      <xdr:col>2</xdr:col>
      <xdr:colOff>638175</xdr:colOff>
      <xdr:row>58</xdr:row>
      <xdr:rowOff>20089</xdr:rowOff>
    </xdr:to>
    <xdr:cxnSp macro="">
      <xdr:nvCxnSpPr>
        <xdr:cNvPr id="127" name="直線コネクタ 126"/>
        <xdr:cNvCxnSpPr/>
      </xdr:nvCxnSpPr>
      <xdr:spPr>
        <a:xfrm>
          <a:off x="1130300" y="9956767"/>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104845</xdr:rowOff>
    </xdr:from>
    <xdr:to>
      <xdr:col>6</xdr:col>
      <xdr:colOff>561975</xdr:colOff>
      <xdr:row>57</xdr:row>
      <xdr:rowOff>34995</xdr:rowOff>
    </xdr:to>
    <xdr:sp macro="" textlink="">
      <xdr:nvSpPr>
        <xdr:cNvPr id="137" name="円/楕円 136"/>
        <xdr:cNvSpPr/>
      </xdr:nvSpPr>
      <xdr:spPr>
        <a:xfrm>
          <a:off x="4584700" y="97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127722</xdr:rowOff>
    </xdr:from>
    <xdr:ext cx="599010" cy="259045"/>
    <xdr:sp macro="" textlink="">
      <xdr:nvSpPr>
        <xdr:cNvPr id="138" name="物件費該当値テキスト"/>
        <xdr:cNvSpPr txBox="1"/>
      </xdr:nvSpPr>
      <xdr:spPr>
        <a:xfrm>
          <a:off x="4686300" y="955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99316</xdr:rowOff>
    </xdr:from>
    <xdr:to>
      <xdr:col>5</xdr:col>
      <xdr:colOff>409575</xdr:colOff>
      <xdr:row>58</xdr:row>
      <xdr:rowOff>29466</xdr:rowOff>
    </xdr:to>
    <xdr:sp macro="" textlink="">
      <xdr:nvSpPr>
        <xdr:cNvPr id="139" name="円/楕円 138"/>
        <xdr:cNvSpPr/>
      </xdr:nvSpPr>
      <xdr:spPr>
        <a:xfrm>
          <a:off x="3746500" y="98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20593</xdr:rowOff>
    </xdr:from>
    <xdr:ext cx="534377" cy="259045"/>
    <xdr:sp macro="" textlink="">
      <xdr:nvSpPr>
        <xdr:cNvPr id="140" name="テキスト ボックス 139"/>
        <xdr:cNvSpPr txBox="1"/>
      </xdr:nvSpPr>
      <xdr:spPr>
        <a:xfrm>
          <a:off x="3530111" y="99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122565</xdr:rowOff>
    </xdr:from>
    <xdr:to>
      <xdr:col>4</xdr:col>
      <xdr:colOff>206375</xdr:colOff>
      <xdr:row>58</xdr:row>
      <xdr:rowOff>52715</xdr:rowOff>
    </xdr:to>
    <xdr:sp macro="" textlink="">
      <xdr:nvSpPr>
        <xdr:cNvPr id="141" name="円/楕円 140"/>
        <xdr:cNvSpPr/>
      </xdr:nvSpPr>
      <xdr:spPr>
        <a:xfrm>
          <a:off x="2857500" y="98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43842</xdr:rowOff>
    </xdr:from>
    <xdr:ext cx="534377" cy="259045"/>
    <xdr:sp macro="" textlink="">
      <xdr:nvSpPr>
        <xdr:cNvPr id="142" name="テキスト ボックス 141"/>
        <xdr:cNvSpPr txBox="1"/>
      </xdr:nvSpPr>
      <xdr:spPr>
        <a:xfrm>
          <a:off x="2641111" y="99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140739</xdr:rowOff>
    </xdr:from>
    <xdr:to>
      <xdr:col>3</xdr:col>
      <xdr:colOff>3175</xdr:colOff>
      <xdr:row>58</xdr:row>
      <xdr:rowOff>70889</xdr:rowOff>
    </xdr:to>
    <xdr:sp macro="" textlink="">
      <xdr:nvSpPr>
        <xdr:cNvPr id="143" name="円/楕円 142"/>
        <xdr:cNvSpPr/>
      </xdr:nvSpPr>
      <xdr:spPr>
        <a:xfrm>
          <a:off x="1968500" y="99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62016</xdr:rowOff>
    </xdr:from>
    <xdr:ext cx="534377" cy="259045"/>
    <xdr:sp macro="" textlink="">
      <xdr:nvSpPr>
        <xdr:cNvPr id="144" name="テキスト ボックス 143"/>
        <xdr:cNvSpPr txBox="1"/>
      </xdr:nvSpPr>
      <xdr:spPr>
        <a:xfrm>
          <a:off x="1752111" y="1000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133317</xdr:rowOff>
    </xdr:from>
    <xdr:to>
      <xdr:col>1</xdr:col>
      <xdr:colOff>485775</xdr:colOff>
      <xdr:row>58</xdr:row>
      <xdr:rowOff>63467</xdr:rowOff>
    </xdr:to>
    <xdr:sp macro="" textlink="">
      <xdr:nvSpPr>
        <xdr:cNvPr id="145" name="円/楕円 144"/>
        <xdr:cNvSpPr/>
      </xdr:nvSpPr>
      <xdr:spPr>
        <a:xfrm>
          <a:off x="1079500" y="99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54594</xdr:rowOff>
    </xdr:from>
    <xdr:ext cx="534377" cy="259045"/>
    <xdr:sp macro="" textlink="">
      <xdr:nvSpPr>
        <xdr:cNvPr id="146" name="テキスト ボックス 145"/>
        <xdr:cNvSpPr txBox="1"/>
      </xdr:nvSpPr>
      <xdr:spPr>
        <a:xfrm>
          <a:off x="863111" y="99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134031</xdr:rowOff>
    </xdr:from>
    <xdr:to>
      <xdr:col>6</xdr:col>
      <xdr:colOff>511175</xdr:colOff>
      <xdr:row>77</xdr:row>
      <xdr:rowOff>134671</xdr:rowOff>
    </xdr:to>
    <xdr:cxnSp macro="">
      <xdr:nvCxnSpPr>
        <xdr:cNvPr id="173" name="直線コネクタ 172"/>
        <xdr:cNvCxnSpPr/>
      </xdr:nvCxnSpPr>
      <xdr:spPr>
        <a:xfrm>
          <a:off x="3797300" y="1333568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131837</xdr:rowOff>
    </xdr:from>
    <xdr:to>
      <xdr:col>5</xdr:col>
      <xdr:colOff>358775</xdr:colOff>
      <xdr:row>77</xdr:row>
      <xdr:rowOff>134031</xdr:rowOff>
    </xdr:to>
    <xdr:cxnSp macro="">
      <xdr:nvCxnSpPr>
        <xdr:cNvPr id="176" name="直線コネクタ 175"/>
        <xdr:cNvCxnSpPr/>
      </xdr:nvCxnSpPr>
      <xdr:spPr>
        <a:xfrm>
          <a:off x="2908300" y="13333487"/>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124932</xdr:rowOff>
    </xdr:from>
    <xdr:to>
      <xdr:col>4</xdr:col>
      <xdr:colOff>155575</xdr:colOff>
      <xdr:row>77</xdr:row>
      <xdr:rowOff>131837</xdr:rowOff>
    </xdr:to>
    <xdr:cxnSp macro="">
      <xdr:nvCxnSpPr>
        <xdr:cNvPr id="179" name="直線コネクタ 178"/>
        <xdr:cNvCxnSpPr/>
      </xdr:nvCxnSpPr>
      <xdr:spPr>
        <a:xfrm>
          <a:off x="2019300" y="13326582"/>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124932</xdr:rowOff>
    </xdr:from>
    <xdr:to>
      <xdr:col>2</xdr:col>
      <xdr:colOff>638175</xdr:colOff>
      <xdr:row>77</xdr:row>
      <xdr:rowOff>150809</xdr:rowOff>
    </xdr:to>
    <xdr:cxnSp macro="">
      <xdr:nvCxnSpPr>
        <xdr:cNvPr id="182" name="直線コネクタ 181"/>
        <xdr:cNvCxnSpPr/>
      </xdr:nvCxnSpPr>
      <xdr:spPr>
        <a:xfrm flipV="1">
          <a:off x="1130300" y="13326582"/>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83871</xdr:rowOff>
    </xdr:from>
    <xdr:to>
      <xdr:col>6</xdr:col>
      <xdr:colOff>561975</xdr:colOff>
      <xdr:row>78</xdr:row>
      <xdr:rowOff>14021</xdr:rowOff>
    </xdr:to>
    <xdr:sp macro="" textlink="">
      <xdr:nvSpPr>
        <xdr:cNvPr id="192" name="円/楕円 191"/>
        <xdr:cNvSpPr/>
      </xdr:nvSpPr>
      <xdr:spPr>
        <a:xfrm>
          <a:off x="45847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62298</xdr:rowOff>
    </xdr:from>
    <xdr:ext cx="469744" cy="259045"/>
    <xdr:sp macro="" textlink="">
      <xdr:nvSpPr>
        <xdr:cNvPr id="193" name="維持補修費該当値テキスト"/>
        <xdr:cNvSpPr txBox="1"/>
      </xdr:nvSpPr>
      <xdr:spPr>
        <a:xfrm>
          <a:off x="4686300" y="132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83231</xdr:rowOff>
    </xdr:from>
    <xdr:to>
      <xdr:col>5</xdr:col>
      <xdr:colOff>409575</xdr:colOff>
      <xdr:row>78</xdr:row>
      <xdr:rowOff>13381</xdr:rowOff>
    </xdr:to>
    <xdr:sp macro="" textlink="">
      <xdr:nvSpPr>
        <xdr:cNvPr id="194" name="円/楕円 193"/>
        <xdr:cNvSpPr/>
      </xdr:nvSpPr>
      <xdr:spPr>
        <a:xfrm>
          <a:off x="3746500" y="132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4508</xdr:rowOff>
    </xdr:from>
    <xdr:ext cx="469744" cy="259045"/>
    <xdr:sp macro="" textlink="">
      <xdr:nvSpPr>
        <xdr:cNvPr id="195" name="テキスト ボックス 194"/>
        <xdr:cNvSpPr txBox="1"/>
      </xdr:nvSpPr>
      <xdr:spPr>
        <a:xfrm>
          <a:off x="3562427" y="1337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81037</xdr:rowOff>
    </xdr:from>
    <xdr:to>
      <xdr:col>4</xdr:col>
      <xdr:colOff>206375</xdr:colOff>
      <xdr:row>78</xdr:row>
      <xdr:rowOff>11187</xdr:rowOff>
    </xdr:to>
    <xdr:sp macro="" textlink="">
      <xdr:nvSpPr>
        <xdr:cNvPr id="196" name="円/楕円 195"/>
        <xdr:cNvSpPr/>
      </xdr:nvSpPr>
      <xdr:spPr>
        <a:xfrm>
          <a:off x="2857500" y="132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2314</xdr:rowOff>
    </xdr:from>
    <xdr:ext cx="469744" cy="259045"/>
    <xdr:sp macro="" textlink="">
      <xdr:nvSpPr>
        <xdr:cNvPr id="197" name="テキスト ボックス 196"/>
        <xdr:cNvSpPr txBox="1"/>
      </xdr:nvSpPr>
      <xdr:spPr>
        <a:xfrm>
          <a:off x="2673427" y="1337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74132</xdr:rowOff>
    </xdr:from>
    <xdr:to>
      <xdr:col>3</xdr:col>
      <xdr:colOff>3175</xdr:colOff>
      <xdr:row>78</xdr:row>
      <xdr:rowOff>4282</xdr:rowOff>
    </xdr:to>
    <xdr:sp macro="" textlink="">
      <xdr:nvSpPr>
        <xdr:cNvPr id="198" name="円/楕円 197"/>
        <xdr:cNvSpPr/>
      </xdr:nvSpPr>
      <xdr:spPr>
        <a:xfrm>
          <a:off x="1968500" y="132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166859</xdr:rowOff>
    </xdr:from>
    <xdr:ext cx="469744" cy="259045"/>
    <xdr:sp macro="" textlink="">
      <xdr:nvSpPr>
        <xdr:cNvPr id="199" name="テキスト ボックス 198"/>
        <xdr:cNvSpPr txBox="1"/>
      </xdr:nvSpPr>
      <xdr:spPr>
        <a:xfrm>
          <a:off x="1784427" y="133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100009</xdr:rowOff>
    </xdr:from>
    <xdr:to>
      <xdr:col>1</xdr:col>
      <xdr:colOff>485775</xdr:colOff>
      <xdr:row>78</xdr:row>
      <xdr:rowOff>30159</xdr:rowOff>
    </xdr:to>
    <xdr:sp macro="" textlink="">
      <xdr:nvSpPr>
        <xdr:cNvPr id="200" name="円/楕円 199"/>
        <xdr:cNvSpPr/>
      </xdr:nvSpPr>
      <xdr:spPr>
        <a:xfrm>
          <a:off x="1079500" y="133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21286</xdr:rowOff>
    </xdr:from>
    <xdr:ext cx="469744" cy="259045"/>
    <xdr:sp macro="" textlink="">
      <xdr:nvSpPr>
        <xdr:cNvPr id="201" name="テキスト ボックス 200"/>
        <xdr:cNvSpPr txBox="1"/>
      </xdr:nvSpPr>
      <xdr:spPr>
        <a:xfrm>
          <a:off x="895427" y="1339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28363</xdr:rowOff>
    </xdr:from>
    <xdr:to>
      <xdr:col>6</xdr:col>
      <xdr:colOff>511175</xdr:colOff>
      <xdr:row>98</xdr:row>
      <xdr:rowOff>38802</xdr:rowOff>
    </xdr:to>
    <xdr:cxnSp macro="">
      <xdr:nvCxnSpPr>
        <xdr:cNvPr id="235" name="直線コネクタ 234"/>
        <xdr:cNvCxnSpPr/>
      </xdr:nvCxnSpPr>
      <xdr:spPr>
        <a:xfrm flipV="1">
          <a:off x="3797300" y="16830463"/>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38802</xdr:rowOff>
    </xdr:from>
    <xdr:to>
      <xdr:col>5</xdr:col>
      <xdr:colOff>358775</xdr:colOff>
      <xdr:row>98</xdr:row>
      <xdr:rowOff>74988</xdr:rowOff>
    </xdr:to>
    <xdr:cxnSp macro="">
      <xdr:nvCxnSpPr>
        <xdr:cNvPr id="238" name="直線コネクタ 237"/>
        <xdr:cNvCxnSpPr/>
      </xdr:nvCxnSpPr>
      <xdr:spPr>
        <a:xfrm flipV="1">
          <a:off x="2908300" y="16840902"/>
          <a:ext cx="889000" cy="3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74988</xdr:rowOff>
    </xdr:from>
    <xdr:to>
      <xdr:col>4</xdr:col>
      <xdr:colOff>155575</xdr:colOff>
      <xdr:row>98</xdr:row>
      <xdr:rowOff>90284</xdr:rowOff>
    </xdr:to>
    <xdr:cxnSp macro="">
      <xdr:nvCxnSpPr>
        <xdr:cNvPr id="241" name="直線コネクタ 240"/>
        <xdr:cNvCxnSpPr/>
      </xdr:nvCxnSpPr>
      <xdr:spPr>
        <a:xfrm flipV="1">
          <a:off x="2019300" y="16877088"/>
          <a:ext cx="889000" cy="1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90284</xdr:rowOff>
    </xdr:from>
    <xdr:to>
      <xdr:col>2</xdr:col>
      <xdr:colOff>638175</xdr:colOff>
      <xdr:row>98</xdr:row>
      <xdr:rowOff>92294</xdr:rowOff>
    </xdr:to>
    <xdr:cxnSp macro="">
      <xdr:nvCxnSpPr>
        <xdr:cNvPr id="244" name="直線コネクタ 243"/>
        <xdr:cNvCxnSpPr/>
      </xdr:nvCxnSpPr>
      <xdr:spPr>
        <a:xfrm flipV="1">
          <a:off x="1130300" y="1689238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149013</xdr:rowOff>
    </xdr:from>
    <xdr:to>
      <xdr:col>6</xdr:col>
      <xdr:colOff>561975</xdr:colOff>
      <xdr:row>98</xdr:row>
      <xdr:rowOff>79163</xdr:rowOff>
    </xdr:to>
    <xdr:sp macro="" textlink="">
      <xdr:nvSpPr>
        <xdr:cNvPr id="254" name="円/楕円 253"/>
        <xdr:cNvSpPr/>
      </xdr:nvSpPr>
      <xdr:spPr>
        <a:xfrm>
          <a:off x="4584700" y="167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63940</xdr:rowOff>
    </xdr:from>
    <xdr:ext cx="534377" cy="259045"/>
    <xdr:sp macro="" textlink="">
      <xdr:nvSpPr>
        <xdr:cNvPr id="255" name="扶助費該当値テキスト"/>
        <xdr:cNvSpPr txBox="1"/>
      </xdr:nvSpPr>
      <xdr:spPr>
        <a:xfrm>
          <a:off x="4686300" y="1669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159452</xdr:rowOff>
    </xdr:from>
    <xdr:to>
      <xdr:col>5</xdr:col>
      <xdr:colOff>409575</xdr:colOff>
      <xdr:row>98</xdr:row>
      <xdr:rowOff>89602</xdr:rowOff>
    </xdr:to>
    <xdr:sp macro="" textlink="">
      <xdr:nvSpPr>
        <xdr:cNvPr id="256" name="円/楕円 255"/>
        <xdr:cNvSpPr/>
      </xdr:nvSpPr>
      <xdr:spPr>
        <a:xfrm>
          <a:off x="3746500" y="1679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80729</xdr:rowOff>
    </xdr:from>
    <xdr:ext cx="534377" cy="259045"/>
    <xdr:sp macro="" textlink="">
      <xdr:nvSpPr>
        <xdr:cNvPr id="257" name="テキスト ボックス 256"/>
        <xdr:cNvSpPr txBox="1"/>
      </xdr:nvSpPr>
      <xdr:spPr>
        <a:xfrm>
          <a:off x="3530111" y="168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24188</xdr:rowOff>
    </xdr:from>
    <xdr:to>
      <xdr:col>4</xdr:col>
      <xdr:colOff>206375</xdr:colOff>
      <xdr:row>98</xdr:row>
      <xdr:rowOff>125788</xdr:rowOff>
    </xdr:to>
    <xdr:sp macro="" textlink="">
      <xdr:nvSpPr>
        <xdr:cNvPr id="258" name="円/楕円 257"/>
        <xdr:cNvSpPr/>
      </xdr:nvSpPr>
      <xdr:spPr>
        <a:xfrm>
          <a:off x="2857500" y="168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116915</xdr:rowOff>
    </xdr:from>
    <xdr:ext cx="534377" cy="259045"/>
    <xdr:sp macro="" textlink="">
      <xdr:nvSpPr>
        <xdr:cNvPr id="259" name="テキスト ボックス 258"/>
        <xdr:cNvSpPr txBox="1"/>
      </xdr:nvSpPr>
      <xdr:spPr>
        <a:xfrm>
          <a:off x="2641111" y="169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39484</xdr:rowOff>
    </xdr:from>
    <xdr:to>
      <xdr:col>3</xdr:col>
      <xdr:colOff>3175</xdr:colOff>
      <xdr:row>98</xdr:row>
      <xdr:rowOff>141084</xdr:rowOff>
    </xdr:to>
    <xdr:sp macro="" textlink="">
      <xdr:nvSpPr>
        <xdr:cNvPr id="260" name="円/楕円 259"/>
        <xdr:cNvSpPr/>
      </xdr:nvSpPr>
      <xdr:spPr>
        <a:xfrm>
          <a:off x="1968500" y="168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132211</xdr:rowOff>
    </xdr:from>
    <xdr:ext cx="534377" cy="259045"/>
    <xdr:sp macro="" textlink="">
      <xdr:nvSpPr>
        <xdr:cNvPr id="261" name="テキスト ボックス 260"/>
        <xdr:cNvSpPr txBox="1"/>
      </xdr:nvSpPr>
      <xdr:spPr>
        <a:xfrm>
          <a:off x="1752111" y="169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41494</xdr:rowOff>
    </xdr:from>
    <xdr:to>
      <xdr:col>1</xdr:col>
      <xdr:colOff>485775</xdr:colOff>
      <xdr:row>98</xdr:row>
      <xdr:rowOff>143094</xdr:rowOff>
    </xdr:to>
    <xdr:sp macro="" textlink="">
      <xdr:nvSpPr>
        <xdr:cNvPr id="262" name="円/楕円 261"/>
        <xdr:cNvSpPr/>
      </xdr:nvSpPr>
      <xdr:spPr>
        <a:xfrm>
          <a:off x="1079500" y="168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134221</xdr:rowOff>
    </xdr:from>
    <xdr:ext cx="534377" cy="259045"/>
    <xdr:sp macro="" textlink="">
      <xdr:nvSpPr>
        <xdr:cNvPr id="263" name="テキスト ボックス 262"/>
        <xdr:cNvSpPr txBox="1"/>
      </xdr:nvSpPr>
      <xdr:spPr>
        <a:xfrm>
          <a:off x="863111" y="1693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121564</xdr:rowOff>
    </xdr:from>
    <xdr:to>
      <xdr:col>15</xdr:col>
      <xdr:colOff>180975</xdr:colOff>
      <xdr:row>34</xdr:row>
      <xdr:rowOff>30005</xdr:rowOff>
    </xdr:to>
    <xdr:cxnSp macro="">
      <xdr:nvCxnSpPr>
        <xdr:cNvPr id="294" name="直線コネクタ 293"/>
        <xdr:cNvCxnSpPr/>
      </xdr:nvCxnSpPr>
      <xdr:spPr>
        <a:xfrm flipV="1">
          <a:off x="9639300" y="5779414"/>
          <a:ext cx="838200" cy="7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30005</xdr:rowOff>
    </xdr:from>
    <xdr:to>
      <xdr:col>14</xdr:col>
      <xdr:colOff>28575</xdr:colOff>
      <xdr:row>36</xdr:row>
      <xdr:rowOff>70837</xdr:rowOff>
    </xdr:to>
    <xdr:cxnSp macro="">
      <xdr:nvCxnSpPr>
        <xdr:cNvPr id="297" name="直線コネクタ 296"/>
        <xdr:cNvCxnSpPr/>
      </xdr:nvCxnSpPr>
      <xdr:spPr>
        <a:xfrm flipV="1">
          <a:off x="8750300" y="5859305"/>
          <a:ext cx="889000" cy="3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70837</xdr:rowOff>
    </xdr:from>
    <xdr:to>
      <xdr:col>12</xdr:col>
      <xdr:colOff>511175</xdr:colOff>
      <xdr:row>36</xdr:row>
      <xdr:rowOff>87928</xdr:rowOff>
    </xdr:to>
    <xdr:cxnSp macro="">
      <xdr:nvCxnSpPr>
        <xdr:cNvPr id="300" name="直線コネクタ 299"/>
        <xdr:cNvCxnSpPr/>
      </xdr:nvCxnSpPr>
      <xdr:spPr>
        <a:xfrm flipV="1">
          <a:off x="7861300" y="6243037"/>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71860</xdr:rowOff>
    </xdr:from>
    <xdr:to>
      <xdr:col>11</xdr:col>
      <xdr:colOff>307975</xdr:colOff>
      <xdr:row>36</xdr:row>
      <xdr:rowOff>87928</xdr:rowOff>
    </xdr:to>
    <xdr:cxnSp macro="">
      <xdr:nvCxnSpPr>
        <xdr:cNvPr id="303" name="直線コネクタ 302"/>
        <xdr:cNvCxnSpPr/>
      </xdr:nvCxnSpPr>
      <xdr:spPr>
        <a:xfrm>
          <a:off x="6972300" y="6244060"/>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70764</xdr:rowOff>
    </xdr:from>
    <xdr:to>
      <xdr:col>15</xdr:col>
      <xdr:colOff>231775</xdr:colOff>
      <xdr:row>34</xdr:row>
      <xdr:rowOff>914</xdr:rowOff>
    </xdr:to>
    <xdr:sp macro="" textlink="">
      <xdr:nvSpPr>
        <xdr:cNvPr id="313" name="円/楕円 312"/>
        <xdr:cNvSpPr/>
      </xdr:nvSpPr>
      <xdr:spPr>
        <a:xfrm>
          <a:off x="10426700" y="57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93641</xdr:rowOff>
    </xdr:from>
    <xdr:ext cx="534377" cy="259045"/>
    <xdr:sp macro="" textlink="">
      <xdr:nvSpPr>
        <xdr:cNvPr id="314" name="補助費等該当値テキスト"/>
        <xdr:cNvSpPr txBox="1"/>
      </xdr:nvSpPr>
      <xdr:spPr>
        <a:xfrm>
          <a:off x="10528300" y="558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92,416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150655</xdr:rowOff>
    </xdr:from>
    <xdr:to>
      <xdr:col>14</xdr:col>
      <xdr:colOff>79375</xdr:colOff>
      <xdr:row>34</xdr:row>
      <xdr:rowOff>80805</xdr:rowOff>
    </xdr:to>
    <xdr:sp macro="" textlink="">
      <xdr:nvSpPr>
        <xdr:cNvPr id="315" name="円/楕円 314"/>
        <xdr:cNvSpPr/>
      </xdr:nvSpPr>
      <xdr:spPr>
        <a:xfrm>
          <a:off x="9588500" y="58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97332</xdr:rowOff>
    </xdr:from>
    <xdr:ext cx="534377" cy="259045"/>
    <xdr:sp macro="" textlink="">
      <xdr:nvSpPr>
        <xdr:cNvPr id="316" name="テキスト ボックス 315"/>
        <xdr:cNvSpPr txBox="1"/>
      </xdr:nvSpPr>
      <xdr:spPr>
        <a:xfrm>
          <a:off x="9372111" y="558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20037</xdr:rowOff>
    </xdr:from>
    <xdr:to>
      <xdr:col>12</xdr:col>
      <xdr:colOff>561975</xdr:colOff>
      <xdr:row>36</xdr:row>
      <xdr:rowOff>121637</xdr:rowOff>
    </xdr:to>
    <xdr:sp macro="" textlink="">
      <xdr:nvSpPr>
        <xdr:cNvPr id="317" name="円/楕円 316"/>
        <xdr:cNvSpPr/>
      </xdr:nvSpPr>
      <xdr:spPr>
        <a:xfrm>
          <a:off x="8699500" y="61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112764</xdr:rowOff>
    </xdr:from>
    <xdr:ext cx="534377" cy="259045"/>
    <xdr:sp macro="" textlink="">
      <xdr:nvSpPr>
        <xdr:cNvPr id="318" name="テキスト ボックス 317"/>
        <xdr:cNvSpPr txBox="1"/>
      </xdr:nvSpPr>
      <xdr:spPr>
        <a:xfrm>
          <a:off x="8483111" y="628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37128</xdr:rowOff>
    </xdr:from>
    <xdr:to>
      <xdr:col>11</xdr:col>
      <xdr:colOff>358775</xdr:colOff>
      <xdr:row>36</xdr:row>
      <xdr:rowOff>138728</xdr:rowOff>
    </xdr:to>
    <xdr:sp macro="" textlink="">
      <xdr:nvSpPr>
        <xdr:cNvPr id="319" name="円/楕円 318"/>
        <xdr:cNvSpPr/>
      </xdr:nvSpPr>
      <xdr:spPr>
        <a:xfrm>
          <a:off x="7810500" y="62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129855</xdr:rowOff>
    </xdr:from>
    <xdr:ext cx="534377" cy="259045"/>
    <xdr:sp macro="" textlink="">
      <xdr:nvSpPr>
        <xdr:cNvPr id="320" name="テキスト ボックス 319"/>
        <xdr:cNvSpPr txBox="1"/>
      </xdr:nvSpPr>
      <xdr:spPr>
        <a:xfrm>
          <a:off x="7594111" y="63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21060</xdr:rowOff>
    </xdr:from>
    <xdr:to>
      <xdr:col>10</xdr:col>
      <xdr:colOff>155575</xdr:colOff>
      <xdr:row>36</xdr:row>
      <xdr:rowOff>122660</xdr:rowOff>
    </xdr:to>
    <xdr:sp macro="" textlink="">
      <xdr:nvSpPr>
        <xdr:cNvPr id="321" name="円/楕円 320"/>
        <xdr:cNvSpPr/>
      </xdr:nvSpPr>
      <xdr:spPr>
        <a:xfrm>
          <a:off x="6921500" y="61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113787</xdr:rowOff>
    </xdr:from>
    <xdr:ext cx="534377" cy="259045"/>
    <xdr:sp macro="" textlink="">
      <xdr:nvSpPr>
        <xdr:cNvPr id="322" name="テキスト ボックス 321"/>
        <xdr:cNvSpPr txBox="1"/>
      </xdr:nvSpPr>
      <xdr:spPr>
        <a:xfrm>
          <a:off x="6705111" y="628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167372</xdr:rowOff>
    </xdr:from>
    <xdr:to>
      <xdr:col>15</xdr:col>
      <xdr:colOff>180975</xdr:colOff>
      <xdr:row>58</xdr:row>
      <xdr:rowOff>68925</xdr:rowOff>
    </xdr:to>
    <xdr:cxnSp macro="">
      <xdr:nvCxnSpPr>
        <xdr:cNvPr id="351" name="直線コネクタ 350"/>
        <xdr:cNvCxnSpPr/>
      </xdr:nvCxnSpPr>
      <xdr:spPr>
        <a:xfrm>
          <a:off x="9639300" y="9940022"/>
          <a:ext cx="838200" cy="7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167372</xdr:rowOff>
    </xdr:from>
    <xdr:to>
      <xdr:col>14</xdr:col>
      <xdr:colOff>28575</xdr:colOff>
      <xdr:row>58</xdr:row>
      <xdr:rowOff>76010</xdr:rowOff>
    </xdr:to>
    <xdr:cxnSp macro="">
      <xdr:nvCxnSpPr>
        <xdr:cNvPr id="354" name="直線コネクタ 353"/>
        <xdr:cNvCxnSpPr/>
      </xdr:nvCxnSpPr>
      <xdr:spPr>
        <a:xfrm flipV="1">
          <a:off x="8750300" y="9940022"/>
          <a:ext cx="889000" cy="8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62960</xdr:rowOff>
    </xdr:from>
    <xdr:to>
      <xdr:col>12</xdr:col>
      <xdr:colOff>511175</xdr:colOff>
      <xdr:row>58</xdr:row>
      <xdr:rowOff>76010</xdr:rowOff>
    </xdr:to>
    <xdr:cxnSp macro="">
      <xdr:nvCxnSpPr>
        <xdr:cNvPr id="357" name="直線コネクタ 356"/>
        <xdr:cNvCxnSpPr/>
      </xdr:nvCxnSpPr>
      <xdr:spPr>
        <a:xfrm>
          <a:off x="7861300" y="10007060"/>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62960</xdr:rowOff>
    </xdr:from>
    <xdr:to>
      <xdr:col>11</xdr:col>
      <xdr:colOff>307975</xdr:colOff>
      <xdr:row>58</xdr:row>
      <xdr:rowOff>67783</xdr:rowOff>
    </xdr:to>
    <xdr:cxnSp macro="">
      <xdr:nvCxnSpPr>
        <xdr:cNvPr id="360" name="直線コネクタ 359"/>
        <xdr:cNvCxnSpPr/>
      </xdr:nvCxnSpPr>
      <xdr:spPr>
        <a:xfrm flipV="1">
          <a:off x="6972300" y="10007060"/>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18125</xdr:rowOff>
    </xdr:from>
    <xdr:to>
      <xdr:col>15</xdr:col>
      <xdr:colOff>231775</xdr:colOff>
      <xdr:row>58</xdr:row>
      <xdr:rowOff>119725</xdr:rowOff>
    </xdr:to>
    <xdr:sp macro="" textlink="">
      <xdr:nvSpPr>
        <xdr:cNvPr id="370" name="円/楕円 369"/>
        <xdr:cNvSpPr/>
      </xdr:nvSpPr>
      <xdr:spPr>
        <a:xfrm>
          <a:off x="10426700" y="9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77,152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116572</xdr:rowOff>
    </xdr:from>
    <xdr:to>
      <xdr:col>14</xdr:col>
      <xdr:colOff>79375</xdr:colOff>
      <xdr:row>58</xdr:row>
      <xdr:rowOff>46722</xdr:rowOff>
    </xdr:to>
    <xdr:sp macro="" textlink="">
      <xdr:nvSpPr>
        <xdr:cNvPr id="372" name="円/楕円 371"/>
        <xdr:cNvSpPr/>
      </xdr:nvSpPr>
      <xdr:spPr>
        <a:xfrm>
          <a:off x="9588500" y="98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63249</xdr:rowOff>
    </xdr:from>
    <xdr:ext cx="599010" cy="259045"/>
    <xdr:sp macro="" textlink="">
      <xdr:nvSpPr>
        <xdr:cNvPr id="373" name="テキスト ボックス 372"/>
        <xdr:cNvSpPr txBox="1"/>
      </xdr:nvSpPr>
      <xdr:spPr>
        <a:xfrm>
          <a:off x="9339794" y="966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25210</xdr:rowOff>
    </xdr:from>
    <xdr:to>
      <xdr:col>12</xdr:col>
      <xdr:colOff>561975</xdr:colOff>
      <xdr:row>58</xdr:row>
      <xdr:rowOff>126810</xdr:rowOff>
    </xdr:to>
    <xdr:sp macro="" textlink="">
      <xdr:nvSpPr>
        <xdr:cNvPr id="374" name="円/楕円 373"/>
        <xdr:cNvSpPr/>
      </xdr:nvSpPr>
      <xdr:spPr>
        <a:xfrm>
          <a:off x="8699500" y="99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117937</xdr:rowOff>
    </xdr:from>
    <xdr:ext cx="534377" cy="259045"/>
    <xdr:sp macro="" textlink="">
      <xdr:nvSpPr>
        <xdr:cNvPr id="375" name="テキスト ボックス 374"/>
        <xdr:cNvSpPr txBox="1"/>
      </xdr:nvSpPr>
      <xdr:spPr>
        <a:xfrm>
          <a:off x="8483111" y="1006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12160</xdr:rowOff>
    </xdr:from>
    <xdr:to>
      <xdr:col>11</xdr:col>
      <xdr:colOff>358775</xdr:colOff>
      <xdr:row>58</xdr:row>
      <xdr:rowOff>113760</xdr:rowOff>
    </xdr:to>
    <xdr:sp macro="" textlink="">
      <xdr:nvSpPr>
        <xdr:cNvPr id="376" name="円/楕円 375"/>
        <xdr:cNvSpPr/>
      </xdr:nvSpPr>
      <xdr:spPr>
        <a:xfrm>
          <a:off x="7810500" y="99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130287</xdr:rowOff>
    </xdr:from>
    <xdr:ext cx="534377" cy="259045"/>
    <xdr:sp macro="" textlink="">
      <xdr:nvSpPr>
        <xdr:cNvPr id="377" name="テキスト ボックス 376"/>
        <xdr:cNvSpPr txBox="1"/>
      </xdr:nvSpPr>
      <xdr:spPr>
        <a:xfrm>
          <a:off x="7594111" y="97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16983</xdr:rowOff>
    </xdr:from>
    <xdr:to>
      <xdr:col>10</xdr:col>
      <xdr:colOff>155575</xdr:colOff>
      <xdr:row>58</xdr:row>
      <xdr:rowOff>118583</xdr:rowOff>
    </xdr:to>
    <xdr:sp macro="" textlink="">
      <xdr:nvSpPr>
        <xdr:cNvPr id="378" name="円/楕円 377"/>
        <xdr:cNvSpPr/>
      </xdr:nvSpPr>
      <xdr:spPr>
        <a:xfrm>
          <a:off x="6921500" y="99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135110</xdr:rowOff>
    </xdr:from>
    <xdr:ext cx="534377" cy="259045"/>
    <xdr:sp macro="" textlink="">
      <xdr:nvSpPr>
        <xdr:cNvPr id="379" name="テキスト ボックス 378"/>
        <xdr:cNvSpPr txBox="1"/>
      </xdr:nvSpPr>
      <xdr:spPr>
        <a:xfrm>
          <a:off x="6705111" y="973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50372</xdr:rowOff>
    </xdr:from>
    <xdr:to>
      <xdr:col>15</xdr:col>
      <xdr:colOff>180975</xdr:colOff>
      <xdr:row>78</xdr:row>
      <xdr:rowOff>70434</xdr:rowOff>
    </xdr:to>
    <xdr:cxnSp macro="">
      <xdr:nvCxnSpPr>
        <xdr:cNvPr id="406" name="直線コネクタ 405"/>
        <xdr:cNvCxnSpPr/>
      </xdr:nvCxnSpPr>
      <xdr:spPr>
        <a:xfrm>
          <a:off x="9639300" y="13423472"/>
          <a:ext cx="8382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19634</xdr:rowOff>
    </xdr:from>
    <xdr:to>
      <xdr:col>15</xdr:col>
      <xdr:colOff>231775</xdr:colOff>
      <xdr:row>78</xdr:row>
      <xdr:rowOff>121234</xdr:rowOff>
    </xdr:to>
    <xdr:sp macro="" textlink="">
      <xdr:nvSpPr>
        <xdr:cNvPr id="416" name="円/楕円 415"/>
        <xdr:cNvSpPr/>
      </xdr:nvSpPr>
      <xdr:spPr>
        <a:xfrm>
          <a:off x="10426700" y="133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171022</xdr:rowOff>
    </xdr:from>
    <xdr:to>
      <xdr:col>14</xdr:col>
      <xdr:colOff>79375</xdr:colOff>
      <xdr:row>78</xdr:row>
      <xdr:rowOff>101172</xdr:rowOff>
    </xdr:to>
    <xdr:sp macro="" textlink="">
      <xdr:nvSpPr>
        <xdr:cNvPr id="418" name="円/楕円 417"/>
        <xdr:cNvSpPr/>
      </xdr:nvSpPr>
      <xdr:spPr>
        <a:xfrm>
          <a:off x="9588500" y="133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92299</xdr:rowOff>
    </xdr:from>
    <xdr:ext cx="534377" cy="259045"/>
    <xdr:sp macro="" textlink="">
      <xdr:nvSpPr>
        <xdr:cNvPr id="419" name="テキスト ボックス 418"/>
        <xdr:cNvSpPr txBox="1"/>
      </xdr:nvSpPr>
      <xdr:spPr>
        <a:xfrm>
          <a:off x="9372111" y="134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41287</xdr:rowOff>
    </xdr:from>
    <xdr:to>
      <xdr:col>15</xdr:col>
      <xdr:colOff>180975</xdr:colOff>
      <xdr:row>95</xdr:row>
      <xdr:rowOff>150363</xdr:rowOff>
    </xdr:to>
    <xdr:cxnSp macro="">
      <xdr:nvCxnSpPr>
        <xdr:cNvPr id="450" name="直線コネクタ 449"/>
        <xdr:cNvCxnSpPr/>
      </xdr:nvCxnSpPr>
      <xdr:spPr>
        <a:xfrm>
          <a:off x="9639300" y="16157587"/>
          <a:ext cx="838200" cy="28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99563</xdr:rowOff>
    </xdr:from>
    <xdr:to>
      <xdr:col>15</xdr:col>
      <xdr:colOff>231775</xdr:colOff>
      <xdr:row>96</xdr:row>
      <xdr:rowOff>29713</xdr:rowOff>
    </xdr:to>
    <xdr:sp macro="" textlink="">
      <xdr:nvSpPr>
        <xdr:cNvPr id="460" name="円/楕円 459"/>
        <xdr:cNvSpPr/>
      </xdr:nvSpPr>
      <xdr:spPr>
        <a:xfrm>
          <a:off x="10426700" y="16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122440</xdr:rowOff>
    </xdr:from>
    <xdr:ext cx="534377" cy="259045"/>
    <xdr:sp macro="" textlink="">
      <xdr:nvSpPr>
        <xdr:cNvPr id="461" name="普通建設事業費 （ うち更新整備　）該当値テキスト"/>
        <xdr:cNvSpPr txBox="1"/>
      </xdr:nvSpPr>
      <xdr:spPr>
        <a:xfrm>
          <a:off x="10528300" y="162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38,847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161937</xdr:rowOff>
    </xdr:from>
    <xdr:to>
      <xdr:col>14</xdr:col>
      <xdr:colOff>79375</xdr:colOff>
      <xdr:row>94</xdr:row>
      <xdr:rowOff>92087</xdr:rowOff>
    </xdr:to>
    <xdr:sp macro="" textlink="">
      <xdr:nvSpPr>
        <xdr:cNvPr id="462" name="円/楕円 461"/>
        <xdr:cNvSpPr/>
      </xdr:nvSpPr>
      <xdr:spPr>
        <a:xfrm>
          <a:off x="9588500" y="161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108614</xdr:rowOff>
    </xdr:from>
    <xdr:ext cx="534377" cy="259045"/>
    <xdr:sp macro="" textlink="">
      <xdr:nvSpPr>
        <xdr:cNvPr id="463" name="テキスト ボックス 462"/>
        <xdr:cNvSpPr txBox="1"/>
      </xdr:nvSpPr>
      <xdr:spPr>
        <a:xfrm>
          <a:off x="9372111" y="1588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15759</xdr:rowOff>
    </xdr:from>
    <xdr:to>
      <xdr:col>23</xdr:col>
      <xdr:colOff>517525</xdr:colOff>
      <xdr:row>38</xdr:row>
      <xdr:rowOff>25074</xdr:rowOff>
    </xdr:to>
    <xdr:cxnSp macro="">
      <xdr:nvCxnSpPr>
        <xdr:cNvPr id="488" name="直線コネクタ 487"/>
        <xdr:cNvCxnSpPr/>
      </xdr:nvCxnSpPr>
      <xdr:spPr>
        <a:xfrm flipV="1">
          <a:off x="15481300" y="6530859"/>
          <a:ext cx="8382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20959</xdr:rowOff>
    </xdr:from>
    <xdr:to>
      <xdr:col>22</xdr:col>
      <xdr:colOff>365125</xdr:colOff>
      <xdr:row>38</xdr:row>
      <xdr:rowOff>25074</xdr:rowOff>
    </xdr:to>
    <xdr:cxnSp macro="">
      <xdr:nvCxnSpPr>
        <xdr:cNvPr id="491" name="直線コネクタ 490"/>
        <xdr:cNvCxnSpPr/>
      </xdr:nvCxnSpPr>
      <xdr:spPr>
        <a:xfrm>
          <a:off x="14592300" y="653605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19610</xdr:rowOff>
    </xdr:from>
    <xdr:to>
      <xdr:col>21</xdr:col>
      <xdr:colOff>161925</xdr:colOff>
      <xdr:row>38</xdr:row>
      <xdr:rowOff>20959</xdr:rowOff>
    </xdr:to>
    <xdr:cxnSp macro="">
      <xdr:nvCxnSpPr>
        <xdr:cNvPr id="494" name="直線コネクタ 493"/>
        <xdr:cNvCxnSpPr/>
      </xdr:nvCxnSpPr>
      <xdr:spPr>
        <a:xfrm>
          <a:off x="13703300" y="653471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19610</xdr:rowOff>
    </xdr:from>
    <xdr:to>
      <xdr:col>19</xdr:col>
      <xdr:colOff>644525</xdr:colOff>
      <xdr:row>38</xdr:row>
      <xdr:rowOff>21262</xdr:rowOff>
    </xdr:to>
    <xdr:cxnSp macro="">
      <xdr:nvCxnSpPr>
        <xdr:cNvPr id="497" name="直線コネクタ 496"/>
        <xdr:cNvCxnSpPr/>
      </xdr:nvCxnSpPr>
      <xdr:spPr>
        <a:xfrm flipV="1">
          <a:off x="12814300" y="6534710"/>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136409</xdr:rowOff>
    </xdr:from>
    <xdr:to>
      <xdr:col>23</xdr:col>
      <xdr:colOff>568325</xdr:colOff>
      <xdr:row>38</xdr:row>
      <xdr:rowOff>66559</xdr:rowOff>
    </xdr:to>
    <xdr:sp macro="" textlink="">
      <xdr:nvSpPr>
        <xdr:cNvPr id="507" name="円/楕円 506"/>
        <xdr:cNvSpPr/>
      </xdr:nvSpPr>
      <xdr:spPr>
        <a:xfrm>
          <a:off x="16268700" y="6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469744" cy="259045"/>
    <xdr:sp macro="" textlink="">
      <xdr:nvSpPr>
        <xdr:cNvPr id="508" name="災害復旧事業費該当値テキスト"/>
        <xdr:cNvSpPr txBox="1"/>
      </xdr:nvSpPr>
      <xdr:spPr>
        <a:xfrm>
          <a:off x="16370300" y="6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145724</xdr:rowOff>
    </xdr:from>
    <xdr:to>
      <xdr:col>22</xdr:col>
      <xdr:colOff>415925</xdr:colOff>
      <xdr:row>38</xdr:row>
      <xdr:rowOff>75874</xdr:rowOff>
    </xdr:to>
    <xdr:sp macro="" textlink="">
      <xdr:nvSpPr>
        <xdr:cNvPr id="509" name="円/楕円 508"/>
        <xdr:cNvSpPr/>
      </xdr:nvSpPr>
      <xdr:spPr>
        <a:xfrm>
          <a:off x="15430500" y="64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67001</xdr:rowOff>
    </xdr:from>
    <xdr:ext cx="313932" cy="259045"/>
    <xdr:sp macro="" textlink="">
      <xdr:nvSpPr>
        <xdr:cNvPr id="510" name="テキスト ボックス 509"/>
        <xdr:cNvSpPr txBox="1"/>
      </xdr:nvSpPr>
      <xdr:spPr>
        <a:xfrm>
          <a:off x="15324333" y="6582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141610</xdr:rowOff>
    </xdr:from>
    <xdr:to>
      <xdr:col>21</xdr:col>
      <xdr:colOff>212725</xdr:colOff>
      <xdr:row>38</xdr:row>
      <xdr:rowOff>71760</xdr:rowOff>
    </xdr:to>
    <xdr:sp macro="" textlink="">
      <xdr:nvSpPr>
        <xdr:cNvPr id="511" name="円/楕円 510"/>
        <xdr:cNvSpPr/>
      </xdr:nvSpPr>
      <xdr:spPr>
        <a:xfrm>
          <a:off x="14541500" y="64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62886</xdr:rowOff>
    </xdr:from>
    <xdr:ext cx="378565" cy="259045"/>
    <xdr:sp macro="" textlink="">
      <xdr:nvSpPr>
        <xdr:cNvPr id="512" name="テキスト ボックス 511"/>
        <xdr:cNvSpPr txBox="1"/>
      </xdr:nvSpPr>
      <xdr:spPr>
        <a:xfrm>
          <a:off x="14403017" y="657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140261</xdr:rowOff>
    </xdr:from>
    <xdr:to>
      <xdr:col>20</xdr:col>
      <xdr:colOff>9525</xdr:colOff>
      <xdr:row>38</xdr:row>
      <xdr:rowOff>70411</xdr:rowOff>
    </xdr:to>
    <xdr:sp macro="" textlink="">
      <xdr:nvSpPr>
        <xdr:cNvPr id="513" name="円/楕円 512"/>
        <xdr:cNvSpPr/>
      </xdr:nvSpPr>
      <xdr:spPr>
        <a:xfrm>
          <a:off x="13652500" y="64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61537</xdr:rowOff>
    </xdr:from>
    <xdr:ext cx="469744" cy="259045"/>
    <xdr:sp macro="" textlink="">
      <xdr:nvSpPr>
        <xdr:cNvPr id="514" name="テキスト ボックス 513"/>
        <xdr:cNvSpPr txBox="1"/>
      </xdr:nvSpPr>
      <xdr:spPr>
        <a:xfrm>
          <a:off x="13468427" y="65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141912</xdr:rowOff>
    </xdr:from>
    <xdr:to>
      <xdr:col>18</xdr:col>
      <xdr:colOff>492125</xdr:colOff>
      <xdr:row>38</xdr:row>
      <xdr:rowOff>72062</xdr:rowOff>
    </xdr:to>
    <xdr:sp macro="" textlink="">
      <xdr:nvSpPr>
        <xdr:cNvPr id="515" name="円/楕円 514"/>
        <xdr:cNvSpPr/>
      </xdr:nvSpPr>
      <xdr:spPr>
        <a:xfrm>
          <a:off x="12763500" y="648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63189</xdr:rowOff>
    </xdr:from>
    <xdr:ext cx="378565" cy="259045"/>
    <xdr:sp macro="" textlink="">
      <xdr:nvSpPr>
        <xdr:cNvPr id="516" name="テキスト ボックス 515"/>
        <xdr:cNvSpPr txBox="1"/>
      </xdr:nvSpPr>
      <xdr:spPr>
        <a:xfrm>
          <a:off x="12625017" y="657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132832</xdr:rowOff>
    </xdr:from>
    <xdr:to>
      <xdr:col>23</xdr:col>
      <xdr:colOff>517525</xdr:colOff>
      <xdr:row>77</xdr:row>
      <xdr:rowOff>25761</xdr:rowOff>
    </xdr:to>
    <xdr:cxnSp macro="">
      <xdr:nvCxnSpPr>
        <xdr:cNvPr id="604" name="直線コネクタ 603"/>
        <xdr:cNvCxnSpPr/>
      </xdr:nvCxnSpPr>
      <xdr:spPr>
        <a:xfrm flipV="1">
          <a:off x="15481300" y="13163032"/>
          <a:ext cx="838200" cy="6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159541</xdr:rowOff>
    </xdr:from>
    <xdr:to>
      <xdr:col>22</xdr:col>
      <xdr:colOff>365125</xdr:colOff>
      <xdr:row>77</xdr:row>
      <xdr:rowOff>25761</xdr:rowOff>
    </xdr:to>
    <xdr:cxnSp macro="">
      <xdr:nvCxnSpPr>
        <xdr:cNvPr id="607" name="直線コネクタ 606"/>
        <xdr:cNvCxnSpPr/>
      </xdr:nvCxnSpPr>
      <xdr:spPr>
        <a:xfrm>
          <a:off x="14592300" y="13189741"/>
          <a:ext cx="889000" cy="3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155045</xdr:rowOff>
    </xdr:from>
    <xdr:to>
      <xdr:col>21</xdr:col>
      <xdr:colOff>161925</xdr:colOff>
      <xdr:row>76</xdr:row>
      <xdr:rowOff>159541</xdr:rowOff>
    </xdr:to>
    <xdr:cxnSp macro="">
      <xdr:nvCxnSpPr>
        <xdr:cNvPr id="610" name="直線コネクタ 609"/>
        <xdr:cNvCxnSpPr/>
      </xdr:nvCxnSpPr>
      <xdr:spPr>
        <a:xfrm>
          <a:off x="13703300" y="13185245"/>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116926</xdr:rowOff>
    </xdr:from>
    <xdr:to>
      <xdr:col>19</xdr:col>
      <xdr:colOff>644525</xdr:colOff>
      <xdr:row>76</xdr:row>
      <xdr:rowOff>155045</xdr:rowOff>
    </xdr:to>
    <xdr:cxnSp macro="">
      <xdr:nvCxnSpPr>
        <xdr:cNvPr id="613" name="直線コネクタ 612"/>
        <xdr:cNvCxnSpPr/>
      </xdr:nvCxnSpPr>
      <xdr:spPr>
        <a:xfrm>
          <a:off x="12814300" y="13147126"/>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82032</xdr:rowOff>
    </xdr:from>
    <xdr:to>
      <xdr:col>23</xdr:col>
      <xdr:colOff>568325</xdr:colOff>
      <xdr:row>77</xdr:row>
      <xdr:rowOff>12182</xdr:rowOff>
    </xdr:to>
    <xdr:sp macro="" textlink="">
      <xdr:nvSpPr>
        <xdr:cNvPr id="623" name="円/楕円 622"/>
        <xdr:cNvSpPr/>
      </xdr:nvSpPr>
      <xdr:spPr>
        <a:xfrm>
          <a:off x="16268700" y="13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60459</xdr:rowOff>
    </xdr:from>
    <xdr:ext cx="534377" cy="259045"/>
    <xdr:sp macro="" textlink="">
      <xdr:nvSpPr>
        <xdr:cNvPr id="624" name="公債費該当値テキスト"/>
        <xdr:cNvSpPr txBox="1"/>
      </xdr:nvSpPr>
      <xdr:spPr>
        <a:xfrm>
          <a:off x="16370300" y="130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146411</xdr:rowOff>
    </xdr:from>
    <xdr:to>
      <xdr:col>22</xdr:col>
      <xdr:colOff>415925</xdr:colOff>
      <xdr:row>77</xdr:row>
      <xdr:rowOff>76561</xdr:rowOff>
    </xdr:to>
    <xdr:sp macro="" textlink="">
      <xdr:nvSpPr>
        <xdr:cNvPr id="625" name="円/楕円 624"/>
        <xdr:cNvSpPr/>
      </xdr:nvSpPr>
      <xdr:spPr>
        <a:xfrm>
          <a:off x="15430500" y="131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67688</xdr:rowOff>
    </xdr:from>
    <xdr:ext cx="534377" cy="259045"/>
    <xdr:sp macro="" textlink="">
      <xdr:nvSpPr>
        <xdr:cNvPr id="626" name="テキスト ボックス 625"/>
        <xdr:cNvSpPr txBox="1"/>
      </xdr:nvSpPr>
      <xdr:spPr>
        <a:xfrm>
          <a:off x="15214111" y="132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108741</xdr:rowOff>
    </xdr:from>
    <xdr:to>
      <xdr:col>21</xdr:col>
      <xdr:colOff>212725</xdr:colOff>
      <xdr:row>77</xdr:row>
      <xdr:rowOff>38891</xdr:rowOff>
    </xdr:to>
    <xdr:sp macro="" textlink="">
      <xdr:nvSpPr>
        <xdr:cNvPr id="627" name="円/楕円 626"/>
        <xdr:cNvSpPr/>
      </xdr:nvSpPr>
      <xdr:spPr>
        <a:xfrm>
          <a:off x="14541500" y="131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30018</xdr:rowOff>
    </xdr:from>
    <xdr:ext cx="534377" cy="259045"/>
    <xdr:sp macro="" textlink="">
      <xdr:nvSpPr>
        <xdr:cNvPr id="628" name="テキスト ボックス 627"/>
        <xdr:cNvSpPr txBox="1"/>
      </xdr:nvSpPr>
      <xdr:spPr>
        <a:xfrm>
          <a:off x="14325111" y="1323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104245</xdr:rowOff>
    </xdr:from>
    <xdr:to>
      <xdr:col>20</xdr:col>
      <xdr:colOff>9525</xdr:colOff>
      <xdr:row>77</xdr:row>
      <xdr:rowOff>34395</xdr:rowOff>
    </xdr:to>
    <xdr:sp macro="" textlink="">
      <xdr:nvSpPr>
        <xdr:cNvPr id="629" name="円/楕円 628"/>
        <xdr:cNvSpPr/>
      </xdr:nvSpPr>
      <xdr:spPr>
        <a:xfrm>
          <a:off x="13652500" y="1313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25522</xdr:rowOff>
    </xdr:from>
    <xdr:ext cx="534377" cy="259045"/>
    <xdr:sp macro="" textlink="">
      <xdr:nvSpPr>
        <xdr:cNvPr id="630" name="テキスト ボックス 629"/>
        <xdr:cNvSpPr txBox="1"/>
      </xdr:nvSpPr>
      <xdr:spPr>
        <a:xfrm>
          <a:off x="13436111" y="1322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66126</xdr:rowOff>
    </xdr:from>
    <xdr:to>
      <xdr:col>18</xdr:col>
      <xdr:colOff>492125</xdr:colOff>
      <xdr:row>76</xdr:row>
      <xdr:rowOff>167726</xdr:rowOff>
    </xdr:to>
    <xdr:sp macro="" textlink="">
      <xdr:nvSpPr>
        <xdr:cNvPr id="631" name="円/楕円 630"/>
        <xdr:cNvSpPr/>
      </xdr:nvSpPr>
      <xdr:spPr>
        <a:xfrm>
          <a:off x="12763500" y="130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158853</xdr:rowOff>
    </xdr:from>
    <xdr:ext cx="534377" cy="259045"/>
    <xdr:sp macro="" textlink="">
      <xdr:nvSpPr>
        <xdr:cNvPr id="632" name="テキスト ボックス 631"/>
        <xdr:cNvSpPr txBox="1"/>
      </xdr:nvSpPr>
      <xdr:spPr>
        <a:xfrm>
          <a:off x="12547111" y="131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106023</xdr:rowOff>
    </xdr:from>
    <xdr:to>
      <xdr:col>23</xdr:col>
      <xdr:colOff>517525</xdr:colOff>
      <xdr:row>98</xdr:row>
      <xdr:rowOff>112643</xdr:rowOff>
    </xdr:to>
    <xdr:cxnSp macro="">
      <xdr:nvCxnSpPr>
        <xdr:cNvPr id="659" name="直線コネクタ 658"/>
        <xdr:cNvCxnSpPr/>
      </xdr:nvCxnSpPr>
      <xdr:spPr>
        <a:xfrm flipV="1">
          <a:off x="15481300" y="16736673"/>
          <a:ext cx="838200" cy="17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60"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63705</xdr:rowOff>
    </xdr:from>
    <xdr:to>
      <xdr:col>22</xdr:col>
      <xdr:colOff>365125</xdr:colOff>
      <xdr:row>98</xdr:row>
      <xdr:rowOff>112643</xdr:rowOff>
    </xdr:to>
    <xdr:cxnSp macro="">
      <xdr:nvCxnSpPr>
        <xdr:cNvPr id="662" name="直線コネクタ 661"/>
        <xdr:cNvCxnSpPr/>
      </xdr:nvCxnSpPr>
      <xdr:spPr>
        <a:xfrm>
          <a:off x="14592300" y="16865805"/>
          <a:ext cx="889000" cy="4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46112</xdr:rowOff>
    </xdr:from>
    <xdr:to>
      <xdr:col>21</xdr:col>
      <xdr:colOff>161925</xdr:colOff>
      <xdr:row>98</xdr:row>
      <xdr:rowOff>63705</xdr:rowOff>
    </xdr:to>
    <xdr:cxnSp macro="">
      <xdr:nvCxnSpPr>
        <xdr:cNvPr id="665" name="直線コネクタ 664"/>
        <xdr:cNvCxnSpPr/>
      </xdr:nvCxnSpPr>
      <xdr:spPr>
        <a:xfrm>
          <a:off x="13703300" y="16848212"/>
          <a:ext cx="889000" cy="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46112</xdr:rowOff>
    </xdr:from>
    <xdr:to>
      <xdr:col>19</xdr:col>
      <xdr:colOff>644525</xdr:colOff>
      <xdr:row>98</xdr:row>
      <xdr:rowOff>89148</xdr:rowOff>
    </xdr:to>
    <xdr:cxnSp macro="">
      <xdr:nvCxnSpPr>
        <xdr:cNvPr id="668" name="直線コネクタ 667"/>
        <xdr:cNvCxnSpPr/>
      </xdr:nvCxnSpPr>
      <xdr:spPr>
        <a:xfrm flipV="1">
          <a:off x="12814300" y="16848212"/>
          <a:ext cx="889000" cy="4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55223</xdr:rowOff>
    </xdr:from>
    <xdr:to>
      <xdr:col>23</xdr:col>
      <xdr:colOff>568325</xdr:colOff>
      <xdr:row>97</xdr:row>
      <xdr:rowOff>156823</xdr:rowOff>
    </xdr:to>
    <xdr:sp macro="" textlink="">
      <xdr:nvSpPr>
        <xdr:cNvPr id="678" name="円/楕円 677"/>
        <xdr:cNvSpPr/>
      </xdr:nvSpPr>
      <xdr:spPr>
        <a:xfrm>
          <a:off x="16268700" y="166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78100</xdr:rowOff>
    </xdr:from>
    <xdr:ext cx="534377" cy="259045"/>
    <xdr:sp macro="" textlink="">
      <xdr:nvSpPr>
        <xdr:cNvPr id="679" name="積立金該当値テキスト"/>
        <xdr:cNvSpPr txBox="1"/>
      </xdr:nvSpPr>
      <xdr:spPr>
        <a:xfrm>
          <a:off x="16370300" y="165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61843</xdr:rowOff>
    </xdr:from>
    <xdr:to>
      <xdr:col>22</xdr:col>
      <xdr:colOff>415925</xdr:colOff>
      <xdr:row>98</xdr:row>
      <xdr:rowOff>163443</xdr:rowOff>
    </xdr:to>
    <xdr:sp macro="" textlink="">
      <xdr:nvSpPr>
        <xdr:cNvPr id="680" name="円/楕円 679"/>
        <xdr:cNvSpPr/>
      </xdr:nvSpPr>
      <xdr:spPr>
        <a:xfrm>
          <a:off x="15430500" y="168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154570</xdr:rowOff>
    </xdr:from>
    <xdr:ext cx="469744" cy="259045"/>
    <xdr:sp macro="" textlink="">
      <xdr:nvSpPr>
        <xdr:cNvPr id="681" name="テキスト ボックス 680"/>
        <xdr:cNvSpPr txBox="1"/>
      </xdr:nvSpPr>
      <xdr:spPr>
        <a:xfrm>
          <a:off x="15246427" y="1695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12905</xdr:rowOff>
    </xdr:from>
    <xdr:to>
      <xdr:col>21</xdr:col>
      <xdr:colOff>212725</xdr:colOff>
      <xdr:row>98</xdr:row>
      <xdr:rowOff>114505</xdr:rowOff>
    </xdr:to>
    <xdr:sp macro="" textlink="">
      <xdr:nvSpPr>
        <xdr:cNvPr id="682" name="円/楕円 681"/>
        <xdr:cNvSpPr/>
      </xdr:nvSpPr>
      <xdr:spPr>
        <a:xfrm>
          <a:off x="14541500" y="168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105632</xdr:rowOff>
    </xdr:from>
    <xdr:ext cx="534377" cy="259045"/>
    <xdr:sp macro="" textlink="">
      <xdr:nvSpPr>
        <xdr:cNvPr id="683" name="テキスト ボックス 682"/>
        <xdr:cNvSpPr txBox="1"/>
      </xdr:nvSpPr>
      <xdr:spPr>
        <a:xfrm>
          <a:off x="14325111" y="16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166762</xdr:rowOff>
    </xdr:from>
    <xdr:to>
      <xdr:col>20</xdr:col>
      <xdr:colOff>9525</xdr:colOff>
      <xdr:row>98</xdr:row>
      <xdr:rowOff>96912</xdr:rowOff>
    </xdr:to>
    <xdr:sp macro="" textlink="">
      <xdr:nvSpPr>
        <xdr:cNvPr id="684" name="円/楕円 683"/>
        <xdr:cNvSpPr/>
      </xdr:nvSpPr>
      <xdr:spPr>
        <a:xfrm>
          <a:off x="136525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88039</xdr:rowOff>
    </xdr:from>
    <xdr:ext cx="534377" cy="259045"/>
    <xdr:sp macro="" textlink="">
      <xdr:nvSpPr>
        <xdr:cNvPr id="685" name="テキスト ボックス 684"/>
        <xdr:cNvSpPr txBox="1"/>
      </xdr:nvSpPr>
      <xdr:spPr>
        <a:xfrm>
          <a:off x="13436111" y="168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38348</xdr:rowOff>
    </xdr:from>
    <xdr:to>
      <xdr:col>18</xdr:col>
      <xdr:colOff>492125</xdr:colOff>
      <xdr:row>98</xdr:row>
      <xdr:rowOff>139948</xdr:rowOff>
    </xdr:to>
    <xdr:sp macro="" textlink="">
      <xdr:nvSpPr>
        <xdr:cNvPr id="686" name="円/楕円 685"/>
        <xdr:cNvSpPr/>
      </xdr:nvSpPr>
      <xdr:spPr>
        <a:xfrm>
          <a:off x="12763500" y="168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131075</xdr:rowOff>
    </xdr:from>
    <xdr:ext cx="534377" cy="259045"/>
    <xdr:sp macro="" textlink="">
      <xdr:nvSpPr>
        <xdr:cNvPr id="687" name="テキスト ボックス 686"/>
        <xdr:cNvSpPr txBox="1"/>
      </xdr:nvSpPr>
      <xdr:spPr>
        <a:xfrm>
          <a:off x="12547111" y="1693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54478</xdr:rowOff>
    </xdr:from>
    <xdr:to>
      <xdr:col>32</xdr:col>
      <xdr:colOff>187325</xdr:colOff>
      <xdr:row>32</xdr:row>
      <xdr:rowOff>127721</xdr:rowOff>
    </xdr:to>
    <xdr:cxnSp macro="">
      <xdr:nvCxnSpPr>
        <xdr:cNvPr id="714" name="直線コネクタ 713"/>
        <xdr:cNvCxnSpPr/>
      </xdr:nvCxnSpPr>
      <xdr:spPr>
        <a:xfrm flipV="1">
          <a:off x="21323300" y="5540878"/>
          <a:ext cx="838200" cy="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15"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127721</xdr:rowOff>
    </xdr:from>
    <xdr:to>
      <xdr:col>31</xdr:col>
      <xdr:colOff>34925</xdr:colOff>
      <xdr:row>38</xdr:row>
      <xdr:rowOff>132019</xdr:rowOff>
    </xdr:to>
    <xdr:cxnSp macro="">
      <xdr:nvCxnSpPr>
        <xdr:cNvPr id="717" name="直線コネクタ 716"/>
        <xdr:cNvCxnSpPr/>
      </xdr:nvCxnSpPr>
      <xdr:spPr>
        <a:xfrm flipV="1">
          <a:off x="20434300" y="5614121"/>
          <a:ext cx="889000" cy="10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19" name="テキスト ボックス 718"/>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131699</xdr:rowOff>
    </xdr:from>
    <xdr:to>
      <xdr:col>29</xdr:col>
      <xdr:colOff>517525</xdr:colOff>
      <xdr:row>38</xdr:row>
      <xdr:rowOff>132019</xdr:rowOff>
    </xdr:to>
    <xdr:cxnSp macro="">
      <xdr:nvCxnSpPr>
        <xdr:cNvPr id="720" name="直線コネクタ 719"/>
        <xdr:cNvCxnSpPr/>
      </xdr:nvCxnSpPr>
      <xdr:spPr>
        <a:xfrm>
          <a:off x="19545300" y="664679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110851</xdr:rowOff>
    </xdr:from>
    <xdr:to>
      <xdr:col>28</xdr:col>
      <xdr:colOff>314325</xdr:colOff>
      <xdr:row>38</xdr:row>
      <xdr:rowOff>131699</xdr:rowOff>
    </xdr:to>
    <xdr:cxnSp macro="">
      <xdr:nvCxnSpPr>
        <xdr:cNvPr id="723" name="直線コネクタ 722"/>
        <xdr:cNvCxnSpPr/>
      </xdr:nvCxnSpPr>
      <xdr:spPr>
        <a:xfrm>
          <a:off x="18656300" y="6625951"/>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3678</xdr:rowOff>
    </xdr:from>
    <xdr:to>
      <xdr:col>32</xdr:col>
      <xdr:colOff>238125</xdr:colOff>
      <xdr:row>32</xdr:row>
      <xdr:rowOff>105278</xdr:rowOff>
    </xdr:to>
    <xdr:sp macro="" textlink="">
      <xdr:nvSpPr>
        <xdr:cNvPr id="733" name="円/楕円 732"/>
        <xdr:cNvSpPr/>
      </xdr:nvSpPr>
      <xdr:spPr>
        <a:xfrm>
          <a:off x="22110700" y="54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128155</xdr:rowOff>
    </xdr:from>
    <xdr:ext cx="534377" cy="259045"/>
    <xdr:sp macro="" textlink="">
      <xdr:nvSpPr>
        <xdr:cNvPr id="734" name="投資及び出資金該当値テキスト"/>
        <xdr:cNvSpPr txBox="1"/>
      </xdr:nvSpPr>
      <xdr:spPr>
        <a:xfrm>
          <a:off x="22212300" y="54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24,364</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76921</xdr:rowOff>
    </xdr:from>
    <xdr:to>
      <xdr:col>31</xdr:col>
      <xdr:colOff>85725</xdr:colOff>
      <xdr:row>33</xdr:row>
      <xdr:rowOff>7071</xdr:rowOff>
    </xdr:to>
    <xdr:sp macro="" textlink="">
      <xdr:nvSpPr>
        <xdr:cNvPr id="735" name="円/楕円 734"/>
        <xdr:cNvSpPr/>
      </xdr:nvSpPr>
      <xdr:spPr>
        <a:xfrm>
          <a:off x="21272500" y="55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23598</xdr:rowOff>
    </xdr:from>
    <xdr:ext cx="534377" cy="259045"/>
    <xdr:sp macro="" textlink="">
      <xdr:nvSpPr>
        <xdr:cNvPr id="736" name="テキスト ボックス 735"/>
        <xdr:cNvSpPr txBox="1"/>
      </xdr:nvSpPr>
      <xdr:spPr>
        <a:xfrm>
          <a:off x="21056111" y="5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81219</xdr:rowOff>
    </xdr:from>
    <xdr:to>
      <xdr:col>29</xdr:col>
      <xdr:colOff>568325</xdr:colOff>
      <xdr:row>39</xdr:row>
      <xdr:rowOff>11369</xdr:rowOff>
    </xdr:to>
    <xdr:sp macro="" textlink="">
      <xdr:nvSpPr>
        <xdr:cNvPr id="737" name="円/楕円 736"/>
        <xdr:cNvSpPr/>
      </xdr:nvSpPr>
      <xdr:spPr>
        <a:xfrm>
          <a:off x="20383500" y="65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2496</xdr:rowOff>
    </xdr:from>
    <xdr:ext cx="378565" cy="259045"/>
    <xdr:sp macro="" textlink="">
      <xdr:nvSpPr>
        <xdr:cNvPr id="738" name="テキスト ボックス 737"/>
        <xdr:cNvSpPr txBox="1"/>
      </xdr:nvSpPr>
      <xdr:spPr>
        <a:xfrm>
          <a:off x="20245017" y="668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80899</xdr:rowOff>
    </xdr:from>
    <xdr:to>
      <xdr:col>28</xdr:col>
      <xdr:colOff>365125</xdr:colOff>
      <xdr:row>39</xdr:row>
      <xdr:rowOff>11049</xdr:rowOff>
    </xdr:to>
    <xdr:sp macro="" textlink="">
      <xdr:nvSpPr>
        <xdr:cNvPr id="739" name="円/楕円 738"/>
        <xdr:cNvSpPr/>
      </xdr:nvSpPr>
      <xdr:spPr>
        <a:xfrm>
          <a:off x="19494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2176</xdr:rowOff>
    </xdr:from>
    <xdr:ext cx="378565" cy="259045"/>
    <xdr:sp macro="" textlink="">
      <xdr:nvSpPr>
        <xdr:cNvPr id="740" name="テキスト ボックス 739"/>
        <xdr:cNvSpPr txBox="1"/>
      </xdr:nvSpPr>
      <xdr:spPr>
        <a:xfrm>
          <a:off x="19356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60051</xdr:rowOff>
    </xdr:from>
    <xdr:to>
      <xdr:col>27</xdr:col>
      <xdr:colOff>161925</xdr:colOff>
      <xdr:row>38</xdr:row>
      <xdr:rowOff>161651</xdr:rowOff>
    </xdr:to>
    <xdr:sp macro="" textlink="">
      <xdr:nvSpPr>
        <xdr:cNvPr id="741" name="円/楕円 740"/>
        <xdr:cNvSpPr/>
      </xdr:nvSpPr>
      <xdr:spPr>
        <a:xfrm>
          <a:off x="18605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152778</xdr:rowOff>
    </xdr:from>
    <xdr:ext cx="378565" cy="259045"/>
    <xdr:sp macro="" textlink="">
      <xdr:nvSpPr>
        <xdr:cNvPr id="742" name="テキスト ボックス 741"/>
        <xdr:cNvSpPr txBox="1"/>
      </xdr:nvSpPr>
      <xdr:spPr>
        <a:xfrm>
          <a:off x="18467017" y="66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108496</xdr:rowOff>
    </xdr:from>
    <xdr:to>
      <xdr:col>32</xdr:col>
      <xdr:colOff>187325</xdr:colOff>
      <xdr:row>58</xdr:row>
      <xdr:rowOff>160465</xdr:rowOff>
    </xdr:to>
    <xdr:cxnSp macro="">
      <xdr:nvCxnSpPr>
        <xdr:cNvPr id="771" name="直線コネクタ 770"/>
        <xdr:cNvCxnSpPr/>
      </xdr:nvCxnSpPr>
      <xdr:spPr>
        <a:xfrm flipV="1">
          <a:off x="21323300" y="10052596"/>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137871</xdr:rowOff>
    </xdr:from>
    <xdr:to>
      <xdr:col>31</xdr:col>
      <xdr:colOff>34925</xdr:colOff>
      <xdr:row>58</xdr:row>
      <xdr:rowOff>160465</xdr:rowOff>
    </xdr:to>
    <xdr:cxnSp macro="">
      <xdr:nvCxnSpPr>
        <xdr:cNvPr id="774" name="直線コネクタ 773"/>
        <xdr:cNvCxnSpPr/>
      </xdr:nvCxnSpPr>
      <xdr:spPr>
        <a:xfrm>
          <a:off x="20434300" y="10081971"/>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137871</xdr:rowOff>
    </xdr:from>
    <xdr:to>
      <xdr:col>29</xdr:col>
      <xdr:colOff>517525</xdr:colOff>
      <xdr:row>58</xdr:row>
      <xdr:rowOff>160160</xdr:rowOff>
    </xdr:to>
    <xdr:cxnSp macro="">
      <xdr:nvCxnSpPr>
        <xdr:cNvPr id="777" name="直線コネクタ 776"/>
        <xdr:cNvCxnSpPr/>
      </xdr:nvCxnSpPr>
      <xdr:spPr>
        <a:xfrm flipV="1">
          <a:off x="19545300" y="1008197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160160</xdr:rowOff>
    </xdr:from>
    <xdr:to>
      <xdr:col>28</xdr:col>
      <xdr:colOff>314325</xdr:colOff>
      <xdr:row>58</xdr:row>
      <xdr:rowOff>162408</xdr:rowOff>
    </xdr:to>
    <xdr:cxnSp macro="">
      <xdr:nvCxnSpPr>
        <xdr:cNvPr id="780" name="直線コネクタ 779"/>
        <xdr:cNvCxnSpPr/>
      </xdr:nvCxnSpPr>
      <xdr:spPr>
        <a:xfrm flipV="1">
          <a:off x="18656300" y="1010426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57696</xdr:rowOff>
    </xdr:from>
    <xdr:to>
      <xdr:col>32</xdr:col>
      <xdr:colOff>238125</xdr:colOff>
      <xdr:row>58</xdr:row>
      <xdr:rowOff>159296</xdr:rowOff>
    </xdr:to>
    <xdr:sp macro="" textlink="">
      <xdr:nvSpPr>
        <xdr:cNvPr id="790" name="円/楕円 789"/>
        <xdr:cNvSpPr/>
      </xdr:nvSpPr>
      <xdr:spPr>
        <a:xfrm>
          <a:off x="22110700" y="100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144073</xdr:rowOff>
    </xdr:from>
    <xdr:ext cx="469744" cy="259045"/>
    <xdr:sp macro="" textlink="">
      <xdr:nvSpPr>
        <xdr:cNvPr id="791" name="貸付金該当値テキスト"/>
        <xdr:cNvSpPr txBox="1"/>
      </xdr:nvSpPr>
      <xdr:spPr>
        <a:xfrm>
          <a:off x="22212300" y="991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109665</xdr:rowOff>
    </xdr:from>
    <xdr:to>
      <xdr:col>31</xdr:col>
      <xdr:colOff>85725</xdr:colOff>
      <xdr:row>59</xdr:row>
      <xdr:rowOff>39815</xdr:rowOff>
    </xdr:to>
    <xdr:sp macro="" textlink="">
      <xdr:nvSpPr>
        <xdr:cNvPr id="792" name="円/楕円 791"/>
        <xdr:cNvSpPr/>
      </xdr:nvSpPr>
      <xdr:spPr>
        <a:xfrm>
          <a:off x="21272500" y="100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30942</xdr:rowOff>
    </xdr:from>
    <xdr:ext cx="469744" cy="259045"/>
    <xdr:sp macro="" textlink="">
      <xdr:nvSpPr>
        <xdr:cNvPr id="793" name="テキスト ボックス 792"/>
        <xdr:cNvSpPr txBox="1"/>
      </xdr:nvSpPr>
      <xdr:spPr>
        <a:xfrm>
          <a:off x="21088427" y="101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87071</xdr:rowOff>
    </xdr:from>
    <xdr:to>
      <xdr:col>29</xdr:col>
      <xdr:colOff>568325</xdr:colOff>
      <xdr:row>59</xdr:row>
      <xdr:rowOff>17221</xdr:rowOff>
    </xdr:to>
    <xdr:sp macro="" textlink="">
      <xdr:nvSpPr>
        <xdr:cNvPr id="794" name="円/楕円 793"/>
        <xdr:cNvSpPr/>
      </xdr:nvSpPr>
      <xdr:spPr>
        <a:xfrm>
          <a:off x="20383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8348</xdr:rowOff>
    </xdr:from>
    <xdr:ext cx="469744" cy="259045"/>
    <xdr:sp macro="" textlink="">
      <xdr:nvSpPr>
        <xdr:cNvPr id="795" name="テキスト ボックス 794"/>
        <xdr:cNvSpPr txBox="1"/>
      </xdr:nvSpPr>
      <xdr:spPr>
        <a:xfrm>
          <a:off x="20199427" y="1012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109360</xdr:rowOff>
    </xdr:from>
    <xdr:to>
      <xdr:col>28</xdr:col>
      <xdr:colOff>365125</xdr:colOff>
      <xdr:row>59</xdr:row>
      <xdr:rowOff>39510</xdr:rowOff>
    </xdr:to>
    <xdr:sp macro="" textlink="">
      <xdr:nvSpPr>
        <xdr:cNvPr id="796" name="円/楕円 795"/>
        <xdr:cNvSpPr/>
      </xdr:nvSpPr>
      <xdr:spPr>
        <a:xfrm>
          <a:off x="19494500" y="100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30637</xdr:rowOff>
    </xdr:from>
    <xdr:ext cx="469744" cy="259045"/>
    <xdr:sp macro="" textlink="">
      <xdr:nvSpPr>
        <xdr:cNvPr id="797" name="テキスト ボックス 796"/>
        <xdr:cNvSpPr txBox="1"/>
      </xdr:nvSpPr>
      <xdr:spPr>
        <a:xfrm>
          <a:off x="19310427" y="1014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111608</xdr:rowOff>
    </xdr:from>
    <xdr:to>
      <xdr:col>27</xdr:col>
      <xdr:colOff>161925</xdr:colOff>
      <xdr:row>59</xdr:row>
      <xdr:rowOff>41758</xdr:rowOff>
    </xdr:to>
    <xdr:sp macro="" textlink="">
      <xdr:nvSpPr>
        <xdr:cNvPr id="798" name="円/楕円 797"/>
        <xdr:cNvSpPr/>
      </xdr:nvSpPr>
      <xdr:spPr>
        <a:xfrm>
          <a:off x="18605500" y="100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32885</xdr:rowOff>
    </xdr:from>
    <xdr:ext cx="469744" cy="259045"/>
    <xdr:sp macro="" textlink="">
      <xdr:nvSpPr>
        <xdr:cNvPr id="799" name="テキスト ボックス 798"/>
        <xdr:cNvSpPr txBox="1"/>
      </xdr:nvSpPr>
      <xdr:spPr>
        <a:xfrm>
          <a:off x="18421427"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76988</xdr:rowOff>
    </xdr:from>
    <xdr:to>
      <xdr:col>32</xdr:col>
      <xdr:colOff>187325</xdr:colOff>
      <xdr:row>76</xdr:row>
      <xdr:rowOff>97757</xdr:rowOff>
    </xdr:to>
    <xdr:cxnSp macro="">
      <xdr:nvCxnSpPr>
        <xdr:cNvPr id="830" name="直線コネクタ 829"/>
        <xdr:cNvCxnSpPr/>
      </xdr:nvCxnSpPr>
      <xdr:spPr>
        <a:xfrm flipV="1">
          <a:off x="21323300" y="13107188"/>
          <a:ext cx="8382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31"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121423</xdr:rowOff>
    </xdr:from>
    <xdr:to>
      <xdr:col>31</xdr:col>
      <xdr:colOff>34925</xdr:colOff>
      <xdr:row>76</xdr:row>
      <xdr:rowOff>97757</xdr:rowOff>
    </xdr:to>
    <xdr:cxnSp macro="">
      <xdr:nvCxnSpPr>
        <xdr:cNvPr id="833" name="直線コネクタ 832"/>
        <xdr:cNvCxnSpPr/>
      </xdr:nvCxnSpPr>
      <xdr:spPr>
        <a:xfrm>
          <a:off x="20434300" y="12637273"/>
          <a:ext cx="889000" cy="49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121423</xdr:rowOff>
    </xdr:from>
    <xdr:to>
      <xdr:col>29</xdr:col>
      <xdr:colOff>517525</xdr:colOff>
      <xdr:row>73</xdr:row>
      <xdr:rowOff>160982</xdr:rowOff>
    </xdr:to>
    <xdr:cxnSp macro="">
      <xdr:nvCxnSpPr>
        <xdr:cNvPr id="836" name="直線コネクタ 835"/>
        <xdr:cNvCxnSpPr/>
      </xdr:nvCxnSpPr>
      <xdr:spPr>
        <a:xfrm flipV="1">
          <a:off x="19545300" y="12637273"/>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8" name="テキスト ボックス 837"/>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159620</xdr:rowOff>
    </xdr:from>
    <xdr:to>
      <xdr:col>28</xdr:col>
      <xdr:colOff>314325</xdr:colOff>
      <xdr:row>73</xdr:row>
      <xdr:rowOff>160982</xdr:rowOff>
    </xdr:to>
    <xdr:cxnSp macro="">
      <xdr:nvCxnSpPr>
        <xdr:cNvPr id="839" name="直線コネクタ 838"/>
        <xdr:cNvCxnSpPr/>
      </xdr:nvCxnSpPr>
      <xdr:spPr>
        <a:xfrm>
          <a:off x="18656300" y="12675470"/>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41" name="テキスト ボックス 840"/>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3" name="テキスト ボックス 842"/>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26188</xdr:rowOff>
    </xdr:from>
    <xdr:to>
      <xdr:col>32</xdr:col>
      <xdr:colOff>238125</xdr:colOff>
      <xdr:row>76</xdr:row>
      <xdr:rowOff>127788</xdr:rowOff>
    </xdr:to>
    <xdr:sp macro="" textlink="">
      <xdr:nvSpPr>
        <xdr:cNvPr id="849" name="円/楕円 848"/>
        <xdr:cNvSpPr/>
      </xdr:nvSpPr>
      <xdr:spPr>
        <a:xfrm>
          <a:off x="22110700" y="130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4615</xdr:rowOff>
    </xdr:from>
    <xdr:ext cx="534377" cy="259045"/>
    <xdr:sp macro="" textlink="">
      <xdr:nvSpPr>
        <xdr:cNvPr id="850" name="繰出金該当値テキスト"/>
        <xdr:cNvSpPr txBox="1"/>
      </xdr:nvSpPr>
      <xdr:spPr>
        <a:xfrm>
          <a:off x="22212300" y="1303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49,261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46957</xdr:rowOff>
    </xdr:from>
    <xdr:to>
      <xdr:col>31</xdr:col>
      <xdr:colOff>85725</xdr:colOff>
      <xdr:row>76</xdr:row>
      <xdr:rowOff>148557</xdr:rowOff>
    </xdr:to>
    <xdr:sp macro="" textlink="">
      <xdr:nvSpPr>
        <xdr:cNvPr id="851" name="円/楕円 850"/>
        <xdr:cNvSpPr/>
      </xdr:nvSpPr>
      <xdr:spPr>
        <a:xfrm>
          <a:off x="21272500" y="130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139684</xdr:rowOff>
    </xdr:from>
    <xdr:ext cx="534377" cy="259045"/>
    <xdr:sp macro="" textlink="">
      <xdr:nvSpPr>
        <xdr:cNvPr id="852" name="テキスト ボックス 851"/>
        <xdr:cNvSpPr txBox="1"/>
      </xdr:nvSpPr>
      <xdr:spPr>
        <a:xfrm>
          <a:off x="21056111" y="131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70623</xdr:rowOff>
    </xdr:from>
    <xdr:to>
      <xdr:col>29</xdr:col>
      <xdr:colOff>568325</xdr:colOff>
      <xdr:row>74</xdr:row>
      <xdr:rowOff>773</xdr:rowOff>
    </xdr:to>
    <xdr:sp macro="" textlink="">
      <xdr:nvSpPr>
        <xdr:cNvPr id="853" name="円/楕円 852"/>
        <xdr:cNvSpPr/>
      </xdr:nvSpPr>
      <xdr:spPr>
        <a:xfrm>
          <a:off x="20383500" y="125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17300</xdr:rowOff>
    </xdr:from>
    <xdr:ext cx="534377" cy="259045"/>
    <xdr:sp macro="" textlink="">
      <xdr:nvSpPr>
        <xdr:cNvPr id="854" name="テキスト ボックス 853"/>
        <xdr:cNvSpPr txBox="1"/>
      </xdr:nvSpPr>
      <xdr:spPr>
        <a:xfrm>
          <a:off x="20167111" y="123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92,429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110182</xdr:rowOff>
    </xdr:from>
    <xdr:to>
      <xdr:col>28</xdr:col>
      <xdr:colOff>365125</xdr:colOff>
      <xdr:row>74</xdr:row>
      <xdr:rowOff>40332</xdr:rowOff>
    </xdr:to>
    <xdr:sp macro="" textlink="">
      <xdr:nvSpPr>
        <xdr:cNvPr id="855" name="円/楕円 854"/>
        <xdr:cNvSpPr/>
      </xdr:nvSpPr>
      <xdr:spPr>
        <a:xfrm>
          <a:off x="19494500" y="126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56859</xdr:rowOff>
    </xdr:from>
    <xdr:ext cx="534377" cy="259045"/>
    <xdr:sp macro="" textlink="">
      <xdr:nvSpPr>
        <xdr:cNvPr id="856" name="テキスト ボックス 855"/>
        <xdr:cNvSpPr txBox="1"/>
      </xdr:nvSpPr>
      <xdr:spPr>
        <a:xfrm>
          <a:off x="19278111" y="124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108820</xdr:rowOff>
    </xdr:from>
    <xdr:to>
      <xdr:col>27</xdr:col>
      <xdr:colOff>161925</xdr:colOff>
      <xdr:row>74</xdr:row>
      <xdr:rowOff>38970</xdr:rowOff>
    </xdr:to>
    <xdr:sp macro="" textlink="">
      <xdr:nvSpPr>
        <xdr:cNvPr id="857" name="円/楕円 856"/>
        <xdr:cNvSpPr/>
      </xdr:nvSpPr>
      <xdr:spPr>
        <a:xfrm>
          <a:off x="18605500" y="126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55497</xdr:rowOff>
    </xdr:from>
    <xdr:ext cx="534377" cy="259045"/>
    <xdr:sp macro="" textlink="">
      <xdr:nvSpPr>
        <xdr:cNvPr id="858" name="テキスト ボックス 857"/>
        <xdr:cNvSpPr txBox="1"/>
      </xdr:nvSpPr>
      <xdr:spPr>
        <a:xfrm>
          <a:off x="18389111" y="123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歳出決算総額は、住民一人当たり約</a:t>
          </a:r>
          <a:r>
            <a:rPr kumimoji="1" lang="en-US" altLang="ja-JP" sz="1300">
              <a:latin typeface="ＭＳ Ｐゴシック"/>
            </a:rPr>
            <a:t>596</a:t>
          </a:r>
          <a:r>
            <a:rPr kumimoji="1" lang="ja-JP" altLang="en-US" sz="1300">
              <a:latin typeface="ＭＳ Ｐゴシック"/>
            </a:rPr>
            <a:t>千円となっている。類似団体と比べて顕著に多い経費は、物件費・補助費等・積立金・投資及び出資金である。</a:t>
          </a:r>
          <a:endParaRPr kumimoji="1" lang="en-US" altLang="ja-JP" sz="1300">
            <a:latin typeface="ＭＳ Ｐゴシック"/>
          </a:endParaRPr>
        </a:p>
        <a:p>
          <a:r>
            <a:rPr kumimoji="1" lang="ja-JP" altLang="en-US" sz="1300">
              <a:latin typeface="ＭＳ Ｐゴシック"/>
            </a:rPr>
            <a:t>　物件費と積立金は、ふるさと納税寄附金の大幅増に伴う諸経費の計上と残余額の基金積立によるものである。</a:t>
          </a:r>
          <a:endParaRPr kumimoji="1" lang="en-US" altLang="ja-JP" sz="1300">
            <a:latin typeface="ＭＳ Ｐゴシック"/>
          </a:endParaRPr>
        </a:p>
        <a:p>
          <a:r>
            <a:rPr kumimoji="1" lang="ja-JP" altLang="en-US" sz="1300">
              <a:latin typeface="ＭＳ Ｐゴシック"/>
            </a:rPr>
            <a:t>　補助費等・投資及び出資金については、他会計への繰出金が多大であり、とりわけ公営企業会計分について公立病院が</a:t>
          </a:r>
          <a:r>
            <a:rPr kumimoji="1" lang="en-US" altLang="ja-JP" sz="1300">
              <a:latin typeface="ＭＳ Ｐゴシック"/>
            </a:rPr>
            <a:t>3</a:t>
          </a:r>
          <a:r>
            <a:rPr kumimoji="1" lang="ja-JP" altLang="en-US" sz="1300">
              <a:latin typeface="ＭＳ Ｐゴシック"/>
            </a:rPr>
            <a:t>病院を直営で経営していることや下水道事業が集落点在型の市内広範囲にわたって展開されており、過去の建設分の起債償還が多額になっていることから類似団体に比べ住民</a:t>
          </a:r>
          <a:r>
            <a:rPr kumimoji="1" lang="en-US" altLang="ja-JP" sz="1300">
              <a:latin typeface="ＭＳ Ｐゴシック"/>
            </a:rPr>
            <a:t>1</a:t>
          </a:r>
          <a:r>
            <a:rPr kumimoji="1" lang="ja-JP" altLang="en-US" sz="1300">
              <a:latin typeface="ＭＳ Ｐゴシック"/>
            </a:rPr>
            <a:t>人あたりの額が大きくなっている。普通建設事業費については、教育施設の耐震化や幼保一体型施設の建設、防災行政無線の整備、一般廃棄物処理施設の改修などの投資的事業を実施している。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36,545
35,997
258.17
22,824,978
21,781,667
520,133
12,447,219
18,676,003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30952</xdr:rowOff>
    </xdr:from>
    <xdr:to>
      <xdr:col>6</xdr:col>
      <xdr:colOff>511175</xdr:colOff>
      <xdr:row>35</xdr:row>
      <xdr:rowOff>60670</xdr:rowOff>
    </xdr:to>
    <xdr:cxnSp macro="">
      <xdr:nvCxnSpPr>
        <xdr:cNvPr id="63" name="直線コネクタ 62"/>
        <xdr:cNvCxnSpPr/>
      </xdr:nvCxnSpPr>
      <xdr:spPr>
        <a:xfrm>
          <a:off x="3797300" y="603170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32584</xdr:rowOff>
    </xdr:from>
    <xdr:to>
      <xdr:col>5</xdr:col>
      <xdr:colOff>358775</xdr:colOff>
      <xdr:row>35</xdr:row>
      <xdr:rowOff>30952</xdr:rowOff>
    </xdr:to>
    <xdr:cxnSp macro="">
      <xdr:nvCxnSpPr>
        <xdr:cNvPr id="66" name="直線コネクタ 65"/>
        <xdr:cNvCxnSpPr/>
      </xdr:nvCxnSpPr>
      <xdr:spPr>
        <a:xfrm>
          <a:off x="2908300" y="586188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128596</xdr:rowOff>
    </xdr:from>
    <xdr:to>
      <xdr:col>4</xdr:col>
      <xdr:colOff>155575</xdr:colOff>
      <xdr:row>34</xdr:row>
      <xdr:rowOff>32584</xdr:rowOff>
    </xdr:to>
    <xdr:cxnSp macro="">
      <xdr:nvCxnSpPr>
        <xdr:cNvPr id="69" name="直線コネクタ 68"/>
        <xdr:cNvCxnSpPr/>
      </xdr:nvCxnSpPr>
      <xdr:spPr>
        <a:xfrm>
          <a:off x="2019300" y="578644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124351</xdr:rowOff>
    </xdr:from>
    <xdr:to>
      <xdr:col>2</xdr:col>
      <xdr:colOff>638175</xdr:colOff>
      <xdr:row>33</xdr:row>
      <xdr:rowOff>128596</xdr:rowOff>
    </xdr:to>
    <xdr:cxnSp macro="">
      <xdr:nvCxnSpPr>
        <xdr:cNvPr id="72" name="直線コネクタ 71"/>
        <xdr:cNvCxnSpPr/>
      </xdr:nvCxnSpPr>
      <xdr:spPr>
        <a:xfrm>
          <a:off x="1130300" y="5439301"/>
          <a:ext cx="889000" cy="34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9870</xdr:rowOff>
    </xdr:from>
    <xdr:to>
      <xdr:col>6</xdr:col>
      <xdr:colOff>561975</xdr:colOff>
      <xdr:row>35</xdr:row>
      <xdr:rowOff>111470</xdr:rowOff>
    </xdr:to>
    <xdr:sp macro="" textlink="">
      <xdr:nvSpPr>
        <xdr:cNvPr id="82" name="円/楕円 81"/>
        <xdr:cNvSpPr/>
      </xdr:nvSpPr>
      <xdr:spPr>
        <a:xfrm>
          <a:off x="4584700" y="60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32747</xdr:rowOff>
    </xdr:from>
    <xdr:ext cx="469744" cy="259045"/>
    <xdr:sp macro="" textlink="">
      <xdr:nvSpPr>
        <xdr:cNvPr id="83" name="議会費該当値テキスト"/>
        <xdr:cNvSpPr txBox="1"/>
      </xdr:nvSpPr>
      <xdr:spPr>
        <a:xfrm>
          <a:off x="4686300" y="586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151602</xdr:rowOff>
    </xdr:from>
    <xdr:to>
      <xdr:col>5</xdr:col>
      <xdr:colOff>409575</xdr:colOff>
      <xdr:row>35</xdr:row>
      <xdr:rowOff>81752</xdr:rowOff>
    </xdr:to>
    <xdr:sp macro="" textlink="">
      <xdr:nvSpPr>
        <xdr:cNvPr id="84" name="円/楕円 83"/>
        <xdr:cNvSpPr/>
      </xdr:nvSpPr>
      <xdr:spPr>
        <a:xfrm>
          <a:off x="3746500" y="5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98279</xdr:rowOff>
    </xdr:from>
    <xdr:ext cx="469744" cy="259045"/>
    <xdr:sp macro="" textlink="">
      <xdr:nvSpPr>
        <xdr:cNvPr id="85" name="テキスト ボックス 84"/>
        <xdr:cNvSpPr txBox="1"/>
      </xdr:nvSpPr>
      <xdr:spPr>
        <a:xfrm>
          <a:off x="3562427" y="575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153234</xdr:rowOff>
    </xdr:from>
    <xdr:to>
      <xdr:col>4</xdr:col>
      <xdr:colOff>206375</xdr:colOff>
      <xdr:row>34</xdr:row>
      <xdr:rowOff>83384</xdr:rowOff>
    </xdr:to>
    <xdr:sp macro="" textlink="">
      <xdr:nvSpPr>
        <xdr:cNvPr id="86" name="円/楕円 85"/>
        <xdr:cNvSpPr/>
      </xdr:nvSpPr>
      <xdr:spPr>
        <a:xfrm>
          <a:off x="2857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99911</xdr:rowOff>
    </xdr:from>
    <xdr:ext cx="469744" cy="259045"/>
    <xdr:sp macro="" textlink="">
      <xdr:nvSpPr>
        <xdr:cNvPr id="87" name="テキスト ボックス 86"/>
        <xdr:cNvSpPr txBox="1"/>
      </xdr:nvSpPr>
      <xdr:spPr>
        <a:xfrm>
          <a:off x="2673427"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77796</xdr:rowOff>
    </xdr:from>
    <xdr:to>
      <xdr:col>3</xdr:col>
      <xdr:colOff>3175</xdr:colOff>
      <xdr:row>34</xdr:row>
      <xdr:rowOff>7946</xdr:rowOff>
    </xdr:to>
    <xdr:sp macro="" textlink="">
      <xdr:nvSpPr>
        <xdr:cNvPr id="88" name="円/楕円 87"/>
        <xdr:cNvSpPr/>
      </xdr:nvSpPr>
      <xdr:spPr>
        <a:xfrm>
          <a:off x="1968500" y="57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24473</xdr:rowOff>
    </xdr:from>
    <xdr:ext cx="469744" cy="259045"/>
    <xdr:sp macro="" textlink="">
      <xdr:nvSpPr>
        <xdr:cNvPr id="89" name="テキスト ボックス 88"/>
        <xdr:cNvSpPr txBox="1"/>
      </xdr:nvSpPr>
      <xdr:spPr>
        <a:xfrm>
          <a:off x="1784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73551</xdr:rowOff>
    </xdr:from>
    <xdr:to>
      <xdr:col>1</xdr:col>
      <xdr:colOff>485775</xdr:colOff>
      <xdr:row>32</xdr:row>
      <xdr:rowOff>3701</xdr:rowOff>
    </xdr:to>
    <xdr:sp macro="" textlink="">
      <xdr:nvSpPr>
        <xdr:cNvPr id="90" name="円/楕円 89"/>
        <xdr:cNvSpPr/>
      </xdr:nvSpPr>
      <xdr:spPr>
        <a:xfrm>
          <a:off x="1079500" y="53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20228</xdr:rowOff>
    </xdr:from>
    <xdr:ext cx="469744" cy="259045"/>
    <xdr:sp macro="" textlink="">
      <xdr:nvSpPr>
        <xdr:cNvPr id="91" name="テキスト ボックス 90"/>
        <xdr:cNvSpPr txBox="1"/>
      </xdr:nvSpPr>
      <xdr:spPr>
        <a:xfrm>
          <a:off x="895427" y="51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55769</xdr:rowOff>
    </xdr:from>
    <xdr:to>
      <xdr:col>6</xdr:col>
      <xdr:colOff>511175</xdr:colOff>
      <xdr:row>58</xdr:row>
      <xdr:rowOff>10625</xdr:rowOff>
    </xdr:to>
    <xdr:cxnSp macro="">
      <xdr:nvCxnSpPr>
        <xdr:cNvPr id="120" name="直線コネクタ 119"/>
        <xdr:cNvCxnSpPr/>
      </xdr:nvCxnSpPr>
      <xdr:spPr>
        <a:xfrm flipV="1">
          <a:off x="3797300" y="9656969"/>
          <a:ext cx="838200" cy="29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156582</xdr:rowOff>
    </xdr:from>
    <xdr:to>
      <xdr:col>5</xdr:col>
      <xdr:colOff>358775</xdr:colOff>
      <xdr:row>58</xdr:row>
      <xdr:rowOff>10625</xdr:rowOff>
    </xdr:to>
    <xdr:cxnSp macro="">
      <xdr:nvCxnSpPr>
        <xdr:cNvPr id="123" name="直線コネクタ 122"/>
        <xdr:cNvCxnSpPr/>
      </xdr:nvCxnSpPr>
      <xdr:spPr>
        <a:xfrm>
          <a:off x="2908300" y="9929232"/>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148954</xdr:rowOff>
    </xdr:from>
    <xdr:to>
      <xdr:col>4</xdr:col>
      <xdr:colOff>155575</xdr:colOff>
      <xdr:row>57</xdr:row>
      <xdr:rowOff>156582</xdr:rowOff>
    </xdr:to>
    <xdr:cxnSp macro="">
      <xdr:nvCxnSpPr>
        <xdr:cNvPr id="126" name="直線コネクタ 125"/>
        <xdr:cNvCxnSpPr/>
      </xdr:nvCxnSpPr>
      <xdr:spPr>
        <a:xfrm>
          <a:off x="2019300" y="9921604"/>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148954</xdr:rowOff>
    </xdr:from>
    <xdr:to>
      <xdr:col>2</xdr:col>
      <xdr:colOff>638175</xdr:colOff>
      <xdr:row>58</xdr:row>
      <xdr:rowOff>8335</xdr:rowOff>
    </xdr:to>
    <xdr:cxnSp macro="">
      <xdr:nvCxnSpPr>
        <xdr:cNvPr id="129" name="直線コネクタ 128"/>
        <xdr:cNvCxnSpPr/>
      </xdr:nvCxnSpPr>
      <xdr:spPr>
        <a:xfrm flipV="1">
          <a:off x="1130300" y="9921604"/>
          <a:ext cx="889000" cy="3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4969</xdr:rowOff>
    </xdr:from>
    <xdr:to>
      <xdr:col>6</xdr:col>
      <xdr:colOff>561975</xdr:colOff>
      <xdr:row>56</xdr:row>
      <xdr:rowOff>106569</xdr:rowOff>
    </xdr:to>
    <xdr:sp macro="" textlink="">
      <xdr:nvSpPr>
        <xdr:cNvPr id="139" name="円/楕円 138"/>
        <xdr:cNvSpPr/>
      </xdr:nvSpPr>
      <xdr:spPr>
        <a:xfrm>
          <a:off x="4584700" y="96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27846</xdr:rowOff>
    </xdr:from>
    <xdr:ext cx="599010" cy="259045"/>
    <xdr:sp macro="" textlink="">
      <xdr:nvSpPr>
        <xdr:cNvPr id="140" name="総務費該当値テキスト"/>
        <xdr:cNvSpPr txBox="1"/>
      </xdr:nvSpPr>
      <xdr:spPr>
        <a:xfrm>
          <a:off x="4686300" y="945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131275</xdr:rowOff>
    </xdr:from>
    <xdr:to>
      <xdr:col>5</xdr:col>
      <xdr:colOff>409575</xdr:colOff>
      <xdr:row>58</xdr:row>
      <xdr:rowOff>61425</xdr:rowOff>
    </xdr:to>
    <xdr:sp macro="" textlink="">
      <xdr:nvSpPr>
        <xdr:cNvPr id="141" name="円/楕円 140"/>
        <xdr:cNvSpPr/>
      </xdr:nvSpPr>
      <xdr:spPr>
        <a:xfrm>
          <a:off x="3746500" y="99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52552</xdr:rowOff>
    </xdr:from>
    <xdr:ext cx="534377" cy="259045"/>
    <xdr:sp macro="" textlink="">
      <xdr:nvSpPr>
        <xdr:cNvPr id="142" name="テキスト ボックス 141"/>
        <xdr:cNvSpPr txBox="1"/>
      </xdr:nvSpPr>
      <xdr:spPr>
        <a:xfrm>
          <a:off x="3530111" y="999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105782</xdr:rowOff>
    </xdr:from>
    <xdr:to>
      <xdr:col>4</xdr:col>
      <xdr:colOff>206375</xdr:colOff>
      <xdr:row>58</xdr:row>
      <xdr:rowOff>35932</xdr:rowOff>
    </xdr:to>
    <xdr:sp macro="" textlink="">
      <xdr:nvSpPr>
        <xdr:cNvPr id="143" name="円/楕円 142"/>
        <xdr:cNvSpPr/>
      </xdr:nvSpPr>
      <xdr:spPr>
        <a:xfrm>
          <a:off x="2857500" y="98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27059</xdr:rowOff>
    </xdr:from>
    <xdr:ext cx="534377" cy="259045"/>
    <xdr:sp macro="" textlink="">
      <xdr:nvSpPr>
        <xdr:cNvPr id="144" name="テキスト ボックス 143"/>
        <xdr:cNvSpPr txBox="1"/>
      </xdr:nvSpPr>
      <xdr:spPr>
        <a:xfrm>
          <a:off x="2641111" y="99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98154</xdr:rowOff>
    </xdr:from>
    <xdr:to>
      <xdr:col>3</xdr:col>
      <xdr:colOff>3175</xdr:colOff>
      <xdr:row>58</xdr:row>
      <xdr:rowOff>28304</xdr:rowOff>
    </xdr:to>
    <xdr:sp macro="" textlink="">
      <xdr:nvSpPr>
        <xdr:cNvPr id="145" name="円/楕円 144"/>
        <xdr:cNvSpPr/>
      </xdr:nvSpPr>
      <xdr:spPr>
        <a:xfrm>
          <a:off x="1968500" y="98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19431</xdr:rowOff>
    </xdr:from>
    <xdr:ext cx="534377" cy="259045"/>
    <xdr:sp macro="" textlink="">
      <xdr:nvSpPr>
        <xdr:cNvPr id="146" name="テキスト ボックス 145"/>
        <xdr:cNvSpPr txBox="1"/>
      </xdr:nvSpPr>
      <xdr:spPr>
        <a:xfrm>
          <a:off x="1752111" y="99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128985</xdr:rowOff>
    </xdr:from>
    <xdr:to>
      <xdr:col>1</xdr:col>
      <xdr:colOff>485775</xdr:colOff>
      <xdr:row>58</xdr:row>
      <xdr:rowOff>59135</xdr:rowOff>
    </xdr:to>
    <xdr:sp macro="" textlink="">
      <xdr:nvSpPr>
        <xdr:cNvPr id="147" name="円/楕円 146"/>
        <xdr:cNvSpPr/>
      </xdr:nvSpPr>
      <xdr:spPr>
        <a:xfrm>
          <a:off x="1079500" y="99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50262</xdr:rowOff>
    </xdr:from>
    <xdr:ext cx="534377" cy="259045"/>
    <xdr:sp macro="" textlink="">
      <xdr:nvSpPr>
        <xdr:cNvPr id="148" name="テキスト ボックス 147"/>
        <xdr:cNvSpPr txBox="1"/>
      </xdr:nvSpPr>
      <xdr:spPr>
        <a:xfrm>
          <a:off x="863111" y="99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81648</xdr:rowOff>
    </xdr:from>
    <xdr:to>
      <xdr:col>6</xdr:col>
      <xdr:colOff>511175</xdr:colOff>
      <xdr:row>78</xdr:row>
      <xdr:rowOff>114219</xdr:rowOff>
    </xdr:to>
    <xdr:cxnSp macro="">
      <xdr:nvCxnSpPr>
        <xdr:cNvPr id="178" name="直線コネクタ 177"/>
        <xdr:cNvCxnSpPr/>
      </xdr:nvCxnSpPr>
      <xdr:spPr>
        <a:xfrm flipV="1">
          <a:off x="3797300" y="13454748"/>
          <a:ext cx="838200" cy="3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114219</xdr:rowOff>
    </xdr:from>
    <xdr:to>
      <xdr:col>5</xdr:col>
      <xdr:colOff>358775</xdr:colOff>
      <xdr:row>78</xdr:row>
      <xdr:rowOff>155671</xdr:rowOff>
    </xdr:to>
    <xdr:cxnSp macro="">
      <xdr:nvCxnSpPr>
        <xdr:cNvPr id="181" name="直線コネクタ 180"/>
        <xdr:cNvCxnSpPr/>
      </xdr:nvCxnSpPr>
      <xdr:spPr>
        <a:xfrm flipV="1">
          <a:off x="2908300" y="13487319"/>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155222</xdr:rowOff>
    </xdr:from>
    <xdr:to>
      <xdr:col>4</xdr:col>
      <xdr:colOff>155575</xdr:colOff>
      <xdr:row>78</xdr:row>
      <xdr:rowOff>155671</xdr:rowOff>
    </xdr:to>
    <xdr:cxnSp macro="">
      <xdr:nvCxnSpPr>
        <xdr:cNvPr id="184" name="直線コネクタ 183"/>
        <xdr:cNvCxnSpPr/>
      </xdr:nvCxnSpPr>
      <xdr:spPr>
        <a:xfrm>
          <a:off x="2019300" y="13528322"/>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155222</xdr:rowOff>
    </xdr:from>
    <xdr:to>
      <xdr:col>2</xdr:col>
      <xdr:colOff>638175</xdr:colOff>
      <xdr:row>78</xdr:row>
      <xdr:rowOff>159607</xdr:rowOff>
    </xdr:to>
    <xdr:cxnSp macro="">
      <xdr:nvCxnSpPr>
        <xdr:cNvPr id="187" name="直線コネクタ 186"/>
        <xdr:cNvCxnSpPr/>
      </xdr:nvCxnSpPr>
      <xdr:spPr>
        <a:xfrm flipV="1">
          <a:off x="1130300" y="13528322"/>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30848</xdr:rowOff>
    </xdr:from>
    <xdr:to>
      <xdr:col>6</xdr:col>
      <xdr:colOff>561975</xdr:colOff>
      <xdr:row>78</xdr:row>
      <xdr:rowOff>132448</xdr:rowOff>
    </xdr:to>
    <xdr:sp macro="" textlink="">
      <xdr:nvSpPr>
        <xdr:cNvPr id="197" name="円/楕円 196"/>
        <xdr:cNvSpPr/>
      </xdr:nvSpPr>
      <xdr:spPr>
        <a:xfrm>
          <a:off x="4584700" y="134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143943</xdr:rowOff>
    </xdr:from>
    <xdr:ext cx="599010" cy="259045"/>
    <xdr:sp macro="" textlink="">
      <xdr:nvSpPr>
        <xdr:cNvPr id="198" name="民生費該当値テキスト"/>
        <xdr:cNvSpPr txBox="1"/>
      </xdr:nvSpPr>
      <xdr:spPr>
        <a:xfrm>
          <a:off x="4686300" y="133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63419</xdr:rowOff>
    </xdr:from>
    <xdr:to>
      <xdr:col>5</xdr:col>
      <xdr:colOff>409575</xdr:colOff>
      <xdr:row>78</xdr:row>
      <xdr:rowOff>165019</xdr:rowOff>
    </xdr:to>
    <xdr:sp macro="" textlink="">
      <xdr:nvSpPr>
        <xdr:cNvPr id="199" name="円/楕円 198"/>
        <xdr:cNvSpPr/>
      </xdr:nvSpPr>
      <xdr:spPr>
        <a:xfrm>
          <a:off x="3746500" y="134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156146</xdr:rowOff>
    </xdr:from>
    <xdr:ext cx="599010" cy="259045"/>
    <xdr:sp macro="" textlink="">
      <xdr:nvSpPr>
        <xdr:cNvPr id="200" name="テキスト ボックス 199"/>
        <xdr:cNvSpPr txBox="1"/>
      </xdr:nvSpPr>
      <xdr:spPr>
        <a:xfrm>
          <a:off x="3497794" y="1352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104871</xdr:rowOff>
    </xdr:from>
    <xdr:to>
      <xdr:col>4</xdr:col>
      <xdr:colOff>206375</xdr:colOff>
      <xdr:row>79</xdr:row>
      <xdr:rowOff>35021</xdr:rowOff>
    </xdr:to>
    <xdr:sp macro="" textlink="">
      <xdr:nvSpPr>
        <xdr:cNvPr id="201" name="円/楕円 200"/>
        <xdr:cNvSpPr/>
      </xdr:nvSpPr>
      <xdr:spPr>
        <a:xfrm>
          <a:off x="2857500" y="134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26148</xdr:rowOff>
    </xdr:from>
    <xdr:ext cx="599010" cy="259045"/>
    <xdr:sp macro="" textlink="">
      <xdr:nvSpPr>
        <xdr:cNvPr id="202" name="テキスト ボックス 201"/>
        <xdr:cNvSpPr txBox="1"/>
      </xdr:nvSpPr>
      <xdr:spPr>
        <a:xfrm>
          <a:off x="2608794" y="1357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104422</xdr:rowOff>
    </xdr:from>
    <xdr:to>
      <xdr:col>3</xdr:col>
      <xdr:colOff>3175</xdr:colOff>
      <xdr:row>79</xdr:row>
      <xdr:rowOff>34572</xdr:rowOff>
    </xdr:to>
    <xdr:sp macro="" textlink="">
      <xdr:nvSpPr>
        <xdr:cNvPr id="203" name="円/楕円 202"/>
        <xdr:cNvSpPr/>
      </xdr:nvSpPr>
      <xdr:spPr>
        <a:xfrm>
          <a:off x="1968500" y="134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25699</xdr:rowOff>
    </xdr:from>
    <xdr:ext cx="599010" cy="259045"/>
    <xdr:sp macro="" textlink="">
      <xdr:nvSpPr>
        <xdr:cNvPr id="204" name="テキスト ボックス 203"/>
        <xdr:cNvSpPr txBox="1"/>
      </xdr:nvSpPr>
      <xdr:spPr>
        <a:xfrm>
          <a:off x="1719794" y="1357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108807</xdr:rowOff>
    </xdr:from>
    <xdr:to>
      <xdr:col>1</xdr:col>
      <xdr:colOff>485775</xdr:colOff>
      <xdr:row>79</xdr:row>
      <xdr:rowOff>38957</xdr:rowOff>
    </xdr:to>
    <xdr:sp macro="" textlink="">
      <xdr:nvSpPr>
        <xdr:cNvPr id="205" name="円/楕円 204"/>
        <xdr:cNvSpPr/>
      </xdr:nvSpPr>
      <xdr:spPr>
        <a:xfrm>
          <a:off x="1079500" y="134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30084</xdr:rowOff>
    </xdr:from>
    <xdr:ext cx="599010" cy="259045"/>
    <xdr:sp macro="" textlink="">
      <xdr:nvSpPr>
        <xdr:cNvPr id="206" name="テキスト ボックス 205"/>
        <xdr:cNvSpPr txBox="1"/>
      </xdr:nvSpPr>
      <xdr:spPr>
        <a:xfrm>
          <a:off x="830794" y="135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26592</xdr:rowOff>
    </xdr:from>
    <xdr:to>
      <xdr:col>6</xdr:col>
      <xdr:colOff>511175</xdr:colOff>
      <xdr:row>96</xdr:row>
      <xdr:rowOff>161074</xdr:rowOff>
    </xdr:to>
    <xdr:cxnSp macro="">
      <xdr:nvCxnSpPr>
        <xdr:cNvPr id="238" name="直線コネクタ 237"/>
        <xdr:cNvCxnSpPr/>
      </xdr:nvCxnSpPr>
      <xdr:spPr>
        <a:xfrm flipV="1">
          <a:off x="3797300" y="16314342"/>
          <a:ext cx="838200" cy="30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161074</xdr:rowOff>
    </xdr:from>
    <xdr:to>
      <xdr:col>5</xdr:col>
      <xdr:colOff>358775</xdr:colOff>
      <xdr:row>97</xdr:row>
      <xdr:rowOff>46594</xdr:rowOff>
    </xdr:to>
    <xdr:cxnSp macro="">
      <xdr:nvCxnSpPr>
        <xdr:cNvPr id="241" name="直線コネクタ 240"/>
        <xdr:cNvCxnSpPr/>
      </xdr:nvCxnSpPr>
      <xdr:spPr>
        <a:xfrm flipV="1">
          <a:off x="2908300" y="16620274"/>
          <a:ext cx="889000" cy="5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46594</xdr:rowOff>
    </xdr:from>
    <xdr:to>
      <xdr:col>4</xdr:col>
      <xdr:colOff>155575</xdr:colOff>
      <xdr:row>97</xdr:row>
      <xdr:rowOff>68752</xdr:rowOff>
    </xdr:to>
    <xdr:cxnSp macro="">
      <xdr:nvCxnSpPr>
        <xdr:cNvPr id="244" name="直線コネクタ 243"/>
        <xdr:cNvCxnSpPr/>
      </xdr:nvCxnSpPr>
      <xdr:spPr>
        <a:xfrm flipV="1">
          <a:off x="2019300" y="16677244"/>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45484</xdr:rowOff>
    </xdr:from>
    <xdr:to>
      <xdr:col>2</xdr:col>
      <xdr:colOff>638175</xdr:colOff>
      <xdr:row>97</xdr:row>
      <xdr:rowOff>68752</xdr:rowOff>
    </xdr:to>
    <xdr:cxnSp macro="">
      <xdr:nvCxnSpPr>
        <xdr:cNvPr id="247" name="直線コネクタ 246"/>
        <xdr:cNvCxnSpPr/>
      </xdr:nvCxnSpPr>
      <xdr:spPr>
        <a:xfrm>
          <a:off x="1130300" y="16676134"/>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147242</xdr:rowOff>
    </xdr:from>
    <xdr:to>
      <xdr:col>6</xdr:col>
      <xdr:colOff>561975</xdr:colOff>
      <xdr:row>95</xdr:row>
      <xdr:rowOff>77392</xdr:rowOff>
    </xdr:to>
    <xdr:sp macro="" textlink="">
      <xdr:nvSpPr>
        <xdr:cNvPr id="257" name="円/楕円 256"/>
        <xdr:cNvSpPr/>
      </xdr:nvSpPr>
      <xdr:spPr>
        <a:xfrm>
          <a:off x="4584700" y="162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170119</xdr:rowOff>
    </xdr:from>
    <xdr:ext cx="534377" cy="259045"/>
    <xdr:sp macro="" textlink="">
      <xdr:nvSpPr>
        <xdr:cNvPr id="258" name="衛生費該当値テキスト"/>
        <xdr:cNvSpPr txBox="1"/>
      </xdr:nvSpPr>
      <xdr:spPr>
        <a:xfrm>
          <a:off x="4686300" y="161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110274</xdr:rowOff>
    </xdr:from>
    <xdr:to>
      <xdr:col>5</xdr:col>
      <xdr:colOff>409575</xdr:colOff>
      <xdr:row>97</xdr:row>
      <xdr:rowOff>40424</xdr:rowOff>
    </xdr:to>
    <xdr:sp macro="" textlink="">
      <xdr:nvSpPr>
        <xdr:cNvPr id="259" name="円/楕円 258"/>
        <xdr:cNvSpPr/>
      </xdr:nvSpPr>
      <xdr:spPr>
        <a:xfrm>
          <a:off x="3746500" y="165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31551</xdr:rowOff>
    </xdr:from>
    <xdr:ext cx="534377" cy="259045"/>
    <xdr:sp macro="" textlink="">
      <xdr:nvSpPr>
        <xdr:cNvPr id="260" name="テキスト ボックス 259"/>
        <xdr:cNvSpPr txBox="1"/>
      </xdr:nvSpPr>
      <xdr:spPr>
        <a:xfrm>
          <a:off x="3530111" y="166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167244</xdr:rowOff>
    </xdr:from>
    <xdr:to>
      <xdr:col>4</xdr:col>
      <xdr:colOff>206375</xdr:colOff>
      <xdr:row>97</xdr:row>
      <xdr:rowOff>97394</xdr:rowOff>
    </xdr:to>
    <xdr:sp macro="" textlink="">
      <xdr:nvSpPr>
        <xdr:cNvPr id="261" name="円/楕円 260"/>
        <xdr:cNvSpPr/>
      </xdr:nvSpPr>
      <xdr:spPr>
        <a:xfrm>
          <a:off x="2857500" y="166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88521</xdr:rowOff>
    </xdr:from>
    <xdr:ext cx="534377" cy="259045"/>
    <xdr:sp macro="" textlink="">
      <xdr:nvSpPr>
        <xdr:cNvPr id="262" name="テキスト ボックス 261"/>
        <xdr:cNvSpPr txBox="1"/>
      </xdr:nvSpPr>
      <xdr:spPr>
        <a:xfrm>
          <a:off x="2641111" y="167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17952</xdr:rowOff>
    </xdr:from>
    <xdr:to>
      <xdr:col>3</xdr:col>
      <xdr:colOff>3175</xdr:colOff>
      <xdr:row>97</xdr:row>
      <xdr:rowOff>119552</xdr:rowOff>
    </xdr:to>
    <xdr:sp macro="" textlink="">
      <xdr:nvSpPr>
        <xdr:cNvPr id="263" name="円/楕円 262"/>
        <xdr:cNvSpPr/>
      </xdr:nvSpPr>
      <xdr:spPr>
        <a:xfrm>
          <a:off x="1968500" y="166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110679</xdr:rowOff>
    </xdr:from>
    <xdr:ext cx="534377" cy="259045"/>
    <xdr:sp macro="" textlink="">
      <xdr:nvSpPr>
        <xdr:cNvPr id="264" name="テキスト ボックス 263"/>
        <xdr:cNvSpPr txBox="1"/>
      </xdr:nvSpPr>
      <xdr:spPr>
        <a:xfrm>
          <a:off x="1752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166134</xdr:rowOff>
    </xdr:from>
    <xdr:to>
      <xdr:col>1</xdr:col>
      <xdr:colOff>485775</xdr:colOff>
      <xdr:row>97</xdr:row>
      <xdr:rowOff>96284</xdr:rowOff>
    </xdr:to>
    <xdr:sp macro="" textlink="">
      <xdr:nvSpPr>
        <xdr:cNvPr id="265" name="円/楕円 264"/>
        <xdr:cNvSpPr/>
      </xdr:nvSpPr>
      <xdr:spPr>
        <a:xfrm>
          <a:off x="1079500" y="166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87411</xdr:rowOff>
    </xdr:from>
    <xdr:ext cx="534377" cy="259045"/>
    <xdr:sp macro="" textlink="">
      <xdr:nvSpPr>
        <xdr:cNvPr id="266" name="テキスト ボックス 265"/>
        <xdr:cNvSpPr txBox="1"/>
      </xdr:nvSpPr>
      <xdr:spPr>
        <a:xfrm>
          <a:off x="863111" y="167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83884</xdr:rowOff>
    </xdr:from>
    <xdr:to>
      <xdr:col>15</xdr:col>
      <xdr:colOff>180975</xdr:colOff>
      <xdr:row>36</xdr:row>
      <xdr:rowOff>144843</xdr:rowOff>
    </xdr:to>
    <xdr:cxnSp macro="">
      <xdr:nvCxnSpPr>
        <xdr:cNvPr id="295" name="直線コネクタ 294"/>
        <xdr:cNvCxnSpPr/>
      </xdr:nvCxnSpPr>
      <xdr:spPr>
        <a:xfrm flipV="1">
          <a:off x="9639300" y="6084634"/>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47689</xdr:rowOff>
    </xdr:from>
    <xdr:to>
      <xdr:col>14</xdr:col>
      <xdr:colOff>28575</xdr:colOff>
      <xdr:row>36</xdr:row>
      <xdr:rowOff>144843</xdr:rowOff>
    </xdr:to>
    <xdr:cxnSp macro="">
      <xdr:nvCxnSpPr>
        <xdr:cNvPr id="298" name="直線コネクタ 297"/>
        <xdr:cNvCxnSpPr/>
      </xdr:nvCxnSpPr>
      <xdr:spPr>
        <a:xfrm>
          <a:off x="8750300" y="6219889"/>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100474</xdr:rowOff>
    </xdr:from>
    <xdr:ext cx="469744" cy="259045"/>
    <xdr:sp macro="" textlink="">
      <xdr:nvSpPr>
        <xdr:cNvPr id="300" name="テキスト ボックス 299"/>
        <xdr:cNvSpPr txBox="1"/>
      </xdr:nvSpPr>
      <xdr:spPr>
        <a:xfrm>
          <a:off x="9404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47689</xdr:rowOff>
    </xdr:from>
    <xdr:to>
      <xdr:col>12</xdr:col>
      <xdr:colOff>511175</xdr:colOff>
      <xdr:row>37</xdr:row>
      <xdr:rowOff>5588</xdr:rowOff>
    </xdr:to>
    <xdr:cxnSp macro="">
      <xdr:nvCxnSpPr>
        <xdr:cNvPr id="301" name="直線コネクタ 300"/>
        <xdr:cNvCxnSpPr/>
      </xdr:nvCxnSpPr>
      <xdr:spPr>
        <a:xfrm flipV="1">
          <a:off x="7861300" y="6219889"/>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148099</xdr:rowOff>
    </xdr:from>
    <xdr:ext cx="469744" cy="259045"/>
    <xdr:sp macro="" textlink="">
      <xdr:nvSpPr>
        <xdr:cNvPr id="303" name="テキスト ボックス 302"/>
        <xdr:cNvSpPr txBox="1"/>
      </xdr:nvSpPr>
      <xdr:spPr>
        <a:xfrm>
          <a:off x="8515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150178</xdr:rowOff>
    </xdr:from>
    <xdr:to>
      <xdr:col>11</xdr:col>
      <xdr:colOff>307975</xdr:colOff>
      <xdr:row>37</xdr:row>
      <xdr:rowOff>5588</xdr:rowOff>
    </xdr:to>
    <xdr:cxnSp macro="">
      <xdr:nvCxnSpPr>
        <xdr:cNvPr id="304" name="直線コネクタ 303"/>
        <xdr:cNvCxnSpPr/>
      </xdr:nvCxnSpPr>
      <xdr:spPr>
        <a:xfrm>
          <a:off x="6972300" y="5979478"/>
          <a:ext cx="889000" cy="3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33084</xdr:rowOff>
    </xdr:from>
    <xdr:to>
      <xdr:col>15</xdr:col>
      <xdr:colOff>231775</xdr:colOff>
      <xdr:row>35</xdr:row>
      <xdr:rowOff>134684</xdr:rowOff>
    </xdr:to>
    <xdr:sp macro="" textlink="">
      <xdr:nvSpPr>
        <xdr:cNvPr id="314" name="円/楕円 313"/>
        <xdr:cNvSpPr/>
      </xdr:nvSpPr>
      <xdr:spPr>
        <a:xfrm>
          <a:off x="10426700" y="60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55961</xdr:rowOff>
    </xdr:from>
    <xdr:ext cx="469744" cy="259045"/>
    <xdr:sp macro="" textlink="">
      <xdr:nvSpPr>
        <xdr:cNvPr id="315" name="労働費該当値テキスト"/>
        <xdr:cNvSpPr txBox="1"/>
      </xdr:nvSpPr>
      <xdr:spPr>
        <a:xfrm>
          <a:off x="10528300" y="58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94043</xdr:rowOff>
    </xdr:from>
    <xdr:to>
      <xdr:col>14</xdr:col>
      <xdr:colOff>79375</xdr:colOff>
      <xdr:row>37</xdr:row>
      <xdr:rowOff>24193</xdr:rowOff>
    </xdr:to>
    <xdr:sp macro="" textlink="">
      <xdr:nvSpPr>
        <xdr:cNvPr id="316" name="円/楕円 315"/>
        <xdr:cNvSpPr/>
      </xdr:nvSpPr>
      <xdr:spPr>
        <a:xfrm>
          <a:off x="9588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40720</xdr:rowOff>
    </xdr:from>
    <xdr:ext cx="469744" cy="259045"/>
    <xdr:sp macro="" textlink="">
      <xdr:nvSpPr>
        <xdr:cNvPr id="317" name="テキスト ボックス 316"/>
        <xdr:cNvSpPr txBox="1"/>
      </xdr:nvSpPr>
      <xdr:spPr>
        <a:xfrm>
          <a:off x="9404427" y="604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168339</xdr:rowOff>
    </xdr:from>
    <xdr:to>
      <xdr:col>12</xdr:col>
      <xdr:colOff>561975</xdr:colOff>
      <xdr:row>36</xdr:row>
      <xdr:rowOff>98489</xdr:rowOff>
    </xdr:to>
    <xdr:sp macro="" textlink="">
      <xdr:nvSpPr>
        <xdr:cNvPr id="318" name="円/楕円 317"/>
        <xdr:cNvSpPr/>
      </xdr:nvSpPr>
      <xdr:spPr>
        <a:xfrm>
          <a:off x="8699500" y="61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115016</xdr:rowOff>
    </xdr:from>
    <xdr:ext cx="469744" cy="259045"/>
    <xdr:sp macro="" textlink="">
      <xdr:nvSpPr>
        <xdr:cNvPr id="319" name="テキスト ボックス 318"/>
        <xdr:cNvSpPr txBox="1"/>
      </xdr:nvSpPr>
      <xdr:spPr>
        <a:xfrm>
          <a:off x="8515427" y="594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126238</xdr:rowOff>
    </xdr:from>
    <xdr:to>
      <xdr:col>11</xdr:col>
      <xdr:colOff>358775</xdr:colOff>
      <xdr:row>37</xdr:row>
      <xdr:rowOff>56388</xdr:rowOff>
    </xdr:to>
    <xdr:sp macro="" textlink="">
      <xdr:nvSpPr>
        <xdr:cNvPr id="320" name="円/楕円 319"/>
        <xdr:cNvSpPr/>
      </xdr:nvSpPr>
      <xdr:spPr>
        <a:xfrm>
          <a:off x="7810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47515</xdr:rowOff>
    </xdr:from>
    <xdr:ext cx="469744" cy="259045"/>
    <xdr:sp macro="" textlink="">
      <xdr:nvSpPr>
        <xdr:cNvPr id="321" name="テキスト ボックス 320"/>
        <xdr:cNvSpPr txBox="1"/>
      </xdr:nvSpPr>
      <xdr:spPr>
        <a:xfrm>
          <a:off x="7626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99378</xdr:rowOff>
    </xdr:from>
    <xdr:to>
      <xdr:col>10</xdr:col>
      <xdr:colOff>155575</xdr:colOff>
      <xdr:row>35</xdr:row>
      <xdr:rowOff>29528</xdr:rowOff>
    </xdr:to>
    <xdr:sp macro="" textlink="">
      <xdr:nvSpPr>
        <xdr:cNvPr id="322" name="円/楕円 321"/>
        <xdr:cNvSpPr/>
      </xdr:nvSpPr>
      <xdr:spPr>
        <a:xfrm>
          <a:off x="6921500" y="59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20655</xdr:rowOff>
    </xdr:from>
    <xdr:ext cx="469744" cy="259045"/>
    <xdr:sp macro="" textlink="">
      <xdr:nvSpPr>
        <xdr:cNvPr id="323" name="テキスト ボックス 322"/>
        <xdr:cNvSpPr txBox="1"/>
      </xdr:nvSpPr>
      <xdr:spPr>
        <a:xfrm>
          <a:off x="6737427" y="602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37726</xdr:rowOff>
    </xdr:from>
    <xdr:to>
      <xdr:col>15</xdr:col>
      <xdr:colOff>180975</xdr:colOff>
      <xdr:row>58</xdr:row>
      <xdr:rowOff>92764</xdr:rowOff>
    </xdr:to>
    <xdr:cxnSp macro="">
      <xdr:nvCxnSpPr>
        <xdr:cNvPr id="350" name="直線コネクタ 349"/>
        <xdr:cNvCxnSpPr/>
      </xdr:nvCxnSpPr>
      <xdr:spPr>
        <a:xfrm>
          <a:off x="9639300" y="9981826"/>
          <a:ext cx="838200" cy="5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37726</xdr:rowOff>
    </xdr:from>
    <xdr:to>
      <xdr:col>14</xdr:col>
      <xdr:colOff>28575</xdr:colOff>
      <xdr:row>58</xdr:row>
      <xdr:rowOff>78829</xdr:rowOff>
    </xdr:to>
    <xdr:cxnSp macro="">
      <xdr:nvCxnSpPr>
        <xdr:cNvPr id="353" name="直線コネクタ 352"/>
        <xdr:cNvCxnSpPr/>
      </xdr:nvCxnSpPr>
      <xdr:spPr>
        <a:xfrm flipV="1">
          <a:off x="8750300" y="9981826"/>
          <a:ext cx="889000" cy="4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78829</xdr:rowOff>
    </xdr:from>
    <xdr:to>
      <xdr:col>12</xdr:col>
      <xdr:colOff>511175</xdr:colOff>
      <xdr:row>58</xdr:row>
      <xdr:rowOff>88914</xdr:rowOff>
    </xdr:to>
    <xdr:cxnSp macro="">
      <xdr:nvCxnSpPr>
        <xdr:cNvPr id="356" name="直線コネクタ 355"/>
        <xdr:cNvCxnSpPr/>
      </xdr:nvCxnSpPr>
      <xdr:spPr>
        <a:xfrm flipV="1">
          <a:off x="7861300" y="10022929"/>
          <a:ext cx="8890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83203</xdr:rowOff>
    </xdr:from>
    <xdr:to>
      <xdr:col>11</xdr:col>
      <xdr:colOff>307975</xdr:colOff>
      <xdr:row>58</xdr:row>
      <xdr:rowOff>88914</xdr:rowOff>
    </xdr:to>
    <xdr:cxnSp macro="">
      <xdr:nvCxnSpPr>
        <xdr:cNvPr id="359" name="直線コネクタ 358"/>
        <xdr:cNvCxnSpPr/>
      </xdr:nvCxnSpPr>
      <xdr:spPr>
        <a:xfrm>
          <a:off x="6972300" y="10027303"/>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41964</xdr:rowOff>
    </xdr:from>
    <xdr:to>
      <xdr:col>15</xdr:col>
      <xdr:colOff>231775</xdr:colOff>
      <xdr:row>58</xdr:row>
      <xdr:rowOff>143564</xdr:rowOff>
    </xdr:to>
    <xdr:sp macro="" textlink="">
      <xdr:nvSpPr>
        <xdr:cNvPr id="369" name="円/楕円 368"/>
        <xdr:cNvSpPr/>
      </xdr:nvSpPr>
      <xdr:spPr>
        <a:xfrm>
          <a:off x="10426700" y="99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158376</xdr:rowOff>
    </xdr:from>
    <xdr:to>
      <xdr:col>14</xdr:col>
      <xdr:colOff>79375</xdr:colOff>
      <xdr:row>58</xdr:row>
      <xdr:rowOff>88526</xdr:rowOff>
    </xdr:to>
    <xdr:sp macro="" textlink="">
      <xdr:nvSpPr>
        <xdr:cNvPr id="371" name="円/楕円 370"/>
        <xdr:cNvSpPr/>
      </xdr:nvSpPr>
      <xdr:spPr>
        <a:xfrm>
          <a:off x="9588500" y="99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79653</xdr:rowOff>
    </xdr:from>
    <xdr:ext cx="534377" cy="259045"/>
    <xdr:sp macro="" textlink="">
      <xdr:nvSpPr>
        <xdr:cNvPr id="372" name="テキスト ボックス 371"/>
        <xdr:cNvSpPr txBox="1"/>
      </xdr:nvSpPr>
      <xdr:spPr>
        <a:xfrm>
          <a:off x="9372111" y="100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28029</xdr:rowOff>
    </xdr:from>
    <xdr:to>
      <xdr:col>12</xdr:col>
      <xdr:colOff>561975</xdr:colOff>
      <xdr:row>58</xdr:row>
      <xdr:rowOff>129629</xdr:rowOff>
    </xdr:to>
    <xdr:sp macro="" textlink="">
      <xdr:nvSpPr>
        <xdr:cNvPr id="373" name="円/楕円 372"/>
        <xdr:cNvSpPr/>
      </xdr:nvSpPr>
      <xdr:spPr>
        <a:xfrm>
          <a:off x="8699500" y="99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120756</xdr:rowOff>
    </xdr:from>
    <xdr:ext cx="534377" cy="259045"/>
    <xdr:sp macro="" textlink="">
      <xdr:nvSpPr>
        <xdr:cNvPr id="374" name="テキスト ボックス 373"/>
        <xdr:cNvSpPr txBox="1"/>
      </xdr:nvSpPr>
      <xdr:spPr>
        <a:xfrm>
          <a:off x="8483111" y="100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38114</xdr:rowOff>
    </xdr:from>
    <xdr:to>
      <xdr:col>11</xdr:col>
      <xdr:colOff>358775</xdr:colOff>
      <xdr:row>58</xdr:row>
      <xdr:rowOff>139714</xdr:rowOff>
    </xdr:to>
    <xdr:sp macro="" textlink="">
      <xdr:nvSpPr>
        <xdr:cNvPr id="375" name="円/楕円 374"/>
        <xdr:cNvSpPr/>
      </xdr:nvSpPr>
      <xdr:spPr>
        <a:xfrm>
          <a:off x="7810500" y="99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130841</xdr:rowOff>
    </xdr:from>
    <xdr:ext cx="534377" cy="259045"/>
    <xdr:sp macro="" textlink="">
      <xdr:nvSpPr>
        <xdr:cNvPr id="376" name="テキスト ボックス 375"/>
        <xdr:cNvSpPr txBox="1"/>
      </xdr:nvSpPr>
      <xdr:spPr>
        <a:xfrm>
          <a:off x="7594111" y="100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32403</xdr:rowOff>
    </xdr:from>
    <xdr:to>
      <xdr:col>10</xdr:col>
      <xdr:colOff>155575</xdr:colOff>
      <xdr:row>58</xdr:row>
      <xdr:rowOff>134003</xdr:rowOff>
    </xdr:to>
    <xdr:sp macro="" textlink="">
      <xdr:nvSpPr>
        <xdr:cNvPr id="377" name="円/楕円 376"/>
        <xdr:cNvSpPr/>
      </xdr:nvSpPr>
      <xdr:spPr>
        <a:xfrm>
          <a:off x="6921500" y="99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125130</xdr:rowOff>
    </xdr:from>
    <xdr:ext cx="534377" cy="259045"/>
    <xdr:sp macro="" textlink="">
      <xdr:nvSpPr>
        <xdr:cNvPr id="378" name="テキスト ボックス 377"/>
        <xdr:cNvSpPr txBox="1"/>
      </xdr:nvSpPr>
      <xdr:spPr>
        <a:xfrm>
          <a:off x="6705111" y="1006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118865</xdr:rowOff>
    </xdr:from>
    <xdr:to>
      <xdr:col>15</xdr:col>
      <xdr:colOff>180975</xdr:colOff>
      <xdr:row>77</xdr:row>
      <xdr:rowOff>101622</xdr:rowOff>
    </xdr:to>
    <xdr:cxnSp macro="">
      <xdr:nvCxnSpPr>
        <xdr:cNvPr id="409" name="直線コネクタ 408"/>
        <xdr:cNvCxnSpPr/>
      </xdr:nvCxnSpPr>
      <xdr:spPr>
        <a:xfrm flipV="1">
          <a:off x="9639300" y="12806165"/>
          <a:ext cx="838200" cy="49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101622</xdr:rowOff>
    </xdr:from>
    <xdr:to>
      <xdr:col>14</xdr:col>
      <xdr:colOff>28575</xdr:colOff>
      <xdr:row>78</xdr:row>
      <xdr:rowOff>63283</xdr:rowOff>
    </xdr:to>
    <xdr:cxnSp macro="">
      <xdr:nvCxnSpPr>
        <xdr:cNvPr id="412" name="直線コネクタ 411"/>
        <xdr:cNvCxnSpPr/>
      </xdr:nvCxnSpPr>
      <xdr:spPr>
        <a:xfrm flipV="1">
          <a:off x="8750300" y="13303272"/>
          <a:ext cx="889000" cy="1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63283</xdr:rowOff>
    </xdr:from>
    <xdr:to>
      <xdr:col>12</xdr:col>
      <xdr:colOff>511175</xdr:colOff>
      <xdr:row>78</xdr:row>
      <xdr:rowOff>75136</xdr:rowOff>
    </xdr:to>
    <xdr:cxnSp macro="">
      <xdr:nvCxnSpPr>
        <xdr:cNvPr id="415" name="直線コネクタ 414"/>
        <xdr:cNvCxnSpPr/>
      </xdr:nvCxnSpPr>
      <xdr:spPr>
        <a:xfrm flipV="1">
          <a:off x="7861300" y="13436383"/>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53355</xdr:rowOff>
    </xdr:from>
    <xdr:to>
      <xdr:col>11</xdr:col>
      <xdr:colOff>307975</xdr:colOff>
      <xdr:row>78</xdr:row>
      <xdr:rowOff>75136</xdr:rowOff>
    </xdr:to>
    <xdr:cxnSp macro="">
      <xdr:nvCxnSpPr>
        <xdr:cNvPr id="418" name="直線コネクタ 417"/>
        <xdr:cNvCxnSpPr/>
      </xdr:nvCxnSpPr>
      <xdr:spPr>
        <a:xfrm>
          <a:off x="6972300" y="13426455"/>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68065</xdr:rowOff>
    </xdr:from>
    <xdr:to>
      <xdr:col>15</xdr:col>
      <xdr:colOff>231775</xdr:colOff>
      <xdr:row>74</xdr:row>
      <xdr:rowOff>169665</xdr:rowOff>
    </xdr:to>
    <xdr:sp macro="" textlink="">
      <xdr:nvSpPr>
        <xdr:cNvPr id="428" name="円/楕円 427"/>
        <xdr:cNvSpPr/>
      </xdr:nvSpPr>
      <xdr:spPr>
        <a:xfrm>
          <a:off x="10426700" y="127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90942</xdr:rowOff>
    </xdr:from>
    <xdr:ext cx="534377" cy="259045"/>
    <xdr:sp macro="" textlink="">
      <xdr:nvSpPr>
        <xdr:cNvPr id="429" name="商工費該当値テキスト"/>
        <xdr:cNvSpPr txBox="1"/>
      </xdr:nvSpPr>
      <xdr:spPr>
        <a:xfrm>
          <a:off x="10528300" y="126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50822</xdr:rowOff>
    </xdr:from>
    <xdr:to>
      <xdr:col>14</xdr:col>
      <xdr:colOff>79375</xdr:colOff>
      <xdr:row>77</xdr:row>
      <xdr:rowOff>152422</xdr:rowOff>
    </xdr:to>
    <xdr:sp macro="" textlink="">
      <xdr:nvSpPr>
        <xdr:cNvPr id="430" name="円/楕円 429"/>
        <xdr:cNvSpPr/>
      </xdr:nvSpPr>
      <xdr:spPr>
        <a:xfrm>
          <a:off x="9588500" y="13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143549</xdr:rowOff>
    </xdr:from>
    <xdr:ext cx="534377" cy="259045"/>
    <xdr:sp macro="" textlink="">
      <xdr:nvSpPr>
        <xdr:cNvPr id="431" name="テキスト ボックス 430"/>
        <xdr:cNvSpPr txBox="1"/>
      </xdr:nvSpPr>
      <xdr:spPr>
        <a:xfrm>
          <a:off x="9372111" y="133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12483</xdr:rowOff>
    </xdr:from>
    <xdr:to>
      <xdr:col>12</xdr:col>
      <xdr:colOff>561975</xdr:colOff>
      <xdr:row>78</xdr:row>
      <xdr:rowOff>114083</xdr:rowOff>
    </xdr:to>
    <xdr:sp macro="" textlink="">
      <xdr:nvSpPr>
        <xdr:cNvPr id="432" name="円/楕円 431"/>
        <xdr:cNvSpPr/>
      </xdr:nvSpPr>
      <xdr:spPr>
        <a:xfrm>
          <a:off x="8699500" y="133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105210</xdr:rowOff>
    </xdr:from>
    <xdr:ext cx="469744" cy="259045"/>
    <xdr:sp macro="" textlink="">
      <xdr:nvSpPr>
        <xdr:cNvPr id="433" name="テキスト ボックス 432"/>
        <xdr:cNvSpPr txBox="1"/>
      </xdr:nvSpPr>
      <xdr:spPr>
        <a:xfrm>
          <a:off x="8515427" y="1347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24336</xdr:rowOff>
    </xdr:from>
    <xdr:to>
      <xdr:col>11</xdr:col>
      <xdr:colOff>358775</xdr:colOff>
      <xdr:row>78</xdr:row>
      <xdr:rowOff>125936</xdr:rowOff>
    </xdr:to>
    <xdr:sp macro="" textlink="">
      <xdr:nvSpPr>
        <xdr:cNvPr id="434" name="円/楕円 433"/>
        <xdr:cNvSpPr/>
      </xdr:nvSpPr>
      <xdr:spPr>
        <a:xfrm>
          <a:off x="7810500" y="133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117063</xdr:rowOff>
    </xdr:from>
    <xdr:ext cx="469744" cy="259045"/>
    <xdr:sp macro="" textlink="">
      <xdr:nvSpPr>
        <xdr:cNvPr id="435" name="テキスト ボックス 434"/>
        <xdr:cNvSpPr txBox="1"/>
      </xdr:nvSpPr>
      <xdr:spPr>
        <a:xfrm>
          <a:off x="7626427" y="1349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2555</xdr:rowOff>
    </xdr:from>
    <xdr:to>
      <xdr:col>10</xdr:col>
      <xdr:colOff>155575</xdr:colOff>
      <xdr:row>78</xdr:row>
      <xdr:rowOff>104155</xdr:rowOff>
    </xdr:to>
    <xdr:sp macro="" textlink="">
      <xdr:nvSpPr>
        <xdr:cNvPr id="436" name="円/楕円 435"/>
        <xdr:cNvSpPr/>
      </xdr:nvSpPr>
      <xdr:spPr>
        <a:xfrm>
          <a:off x="6921500" y="133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95282</xdr:rowOff>
    </xdr:from>
    <xdr:ext cx="469744" cy="259045"/>
    <xdr:sp macro="" textlink="">
      <xdr:nvSpPr>
        <xdr:cNvPr id="437" name="テキスト ボックス 436"/>
        <xdr:cNvSpPr txBox="1"/>
      </xdr:nvSpPr>
      <xdr:spPr>
        <a:xfrm>
          <a:off x="6737427" y="134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68706</xdr:rowOff>
    </xdr:from>
    <xdr:to>
      <xdr:col>15</xdr:col>
      <xdr:colOff>180975</xdr:colOff>
      <xdr:row>97</xdr:row>
      <xdr:rowOff>153977</xdr:rowOff>
    </xdr:to>
    <xdr:cxnSp macro="">
      <xdr:nvCxnSpPr>
        <xdr:cNvPr id="464" name="直線コネクタ 463"/>
        <xdr:cNvCxnSpPr/>
      </xdr:nvCxnSpPr>
      <xdr:spPr>
        <a:xfrm>
          <a:off x="9639300" y="16699356"/>
          <a:ext cx="838200" cy="8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68706</xdr:rowOff>
    </xdr:from>
    <xdr:to>
      <xdr:col>14</xdr:col>
      <xdr:colOff>28575</xdr:colOff>
      <xdr:row>97</xdr:row>
      <xdr:rowOff>70636</xdr:rowOff>
    </xdr:to>
    <xdr:cxnSp macro="">
      <xdr:nvCxnSpPr>
        <xdr:cNvPr id="467" name="直線コネクタ 466"/>
        <xdr:cNvCxnSpPr/>
      </xdr:nvCxnSpPr>
      <xdr:spPr>
        <a:xfrm flipV="1">
          <a:off x="8750300" y="1669935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69" name="テキスト ボックス 468"/>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55536</xdr:rowOff>
    </xdr:from>
    <xdr:to>
      <xdr:col>12</xdr:col>
      <xdr:colOff>511175</xdr:colOff>
      <xdr:row>97</xdr:row>
      <xdr:rowOff>70636</xdr:rowOff>
    </xdr:to>
    <xdr:cxnSp macro="">
      <xdr:nvCxnSpPr>
        <xdr:cNvPr id="470" name="直線コネクタ 469"/>
        <xdr:cNvCxnSpPr/>
      </xdr:nvCxnSpPr>
      <xdr:spPr>
        <a:xfrm>
          <a:off x="7861300" y="16686186"/>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2" name="テキスト ボックス 471"/>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55536</xdr:rowOff>
    </xdr:from>
    <xdr:to>
      <xdr:col>11</xdr:col>
      <xdr:colOff>307975</xdr:colOff>
      <xdr:row>97</xdr:row>
      <xdr:rowOff>68966</xdr:rowOff>
    </xdr:to>
    <xdr:cxnSp macro="">
      <xdr:nvCxnSpPr>
        <xdr:cNvPr id="473" name="直線コネクタ 472"/>
        <xdr:cNvCxnSpPr/>
      </xdr:nvCxnSpPr>
      <xdr:spPr>
        <a:xfrm flipV="1">
          <a:off x="6972300" y="16686186"/>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103177</xdr:rowOff>
    </xdr:from>
    <xdr:to>
      <xdr:col>15</xdr:col>
      <xdr:colOff>231775</xdr:colOff>
      <xdr:row>98</xdr:row>
      <xdr:rowOff>33327</xdr:rowOff>
    </xdr:to>
    <xdr:sp macro="" textlink="">
      <xdr:nvSpPr>
        <xdr:cNvPr id="483" name="円/楕円 482"/>
        <xdr:cNvSpPr/>
      </xdr:nvSpPr>
      <xdr:spPr>
        <a:xfrm>
          <a:off x="10426700" y="167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62554</xdr:rowOff>
    </xdr:from>
    <xdr:ext cx="534377" cy="259045"/>
    <xdr:sp macro="" textlink="">
      <xdr:nvSpPr>
        <xdr:cNvPr id="484" name="土木費該当値テキスト"/>
        <xdr:cNvSpPr txBox="1"/>
      </xdr:nvSpPr>
      <xdr:spPr>
        <a:xfrm>
          <a:off x="10528300" y="16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17906</xdr:rowOff>
    </xdr:from>
    <xdr:to>
      <xdr:col>14</xdr:col>
      <xdr:colOff>79375</xdr:colOff>
      <xdr:row>97</xdr:row>
      <xdr:rowOff>119506</xdr:rowOff>
    </xdr:to>
    <xdr:sp macro="" textlink="">
      <xdr:nvSpPr>
        <xdr:cNvPr id="485" name="円/楕円 484"/>
        <xdr:cNvSpPr/>
      </xdr:nvSpPr>
      <xdr:spPr>
        <a:xfrm>
          <a:off x="9588500" y="166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136033</xdr:rowOff>
    </xdr:from>
    <xdr:ext cx="599010" cy="259045"/>
    <xdr:sp macro="" textlink="">
      <xdr:nvSpPr>
        <xdr:cNvPr id="486" name="テキスト ボックス 485"/>
        <xdr:cNvSpPr txBox="1"/>
      </xdr:nvSpPr>
      <xdr:spPr>
        <a:xfrm>
          <a:off x="9339794" y="1642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19836</xdr:rowOff>
    </xdr:from>
    <xdr:to>
      <xdr:col>12</xdr:col>
      <xdr:colOff>561975</xdr:colOff>
      <xdr:row>97</xdr:row>
      <xdr:rowOff>121436</xdr:rowOff>
    </xdr:to>
    <xdr:sp macro="" textlink="">
      <xdr:nvSpPr>
        <xdr:cNvPr id="487" name="円/楕円 486"/>
        <xdr:cNvSpPr/>
      </xdr:nvSpPr>
      <xdr:spPr>
        <a:xfrm>
          <a:off x="8699500" y="166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137963</xdr:rowOff>
    </xdr:from>
    <xdr:ext cx="599010" cy="259045"/>
    <xdr:sp macro="" textlink="">
      <xdr:nvSpPr>
        <xdr:cNvPr id="488" name="テキスト ボックス 487"/>
        <xdr:cNvSpPr txBox="1"/>
      </xdr:nvSpPr>
      <xdr:spPr>
        <a:xfrm>
          <a:off x="8450794" y="1642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4736</xdr:rowOff>
    </xdr:from>
    <xdr:to>
      <xdr:col>11</xdr:col>
      <xdr:colOff>358775</xdr:colOff>
      <xdr:row>97</xdr:row>
      <xdr:rowOff>106336</xdr:rowOff>
    </xdr:to>
    <xdr:sp macro="" textlink="">
      <xdr:nvSpPr>
        <xdr:cNvPr id="489" name="円/楕円 488"/>
        <xdr:cNvSpPr/>
      </xdr:nvSpPr>
      <xdr:spPr>
        <a:xfrm>
          <a:off x="7810500" y="166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122863</xdr:rowOff>
    </xdr:from>
    <xdr:ext cx="599010" cy="259045"/>
    <xdr:sp macro="" textlink="">
      <xdr:nvSpPr>
        <xdr:cNvPr id="490" name="テキスト ボックス 489"/>
        <xdr:cNvSpPr txBox="1"/>
      </xdr:nvSpPr>
      <xdr:spPr>
        <a:xfrm>
          <a:off x="7561794" y="1641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111,817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18166</xdr:rowOff>
    </xdr:from>
    <xdr:to>
      <xdr:col>10</xdr:col>
      <xdr:colOff>155575</xdr:colOff>
      <xdr:row>97</xdr:row>
      <xdr:rowOff>119766</xdr:rowOff>
    </xdr:to>
    <xdr:sp macro="" textlink="">
      <xdr:nvSpPr>
        <xdr:cNvPr id="491" name="円/楕円 490"/>
        <xdr:cNvSpPr/>
      </xdr:nvSpPr>
      <xdr:spPr>
        <a:xfrm>
          <a:off x="6921500" y="166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136293</xdr:rowOff>
    </xdr:from>
    <xdr:ext cx="599010" cy="259045"/>
    <xdr:sp macro="" textlink="">
      <xdr:nvSpPr>
        <xdr:cNvPr id="492" name="テキスト ボックス 491"/>
        <xdr:cNvSpPr txBox="1"/>
      </xdr:nvSpPr>
      <xdr:spPr>
        <a:xfrm>
          <a:off x="6672794" y="1642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44259</xdr:rowOff>
    </xdr:from>
    <xdr:to>
      <xdr:col>23</xdr:col>
      <xdr:colOff>517525</xdr:colOff>
      <xdr:row>35</xdr:row>
      <xdr:rowOff>111392</xdr:rowOff>
    </xdr:to>
    <xdr:cxnSp macro="">
      <xdr:nvCxnSpPr>
        <xdr:cNvPr id="522" name="直線コネクタ 521"/>
        <xdr:cNvCxnSpPr/>
      </xdr:nvCxnSpPr>
      <xdr:spPr>
        <a:xfrm flipV="1">
          <a:off x="15481300" y="6045009"/>
          <a:ext cx="8382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111392</xdr:rowOff>
    </xdr:from>
    <xdr:to>
      <xdr:col>22</xdr:col>
      <xdr:colOff>365125</xdr:colOff>
      <xdr:row>37</xdr:row>
      <xdr:rowOff>12522</xdr:rowOff>
    </xdr:to>
    <xdr:cxnSp macro="">
      <xdr:nvCxnSpPr>
        <xdr:cNvPr id="525" name="直線コネクタ 524"/>
        <xdr:cNvCxnSpPr/>
      </xdr:nvCxnSpPr>
      <xdr:spPr>
        <a:xfrm flipV="1">
          <a:off x="14592300" y="6112142"/>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32085</xdr:rowOff>
    </xdr:from>
    <xdr:ext cx="534377" cy="259045"/>
    <xdr:sp macro="" textlink="">
      <xdr:nvSpPr>
        <xdr:cNvPr id="527" name="テキスト ボックス 526"/>
        <xdr:cNvSpPr txBox="1"/>
      </xdr:nvSpPr>
      <xdr:spPr>
        <a:xfrm>
          <a:off x="15214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12522</xdr:rowOff>
    </xdr:from>
    <xdr:to>
      <xdr:col>21</xdr:col>
      <xdr:colOff>161925</xdr:colOff>
      <xdr:row>37</xdr:row>
      <xdr:rowOff>23304</xdr:rowOff>
    </xdr:to>
    <xdr:cxnSp macro="">
      <xdr:nvCxnSpPr>
        <xdr:cNvPr id="528" name="直線コネクタ 527"/>
        <xdr:cNvCxnSpPr/>
      </xdr:nvCxnSpPr>
      <xdr:spPr>
        <a:xfrm flipV="1">
          <a:off x="13703300" y="6356172"/>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143358</xdr:rowOff>
    </xdr:from>
    <xdr:to>
      <xdr:col>19</xdr:col>
      <xdr:colOff>644525</xdr:colOff>
      <xdr:row>37</xdr:row>
      <xdr:rowOff>23304</xdr:rowOff>
    </xdr:to>
    <xdr:cxnSp macro="">
      <xdr:nvCxnSpPr>
        <xdr:cNvPr id="531" name="直線コネクタ 530"/>
        <xdr:cNvCxnSpPr/>
      </xdr:nvCxnSpPr>
      <xdr:spPr>
        <a:xfrm>
          <a:off x="12814300" y="6315558"/>
          <a:ext cx="889000" cy="5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26293</xdr:rowOff>
    </xdr:from>
    <xdr:ext cx="534377" cy="259045"/>
    <xdr:sp macro="" textlink="">
      <xdr:nvSpPr>
        <xdr:cNvPr id="535" name="テキスト ボックス 534"/>
        <xdr:cNvSpPr txBox="1"/>
      </xdr:nvSpPr>
      <xdr:spPr>
        <a:xfrm>
          <a:off x="12547111" y="63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164909</xdr:rowOff>
    </xdr:from>
    <xdr:to>
      <xdr:col>23</xdr:col>
      <xdr:colOff>568325</xdr:colOff>
      <xdr:row>35</xdr:row>
      <xdr:rowOff>95059</xdr:rowOff>
    </xdr:to>
    <xdr:sp macro="" textlink="">
      <xdr:nvSpPr>
        <xdr:cNvPr id="541" name="円/楕円 540"/>
        <xdr:cNvSpPr/>
      </xdr:nvSpPr>
      <xdr:spPr>
        <a:xfrm>
          <a:off x="16268700" y="59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16336</xdr:rowOff>
    </xdr:from>
    <xdr:ext cx="534377" cy="259045"/>
    <xdr:sp macro="" textlink="">
      <xdr:nvSpPr>
        <xdr:cNvPr id="542" name="消防費該当値テキスト"/>
        <xdr:cNvSpPr txBox="1"/>
      </xdr:nvSpPr>
      <xdr:spPr>
        <a:xfrm>
          <a:off x="16370300" y="58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60592</xdr:rowOff>
    </xdr:from>
    <xdr:to>
      <xdr:col>22</xdr:col>
      <xdr:colOff>415925</xdr:colOff>
      <xdr:row>35</xdr:row>
      <xdr:rowOff>162192</xdr:rowOff>
    </xdr:to>
    <xdr:sp macro="" textlink="">
      <xdr:nvSpPr>
        <xdr:cNvPr id="543" name="円/楕円 542"/>
        <xdr:cNvSpPr/>
      </xdr:nvSpPr>
      <xdr:spPr>
        <a:xfrm>
          <a:off x="15430500" y="60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7269</xdr:rowOff>
    </xdr:from>
    <xdr:ext cx="534377" cy="259045"/>
    <xdr:sp macro="" textlink="">
      <xdr:nvSpPr>
        <xdr:cNvPr id="544" name="テキスト ボックス 543"/>
        <xdr:cNvSpPr txBox="1"/>
      </xdr:nvSpPr>
      <xdr:spPr>
        <a:xfrm>
          <a:off x="15214111" y="5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133172</xdr:rowOff>
    </xdr:from>
    <xdr:to>
      <xdr:col>21</xdr:col>
      <xdr:colOff>212725</xdr:colOff>
      <xdr:row>37</xdr:row>
      <xdr:rowOff>63322</xdr:rowOff>
    </xdr:to>
    <xdr:sp macro="" textlink="">
      <xdr:nvSpPr>
        <xdr:cNvPr id="545" name="円/楕円 544"/>
        <xdr:cNvSpPr/>
      </xdr:nvSpPr>
      <xdr:spPr>
        <a:xfrm>
          <a:off x="14541500" y="63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54449</xdr:rowOff>
    </xdr:from>
    <xdr:ext cx="534377" cy="259045"/>
    <xdr:sp macro="" textlink="">
      <xdr:nvSpPr>
        <xdr:cNvPr id="546" name="テキスト ボックス 545"/>
        <xdr:cNvSpPr txBox="1"/>
      </xdr:nvSpPr>
      <xdr:spPr>
        <a:xfrm>
          <a:off x="14325111" y="63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143954</xdr:rowOff>
    </xdr:from>
    <xdr:to>
      <xdr:col>20</xdr:col>
      <xdr:colOff>9525</xdr:colOff>
      <xdr:row>37</xdr:row>
      <xdr:rowOff>74104</xdr:rowOff>
    </xdr:to>
    <xdr:sp macro="" textlink="">
      <xdr:nvSpPr>
        <xdr:cNvPr id="547" name="円/楕円 546"/>
        <xdr:cNvSpPr/>
      </xdr:nvSpPr>
      <xdr:spPr>
        <a:xfrm>
          <a:off x="13652500" y="63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65231</xdr:rowOff>
    </xdr:from>
    <xdr:ext cx="534377" cy="259045"/>
    <xdr:sp macro="" textlink="">
      <xdr:nvSpPr>
        <xdr:cNvPr id="548" name="テキスト ボックス 547"/>
        <xdr:cNvSpPr txBox="1"/>
      </xdr:nvSpPr>
      <xdr:spPr>
        <a:xfrm>
          <a:off x="13436111" y="64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92558</xdr:rowOff>
    </xdr:from>
    <xdr:to>
      <xdr:col>18</xdr:col>
      <xdr:colOff>492125</xdr:colOff>
      <xdr:row>37</xdr:row>
      <xdr:rowOff>22708</xdr:rowOff>
    </xdr:to>
    <xdr:sp macro="" textlink="">
      <xdr:nvSpPr>
        <xdr:cNvPr id="549" name="円/楕円 548"/>
        <xdr:cNvSpPr/>
      </xdr:nvSpPr>
      <xdr:spPr>
        <a:xfrm>
          <a:off x="12763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39235</xdr:rowOff>
    </xdr:from>
    <xdr:ext cx="534377" cy="259045"/>
    <xdr:sp macro="" textlink="">
      <xdr:nvSpPr>
        <xdr:cNvPr id="550" name="テキスト ボックス 549"/>
        <xdr:cNvSpPr txBox="1"/>
      </xdr:nvSpPr>
      <xdr:spPr>
        <a:xfrm>
          <a:off x="12547111" y="60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77766</xdr:rowOff>
    </xdr:from>
    <xdr:to>
      <xdr:col>23</xdr:col>
      <xdr:colOff>517525</xdr:colOff>
      <xdr:row>55</xdr:row>
      <xdr:rowOff>55690</xdr:rowOff>
    </xdr:to>
    <xdr:cxnSp macro="">
      <xdr:nvCxnSpPr>
        <xdr:cNvPr id="582" name="直線コネクタ 581"/>
        <xdr:cNvCxnSpPr/>
      </xdr:nvCxnSpPr>
      <xdr:spPr>
        <a:xfrm>
          <a:off x="15481300" y="9164616"/>
          <a:ext cx="838200" cy="32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77766</xdr:rowOff>
    </xdr:from>
    <xdr:to>
      <xdr:col>22</xdr:col>
      <xdr:colOff>365125</xdr:colOff>
      <xdr:row>56</xdr:row>
      <xdr:rowOff>34952</xdr:rowOff>
    </xdr:to>
    <xdr:cxnSp macro="">
      <xdr:nvCxnSpPr>
        <xdr:cNvPr id="585" name="直線コネクタ 584"/>
        <xdr:cNvCxnSpPr/>
      </xdr:nvCxnSpPr>
      <xdr:spPr>
        <a:xfrm flipV="1">
          <a:off x="14592300" y="9164616"/>
          <a:ext cx="889000" cy="47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161641</xdr:rowOff>
    </xdr:from>
    <xdr:ext cx="534377" cy="259045"/>
    <xdr:sp macro="" textlink="">
      <xdr:nvSpPr>
        <xdr:cNvPr id="587" name="テキスト ボックス 586"/>
        <xdr:cNvSpPr txBox="1"/>
      </xdr:nvSpPr>
      <xdr:spPr>
        <a:xfrm>
          <a:off x="15214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34952</xdr:rowOff>
    </xdr:from>
    <xdr:to>
      <xdr:col>21</xdr:col>
      <xdr:colOff>161925</xdr:colOff>
      <xdr:row>56</xdr:row>
      <xdr:rowOff>90976</xdr:rowOff>
    </xdr:to>
    <xdr:cxnSp macro="">
      <xdr:nvCxnSpPr>
        <xdr:cNvPr id="588" name="直線コネクタ 587"/>
        <xdr:cNvCxnSpPr/>
      </xdr:nvCxnSpPr>
      <xdr:spPr>
        <a:xfrm flipV="1">
          <a:off x="13703300" y="9636152"/>
          <a:ext cx="889000" cy="5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0" name="テキスト ボックス 589"/>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70728</xdr:rowOff>
    </xdr:from>
    <xdr:to>
      <xdr:col>19</xdr:col>
      <xdr:colOff>644525</xdr:colOff>
      <xdr:row>56</xdr:row>
      <xdr:rowOff>90976</xdr:rowOff>
    </xdr:to>
    <xdr:cxnSp macro="">
      <xdr:nvCxnSpPr>
        <xdr:cNvPr id="591" name="直線コネクタ 590"/>
        <xdr:cNvCxnSpPr/>
      </xdr:nvCxnSpPr>
      <xdr:spPr>
        <a:xfrm>
          <a:off x="12814300" y="967192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4890</xdr:rowOff>
    </xdr:from>
    <xdr:to>
      <xdr:col>23</xdr:col>
      <xdr:colOff>568325</xdr:colOff>
      <xdr:row>55</xdr:row>
      <xdr:rowOff>106490</xdr:rowOff>
    </xdr:to>
    <xdr:sp macro="" textlink="">
      <xdr:nvSpPr>
        <xdr:cNvPr id="601" name="円/楕円 600"/>
        <xdr:cNvSpPr/>
      </xdr:nvSpPr>
      <xdr:spPr>
        <a:xfrm>
          <a:off x="16268700" y="94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27767</xdr:rowOff>
    </xdr:from>
    <xdr:ext cx="534377" cy="259045"/>
    <xdr:sp macro="" textlink="">
      <xdr:nvSpPr>
        <xdr:cNvPr id="602" name="教育費該当値テキスト"/>
        <xdr:cNvSpPr txBox="1"/>
      </xdr:nvSpPr>
      <xdr:spPr>
        <a:xfrm>
          <a:off x="16370300" y="928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26966</xdr:rowOff>
    </xdr:from>
    <xdr:to>
      <xdr:col>22</xdr:col>
      <xdr:colOff>415925</xdr:colOff>
      <xdr:row>53</xdr:row>
      <xdr:rowOff>128566</xdr:rowOff>
    </xdr:to>
    <xdr:sp macro="" textlink="">
      <xdr:nvSpPr>
        <xdr:cNvPr id="603" name="円/楕円 602"/>
        <xdr:cNvSpPr/>
      </xdr:nvSpPr>
      <xdr:spPr>
        <a:xfrm>
          <a:off x="15430500" y="91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145093</xdr:rowOff>
    </xdr:from>
    <xdr:ext cx="534377" cy="259045"/>
    <xdr:sp macro="" textlink="">
      <xdr:nvSpPr>
        <xdr:cNvPr id="604" name="テキスト ボックス 603"/>
        <xdr:cNvSpPr txBox="1"/>
      </xdr:nvSpPr>
      <xdr:spPr>
        <a:xfrm>
          <a:off x="15214111" y="88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84,293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155602</xdr:rowOff>
    </xdr:from>
    <xdr:to>
      <xdr:col>21</xdr:col>
      <xdr:colOff>212725</xdr:colOff>
      <xdr:row>56</xdr:row>
      <xdr:rowOff>85752</xdr:rowOff>
    </xdr:to>
    <xdr:sp macro="" textlink="">
      <xdr:nvSpPr>
        <xdr:cNvPr id="605" name="円/楕円 604"/>
        <xdr:cNvSpPr/>
      </xdr:nvSpPr>
      <xdr:spPr>
        <a:xfrm>
          <a:off x="14541500" y="95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102279</xdr:rowOff>
    </xdr:from>
    <xdr:ext cx="534377" cy="259045"/>
    <xdr:sp macro="" textlink="">
      <xdr:nvSpPr>
        <xdr:cNvPr id="606" name="テキスト ボックス 605"/>
        <xdr:cNvSpPr txBox="1"/>
      </xdr:nvSpPr>
      <xdr:spPr>
        <a:xfrm>
          <a:off x="14325111" y="93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40176</xdr:rowOff>
    </xdr:from>
    <xdr:to>
      <xdr:col>20</xdr:col>
      <xdr:colOff>9525</xdr:colOff>
      <xdr:row>56</xdr:row>
      <xdr:rowOff>141776</xdr:rowOff>
    </xdr:to>
    <xdr:sp macro="" textlink="">
      <xdr:nvSpPr>
        <xdr:cNvPr id="607" name="円/楕円 606"/>
        <xdr:cNvSpPr/>
      </xdr:nvSpPr>
      <xdr:spPr>
        <a:xfrm>
          <a:off x="13652500" y="9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132903</xdr:rowOff>
    </xdr:from>
    <xdr:ext cx="534377" cy="259045"/>
    <xdr:sp macro="" textlink="">
      <xdr:nvSpPr>
        <xdr:cNvPr id="608" name="テキスト ボックス 607"/>
        <xdr:cNvSpPr txBox="1"/>
      </xdr:nvSpPr>
      <xdr:spPr>
        <a:xfrm>
          <a:off x="13436111" y="97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19928</xdr:rowOff>
    </xdr:from>
    <xdr:to>
      <xdr:col>18</xdr:col>
      <xdr:colOff>492125</xdr:colOff>
      <xdr:row>56</xdr:row>
      <xdr:rowOff>121528</xdr:rowOff>
    </xdr:to>
    <xdr:sp macro="" textlink="">
      <xdr:nvSpPr>
        <xdr:cNvPr id="609" name="円/楕円 608"/>
        <xdr:cNvSpPr/>
      </xdr:nvSpPr>
      <xdr:spPr>
        <a:xfrm>
          <a:off x="12763500" y="962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138055</xdr:rowOff>
    </xdr:from>
    <xdr:ext cx="534377" cy="259045"/>
    <xdr:sp macro="" textlink="">
      <xdr:nvSpPr>
        <xdr:cNvPr id="610" name="テキスト ボックス 609"/>
        <xdr:cNvSpPr txBox="1"/>
      </xdr:nvSpPr>
      <xdr:spPr>
        <a:xfrm>
          <a:off x="12547111" y="93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15759</xdr:rowOff>
    </xdr:from>
    <xdr:to>
      <xdr:col>23</xdr:col>
      <xdr:colOff>517525</xdr:colOff>
      <xdr:row>78</xdr:row>
      <xdr:rowOff>25074</xdr:rowOff>
    </xdr:to>
    <xdr:cxnSp macro="">
      <xdr:nvCxnSpPr>
        <xdr:cNvPr id="635" name="直線コネクタ 634"/>
        <xdr:cNvCxnSpPr/>
      </xdr:nvCxnSpPr>
      <xdr:spPr>
        <a:xfrm flipV="1">
          <a:off x="15481300" y="13388859"/>
          <a:ext cx="8382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20960</xdr:rowOff>
    </xdr:from>
    <xdr:to>
      <xdr:col>22</xdr:col>
      <xdr:colOff>365125</xdr:colOff>
      <xdr:row>78</xdr:row>
      <xdr:rowOff>25074</xdr:rowOff>
    </xdr:to>
    <xdr:cxnSp macro="">
      <xdr:nvCxnSpPr>
        <xdr:cNvPr id="638" name="直線コネクタ 637"/>
        <xdr:cNvCxnSpPr/>
      </xdr:nvCxnSpPr>
      <xdr:spPr>
        <a:xfrm>
          <a:off x="14592300" y="1339406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19611</xdr:rowOff>
    </xdr:from>
    <xdr:to>
      <xdr:col>21</xdr:col>
      <xdr:colOff>161925</xdr:colOff>
      <xdr:row>78</xdr:row>
      <xdr:rowOff>20960</xdr:rowOff>
    </xdr:to>
    <xdr:cxnSp macro="">
      <xdr:nvCxnSpPr>
        <xdr:cNvPr id="641" name="直線コネクタ 640"/>
        <xdr:cNvCxnSpPr/>
      </xdr:nvCxnSpPr>
      <xdr:spPr>
        <a:xfrm>
          <a:off x="13703300" y="1339271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19611</xdr:rowOff>
    </xdr:from>
    <xdr:to>
      <xdr:col>19</xdr:col>
      <xdr:colOff>644525</xdr:colOff>
      <xdr:row>78</xdr:row>
      <xdr:rowOff>21262</xdr:rowOff>
    </xdr:to>
    <xdr:cxnSp macro="">
      <xdr:nvCxnSpPr>
        <xdr:cNvPr id="644" name="直線コネクタ 643"/>
        <xdr:cNvCxnSpPr/>
      </xdr:nvCxnSpPr>
      <xdr:spPr>
        <a:xfrm flipV="1">
          <a:off x="12814300" y="1339271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136409</xdr:rowOff>
    </xdr:from>
    <xdr:to>
      <xdr:col>23</xdr:col>
      <xdr:colOff>568325</xdr:colOff>
      <xdr:row>78</xdr:row>
      <xdr:rowOff>66559</xdr:rowOff>
    </xdr:to>
    <xdr:sp macro="" textlink="">
      <xdr:nvSpPr>
        <xdr:cNvPr id="654" name="円/楕円 653"/>
        <xdr:cNvSpPr/>
      </xdr:nvSpPr>
      <xdr:spPr>
        <a:xfrm>
          <a:off x="16268700" y="133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469744" cy="259045"/>
    <xdr:sp macro="" textlink="">
      <xdr:nvSpPr>
        <xdr:cNvPr id="655" name="災害復旧費該当値テキスト"/>
        <xdr:cNvSpPr txBox="1"/>
      </xdr:nvSpPr>
      <xdr:spPr>
        <a:xfrm>
          <a:off x="16370300" y="1330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145724</xdr:rowOff>
    </xdr:from>
    <xdr:to>
      <xdr:col>22</xdr:col>
      <xdr:colOff>415925</xdr:colOff>
      <xdr:row>78</xdr:row>
      <xdr:rowOff>75874</xdr:rowOff>
    </xdr:to>
    <xdr:sp macro="" textlink="">
      <xdr:nvSpPr>
        <xdr:cNvPr id="656" name="円/楕円 655"/>
        <xdr:cNvSpPr/>
      </xdr:nvSpPr>
      <xdr:spPr>
        <a:xfrm>
          <a:off x="15430500" y="133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67001</xdr:rowOff>
    </xdr:from>
    <xdr:ext cx="313932" cy="259045"/>
    <xdr:sp macro="" textlink="">
      <xdr:nvSpPr>
        <xdr:cNvPr id="657" name="テキスト ボックス 656"/>
        <xdr:cNvSpPr txBox="1"/>
      </xdr:nvSpPr>
      <xdr:spPr>
        <a:xfrm>
          <a:off x="15324333" y="13440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141610</xdr:rowOff>
    </xdr:from>
    <xdr:to>
      <xdr:col>21</xdr:col>
      <xdr:colOff>212725</xdr:colOff>
      <xdr:row>78</xdr:row>
      <xdr:rowOff>71760</xdr:rowOff>
    </xdr:to>
    <xdr:sp macro="" textlink="">
      <xdr:nvSpPr>
        <xdr:cNvPr id="658" name="円/楕円 657"/>
        <xdr:cNvSpPr/>
      </xdr:nvSpPr>
      <xdr:spPr>
        <a:xfrm>
          <a:off x="14541500" y="133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62887</xdr:rowOff>
    </xdr:from>
    <xdr:ext cx="378565" cy="259045"/>
    <xdr:sp macro="" textlink="">
      <xdr:nvSpPr>
        <xdr:cNvPr id="659" name="テキスト ボックス 658"/>
        <xdr:cNvSpPr txBox="1"/>
      </xdr:nvSpPr>
      <xdr:spPr>
        <a:xfrm>
          <a:off x="14403017" y="1343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140261</xdr:rowOff>
    </xdr:from>
    <xdr:to>
      <xdr:col>20</xdr:col>
      <xdr:colOff>9525</xdr:colOff>
      <xdr:row>78</xdr:row>
      <xdr:rowOff>70411</xdr:rowOff>
    </xdr:to>
    <xdr:sp macro="" textlink="">
      <xdr:nvSpPr>
        <xdr:cNvPr id="660" name="円/楕円 659"/>
        <xdr:cNvSpPr/>
      </xdr:nvSpPr>
      <xdr:spPr>
        <a:xfrm>
          <a:off x="13652500" y="133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61538</xdr:rowOff>
    </xdr:from>
    <xdr:ext cx="469744" cy="259045"/>
    <xdr:sp macro="" textlink="">
      <xdr:nvSpPr>
        <xdr:cNvPr id="661" name="テキスト ボックス 660"/>
        <xdr:cNvSpPr txBox="1"/>
      </xdr:nvSpPr>
      <xdr:spPr>
        <a:xfrm>
          <a:off x="13468427" y="1343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141912</xdr:rowOff>
    </xdr:from>
    <xdr:to>
      <xdr:col>18</xdr:col>
      <xdr:colOff>492125</xdr:colOff>
      <xdr:row>78</xdr:row>
      <xdr:rowOff>72062</xdr:rowOff>
    </xdr:to>
    <xdr:sp macro="" textlink="">
      <xdr:nvSpPr>
        <xdr:cNvPr id="662" name="円/楕円 661"/>
        <xdr:cNvSpPr/>
      </xdr:nvSpPr>
      <xdr:spPr>
        <a:xfrm>
          <a:off x="12763500" y="133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63189</xdr:rowOff>
    </xdr:from>
    <xdr:ext cx="378565" cy="259045"/>
    <xdr:sp macro="" textlink="">
      <xdr:nvSpPr>
        <xdr:cNvPr id="663" name="テキスト ボックス 662"/>
        <xdr:cNvSpPr txBox="1"/>
      </xdr:nvSpPr>
      <xdr:spPr>
        <a:xfrm>
          <a:off x="12625017" y="1343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141818</xdr:rowOff>
    </xdr:from>
    <xdr:to>
      <xdr:col>23</xdr:col>
      <xdr:colOff>517525</xdr:colOff>
      <xdr:row>97</xdr:row>
      <xdr:rowOff>21879</xdr:rowOff>
    </xdr:to>
    <xdr:cxnSp macro="">
      <xdr:nvCxnSpPr>
        <xdr:cNvPr id="692" name="直線コネクタ 691"/>
        <xdr:cNvCxnSpPr/>
      </xdr:nvCxnSpPr>
      <xdr:spPr>
        <a:xfrm flipV="1">
          <a:off x="15481300" y="16601018"/>
          <a:ext cx="8382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163193</xdr:rowOff>
    </xdr:from>
    <xdr:to>
      <xdr:col>22</xdr:col>
      <xdr:colOff>365125</xdr:colOff>
      <xdr:row>97</xdr:row>
      <xdr:rowOff>21879</xdr:rowOff>
    </xdr:to>
    <xdr:cxnSp macro="">
      <xdr:nvCxnSpPr>
        <xdr:cNvPr id="695" name="直線コネクタ 694"/>
        <xdr:cNvCxnSpPr/>
      </xdr:nvCxnSpPr>
      <xdr:spPr>
        <a:xfrm>
          <a:off x="14592300" y="16622393"/>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159596</xdr:rowOff>
    </xdr:from>
    <xdr:to>
      <xdr:col>21</xdr:col>
      <xdr:colOff>161925</xdr:colOff>
      <xdr:row>96</xdr:row>
      <xdr:rowOff>163193</xdr:rowOff>
    </xdr:to>
    <xdr:cxnSp macro="">
      <xdr:nvCxnSpPr>
        <xdr:cNvPr id="698" name="直線コネクタ 697"/>
        <xdr:cNvCxnSpPr/>
      </xdr:nvCxnSpPr>
      <xdr:spPr>
        <a:xfrm>
          <a:off x="13703300" y="16618796"/>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129101</xdr:rowOff>
    </xdr:from>
    <xdr:to>
      <xdr:col>19</xdr:col>
      <xdr:colOff>644525</xdr:colOff>
      <xdr:row>96</xdr:row>
      <xdr:rowOff>159596</xdr:rowOff>
    </xdr:to>
    <xdr:cxnSp macro="">
      <xdr:nvCxnSpPr>
        <xdr:cNvPr id="701" name="直線コネクタ 700"/>
        <xdr:cNvCxnSpPr/>
      </xdr:nvCxnSpPr>
      <xdr:spPr>
        <a:xfrm>
          <a:off x="12814300" y="16588301"/>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91018</xdr:rowOff>
    </xdr:from>
    <xdr:to>
      <xdr:col>23</xdr:col>
      <xdr:colOff>568325</xdr:colOff>
      <xdr:row>97</xdr:row>
      <xdr:rowOff>21168</xdr:rowOff>
    </xdr:to>
    <xdr:sp macro="" textlink="">
      <xdr:nvSpPr>
        <xdr:cNvPr id="711" name="円/楕円 710"/>
        <xdr:cNvSpPr/>
      </xdr:nvSpPr>
      <xdr:spPr>
        <a:xfrm>
          <a:off x="16268700" y="165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69445</xdr:rowOff>
    </xdr:from>
    <xdr:ext cx="534377" cy="259045"/>
    <xdr:sp macro="" textlink="">
      <xdr:nvSpPr>
        <xdr:cNvPr id="712" name="公債費該当値テキスト"/>
        <xdr:cNvSpPr txBox="1"/>
      </xdr:nvSpPr>
      <xdr:spPr>
        <a:xfrm>
          <a:off x="16370300" y="165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142529</xdr:rowOff>
    </xdr:from>
    <xdr:to>
      <xdr:col>22</xdr:col>
      <xdr:colOff>415925</xdr:colOff>
      <xdr:row>97</xdr:row>
      <xdr:rowOff>72679</xdr:rowOff>
    </xdr:to>
    <xdr:sp macro="" textlink="">
      <xdr:nvSpPr>
        <xdr:cNvPr id="713" name="円/楕円 712"/>
        <xdr:cNvSpPr/>
      </xdr:nvSpPr>
      <xdr:spPr>
        <a:xfrm>
          <a:off x="15430500" y="166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63806</xdr:rowOff>
    </xdr:from>
    <xdr:ext cx="534377" cy="259045"/>
    <xdr:sp macro="" textlink="">
      <xdr:nvSpPr>
        <xdr:cNvPr id="714" name="テキスト ボックス 713"/>
        <xdr:cNvSpPr txBox="1"/>
      </xdr:nvSpPr>
      <xdr:spPr>
        <a:xfrm>
          <a:off x="15214111" y="166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112393</xdr:rowOff>
    </xdr:from>
    <xdr:to>
      <xdr:col>21</xdr:col>
      <xdr:colOff>212725</xdr:colOff>
      <xdr:row>97</xdr:row>
      <xdr:rowOff>42543</xdr:rowOff>
    </xdr:to>
    <xdr:sp macro="" textlink="">
      <xdr:nvSpPr>
        <xdr:cNvPr id="715" name="円/楕円 714"/>
        <xdr:cNvSpPr/>
      </xdr:nvSpPr>
      <xdr:spPr>
        <a:xfrm>
          <a:off x="14541500" y="165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33670</xdr:rowOff>
    </xdr:from>
    <xdr:ext cx="534377" cy="259045"/>
    <xdr:sp macro="" textlink="">
      <xdr:nvSpPr>
        <xdr:cNvPr id="716" name="テキスト ボックス 715"/>
        <xdr:cNvSpPr txBox="1"/>
      </xdr:nvSpPr>
      <xdr:spPr>
        <a:xfrm>
          <a:off x="14325111" y="1666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108796</xdr:rowOff>
    </xdr:from>
    <xdr:to>
      <xdr:col>20</xdr:col>
      <xdr:colOff>9525</xdr:colOff>
      <xdr:row>97</xdr:row>
      <xdr:rowOff>38946</xdr:rowOff>
    </xdr:to>
    <xdr:sp macro="" textlink="">
      <xdr:nvSpPr>
        <xdr:cNvPr id="717" name="円/楕円 716"/>
        <xdr:cNvSpPr/>
      </xdr:nvSpPr>
      <xdr:spPr>
        <a:xfrm>
          <a:off x="13652500" y="165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30073</xdr:rowOff>
    </xdr:from>
    <xdr:ext cx="534377" cy="259045"/>
    <xdr:sp macro="" textlink="">
      <xdr:nvSpPr>
        <xdr:cNvPr id="718" name="テキスト ボックス 717"/>
        <xdr:cNvSpPr txBox="1"/>
      </xdr:nvSpPr>
      <xdr:spPr>
        <a:xfrm>
          <a:off x="13436111" y="16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78301</xdr:rowOff>
    </xdr:from>
    <xdr:to>
      <xdr:col>18</xdr:col>
      <xdr:colOff>492125</xdr:colOff>
      <xdr:row>97</xdr:row>
      <xdr:rowOff>8451</xdr:rowOff>
    </xdr:to>
    <xdr:sp macro="" textlink="">
      <xdr:nvSpPr>
        <xdr:cNvPr id="719" name="円/楕円 718"/>
        <xdr:cNvSpPr/>
      </xdr:nvSpPr>
      <xdr:spPr>
        <a:xfrm>
          <a:off x="12763500" y="165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171028</xdr:rowOff>
    </xdr:from>
    <xdr:ext cx="534377" cy="259045"/>
    <xdr:sp macro="" textlink="">
      <xdr:nvSpPr>
        <xdr:cNvPr id="720" name="テキスト ボックス 719"/>
        <xdr:cNvSpPr txBox="1"/>
      </xdr:nvSpPr>
      <xdr:spPr>
        <a:xfrm>
          <a:off x="12547111" y="1663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37047</xdr:rowOff>
    </xdr:from>
    <xdr:to>
      <xdr:col>31</xdr:col>
      <xdr:colOff>34925</xdr:colOff>
      <xdr:row>39</xdr:row>
      <xdr:rowOff>98878</xdr:rowOff>
    </xdr:to>
    <xdr:cxnSp macro="">
      <xdr:nvCxnSpPr>
        <xdr:cNvPr id="754" name="直線コネクタ 753"/>
        <xdr:cNvCxnSpPr/>
      </xdr:nvCxnSpPr>
      <xdr:spPr>
        <a:xfrm>
          <a:off x="20434300" y="6552147"/>
          <a:ext cx="889000" cy="2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37047</xdr:rowOff>
    </xdr:from>
    <xdr:to>
      <xdr:col>29</xdr:col>
      <xdr:colOff>517525</xdr:colOff>
      <xdr:row>39</xdr:row>
      <xdr:rowOff>98878</xdr:rowOff>
    </xdr:to>
    <xdr:cxnSp macro="">
      <xdr:nvCxnSpPr>
        <xdr:cNvPr id="757" name="直線コネクタ 756"/>
        <xdr:cNvCxnSpPr/>
      </xdr:nvCxnSpPr>
      <xdr:spPr>
        <a:xfrm flipV="1">
          <a:off x="19545300" y="6552147"/>
          <a:ext cx="889000" cy="2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69831</xdr:rowOff>
    </xdr:from>
    <xdr:ext cx="378565" cy="259045"/>
    <xdr:sp macro="" textlink="">
      <xdr:nvSpPr>
        <xdr:cNvPr id="759" name="テキスト ボックス 758"/>
        <xdr:cNvSpPr txBox="1"/>
      </xdr:nvSpPr>
      <xdr:spPr>
        <a:xfrm>
          <a:off x="20245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157698</xdr:rowOff>
    </xdr:from>
    <xdr:to>
      <xdr:col>29</xdr:col>
      <xdr:colOff>568325</xdr:colOff>
      <xdr:row>38</xdr:row>
      <xdr:rowOff>87847</xdr:rowOff>
    </xdr:to>
    <xdr:sp macro="" textlink="">
      <xdr:nvSpPr>
        <xdr:cNvPr id="774" name="円/楕円 773"/>
        <xdr:cNvSpPr/>
      </xdr:nvSpPr>
      <xdr:spPr>
        <a:xfrm>
          <a:off x="20383500" y="6501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104375</xdr:rowOff>
    </xdr:from>
    <xdr:ext cx="469744" cy="259045"/>
    <xdr:sp macro="" textlink="">
      <xdr:nvSpPr>
        <xdr:cNvPr id="775" name="テキスト ボックス 774"/>
        <xdr:cNvSpPr txBox="1"/>
      </xdr:nvSpPr>
      <xdr:spPr>
        <a:xfrm>
          <a:off x="20199427" y="627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全体でみると、総務費の増が顕著である。ただし、その大部分の経費がふるさと納税寄附金の大幅な増額に伴う諸経費と残余額の基金積み立てによるものである。それ以外については、民間のバス事業者の撤退に伴う、直営でのバス事業を運営するための車両購入と運営経費によるものである。</a:t>
          </a:r>
          <a:endParaRPr kumimoji="1" lang="en-US" altLang="ja-JP" sz="1300">
            <a:latin typeface="ＭＳ Ｐゴシック"/>
          </a:endParaRPr>
        </a:p>
        <a:p>
          <a:r>
            <a:rPr kumimoji="1" lang="ja-JP" altLang="en-US" sz="1300">
              <a:latin typeface="ＭＳ Ｐゴシック"/>
            </a:rPr>
            <a:t>　また、第</a:t>
          </a:r>
          <a:r>
            <a:rPr kumimoji="1" lang="en-US" altLang="ja-JP" sz="1300">
              <a:latin typeface="ＭＳ Ｐゴシック"/>
            </a:rPr>
            <a:t>2</a:t>
          </a:r>
          <a:r>
            <a:rPr kumimoji="1" lang="ja-JP" altLang="en-US" sz="1300">
              <a:latin typeface="ＭＳ Ｐゴシック"/>
            </a:rPr>
            <a:t>次備前市総合計画で掲げている「教育のまち備前」を実現させるため、近年では教育費の割合が大きくなっている。平成</a:t>
          </a:r>
          <a:r>
            <a:rPr kumimoji="1" lang="en-US" altLang="ja-JP" sz="1300">
              <a:latin typeface="ＭＳ Ｐゴシック"/>
            </a:rPr>
            <a:t>26</a:t>
          </a:r>
          <a:r>
            <a:rPr kumimoji="1" lang="ja-JP" altLang="en-US" sz="1300">
              <a:latin typeface="ＭＳ Ｐゴシック"/>
            </a:rPr>
            <a:t>年度までは、教育施設の耐震化がメインであったが、それに加え</a:t>
          </a:r>
          <a:r>
            <a:rPr kumimoji="1" lang="en-US" altLang="ja-JP" sz="1300">
              <a:latin typeface="ＭＳ Ｐゴシック"/>
            </a:rPr>
            <a:t>1</a:t>
          </a:r>
          <a:r>
            <a:rPr kumimoji="1" lang="ja-JP" altLang="en-US" sz="1300">
              <a:latin typeface="ＭＳ Ｐゴシック"/>
            </a:rPr>
            <a:t>人</a:t>
          </a:r>
          <a:r>
            <a:rPr kumimoji="1" lang="en-US" altLang="ja-JP" sz="1300">
              <a:latin typeface="ＭＳ Ｐゴシック"/>
            </a:rPr>
            <a:t>1</a:t>
          </a:r>
          <a:r>
            <a:rPr kumimoji="1" lang="ja-JP" altLang="en-US" sz="1300">
              <a:latin typeface="ＭＳ Ｐゴシック"/>
            </a:rPr>
            <a:t>台タブレットを配布するなどＩＣＴを活用した学力向上施策を拡充している。</a:t>
          </a:r>
          <a:endParaRPr kumimoji="1" lang="en-US" altLang="ja-JP" sz="1300">
            <a:latin typeface="ＭＳ Ｐゴシック"/>
          </a:endParaRPr>
        </a:p>
        <a:p>
          <a:r>
            <a:rPr kumimoji="1" lang="ja-JP" altLang="en-US" sz="1300">
              <a:latin typeface="ＭＳ Ｐゴシック"/>
            </a:rPr>
            <a:t>　衛生費や商工費、消防費については臨時的な経費の増であり、衛生費はし尿処理施設における汚泥再生処理センター建設、消防費はデジタル防災行政無線の整備、商工費は国庫補助金を利用したプレミアム付き商品券発行事業の実施が主な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財政調整基金は、中期的な見通しのもとに決算剰余金を積み立て、債券等による効率的な基金運用を行い、ここ数年では基金の取り崩しをしていない。平成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年度末の基金残高は、約</a:t>
          </a:r>
          <a:r>
            <a:rPr kumimoji="1" lang="en-US" altLang="ja-JP" sz="1400">
              <a:latin typeface="ＭＳ ゴシック" pitchFamily="49" charset="-128"/>
              <a:ea typeface="ＭＳ ゴシック" pitchFamily="49" charset="-128"/>
            </a:rPr>
            <a:t>36.6</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29.41</a:t>
          </a:r>
          <a:r>
            <a:rPr kumimoji="1" lang="ja-JP" altLang="en-US" sz="1400">
              <a:latin typeface="ＭＳ ゴシック" pitchFamily="49" charset="-128"/>
              <a:ea typeface="ＭＳ ゴシック" pitchFamily="49" charset="-128"/>
            </a:rPr>
            <a:t>％）と右肩上がりの傾向が続いており、普通交付税の合併算定替に係る優遇措置の縮減に備えている。実質収支及び実質単年度収支については、適正な範囲で推移しており、引き続き健全財政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実質収支は、一般会計その他すべての会計において黒字となっている。しかし、一部の病院事業及び下水道事業では、毎年経常損失を計上しており、国の繰出基準に基づく一般会計からの繰入金に加え、企業債償還に係る経費の一部を補填（基準外繰入）することにより赤字を回避している。病院事業においては、標準財政規模比に係る実質黒字額（</a:t>
          </a:r>
          <a:r>
            <a:rPr kumimoji="1" lang="en-US" altLang="ja-JP" sz="1400">
              <a:latin typeface="ＭＳ ゴシック" pitchFamily="49" charset="-128"/>
              <a:ea typeface="ＭＳ ゴシック" pitchFamily="49" charset="-128"/>
            </a:rPr>
            <a:t>24.89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15.72</a:t>
          </a:r>
          <a:r>
            <a:rPr kumimoji="1" lang="ja-JP" altLang="en-US" sz="1400">
              <a:latin typeface="ＭＳ ゴシック" pitchFamily="49" charset="-128"/>
              <a:ea typeface="ＭＳ ゴシック" pitchFamily="49" charset="-128"/>
            </a:rPr>
            <a:t>％）が減少している。平成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年度より地方公営企業法を全部適用し、平成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地域医療構想に基づいた新公立病院改革プランを策定するなど、良質な医療の提供と安定した経営基盤の確立を図っている。下水道事業においても同様に中長期的な経営戦略を策定し、基準外繰入の縮減を図る。また、水道事業会計においては、少額な繰入金にかかわらず標準財政規模比</a:t>
          </a:r>
          <a:r>
            <a:rPr kumimoji="1" lang="en-US" altLang="ja-JP" sz="1400">
              <a:latin typeface="ＭＳ ゴシック" pitchFamily="49" charset="-128"/>
              <a:ea typeface="ＭＳ ゴシック" pitchFamily="49" charset="-128"/>
            </a:rPr>
            <a:t>18.63</a:t>
          </a:r>
          <a:r>
            <a:rPr kumimoji="1" lang="ja-JP" altLang="en-US" sz="1400">
              <a:latin typeface="ＭＳ ゴシック" pitchFamily="49" charset="-128"/>
              <a:ea typeface="ＭＳ ゴシック" pitchFamily="49" charset="-128"/>
            </a:rPr>
            <a:t>％とここ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も堅調に推移しているが、人口減少等による水需要の減少、老朽施設の更新等で多額の投資が必要と見込まれており、料金の見直し等を含め健全経営に努める必要がある。その他の特別会計においても受益者負担の適正化や国県補助金等の持続的な歳入の確保に努め、一般会計からの繰入金を抑制す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22824978</v>
      </c>
      <c r="BO4" s="379"/>
      <c r="BP4" s="379"/>
      <c r="BQ4" s="379"/>
      <c r="BR4" s="379"/>
      <c r="BS4" s="379"/>
      <c r="BT4" s="379"/>
      <c r="BU4" s="380"/>
      <c r="BV4" s="378">
        <v>20930323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4.2</v>
      </c>
      <c r="CU4" s="385"/>
      <c r="CV4" s="385"/>
      <c r="CW4" s="385"/>
      <c r="CX4" s="385"/>
      <c r="CY4" s="385"/>
      <c r="CZ4" s="385"/>
      <c r="DA4" s="386"/>
      <c r="DB4" s="384">
        <v>5.4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21781667</v>
      </c>
      <c r="BO5" s="416"/>
      <c r="BP5" s="416"/>
      <c r="BQ5" s="416"/>
      <c r="BR5" s="416"/>
      <c r="BS5" s="416"/>
      <c r="BT5" s="416"/>
      <c r="BU5" s="417"/>
      <c r="BV5" s="415">
        <v>19750140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v>
      </c>
      <c r="CU5" s="413"/>
      <c r="CV5" s="413"/>
      <c r="CW5" s="413"/>
      <c r="CX5" s="413"/>
      <c r="CY5" s="413"/>
      <c r="CZ5" s="413"/>
      <c r="DA5" s="414"/>
      <c r="DB5" s="412">
        <v>91.2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1043311</v>
      </c>
      <c r="BO6" s="416"/>
      <c r="BP6" s="416"/>
      <c r="BQ6" s="416"/>
      <c r="BR6" s="416"/>
      <c r="BS6" s="416"/>
      <c r="BT6" s="416"/>
      <c r="BU6" s="417"/>
      <c r="BV6" s="415">
        <v>1180183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96.4</v>
      </c>
      <c r="CU6" s="453"/>
      <c r="CV6" s="453"/>
      <c r="CW6" s="453"/>
      <c r="CX6" s="453"/>
      <c r="CY6" s="453"/>
      <c r="CZ6" s="453"/>
      <c r="DA6" s="454"/>
      <c r="DB6" s="452">
        <v>98.2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523178</v>
      </c>
      <c r="BO7" s="416"/>
      <c r="BP7" s="416"/>
      <c r="BQ7" s="416"/>
      <c r="BR7" s="416"/>
      <c r="BS7" s="416"/>
      <c r="BT7" s="416"/>
      <c r="BU7" s="417"/>
      <c r="BV7" s="415">
        <v>523732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12447219</v>
      </c>
      <c r="CU7" s="416"/>
      <c r="CV7" s="416"/>
      <c r="CW7" s="416"/>
      <c r="CX7" s="416"/>
      <c r="CY7" s="416"/>
      <c r="CZ7" s="416"/>
      <c r="DA7" s="417"/>
      <c r="DB7" s="415">
        <v>12258950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520133</v>
      </c>
      <c r="BO8" s="416"/>
      <c r="BP8" s="416"/>
      <c r="BQ8" s="416"/>
      <c r="BR8" s="416"/>
      <c r="BS8" s="416"/>
      <c r="BT8" s="416"/>
      <c r="BU8" s="417"/>
      <c r="BV8" s="415">
        <v>656451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0.47</v>
      </c>
      <c r="CU8" s="456"/>
      <c r="CV8" s="456"/>
      <c r="CW8" s="456"/>
      <c r="CX8" s="456"/>
      <c r="CY8" s="456"/>
      <c r="CZ8" s="456"/>
      <c r="DA8" s="457"/>
      <c r="DB8" s="455">
        <v>0.48</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35179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-136318</v>
      </c>
      <c r="BO9" s="416"/>
      <c r="BP9" s="416"/>
      <c r="BQ9" s="416"/>
      <c r="BR9" s="416"/>
      <c r="BS9" s="416"/>
      <c r="BT9" s="416"/>
      <c r="BU9" s="417"/>
      <c r="BV9" s="415">
        <v>159299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12.4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37839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21177</v>
      </c>
      <c r="BO10" s="416"/>
      <c r="BP10" s="416"/>
      <c r="BQ10" s="416"/>
      <c r="BR10" s="416"/>
      <c r="BS10" s="416"/>
      <c r="BT10" s="416"/>
      <c r="BU10" s="417"/>
      <c r="BV10" s="415">
        <v>1701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295795</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36545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35997</v>
      </c>
      <c r="S13" s="497"/>
      <c r="T13" s="497"/>
      <c r="U13" s="497"/>
      <c r="V13" s="498"/>
      <c r="W13" s="431" t="s">
        <v>120</v>
      </c>
      <c r="X13" s="432"/>
      <c r="Y13" s="432"/>
      <c r="Z13" s="432"/>
      <c r="AA13" s="432"/>
      <c r="AB13" s="422"/>
      <c r="AC13" s="466">
        <v>604</v>
      </c>
      <c r="AD13" s="467"/>
      <c r="AE13" s="467"/>
      <c r="AF13" s="467"/>
      <c r="AG13" s="506"/>
      <c r="AH13" s="466">
        <v>802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180654</v>
      </c>
      <c r="BO13" s="416"/>
      <c r="BP13" s="416"/>
      <c r="BQ13" s="416"/>
      <c r="BR13" s="416"/>
      <c r="BS13" s="416"/>
      <c r="BT13" s="416"/>
      <c r="BU13" s="417"/>
      <c r="BV13" s="415">
        <v>161000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12.7</v>
      </c>
      <c r="CU13" s="413"/>
      <c r="CV13" s="413"/>
      <c r="CW13" s="413"/>
      <c r="CX13" s="413"/>
      <c r="CY13" s="413"/>
      <c r="CZ13" s="413"/>
      <c r="DA13" s="414"/>
      <c r="DB13" s="412">
        <v>14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37050</v>
      </c>
      <c r="S14" s="497"/>
      <c r="T14" s="497"/>
      <c r="U14" s="497"/>
      <c r="V14" s="498"/>
      <c r="W14" s="405"/>
      <c r="X14" s="406"/>
      <c r="Y14" s="406"/>
      <c r="Z14" s="406"/>
      <c r="AA14" s="406"/>
      <c r="AB14" s="395"/>
      <c r="AC14" s="499">
        <v>3.8</v>
      </c>
      <c r="AD14" s="500"/>
      <c r="AE14" s="500"/>
      <c r="AF14" s="500"/>
      <c r="AG14" s="501"/>
      <c r="AH14" s="499">
        <v>4.4000000000000004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43.9</v>
      </c>
      <c r="CU14" s="511"/>
      <c r="CV14" s="511"/>
      <c r="CW14" s="511"/>
      <c r="CX14" s="511"/>
      <c r="CY14" s="511"/>
      <c r="CZ14" s="511"/>
      <c r="DA14" s="512"/>
      <c r="DB14" s="510">
        <v>66.599999999999994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36498</v>
      </c>
      <c r="S15" s="497"/>
      <c r="T15" s="497"/>
      <c r="U15" s="497"/>
      <c r="V15" s="498"/>
      <c r="W15" s="431" t="s">
        <v>127</v>
      </c>
      <c r="X15" s="432"/>
      <c r="Y15" s="432"/>
      <c r="Z15" s="432"/>
      <c r="AA15" s="432"/>
      <c r="AB15" s="422"/>
      <c r="AC15" s="466">
        <v>5971</v>
      </c>
      <c r="AD15" s="467"/>
      <c r="AE15" s="467"/>
      <c r="AF15" s="467"/>
      <c r="AG15" s="506"/>
      <c r="AH15" s="466">
        <v>6984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4297958</v>
      </c>
      <c r="BO15" s="379"/>
      <c r="BP15" s="379"/>
      <c r="BQ15" s="379"/>
      <c r="BR15" s="379"/>
      <c r="BS15" s="379"/>
      <c r="BT15" s="379"/>
      <c r="BU15" s="380"/>
      <c r="BV15" s="378">
        <v>4263601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37.200000000000003</v>
      </c>
      <c r="AD16" s="500"/>
      <c r="AE16" s="500"/>
      <c r="AF16" s="500"/>
      <c r="AG16" s="501"/>
      <c r="AH16" s="499">
        <v>38.299999999999997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9474666</v>
      </c>
      <c r="BO16" s="416"/>
      <c r="BP16" s="416"/>
      <c r="BQ16" s="416"/>
      <c r="BR16" s="416"/>
      <c r="BS16" s="416"/>
      <c r="BT16" s="416"/>
      <c r="BU16" s="417"/>
      <c r="BV16" s="415">
        <v>9027932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9459</v>
      </c>
      <c r="AD17" s="467"/>
      <c r="AE17" s="467"/>
      <c r="AF17" s="467"/>
      <c r="AG17" s="506"/>
      <c r="AH17" s="466">
        <v>10372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5468368</v>
      </c>
      <c r="BO17" s="416"/>
      <c r="BP17" s="416"/>
      <c r="BQ17" s="416"/>
      <c r="BR17" s="416"/>
      <c r="BS17" s="416"/>
      <c r="BT17" s="416"/>
      <c r="BU17" s="417"/>
      <c r="BV17" s="415">
        <v>5482143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258.17</v>
      </c>
      <c r="M18" s="528"/>
      <c r="N18" s="528"/>
      <c r="O18" s="528"/>
      <c r="P18" s="528"/>
      <c r="Q18" s="528"/>
      <c r="R18" s="529"/>
      <c r="S18" s="529"/>
      <c r="T18" s="529"/>
      <c r="U18" s="529"/>
      <c r="V18" s="530"/>
      <c r="W18" s="433"/>
      <c r="X18" s="434"/>
      <c r="Y18" s="434"/>
      <c r="Z18" s="434"/>
      <c r="AA18" s="434"/>
      <c r="AB18" s="425"/>
      <c r="AC18" s="531">
        <v>59</v>
      </c>
      <c r="AD18" s="532"/>
      <c r="AE18" s="532"/>
      <c r="AF18" s="532"/>
      <c r="AG18" s="533"/>
      <c r="AH18" s="531">
        <v>56.9</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11486898</v>
      </c>
      <c r="BO18" s="416"/>
      <c r="BP18" s="416"/>
      <c r="BQ18" s="416"/>
      <c r="BR18" s="416"/>
      <c r="BS18" s="416"/>
      <c r="BT18" s="416"/>
      <c r="BU18" s="417"/>
      <c r="BV18" s="415">
        <v>11237858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14688493</v>
      </c>
      <c r="BO19" s="416"/>
      <c r="BP19" s="416"/>
      <c r="BQ19" s="416"/>
      <c r="BR19" s="416"/>
      <c r="BS19" s="416"/>
      <c r="BT19" s="416"/>
      <c r="BU19" s="417"/>
      <c r="BV19" s="415">
        <v>14267731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13878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18676003</v>
      </c>
      <c r="BO23" s="416"/>
      <c r="BP23" s="416"/>
      <c r="BQ23" s="416"/>
      <c r="BR23" s="416"/>
      <c r="BS23" s="416"/>
      <c r="BT23" s="416"/>
      <c r="BU23" s="417"/>
      <c r="BV23" s="415">
        <v>18408711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4375</v>
      </c>
      <c r="R24" s="467"/>
      <c r="S24" s="467"/>
      <c r="T24" s="467"/>
      <c r="U24" s="467"/>
      <c r="V24" s="506"/>
      <c r="W24" s="561"/>
      <c r="X24" s="549"/>
      <c r="Y24" s="550"/>
      <c r="Z24" s="465" t="s">
        <v>150</v>
      </c>
      <c r="AA24" s="445"/>
      <c r="AB24" s="445"/>
      <c r="AC24" s="445"/>
      <c r="AD24" s="445"/>
      <c r="AE24" s="445"/>
      <c r="AF24" s="445"/>
      <c r="AG24" s="446"/>
      <c r="AH24" s="466">
        <v>343</v>
      </c>
      <c r="AI24" s="467"/>
      <c r="AJ24" s="467"/>
      <c r="AK24" s="467"/>
      <c r="AL24" s="506"/>
      <c r="AM24" s="466">
        <v>1048894</v>
      </c>
      <c r="AN24" s="467"/>
      <c r="AO24" s="467"/>
      <c r="AP24" s="467"/>
      <c r="AQ24" s="467"/>
      <c r="AR24" s="506"/>
      <c r="AS24" s="466">
        <v>3058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16138506</v>
      </c>
      <c r="BO24" s="416"/>
      <c r="BP24" s="416"/>
      <c r="BQ24" s="416"/>
      <c r="BR24" s="416"/>
      <c r="BS24" s="416"/>
      <c r="BT24" s="416"/>
      <c r="BU24" s="417"/>
      <c r="BV24" s="415">
        <v>15880962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7200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863254</v>
      </c>
      <c r="BO25" s="379"/>
      <c r="BP25" s="379"/>
      <c r="BQ25" s="379"/>
      <c r="BR25" s="379"/>
      <c r="BS25" s="379"/>
      <c r="BT25" s="379"/>
      <c r="BU25" s="380"/>
      <c r="BV25" s="378">
        <v>1261236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6400</v>
      </c>
      <c r="R26" s="467"/>
      <c r="S26" s="467"/>
      <c r="T26" s="467"/>
      <c r="U26" s="467"/>
      <c r="V26" s="506"/>
      <c r="W26" s="561"/>
      <c r="X26" s="549"/>
      <c r="Y26" s="550"/>
      <c r="Z26" s="465" t="s">
        <v>156</v>
      </c>
      <c r="AA26" s="571"/>
      <c r="AB26" s="571"/>
      <c r="AC26" s="571"/>
      <c r="AD26" s="571"/>
      <c r="AE26" s="571"/>
      <c r="AF26" s="571"/>
      <c r="AG26" s="572"/>
      <c r="AH26" s="466">
        <v>49</v>
      </c>
      <c r="AI26" s="467"/>
      <c r="AJ26" s="467"/>
      <c r="AK26" s="467"/>
      <c r="AL26" s="506"/>
      <c r="AM26" s="466">
        <v>129556</v>
      </c>
      <c r="AN26" s="467"/>
      <c r="AO26" s="467"/>
      <c r="AP26" s="467"/>
      <c r="AQ26" s="467"/>
      <c r="AR26" s="506"/>
      <c r="AS26" s="466">
        <v>2644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4550</v>
      </c>
      <c r="R27" s="467"/>
      <c r="S27" s="467"/>
      <c r="T27" s="467"/>
      <c r="U27" s="467"/>
      <c r="V27" s="506"/>
      <c r="W27" s="561"/>
      <c r="X27" s="549"/>
      <c r="Y27" s="550"/>
      <c r="Z27" s="465" t="s">
        <v>159</v>
      </c>
      <c r="AA27" s="445"/>
      <c r="AB27" s="445"/>
      <c r="AC27" s="445"/>
      <c r="AD27" s="445"/>
      <c r="AE27" s="445"/>
      <c r="AF27" s="445"/>
      <c r="AG27" s="446"/>
      <c r="AH27" s="466">
        <v>35</v>
      </c>
      <c r="AI27" s="467"/>
      <c r="AJ27" s="467"/>
      <c r="AK27" s="467"/>
      <c r="AL27" s="506"/>
      <c r="AM27" s="466">
        <v>92785</v>
      </c>
      <c r="AN27" s="467"/>
      <c r="AO27" s="467"/>
      <c r="AP27" s="467"/>
      <c r="AQ27" s="467"/>
      <c r="AR27" s="506"/>
      <c r="AS27" s="466">
        <v>2651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503872</v>
      </c>
      <c r="BO27" s="585"/>
      <c r="BP27" s="585"/>
      <c r="BQ27" s="585"/>
      <c r="BR27" s="585"/>
      <c r="BS27" s="585"/>
      <c r="BT27" s="585"/>
      <c r="BU27" s="586"/>
      <c r="BV27" s="584">
        <v>503653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3850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3661140</v>
      </c>
      <c r="BO28" s="379"/>
      <c r="BP28" s="379"/>
      <c r="BQ28" s="379"/>
      <c r="BR28" s="379"/>
      <c r="BS28" s="379"/>
      <c r="BT28" s="379"/>
      <c r="BU28" s="380"/>
      <c r="BV28" s="378">
        <v>3309963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14</v>
      </c>
      <c r="M29" s="467"/>
      <c r="N29" s="467"/>
      <c r="O29" s="467"/>
      <c r="P29" s="506"/>
      <c r="Q29" s="466">
        <v>3550</v>
      </c>
      <c r="R29" s="467"/>
      <c r="S29" s="467"/>
      <c r="T29" s="467"/>
      <c r="U29" s="467"/>
      <c r="V29" s="506"/>
      <c r="W29" s="562"/>
      <c r="X29" s="563"/>
      <c r="Y29" s="564"/>
      <c r="Z29" s="465" t="s">
        <v>166</v>
      </c>
      <c r="AA29" s="445"/>
      <c r="AB29" s="445"/>
      <c r="AC29" s="445"/>
      <c r="AD29" s="445"/>
      <c r="AE29" s="445"/>
      <c r="AF29" s="445"/>
      <c r="AG29" s="446"/>
      <c r="AH29" s="466">
        <v>378</v>
      </c>
      <c r="AI29" s="467"/>
      <c r="AJ29" s="467"/>
      <c r="AK29" s="467"/>
      <c r="AL29" s="506"/>
      <c r="AM29" s="466">
        <v>1141679</v>
      </c>
      <c r="AN29" s="467"/>
      <c r="AO29" s="467"/>
      <c r="AP29" s="467"/>
      <c r="AQ29" s="467"/>
      <c r="AR29" s="506"/>
      <c r="AS29" s="466">
        <v>3020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1438488</v>
      </c>
      <c r="BO29" s="416"/>
      <c r="BP29" s="416"/>
      <c r="BQ29" s="416"/>
      <c r="BR29" s="416"/>
      <c r="BS29" s="416"/>
      <c r="BT29" s="416"/>
      <c r="BU29" s="417"/>
      <c r="BV29" s="415">
        <v>1281489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4870343</v>
      </c>
      <c r="BO30" s="585"/>
      <c r="BP30" s="585"/>
      <c r="BQ30" s="585"/>
      <c r="BR30" s="585"/>
      <c r="BS30" s="585"/>
      <c r="BT30" s="585"/>
      <c r="BU30" s="586"/>
      <c r="BV30" s="584">
        <v>3814983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備前市国民健康保険事業特別会計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備前市水道事業会計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IF('各会計、関係団体の財政状況及び健全化判断比率'!B35="","",'各会計、関係団体の財政状況及び健全化判断比率'!B35)</f>
        <v>備前市浄化槽整備事業特別会計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岡山県広域水道企業団</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（一財）備前市施設管理公社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備前市土地取得事業特別会計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備前市介護保険事業特別会計（介護保険事業勘定）</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IF('各会計、関係団体の財政状況及び健全化判断比率'!B33="","",'各会計、関係団体の財政状況及び健全化判断比率'!B33)</f>
        <v>備前市下水道事業会計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IF('各会計、関係団体の財政状況及び健全化判断比率'!B36="","",'各会計、関係団体の財政状況及び健全化判断比率'!B36)</f>
        <v>備前市簡易水道事業特別会計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岡山県後期高齢者医療広域連合特別会計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片上埠頭開発（株）</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備前市飲料水供給事業特別会計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備前市後期高齢者医療事業特別会計</v>
      </c>
      <c r="X36" s="597"/>
      <c r="Y36" s="597"/>
      <c r="Z36" s="597"/>
      <c r="AA36" s="597"/>
      <c r="AB36" s="597"/>
      <c r="AC36" s="597"/>
      <c r="AD36" s="597"/>
      <c r="AE36" s="597"/>
      <c r="AF36" s="597"/>
      <c r="AG36" s="597"/>
      <c r="AH36" s="597"/>
      <c r="AI36" s="597"/>
      <c r="AJ36" s="597"/>
      <c r="AK36" s="597"/>
      <c r="AL36" s="165"/>
      <c r="AM36" s="596">
        <f t="shared" si="0"/>
        <v>11</v>
      </c>
      <c r="AN36" s="596"/>
      <c r="AO36" s="597" t="str">
        <f>IF('各会計、関係団体の財政状況及び健全化判断比率'!B34="","",'各会計、関係団体の財政状況及び健全化判断比率'!B34)</f>
        <v>備前市病院事業会計</v>
      </c>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IF('各会計、関係団体の財政状況及び健全化判断比率'!B37="","",'各会計、関係団体の財政状況及び健全化判断比率'!B37)</f>
        <v>備前市宅地造成分譲事業特別会計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岡山県市町村総合事務組合一般会計</v>
      </c>
      <c r="BZ36" s="597"/>
      <c r="CA36" s="597"/>
      <c r="CB36" s="597"/>
      <c r="CC36" s="597"/>
      <c r="CD36" s="597"/>
      <c r="CE36" s="597"/>
      <c r="CF36" s="597"/>
      <c r="CG36" s="597"/>
      <c r="CH36" s="597"/>
      <c r="CI36" s="597"/>
      <c r="CJ36" s="597"/>
      <c r="CK36" s="597"/>
      <c r="CL36" s="597"/>
      <c r="CM36" s="597"/>
      <c r="CN36" s="165"/>
      <c r="CO36" s="596">
        <f t="shared" si="3"/>
        <v>28</v>
      </c>
      <c r="CP36" s="596"/>
      <c r="CQ36" s="597" t="str">
        <f>IF('各会計、関係団体の財政状況及び健全化判断比率'!BS9="","",'各会計、関係団体の財政状況及び健全化判断比率'!BS9)</f>
        <v>（一財）岡山セラミックス技術振興財団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備前市駐車場事業特別会計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備前市介護保険事業特別会計（予防サービス事業勘定）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15</v>
      </c>
      <c r="BF37" s="596"/>
      <c r="BG37" s="597" t="str">
        <f>IF('各会計、関係団体の財政状況及び健全化判断比率'!B38="","",'各会計、関係団体の財政状況及び健全化判断比率'!B38)</f>
        <v>備前市企業用地造成事業特別会計</v>
      </c>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岡山県市町村税整理組合</v>
      </c>
      <c r="BZ37" s="597"/>
      <c r="CA37" s="597"/>
      <c r="CB37" s="597"/>
      <c r="CC37" s="597"/>
      <c r="CD37" s="597"/>
      <c r="CE37" s="597"/>
      <c r="CF37" s="597"/>
      <c r="CG37" s="597"/>
      <c r="CH37" s="597"/>
      <c r="CI37" s="597"/>
      <c r="CJ37" s="597"/>
      <c r="CK37" s="597"/>
      <c r="CL37" s="597"/>
      <c r="CM37" s="597"/>
      <c r="CN37" s="165"/>
      <c r="CO37" s="596">
        <f t="shared" si="3"/>
        <v>29</v>
      </c>
      <c r="CP37" s="596"/>
      <c r="CQ37" s="597" t="str">
        <f>IF('各会計、関係団体の財政状況及び健全化判断比率'!BS10="","",'各会計、関係団体の財政状況及び健全化判断比率'!BS10)</f>
        <v>日生有線テレビ（株）</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東備消防組合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和気・赤磐し尿処理施設一部事務組合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和気老人ホーム組合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和気北部衛生施設組合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東備農業共済事務組合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25</v>
      </c>
      <c r="BX43" s="596"/>
      <c r="BY43" s="597" t="str">
        <f>IF('各会計、関係団体の財政状況及び健全化判断比率'!B77="","",'各会計、関係団体の財政状況及び健全化判断比率'!B77)</f>
        <v>旭東用排水組合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6" t="s">
        <v>530</v>
      </c>
      <c r="D34" s="1186"/>
      <c r="E34" s="1187"/>
      <c r="F34" s="32">
        <v>17.32</v>
      </c>
      <c r="G34" s="33">
        <v>16.72</v>
      </c>
      <c r="H34" s="33">
        <v>17.52</v>
      </c>
      <c r="I34" s="33">
        <v>17.72</v>
      </c>
      <c r="J34" s="34">
        <v>18.63</v>
      </c>
      <c r="K34" s="22"/>
      <c r="L34" s="22"/>
      <c r="M34" s="22"/>
      <c r="N34" s="22"/>
      <c r="O34" s="22"/>
      <c r="P34" s="22"/>
    </row>
    <row r="35" spans="1:16" ht="39" customHeight="1" x14ac:dyDescent="0.15">
      <c r="A35" s="22"/>
      <c r="B35" s="35"/>
      <c r="C35" s="1180" t="s">
        <v>531</v>
      </c>
      <c r="D35" s="1181"/>
      <c r="E35" s="1182"/>
      <c r="F35" s="36">
        <v>25.89</v>
      </c>
      <c r="G35" s="37">
        <v>25.13</v>
      </c>
      <c r="H35" s="37">
        <v>23.77</v>
      </c>
      <c r="I35" s="37">
        <v>24.89</v>
      </c>
      <c r="J35" s="38">
        <v>15.72</v>
      </c>
      <c r="K35" s="22"/>
      <c r="L35" s="22"/>
      <c r="M35" s="22"/>
      <c r="N35" s="22"/>
      <c r="O35" s="22"/>
      <c r="P35" s="22"/>
    </row>
    <row r="36" spans="1:16" ht="39" customHeight="1" x14ac:dyDescent="0.15">
      <c r="A36" s="22"/>
      <c r="B36" s="35"/>
      <c r="C36" s="1180" t="s">
        <v>532</v>
      </c>
      <c r="D36" s="1181"/>
      <c r="E36" s="1182"/>
      <c r="F36" s="36">
        <v>4.68</v>
      </c>
      <c r="G36" s="37">
        <v>4.63</v>
      </c>
      <c r="H36" s="37">
        <v>3.87</v>
      </c>
      <c r="I36" s="37">
        <v>5.21</v>
      </c>
      <c r="J36" s="38">
        <v>3.99</v>
      </c>
      <c r="K36" s="22"/>
      <c r="L36" s="22"/>
      <c r="M36" s="22"/>
      <c r="N36" s="22"/>
      <c r="O36" s="22"/>
      <c r="P36" s="22"/>
    </row>
    <row r="37" spans="1:16" ht="39" customHeight="1" x14ac:dyDescent="0.15">
      <c r="A37" s="22"/>
      <c r="B37" s="35"/>
      <c r="C37" s="1180" t="s">
        <v>533</v>
      </c>
      <c r="D37" s="1181"/>
      <c r="E37" s="1182"/>
      <c r="F37" s="36" t="s">
        <v>484</v>
      </c>
      <c r="G37" s="37" t="s">
        <v>484</v>
      </c>
      <c r="H37" s="37" t="s">
        <v>484</v>
      </c>
      <c r="I37" s="37">
        <v>2.0099999999999998</v>
      </c>
      <c r="J37" s="38">
        <v>2.48</v>
      </c>
      <c r="K37" s="22"/>
      <c r="L37" s="22"/>
      <c r="M37" s="22"/>
      <c r="N37" s="22"/>
      <c r="O37" s="22"/>
      <c r="P37" s="22"/>
    </row>
    <row r="38" spans="1:16" ht="39" customHeight="1" x14ac:dyDescent="0.15">
      <c r="A38" s="22"/>
      <c r="B38" s="35"/>
      <c r="C38" s="1180" t="s">
        <v>534</v>
      </c>
      <c r="D38" s="1181"/>
      <c r="E38" s="1182"/>
      <c r="F38" s="36">
        <v>0.79</v>
      </c>
      <c r="G38" s="37">
        <v>0.82</v>
      </c>
      <c r="H38" s="37">
        <v>0.17</v>
      </c>
      <c r="I38" s="37">
        <v>0.92</v>
      </c>
      <c r="J38" s="38">
        <v>1.17</v>
      </c>
      <c r="K38" s="22"/>
      <c r="L38" s="22"/>
      <c r="M38" s="22"/>
      <c r="N38" s="22"/>
      <c r="O38" s="22"/>
      <c r="P38" s="22"/>
    </row>
    <row r="39" spans="1:16" ht="39" customHeight="1" x14ac:dyDescent="0.15">
      <c r="A39" s="22"/>
      <c r="B39" s="35"/>
      <c r="C39" s="1180" t="s">
        <v>535</v>
      </c>
      <c r="D39" s="1181"/>
      <c r="E39" s="1182"/>
      <c r="F39" s="36">
        <v>0.37</v>
      </c>
      <c r="G39" s="37">
        <v>0.51</v>
      </c>
      <c r="H39" s="37">
        <v>0.53</v>
      </c>
      <c r="I39" s="37">
        <v>0.72</v>
      </c>
      <c r="J39" s="38">
        <v>0.85</v>
      </c>
      <c r="K39" s="22"/>
      <c r="L39" s="22"/>
      <c r="M39" s="22"/>
      <c r="N39" s="22"/>
      <c r="O39" s="22"/>
      <c r="P39" s="22"/>
    </row>
    <row r="40" spans="1:16" ht="39" customHeight="1" x14ac:dyDescent="0.15">
      <c r="A40" s="22"/>
      <c r="B40" s="35"/>
      <c r="C40" s="1180" t="s">
        <v>536</v>
      </c>
      <c r="D40" s="1181"/>
      <c r="E40" s="1182"/>
      <c r="F40" s="36">
        <v>0.7</v>
      </c>
      <c r="G40" s="37">
        <v>0.59</v>
      </c>
      <c r="H40" s="37">
        <v>0.34</v>
      </c>
      <c r="I40" s="37">
        <v>0.34</v>
      </c>
      <c r="J40" s="38">
        <v>0.12</v>
      </c>
      <c r="K40" s="22"/>
      <c r="L40" s="22"/>
      <c r="M40" s="22"/>
      <c r="N40" s="22"/>
      <c r="O40" s="22"/>
      <c r="P40" s="22"/>
    </row>
    <row r="41" spans="1:16" ht="39" customHeight="1" x14ac:dyDescent="0.15">
      <c r="A41" s="22"/>
      <c r="B41" s="35"/>
      <c r="C41" s="1180" t="s">
        <v>537</v>
      </c>
      <c r="D41" s="1181"/>
      <c r="E41" s="1182"/>
      <c r="F41" s="36">
        <v>0.12</v>
      </c>
      <c r="G41" s="37">
        <v>0.13</v>
      </c>
      <c r="H41" s="37">
        <v>0.01</v>
      </c>
      <c r="I41" s="37">
        <v>0.08</v>
      </c>
      <c r="J41" s="38">
        <v>0.11</v>
      </c>
      <c r="K41" s="22"/>
      <c r="L41" s="22"/>
      <c r="M41" s="22"/>
      <c r="N41" s="22"/>
      <c r="O41" s="22"/>
      <c r="P41" s="22"/>
    </row>
    <row r="42" spans="1:16" ht="39" customHeight="1" x14ac:dyDescent="0.15">
      <c r="A42" s="22"/>
      <c r="B42" s="39"/>
      <c r="C42" s="1180" t="s">
        <v>538</v>
      </c>
      <c r="D42" s="1181"/>
      <c r="E42" s="1182"/>
      <c r="F42" s="36" t="s">
        <v>484</v>
      </c>
      <c r="G42" s="37" t="s">
        <v>484</v>
      </c>
      <c r="H42" s="37" t="s">
        <v>484</v>
      </c>
      <c r="I42" s="37" t="s">
        <v>484</v>
      </c>
      <c r="J42" s="38" t="s">
        <v>484</v>
      </c>
      <c r="K42" s="22"/>
      <c r="L42" s="22"/>
      <c r="M42" s="22"/>
      <c r="N42" s="22"/>
      <c r="O42" s="22"/>
      <c r="P42" s="22"/>
    </row>
    <row r="43" spans="1:16" ht="39" customHeight="1" thickBot="1" x14ac:dyDescent="0.2">
      <c r="A43" s="22"/>
      <c r="B43" s="40"/>
      <c r="C43" s="1183" t="s">
        <v>539</v>
      </c>
      <c r="D43" s="1184"/>
      <c r="E43" s="1185"/>
      <c r="F43" s="41">
        <v>0.88</v>
      </c>
      <c r="G43" s="42">
        <v>0.76</v>
      </c>
      <c r="H43" s="42">
        <v>2.04</v>
      </c>
      <c r="I43" s="42">
        <v>0.17</v>
      </c>
      <c r="J43" s="43">
        <v>0.18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2148</v>
      </c>
      <c r="L45" s="60">
        <v>1989</v>
      </c>
      <c r="M45" s="60">
        <v>1851</v>
      </c>
      <c r="N45" s="60">
        <v>1776</v>
      </c>
      <c r="O45" s="61">
        <v>1704</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484</v>
      </c>
      <c r="L46" s="64" t="s">
        <v>484</v>
      </c>
      <c r="M46" s="64" t="s">
        <v>484</v>
      </c>
      <c r="N46" s="64" t="s">
        <v>484</v>
      </c>
      <c r="O46" s="65" t="s">
        <v>484</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484</v>
      </c>
      <c r="L47" s="64" t="s">
        <v>484</v>
      </c>
      <c r="M47" s="64" t="s">
        <v>484</v>
      </c>
      <c r="N47" s="64" t="s">
        <v>484</v>
      </c>
      <c r="O47" s="65" t="s">
        <v>484</v>
      </c>
      <c r="P47" s="48"/>
      <c r="Q47" s="48"/>
      <c r="R47" s="48"/>
      <c r="S47" s="48"/>
      <c r="T47" s="48"/>
      <c r="U47" s="48"/>
    </row>
    <row r="48" spans="1:21" ht="30.75" customHeight="1" x14ac:dyDescent="0.15">
      <c r="A48" s="48"/>
      <c r="B48" s="1198"/>
      <c r="C48" s="1199"/>
      <c r="D48" s="62"/>
      <c r="E48" s="1190" t="s">
        <v>14</v>
      </c>
      <c r="F48" s="1190"/>
      <c r="G48" s="1190"/>
      <c r="H48" s="1190"/>
      <c r="I48" s="1190"/>
      <c r="J48" s="1191"/>
      <c r="K48" s="63">
        <v>1945</v>
      </c>
      <c r="L48" s="64">
        <v>1980</v>
      </c>
      <c r="M48" s="64">
        <v>2109</v>
      </c>
      <c r="N48" s="64">
        <v>2005</v>
      </c>
      <c r="O48" s="65">
        <v>1913</v>
      </c>
      <c r="P48" s="48"/>
      <c r="Q48" s="48"/>
      <c r="R48" s="48"/>
      <c r="S48" s="48"/>
      <c r="T48" s="48"/>
      <c r="U48" s="48"/>
    </row>
    <row r="49" spans="1:21" ht="30.75" customHeight="1" x14ac:dyDescent="0.15">
      <c r="A49" s="48"/>
      <c r="B49" s="1198"/>
      <c r="C49" s="1199"/>
      <c r="D49" s="62"/>
      <c r="E49" s="1190" t="s">
        <v>15</v>
      </c>
      <c r="F49" s="1190"/>
      <c r="G49" s="1190"/>
      <c r="H49" s="1190"/>
      <c r="I49" s="1190"/>
      <c r="J49" s="1191"/>
      <c r="K49" s="63">
        <v>97</v>
      </c>
      <c r="L49" s="64">
        <v>91</v>
      </c>
      <c r="M49" s="64">
        <v>103</v>
      </c>
      <c r="N49" s="64">
        <v>91</v>
      </c>
      <c r="O49" s="65">
        <v>88</v>
      </c>
      <c r="P49" s="48"/>
      <c r="Q49" s="48"/>
      <c r="R49" s="48"/>
      <c r="S49" s="48"/>
      <c r="T49" s="48"/>
      <c r="U49" s="48"/>
    </row>
    <row r="50" spans="1:21" ht="30.75" customHeight="1" x14ac:dyDescent="0.15">
      <c r="A50" s="48"/>
      <c r="B50" s="1198"/>
      <c r="C50" s="1199"/>
      <c r="D50" s="62"/>
      <c r="E50" s="1190" t="s">
        <v>16</v>
      </c>
      <c r="F50" s="1190"/>
      <c r="G50" s="1190"/>
      <c r="H50" s="1190"/>
      <c r="I50" s="1190"/>
      <c r="J50" s="1191"/>
      <c r="K50" s="63">
        <v>67</v>
      </c>
      <c r="L50" s="64">
        <v>58</v>
      </c>
      <c r="M50" s="64">
        <v>53</v>
      </c>
      <c r="N50" s="64">
        <v>36</v>
      </c>
      <c r="O50" s="65">
        <v>22</v>
      </c>
      <c r="P50" s="48"/>
      <c r="Q50" s="48"/>
      <c r="R50" s="48"/>
      <c r="S50" s="48"/>
      <c r="T50" s="48"/>
      <c r="U50" s="48"/>
    </row>
    <row r="51" spans="1:21" ht="30.75" customHeight="1" x14ac:dyDescent="0.15">
      <c r="A51" s="48"/>
      <c r="B51" s="1200"/>
      <c r="C51" s="1201"/>
      <c r="D51" s="66"/>
      <c r="E51" s="1190" t="s">
        <v>17</v>
      </c>
      <c r="F51" s="1190"/>
      <c r="G51" s="1190"/>
      <c r="H51" s="1190"/>
      <c r="I51" s="1190"/>
      <c r="J51" s="1191"/>
      <c r="K51" s="63">
        <v>0</v>
      </c>
      <c r="L51" s="64">
        <v>0</v>
      </c>
      <c r="M51" s="64">
        <v>1</v>
      </c>
      <c r="N51" s="64">
        <v>1</v>
      </c>
      <c r="O51" s="65" t="s">
        <v>484</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2481</v>
      </c>
      <c r="L52" s="64">
        <v>2626</v>
      </c>
      <c r="M52" s="64">
        <v>2666</v>
      </c>
      <c r="N52" s="64">
        <v>2685</v>
      </c>
      <c r="O52" s="65">
        <v>2599</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1776</v>
      </c>
      <c r="L53" s="69">
        <v>1492</v>
      </c>
      <c r="M53" s="69">
        <v>1451</v>
      </c>
      <c r="N53" s="69">
        <v>1224</v>
      </c>
      <c r="O53" s="70">
        <v>1128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04" t="s">
        <v>23</v>
      </c>
      <c r="C41" s="1205"/>
      <c r="D41" s="81"/>
      <c r="E41" s="1210" t="s">
        <v>24</v>
      </c>
      <c r="F41" s="1210"/>
      <c r="G41" s="1210"/>
      <c r="H41" s="1211"/>
      <c r="I41" s="82">
        <v>17459</v>
      </c>
      <c r="J41" s="83">
        <v>17582</v>
      </c>
      <c r="K41" s="83">
        <v>17502</v>
      </c>
      <c r="L41" s="83">
        <v>18409</v>
      </c>
      <c r="M41" s="84">
        <v>18676</v>
      </c>
    </row>
    <row r="42" spans="2:13" ht="27.75" customHeight="1" x14ac:dyDescent="0.15">
      <c r="B42" s="1206"/>
      <c r="C42" s="1207"/>
      <c r="D42" s="85"/>
      <c r="E42" s="1212" t="s">
        <v>25</v>
      </c>
      <c r="F42" s="1212"/>
      <c r="G42" s="1212"/>
      <c r="H42" s="1213"/>
      <c r="I42" s="86">
        <v>522</v>
      </c>
      <c r="J42" s="87">
        <v>444</v>
      </c>
      <c r="K42" s="87">
        <v>369</v>
      </c>
      <c r="L42" s="87">
        <v>280</v>
      </c>
      <c r="M42" s="88">
        <v>250</v>
      </c>
    </row>
    <row r="43" spans="2:13" ht="27.75" customHeight="1" x14ac:dyDescent="0.15">
      <c r="B43" s="1206"/>
      <c r="C43" s="1207"/>
      <c r="D43" s="85"/>
      <c r="E43" s="1212" t="s">
        <v>26</v>
      </c>
      <c r="F43" s="1212"/>
      <c r="G43" s="1212"/>
      <c r="H43" s="1213"/>
      <c r="I43" s="86">
        <v>23173</v>
      </c>
      <c r="J43" s="87">
        <v>22533</v>
      </c>
      <c r="K43" s="87">
        <v>21963</v>
      </c>
      <c r="L43" s="87">
        <v>21175</v>
      </c>
      <c r="M43" s="88">
        <v>19407</v>
      </c>
    </row>
    <row r="44" spans="2:13" ht="27.75" customHeight="1" x14ac:dyDescent="0.15">
      <c r="B44" s="1206"/>
      <c r="C44" s="1207"/>
      <c r="D44" s="85"/>
      <c r="E44" s="1212" t="s">
        <v>27</v>
      </c>
      <c r="F44" s="1212"/>
      <c r="G44" s="1212"/>
      <c r="H44" s="1213"/>
      <c r="I44" s="86">
        <v>772</v>
      </c>
      <c r="J44" s="87">
        <v>702</v>
      </c>
      <c r="K44" s="87">
        <v>622</v>
      </c>
      <c r="L44" s="87">
        <v>575</v>
      </c>
      <c r="M44" s="88">
        <v>489</v>
      </c>
    </row>
    <row r="45" spans="2:13" ht="27.75" customHeight="1" x14ac:dyDescent="0.15">
      <c r="B45" s="1206"/>
      <c r="C45" s="1207"/>
      <c r="D45" s="85"/>
      <c r="E45" s="1212" t="s">
        <v>28</v>
      </c>
      <c r="F45" s="1212"/>
      <c r="G45" s="1212"/>
      <c r="H45" s="1213"/>
      <c r="I45" s="86">
        <v>2189</v>
      </c>
      <c r="J45" s="87">
        <v>2164</v>
      </c>
      <c r="K45" s="87">
        <v>2007</v>
      </c>
      <c r="L45" s="87">
        <v>1782</v>
      </c>
      <c r="M45" s="88">
        <v>1685</v>
      </c>
    </row>
    <row r="46" spans="2:13" ht="27.75" customHeight="1" x14ac:dyDescent="0.15">
      <c r="B46" s="1206"/>
      <c r="C46" s="1207"/>
      <c r="D46" s="85"/>
      <c r="E46" s="1212" t="s">
        <v>29</v>
      </c>
      <c r="F46" s="1212"/>
      <c r="G46" s="1212"/>
      <c r="H46" s="1213"/>
      <c r="I46" s="86">
        <v>65</v>
      </c>
      <c r="J46" s="87">
        <v>45</v>
      </c>
      <c r="K46" s="87">
        <v>1</v>
      </c>
      <c r="L46" s="87">
        <v>0</v>
      </c>
      <c r="M46" s="88">
        <v>0</v>
      </c>
    </row>
    <row r="47" spans="2:13" ht="27.75" customHeight="1" x14ac:dyDescent="0.15">
      <c r="B47" s="1206"/>
      <c r="C47" s="1207"/>
      <c r="D47" s="85"/>
      <c r="E47" s="1212" t="s">
        <v>30</v>
      </c>
      <c r="F47" s="1212"/>
      <c r="G47" s="1212"/>
      <c r="H47" s="1213"/>
      <c r="I47" s="86" t="s">
        <v>484</v>
      </c>
      <c r="J47" s="87" t="s">
        <v>484</v>
      </c>
      <c r="K47" s="87" t="s">
        <v>484</v>
      </c>
      <c r="L47" s="87" t="s">
        <v>484</v>
      </c>
      <c r="M47" s="88" t="s">
        <v>484</v>
      </c>
    </row>
    <row r="48" spans="2:13" ht="27.75" customHeight="1" x14ac:dyDescent="0.15">
      <c r="B48" s="1208"/>
      <c r="C48" s="1209"/>
      <c r="D48" s="85"/>
      <c r="E48" s="1212" t="s">
        <v>31</v>
      </c>
      <c r="F48" s="1212"/>
      <c r="G48" s="1212"/>
      <c r="H48" s="1213"/>
      <c r="I48" s="86" t="s">
        <v>484</v>
      </c>
      <c r="J48" s="87" t="s">
        <v>484</v>
      </c>
      <c r="K48" s="87" t="s">
        <v>484</v>
      </c>
      <c r="L48" s="87" t="s">
        <v>484</v>
      </c>
      <c r="M48" s="88" t="s">
        <v>484</v>
      </c>
    </row>
    <row r="49" spans="2:13" ht="27.75" customHeight="1" x14ac:dyDescent="0.15">
      <c r="B49" s="1214" t="s">
        <v>32</v>
      </c>
      <c r="C49" s="1215"/>
      <c r="D49" s="89"/>
      <c r="E49" s="1212" t="s">
        <v>33</v>
      </c>
      <c r="F49" s="1212"/>
      <c r="G49" s="1212"/>
      <c r="H49" s="1213"/>
      <c r="I49" s="86">
        <v>5741</v>
      </c>
      <c r="J49" s="87">
        <v>6824</v>
      </c>
      <c r="K49" s="87">
        <v>7559</v>
      </c>
      <c r="L49" s="87">
        <v>7819</v>
      </c>
      <c r="M49" s="88">
        <v>9351</v>
      </c>
    </row>
    <row r="50" spans="2:13" ht="27.75" customHeight="1" x14ac:dyDescent="0.15">
      <c r="B50" s="1206"/>
      <c r="C50" s="1207"/>
      <c r="D50" s="85"/>
      <c r="E50" s="1212" t="s">
        <v>34</v>
      </c>
      <c r="F50" s="1212"/>
      <c r="G50" s="1212"/>
      <c r="H50" s="1213"/>
      <c r="I50" s="86">
        <v>2893</v>
      </c>
      <c r="J50" s="87">
        <v>2693</v>
      </c>
      <c r="K50" s="87">
        <v>2273</v>
      </c>
      <c r="L50" s="87">
        <v>2103</v>
      </c>
      <c r="M50" s="88">
        <v>1962</v>
      </c>
    </row>
    <row r="51" spans="2:13" ht="27.75" customHeight="1" x14ac:dyDescent="0.15">
      <c r="B51" s="1208"/>
      <c r="C51" s="1209"/>
      <c r="D51" s="85"/>
      <c r="E51" s="1212" t="s">
        <v>35</v>
      </c>
      <c r="F51" s="1212"/>
      <c r="G51" s="1212"/>
      <c r="H51" s="1213"/>
      <c r="I51" s="86">
        <v>26353</v>
      </c>
      <c r="J51" s="87">
        <v>26260</v>
      </c>
      <c r="K51" s="87">
        <v>25889</v>
      </c>
      <c r="L51" s="87">
        <v>25795</v>
      </c>
      <c r="M51" s="88">
        <v>24791</v>
      </c>
    </row>
    <row r="52" spans="2:13" ht="27.75" customHeight="1" thickBot="1" x14ac:dyDescent="0.2">
      <c r="B52" s="1216" t="s">
        <v>36</v>
      </c>
      <c r="C52" s="1217"/>
      <c r="D52" s="90"/>
      <c r="E52" s="1218" t="s">
        <v>37</v>
      </c>
      <c r="F52" s="1218"/>
      <c r="G52" s="1218"/>
      <c r="H52" s="1219"/>
      <c r="I52" s="91">
        <v>9192</v>
      </c>
      <c r="J52" s="92">
        <v>7693</v>
      </c>
      <c r="K52" s="92">
        <v>6742</v>
      </c>
      <c r="L52" s="92">
        <v>6504</v>
      </c>
      <c r="M52" s="93">
        <v>4404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571</v>
      </c>
      <c r="I42" s="352"/>
      <c r="J42" s="352"/>
      <c r="K42" s="352"/>
      <c r="L42" s="244"/>
      <c r="M42" s="244"/>
      <c r="N42" s="244"/>
      <c r="O42" s="244"/>
    </row>
    <row r="43" spans="2:17" x14ac:dyDescent="0.15">
      <c r="B43" s="248"/>
      <c r="C43" s="244"/>
      <c r="D43" s="244"/>
      <c r="E43" s="244"/>
      <c r="F43" s="244"/>
      <c r="G43" s="1220"/>
      <c r="H43" s="1221"/>
      <c r="I43" s="1221"/>
      <c r="J43" s="1221"/>
      <c r="K43" s="1221"/>
      <c r="L43" s="1221"/>
      <c r="M43" s="1221"/>
      <c r="N43" s="1221"/>
      <c r="O43" s="1222"/>
    </row>
    <row r="44" spans="2:17" x14ac:dyDescent="0.15">
      <c r="B44" s="248"/>
      <c r="C44" s="244"/>
      <c r="D44" s="244"/>
      <c r="E44" s="244"/>
      <c r="F44" s="244"/>
      <c r="G44" s="1223"/>
      <c r="H44" s="1224"/>
      <c r="I44" s="1224"/>
      <c r="J44" s="1224"/>
      <c r="K44" s="1224"/>
      <c r="L44" s="1224"/>
      <c r="M44" s="1224"/>
      <c r="N44" s="1224"/>
      <c r="O44" s="1225"/>
    </row>
    <row r="45" spans="2:17" x14ac:dyDescent="0.15">
      <c r="B45" s="248"/>
      <c r="C45" s="244"/>
      <c r="D45" s="244"/>
      <c r="E45" s="244"/>
      <c r="F45" s="244"/>
      <c r="G45" s="1223"/>
      <c r="H45" s="1224"/>
      <c r="I45" s="1224"/>
      <c r="J45" s="1224"/>
      <c r="K45" s="1224"/>
      <c r="L45" s="1224"/>
      <c r="M45" s="1224"/>
      <c r="N45" s="1224"/>
      <c r="O45" s="1225"/>
    </row>
    <row r="46" spans="2:17" x14ac:dyDescent="0.15">
      <c r="B46" s="248"/>
      <c r="C46" s="244"/>
      <c r="D46" s="244"/>
      <c r="E46" s="244"/>
      <c r="F46" s="244"/>
      <c r="G46" s="1223"/>
      <c r="H46" s="1224"/>
      <c r="I46" s="1224"/>
      <c r="J46" s="1224"/>
      <c r="K46" s="1224"/>
      <c r="L46" s="1224"/>
      <c r="M46" s="1224"/>
      <c r="N46" s="1224"/>
      <c r="O46" s="1225"/>
    </row>
    <row r="47" spans="2:17" x14ac:dyDescent="0.15">
      <c r="B47" s="248"/>
      <c r="C47" s="244"/>
      <c r="D47" s="244"/>
      <c r="E47" s="244"/>
      <c r="F47" s="244"/>
      <c r="G47" s="1226"/>
      <c r="H47" s="1227"/>
      <c r="I47" s="1227"/>
      <c r="J47" s="1227"/>
      <c r="K47" s="1227"/>
      <c r="L47" s="1227"/>
      <c r="M47" s="1227"/>
      <c r="N47" s="1227"/>
      <c r="O47" s="1228"/>
    </row>
    <row r="48" spans="2:17" x14ac:dyDescent="0.15">
      <c r="B48" s="248"/>
      <c r="C48" s="244"/>
      <c r="D48" s="244"/>
      <c r="E48" s="244"/>
      <c r="F48" s="244"/>
      <c r="G48" s="244"/>
      <c r="H48" s="353"/>
      <c r="I48" s="353"/>
      <c r="J48" s="353"/>
    </row>
    <row r="49" spans="1:17" x14ac:dyDescent="0.15">
      <c r="B49" s="248"/>
      <c r="C49" s="244"/>
      <c r="D49" s="244"/>
      <c r="E49" s="244"/>
      <c r="F49" s="244"/>
      <c r="G49" s="243" t="s">
        <v>572</v>
      </c>
    </row>
    <row r="50" spans="1:17" x14ac:dyDescent="0.15">
      <c r="B50" s="248"/>
      <c r="C50" s="244"/>
      <c r="D50" s="244"/>
      <c r="E50" s="244"/>
      <c r="F50" s="244"/>
      <c r="G50" s="1229"/>
      <c r="H50" s="1230"/>
      <c r="I50" s="1230"/>
      <c r="J50" s="1231"/>
      <c r="K50" s="354" t="s">
        <v>524</v>
      </c>
      <c r="L50" s="354" t="s">
        <v>525</v>
      </c>
      <c r="M50" s="354" t="s">
        <v>526</v>
      </c>
      <c r="N50" s="354" t="s">
        <v>527</v>
      </c>
      <c r="O50" s="354" t="s">
        <v>528</v>
      </c>
    </row>
    <row r="51" spans="1:17" x14ac:dyDescent="0.15">
      <c r="B51" s="248"/>
      <c r="C51" s="244"/>
      <c r="D51" s="244"/>
      <c r="E51" s="244"/>
      <c r="F51" s="244"/>
      <c r="G51" s="1232" t="s">
        <v>573</v>
      </c>
      <c r="H51" s="1233"/>
      <c r="I51" s="1238" t="s">
        <v>574</v>
      </c>
      <c r="J51" s="1238"/>
      <c r="K51" s="1240"/>
      <c r="L51" s="1240"/>
      <c r="M51" s="1240"/>
      <c r="N51" s="1240"/>
      <c r="O51" s="1240"/>
    </row>
    <row r="52" spans="1:17" x14ac:dyDescent="0.15">
      <c r="B52" s="248"/>
      <c r="C52" s="244"/>
      <c r="D52" s="244"/>
      <c r="E52" s="244"/>
      <c r="F52" s="244"/>
      <c r="G52" s="1234"/>
      <c r="H52" s="1235"/>
      <c r="I52" s="1239"/>
      <c r="J52" s="1239"/>
      <c r="K52" s="1241"/>
      <c r="L52" s="1241"/>
      <c r="M52" s="1241"/>
      <c r="N52" s="1241"/>
      <c r="O52" s="1241"/>
    </row>
    <row r="53" spans="1:17" x14ac:dyDescent="0.15">
      <c r="A53" s="355"/>
      <c r="B53" s="248"/>
      <c r="C53" s="244"/>
      <c r="D53" s="244"/>
      <c r="E53" s="244"/>
      <c r="F53" s="244"/>
      <c r="G53" s="1234"/>
      <c r="H53" s="1235"/>
      <c r="I53" s="1242" t="s">
        <v>575</v>
      </c>
      <c r="J53" s="1242"/>
      <c r="K53" s="1243"/>
      <c r="L53" s="1243"/>
      <c r="M53" s="1243"/>
      <c r="N53" s="1243"/>
      <c r="O53" s="1243"/>
    </row>
    <row r="54" spans="1:17" x14ac:dyDescent="0.15">
      <c r="A54" s="355"/>
      <c r="B54" s="248"/>
      <c r="C54" s="244"/>
      <c r="D54" s="244"/>
      <c r="E54" s="244"/>
      <c r="F54" s="244"/>
      <c r="G54" s="1236"/>
      <c r="H54" s="1237"/>
      <c r="I54" s="1242"/>
      <c r="J54" s="1242"/>
      <c r="K54" s="1244"/>
      <c r="L54" s="1244"/>
      <c r="M54" s="1244"/>
      <c r="N54" s="1244"/>
      <c r="O54" s="1244"/>
    </row>
    <row r="55" spans="1:17" x14ac:dyDescent="0.15">
      <c r="A55" s="355"/>
      <c r="B55" s="248"/>
      <c r="C55" s="244"/>
      <c r="D55" s="244"/>
      <c r="E55" s="244"/>
      <c r="F55" s="244"/>
      <c r="G55" s="1245" t="s">
        <v>576</v>
      </c>
      <c r="H55" s="1246"/>
      <c r="I55" s="1242" t="s">
        <v>574</v>
      </c>
      <c r="J55" s="1242"/>
      <c r="K55" s="1240"/>
      <c r="L55" s="1240"/>
      <c r="M55" s="1240"/>
      <c r="N55" s="1240"/>
      <c r="O55" s="1240"/>
    </row>
    <row r="56" spans="1:17" x14ac:dyDescent="0.15">
      <c r="A56" s="355"/>
      <c r="B56" s="248"/>
      <c r="C56" s="244"/>
      <c r="D56" s="244"/>
      <c r="E56" s="244"/>
      <c r="F56" s="244"/>
      <c r="G56" s="1247"/>
      <c r="H56" s="1248"/>
      <c r="I56" s="1242"/>
      <c r="J56" s="1242"/>
      <c r="K56" s="1241"/>
      <c r="L56" s="1241"/>
      <c r="M56" s="1241"/>
      <c r="N56" s="1241"/>
      <c r="O56" s="1241"/>
    </row>
    <row r="57" spans="1:17" s="355" customFormat="1" x14ac:dyDescent="0.15">
      <c r="B57" s="356"/>
      <c r="C57" s="352"/>
      <c r="D57" s="352"/>
      <c r="E57" s="352"/>
      <c r="F57" s="352"/>
      <c r="G57" s="1247"/>
      <c r="H57" s="1248"/>
      <c r="I57" s="1251" t="s">
        <v>575</v>
      </c>
      <c r="J57" s="1251"/>
      <c r="K57" s="1243"/>
      <c r="L57" s="1243"/>
      <c r="M57" s="1243"/>
      <c r="N57" s="1243"/>
      <c r="O57" s="1243"/>
      <c r="P57" s="357"/>
      <c r="Q57" s="356"/>
    </row>
    <row r="58" spans="1:17" s="355" customFormat="1" x14ac:dyDescent="0.15">
      <c r="A58" s="243"/>
      <c r="B58" s="356"/>
      <c r="C58" s="352"/>
      <c r="D58" s="352"/>
      <c r="E58" s="352"/>
      <c r="F58" s="352"/>
      <c r="G58" s="1249"/>
      <c r="H58" s="1250"/>
      <c r="I58" s="1251"/>
      <c r="J58" s="1251"/>
      <c r="K58" s="1244"/>
      <c r="L58" s="1244"/>
      <c r="M58" s="1244"/>
      <c r="N58" s="1244"/>
      <c r="O58" s="124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577</v>
      </c>
      <c r="C63" s="244"/>
      <c r="D63" s="244"/>
      <c r="E63" s="244"/>
      <c r="F63" s="244"/>
      <c r="G63" s="244"/>
      <c r="H63" s="244"/>
      <c r="I63" s="244"/>
      <c r="J63" s="244"/>
      <c r="K63" s="244"/>
      <c r="L63" s="244"/>
      <c r="M63" s="244"/>
      <c r="N63" s="244"/>
      <c r="O63" s="244"/>
    </row>
    <row r="64" spans="1:17" x14ac:dyDescent="0.15">
      <c r="B64" s="248"/>
      <c r="C64" s="244"/>
      <c r="D64" s="244"/>
      <c r="E64" s="244"/>
      <c r="F64" s="244"/>
      <c r="G64" s="351" t="s">
        <v>571</v>
      </c>
      <c r="I64" s="352"/>
      <c r="J64" s="352"/>
      <c r="K64" s="352"/>
      <c r="L64" s="244"/>
      <c r="M64" s="244"/>
      <c r="N64" s="244"/>
      <c r="O64" s="244"/>
    </row>
    <row r="65" spans="2:30" x14ac:dyDescent="0.15">
      <c r="B65" s="248"/>
      <c r="C65" s="244"/>
      <c r="D65" s="244"/>
      <c r="E65" s="244"/>
      <c r="F65" s="244"/>
      <c r="G65" s="1220" t="s">
        <v>578</v>
      </c>
      <c r="H65" s="1221"/>
      <c r="I65" s="1221"/>
      <c r="J65" s="1221"/>
      <c r="K65" s="1221"/>
      <c r="L65" s="1221"/>
      <c r="M65" s="1221"/>
      <c r="N65" s="1221"/>
      <c r="O65" s="1222"/>
    </row>
    <row r="66" spans="2:30" x14ac:dyDescent="0.15">
      <c r="B66" s="248"/>
      <c r="C66" s="244"/>
      <c r="D66" s="244"/>
      <c r="E66" s="244"/>
      <c r="F66" s="244"/>
      <c r="G66" s="1223"/>
      <c r="H66" s="1224"/>
      <c r="I66" s="1224"/>
      <c r="J66" s="1224"/>
      <c r="K66" s="1224"/>
      <c r="L66" s="1224"/>
      <c r="M66" s="1224"/>
      <c r="N66" s="1224"/>
      <c r="O66" s="1225"/>
    </row>
    <row r="67" spans="2:30" x14ac:dyDescent="0.15">
      <c r="B67" s="248"/>
      <c r="C67" s="244"/>
      <c r="D67" s="244"/>
      <c r="E67" s="244"/>
      <c r="F67" s="244"/>
      <c r="G67" s="1223"/>
      <c r="H67" s="1224"/>
      <c r="I67" s="1224"/>
      <c r="J67" s="1224"/>
      <c r="K67" s="1224"/>
      <c r="L67" s="1224"/>
      <c r="M67" s="1224"/>
      <c r="N67" s="1224"/>
      <c r="O67" s="1225"/>
    </row>
    <row r="68" spans="2:30" x14ac:dyDescent="0.15">
      <c r="B68" s="248"/>
      <c r="C68" s="244"/>
      <c r="D68" s="244"/>
      <c r="E68" s="244"/>
      <c r="F68" s="244"/>
      <c r="G68" s="1223"/>
      <c r="H68" s="1224"/>
      <c r="I68" s="1224"/>
      <c r="J68" s="1224"/>
      <c r="K68" s="1224"/>
      <c r="L68" s="1224"/>
      <c r="M68" s="1224"/>
      <c r="N68" s="1224"/>
      <c r="O68" s="1225"/>
    </row>
    <row r="69" spans="2:30" x14ac:dyDescent="0.15">
      <c r="B69" s="248"/>
      <c r="C69" s="244"/>
      <c r="D69" s="244"/>
      <c r="E69" s="244"/>
      <c r="F69" s="244"/>
      <c r="G69" s="1226"/>
      <c r="H69" s="1227"/>
      <c r="I69" s="1227"/>
      <c r="J69" s="1227"/>
      <c r="K69" s="1227"/>
      <c r="L69" s="1227"/>
      <c r="M69" s="1227"/>
      <c r="N69" s="1227"/>
      <c r="O69" s="122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579</v>
      </c>
      <c r="I71" s="368"/>
      <c r="J71" s="364"/>
      <c r="K71" s="364"/>
      <c r="L71" s="365"/>
      <c r="M71" s="364"/>
      <c r="N71" s="365"/>
      <c r="O71" s="366"/>
    </row>
    <row r="72" spans="2:30" x14ac:dyDescent="0.15">
      <c r="B72" s="248"/>
      <c r="C72" s="244"/>
      <c r="D72" s="244"/>
      <c r="E72" s="244"/>
      <c r="F72" s="244"/>
      <c r="G72" s="1229"/>
      <c r="H72" s="1230"/>
      <c r="I72" s="1230"/>
      <c r="J72" s="1231"/>
      <c r="K72" s="354" t="s">
        <v>524</v>
      </c>
      <c r="L72" s="354" t="s">
        <v>525</v>
      </c>
      <c r="M72" s="354" t="s">
        <v>526</v>
      </c>
      <c r="N72" s="354" t="s">
        <v>527</v>
      </c>
      <c r="O72" s="354" t="s">
        <v>528</v>
      </c>
    </row>
    <row r="73" spans="2:30" x14ac:dyDescent="0.15">
      <c r="B73" s="248"/>
      <c r="C73" s="244"/>
      <c r="D73" s="244"/>
      <c r="E73" s="244"/>
      <c r="F73" s="244"/>
      <c r="G73" s="1232" t="s">
        <v>573</v>
      </c>
      <c r="H73" s="1233"/>
      <c r="I73" s="1238" t="s">
        <v>574</v>
      </c>
      <c r="J73" s="1238"/>
      <c r="K73" s="1252">
        <v>94.4</v>
      </c>
      <c r="L73" s="1252">
        <v>77.5</v>
      </c>
      <c r="M73" s="1241">
        <v>67.099999999999994</v>
      </c>
      <c r="N73" s="1241">
        <v>66.599999999999994</v>
      </c>
      <c r="O73" s="1241">
        <v>43.9</v>
      </c>
      <c r="S73" s="243">
        <v>9.9</v>
      </c>
    </row>
    <row r="74" spans="2:30" x14ac:dyDescent="0.15">
      <c r="B74" s="248"/>
      <c r="C74" s="244"/>
      <c r="D74" s="244"/>
      <c r="E74" s="244"/>
      <c r="F74" s="244"/>
      <c r="G74" s="1234"/>
      <c r="H74" s="1235"/>
      <c r="I74" s="1239"/>
      <c r="J74" s="1239"/>
      <c r="K74" s="1252"/>
      <c r="L74" s="1252"/>
      <c r="M74" s="1241"/>
      <c r="N74" s="1241"/>
      <c r="O74" s="1241"/>
    </row>
    <row r="75" spans="2:30" x14ac:dyDescent="0.15">
      <c r="B75" s="248"/>
      <c r="C75" s="244"/>
      <c r="D75" s="244"/>
      <c r="E75" s="244"/>
      <c r="F75" s="244"/>
      <c r="G75" s="1234"/>
      <c r="H75" s="1235"/>
      <c r="I75" s="1242" t="s">
        <v>580</v>
      </c>
      <c r="J75" s="1242"/>
      <c r="K75" s="1253">
        <v>17.399999999999999</v>
      </c>
      <c r="L75" s="1253">
        <v>16.399999999999999</v>
      </c>
      <c r="M75" s="1253">
        <v>15.9</v>
      </c>
      <c r="N75" s="1253">
        <v>14</v>
      </c>
      <c r="O75" s="1253">
        <v>12.7</v>
      </c>
      <c r="U75" s="243">
        <v>81.2</v>
      </c>
      <c r="W75" s="243">
        <v>87.2</v>
      </c>
      <c r="Y75" s="243">
        <v>99.8</v>
      </c>
      <c r="AA75" s="243">
        <v>109.5</v>
      </c>
      <c r="AC75" s="243">
        <v>115.2</v>
      </c>
    </row>
    <row r="76" spans="2:30" x14ac:dyDescent="0.15">
      <c r="B76" s="248"/>
      <c r="C76" s="244"/>
      <c r="D76" s="244"/>
      <c r="E76" s="244"/>
      <c r="F76" s="244"/>
      <c r="G76" s="1236"/>
      <c r="H76" s="1237"/>
      <c r="I76" s="1242"/>
      <c r="J76" s="1242"/>
      <c r="K76" s="1244"/>
      <c r="L76" s="1244"/>
      <c r="M76" s="1244"/>
      <c r="N76" s="1244"/>
      <c r="O76" s="1244"/>
    </row>
    <row r="77" spans="2:30" x14ac:dyDescent="0.15">
      <c r="B77" s="248"/>
      <c r="C77" s="244"/>
      <c r="D77" s="244"/>
      <c r="E77" s="244"/>
      <c r="F77" s="244"/>
      <c r="G77" s="1245" t="s">
        <v>576</v>
      </c>
      <c r="H77" s="1246"/>
      <c r="I77" s="1242" t="s">
        <v>574</v>
      </c>
      <c r="J77" s="1242"/>
      <c r="K77" s="1252">
        <v>88.3</v>
      </c>
      <c r="L77" s="1252">
        <v>76.2</v>
      </c>
      <c r="M77" s="1241">
        <v>65.3</v>
      </c>
      <c r="N77" s="1241">
        <v>60.8</v>
      </c>
      <c r="O77" s="1241">
        <v>56.8</v>
      </c>
      <c r="R77" s="243">
        <v>12.3</v>
      </c>
      <c r="T77" s="243">
        <v>11.1</v>
      </c>
    </row>
    <row r="78" spans="2:30" x14ac:dyDescent="0.15">
      <c r="B78" s="248"/>
      <c r="C78" s="244"/>
      <c r="D78" s="244"/>
      <c r="E78" s="244"/>
      <c r="F78" s="244"/>
      <c r="G78" s="1247"/>
      <c r="H78" s="1248"/>
      <c r="I78" s="1242"/>
      <c r="J78" s="1242"/>
      <c r="K78" s="1252"/>
      <c r="L78" s="1252"/>
      <c r="M78" s="1241"/>
      <c r="N78" s="1241"/>
      <c r="O78" s="1241"/>
    </row>
    <row r="79" spans="2:30" x14ac:dyDescent="0.15">
      <c r="B79" s="248"/>
      <c r="C79" s="244"/>
      <c r="D79" s="244"/>
      <c r="E79" s="244"/>
      <c r="F79" s="244"/>
      <c r="G79" s="1247"/>
      <c r="H79" s="1248"/>
      <c r="I79" s="1254" t="s">
        <v>580</v>
      </c>
      <c r="J79" s="1251"/>
      <c r="K79" s="1255">
        <v>13.8</v>
      </c>
      <c r="L79" s="1255">
        <v>12.8</v>
      </c>
      <c r="M79" s="1255">
        <v>12</v>
      </c>
      <c r="N79" s="1255">
        <v>11.1</v>
      </c>
      <c r="O79" s="1255">
        <v>10.199999999999999</v>
      </c>
      <c r="V79" s="243">
        <v>53.5</v>
      </c>
      <c r="X79" s="243">
        <v>48.2</v>
      </c>
      <c r="Z79" s="243">
        <v>34.200000000000003</v>
      </c>
      <c r="AB79" s="243">
        <v>30.3</v>
      </c>
      <c r="AD79" s="243">
        <v>28.9</v>
      </c>
    </row>
    <row r="80" spans="2:30" x14ac:dyDescent="0.15">
      <c r="B80" s="248"/>
      <c r="C80" s="244"/>
      <c r="D80" s="244"/>
      <c r="E80" s="244"/>
      <c r="F80" s="244"/>
      <c r="G80" s="1249"/>
      <c r="H80" s="1250"/>
      <c r="I80" s="1251"/>
      <c r="J80" s="1251"/>
      <c r="K80" s="1255"/>
      <c r="L80" s="1255"/>
      <c r="M80" s="1255"/>
      <c r="N80" s="1255"/>
      <c r="O80" s="1255"/>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77752</v>
      </c>
      <c r="E3" s="116"/>
      <c r="F3" s="117">
        <v>67201</v>
      </c>
      <c r="G3" s="118"/>
      <c r="H3" s="119"/>
    </row>
    <row r="4" spans="1:8" x14ac:dyDescent="0.15">
      <c r="A4" s="120"/>
      <c r="B4" s="121"/>
      <c r="C4" s="122"/>
      <c r="D4" s="123">
        <v>19684</v>
      </c>
      <c r="E4" s="124"/>
      <c r="F4" s="125">
        <v>35210</v>
      </c>
      <c r="G4" s="126"/>
      <c r="H4" s="127"/>
    </row>
    <row r="5" spans="1:8" x14ac:dyDescent="0.15">
      <c r="A5" s="108" t="s">
        <v>518</v>
      </c>
      <c r="B5" s="113"/>
      <c r="C5" s="114"/>
      <c r="D5" s="115">
        <v>80283</v>
      </c>
      <c r="E5" s="116"/>
      <c r="F5" s="117">
        <v>75709</v>
      </c>
      <c r="G5" s="118"/>
      <c r="H5" s="119"/>
    </row>
    <row r="6" spans="1:8" x14ac:dyDescent="0.15">
      <c r="A6" s="120"/>
      <c r="B6" s="121"/>
      <c r="C6" s="122"/>
      <c r="D6" s="123">
        <v>19939</v>
      </c>
      <c r="E6" s="124"/>
      <c r="F6" s="125">
        <v>35212</v>
      </c>
      <c r="G6" s="126"/>
      <c r="H6" s="127"/>
    </row>
    <row r="7" spans="1:8" x14ac:dyDescent="0.15">
      <c r="A7" s="108" t="s">
        <v>519</v>
      </c>
      <c r="B7" s="113"/>
      <c r="C7" s="114"/>
      <c r="D7" s="115">
        <v>73433</v>
      </c>
      <c r="E7" s="116"/>
      <c r="F7" s="117">
        <v>90961</v>
      </c>
      <c r="G7" s="118"/>
      <c r="H7" s="119"/>
    </row>
    <row r="8" spans="1:8" x14ac:dyDescent="0.15">
      <c r="A8" s="120"/>
      <c r="B8" s="121"/>
      <c r="C8" s="122"/>
      <c r="D8" s="123">
        <v>19534</v>
      </c>
      <c r="E8" s="124"/>
      <c r="F8" s="125">
        <v>37720</v>
      </c>
      <c r="G8" s="126"/>
      <c r="H8" s="127"/>
    </row>
    <row r="9" spans="1:8" x14ac:dyDescent="0.15">
      <c r="A9" s="108" t="s">
        <v>520</v>
      </c>
      <c r="B9" s="113"/>
      <c r="C9" s="114"/>
      <c r="D9" s="115">
        <v>115474</v>
      </c>
      <c r="E9" s="116"/>
      <c r="F9" s="117">
        <v>106614</v>
      </c>
      <c r="G9" s="118"/>
      <c r="H9" s="119"/>
    </row>
    <row r="10" spans="1:8" x14ac:dyDescent="0.15">
      <c r="A10" s="120"/>
      <c r="B10" s="121"/>
      <c r="C10" s="122"/>
      <c r="D10" s="123">
        <v>25710</v>
      </c>
      <c r="E10" s="124"/>
      <c r="F10" s="125">
        <v>45545</v>
      </c>
      <c r="G10" s="126"/>
      <c r="H10" s="127"/>
    </row>
    <row r="11" spans="1:8" x14ac:dyDescent="0.15">
      <c r="A11" s="108" t="s">
        <v>521</v>
      </c>
      <c r="B11" s="113"/>
      <c r="C11" s="114"/>
      <c r="D11" s="115">
        <v>77152</v>
      </c>
      <c r="E11" s="116"/>
      <c r="F11" s="117">
        <v>81768</v>
      </c>
      <c r="G11" s="118"/>
      <c r="H11" s="119"/>
    </row>
    <row r="12" spans="1:8" x14ac:dyDescent="0.15">
      <c r="A12" s="120"/>
      <c r="B12" s="121"/>
      <c r="C12" s="128"/>
      <c r="D12" s="123">
        <v>37736</v>
      </c>
      <c r="E12" s="124"/>
      <c r="F12" s="125">
        <v>37917</v>
      </c>
      <c r="G12" s="126"/>
      <c r="H12" s="127"/>
    </row>
    <row r="13" spans="1:8" x14ac:dyDescent="0.15">
      <c r="A13" s="108"/>
      <c r="B13" s="113"/>
      <c r="C13" s="129"/>
      <c r="D13" s="130">
        <v>84819</v>
      </c>
      <c r="E13" s="131"/>
      <c r="F13" s="132">
        <v>84451</v>
      </c>
      <c r="G13" s="133"/>
      <c r="H13" s="119"/>
    </row>
    <row r="14" spans="1:8" x14ac:dyDescent="0.15">
      <c r="A14" s="120"/>
      <c r="B14" s="121"/>
      <c r="C14" s="122"/>
      <c r="D14" s="123">
        <v>24521</v>
      </c>
      <c r="E14" s="124"/>
      <c r="F14" s="125">
        <v>38321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4.87</v>
      </c>
      <c r="C19" s="134">
        <f>ROUND(VALUE(SUBSTITUTE(実質収支比率等に係る経年分析!G$48,"▲","-")),2)</f>
        <v>4.8600000000000003</v>
      </c>
      <c r="D19" s="134">
        <f>ROUND(VALUE(SUBSTITUTE(実質収支比率等に係る経年分析!H$48,"▲","-")),2)</f>
        <v>3.97</v>
      </c>
      <c r="E19" s="134">
        <f>ROUND(VALUE(SUBSTITUTE(実質収支比率等に係る経年分析!I$48,"▲","-")),2)</f>
        <v>5.35</v>
      </c>
      <c r="F19" s="134">
        <f>ROUND(VALUE(SUBSTITUTE(実質収支比率等に係る経年分析!J$48,"▲","-")),2)</f>
        <v>4.18</v>
      </c>
    </row>
    <row r="20" spans="1:11" x14ac:dyDescent="0.15">
      <c r="A20" s="134" t="s">
        <v>42</v>
      </c>
      <c r="B20" s="134">
        <f>ROUND(VALUE(SUBSTITUTE(実質収支比率等に係る経年分析!F$47,"▲","-")),2)</f>
        <v>20.43</v>
      </c>
      <c r="C20" s="134">
        <f>ROUND(VALUE(SUBSTITUTE(実質収支比率等に係る経年分析!G$47,"▲","-")),2)</f>
        <v>22.29</v>
      </c>
      <c r="D20" s="134">
        <f>ROUND(VALUE(SUBSTITUTE(実質収支比率等に係る経年分析!H$47,"▲","-")),2)</f>
        <v>24.43</v>
      </c>
      <c r="E20" s="134">
        <f>ROUND(VALUE(SUBSTITUTE(実質収支比率等に係る経年分析!I$47,"▲","-")),2)</f>
        <v>27</v>
      </c>
      <c r="F20" s="134">
        <f>ROUND(VALUE(SUBSTITUTE(実質収支比率等に係る経年分析!J$47,"▲","-")),2)</f>
        <v>29.41</v>
      </c>
    </row>
    <row r="21" spans="1:11" x14ac:dyDescent="0.15">
      <c r="A21" s="134" t="s">
        <v>43</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1.31</v>
      </c>
      <c r="F21" s="134">
        <f>IF(ISNUMBER(VALUE(SUBSTITUTE(実質収支比率等に係る経年分析!J$49,"▲","-"))),ROUND(VALUE(SUBSTITUTE(実質収支比率等に係る経年分析!J$49,"▲","-")),2),NA())</f>
        <v>1.45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備前市駐車場事業特別会計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15">
      <c r="A30" s="135" t="str">
        <f>IF(連結実質赤字比率に係る赤字・黒字の構成分析!C$40="",NA(),連結実質赤字比率に係る赤字・黒字の構成分析!C$40)</f>
        <v>備前市宅地造成分譲事業特別会計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備前市介護保険事業特別会計（介護保険事業勘定）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0.85</v>
      </c>
    </row>
    <row r="32" spans="1:11" x14ac:dyDescent="0.15">
      <c r="A32" s="135" t="str">
        <f>IF(連結実質赤字比率に係る赤字・黒字の構成分析!C$38="",NA(),連結実質赤字比率に係る赤字・黒字の構成分析!C$38)</f>
        <v>備前市国民健康保険事業特別会計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1.17</v>
      </c>
    </row>
    <row r="33" spans="1:16" x14ac:dyDescent="0.15">
      <c r="A33" s="135" t="str">
        <f>IF(連結実質赤字比率に係る赤字・黒字の構成分析!C$37="",NA(),連結実質赤字比率に係る赤字・黒字の構成分析!C$37)</f>
        <v>備前市下水道事業会計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2.0099999999999998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3.99</v>
      </c>
    </row>
    <row r="35" spans="1:16" x14ac:dyDescent="0.15">
      <c r="A35" s="135" t="str">
        <f>IF(連結実質赤字比率に係る赤字・黒字の構成分析!C$35="",NA(),連結実質赤字比率に係る赤字・黒字の構成分析!C$35)</f>
        <v>備前市病院事業会計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15.72</v>
      </c>
    </row>
    <row r="36" spans="1:16" x14ac:dyDescent="0.15">
      <c r="A36" s="135" t="str">
        <f>IF(連結実質赤字比率に係る赤字・黒字の構成分析!C$34="",NA(),連結実質赤字比率に係る赤字・黒字の構成分析!C$34)</f>
        <v>備前市水道事業会計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18.63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2481</v>
      </c>
      <c r="E42" s="136"/>
      <c r="F42" s="136"/>
      <c r="G42" s="136">
        <f>'実質公債費比率（分子）の構造'!L$52</f>
        <v>2626</v>
      </c>
      <c r="H42" s="136"/>
      <c r="I42" s="136"/>
      <c r="J42" s="136">
        <f>'実質公債費比率（分子）の構造'!M$52</f>
        <v>2666</v>
      </c>
      <c r="K42" s="136"/>
      <c r="L42" s="136"/>
      <c r="M42" s="136">
        <f>'実質公債費比率（分子）の構造'!N$52</f>
        <v>2685</v>
      </c>
      <c r="N42" s="136"/>
      <c r="O42" s="136"/>
      <c r="P42" s="136">
        <f>'実質公債費比率（分子）の構造'!O$52</f>
        <v>2599</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t="str">
        <f>'実質公債費比率（分子）の構造'!O$51</f>
        <v>-</v>
      </c>
      <c r="O43" s="136"/>
      <c r="P43" s="136"/>
    </row>
    <row r="44" spans="1:16" x14ac:dyDescent="0.15">
      <c r="A44" s="136" t="s">
        <v>52</v>
      </c>
      <c r="B44" s="136">
        <f>'実質公債費比率（分子）の構造'!K$50</f>
        <v>67</v>
      </c>
      <c r="C44" s="136"/>
      <c r="D44" s="136"/>
      <c r="E44" s="136">
        <f>'実質公債費比率（分子）の構造'!L$50</f>
        <v>58</v>
      </c>
      <c r="F44" s="136"/>
      <c r="G44" s="136"/>
      <c r="H44" s="136">
        <f>'実質公債費比率（分子）の構造'!M$50</f>
        <v>53</v>
      </c>
      <c r="I44" s="136"/>
      <c r="J44" s="136"/>
      <c r="K44" s="136">
        <f>'実質公債費比率（分子）の構造'!N$50</f>
        <v>36</v>
      </c>
      <c r="L44" s="136"/>
      <c r="M44" s="136"/>
      <c r="N44" s="136">
        <f>'実質公債費比率（分子）の構造'!O$50</f>
        <v>22</v>
      </c>
      <c r="O44" s="136"/>
      <c r="P44" s="136"/>
    </row>
    <row r="45" spans="1:16" x14ac:dyDescent="0.15">
      <c r="A45" s="136" t="s">
        <v>53</v>
      </c>
      <c r="B45" s="136">
        <f>'実質公債費比率（分子）の構造'!K$49</f>
        <v>97</v>
      </c>
      <c r="C45" s="136"/>
      <c r="D45" s="136"/>
      <c r="E45" s="136">
        <f>'実質公債費比率（分子）の構造'!L$49</f>
        <v>91</v>
      </c>
      <c r="F45" s="136"/>
      <c r="G45" s="136"/>
      <c r="H45" s="136">
        <f>'実質公債費比率（分子）の構造'!M$49</f>
        <v>103</v>
      </c>
      <c r="I45" s="136"/>
      <c r="J45" s="136"/>
      <c r="K45" s="136">
        <f>'実質公債費比率（分子）の構造'!N$49</f>
        <v>91</v>
      </c>
      <c r="L45" s="136"/>
      <c r="M45" s="136"/>
      <c r="N45" s="136">
        <f>'実質公債費比率（分子）の構造'!O$49</f>
        <v>88</v>
      </c>
      <c r="O45" s="136"/>
      <c r="P45" s="136"/>
    </row>
    <row r="46" spans="1:16" x14ac:dyDescent="0.15">
      <c r="A46" s="136" t="s">
        <v>54</v>
      </c>
      <c r="B46" s="136">
        <f>'実質公債費比率（分子）の構造'!K$48</f>
        <v>1945</v>
      </c>
      <c r="C46" s="136"/>
      <c r="D46" s="136"/>
      <c r="E46" s="136">
        <f>'実質公債費比率（分子）の構造'!L$48</f>
        <v>1980</v>
      </c>
      <c r="F46" s="136"/>
      <c r="G46" s="136"/>
      <c r="H46" s="136">
        <f>'実質公債費比率（分子）の構造'!M$48</f>
        <v>2109</v>
      </c>
      <c r="I46" s="136"/>
      <c r="J46" s="136"/>
      <c r="K46" s="136">
        <f>'実質公債費比率（分子）の構造'!N$48</f>
        <v>2005</v>
      </c>
      <c r="L46" s="136"/>
      <c r="M46" s="136"/>
      <c r="N46" s="136">
        <f>'実質公債費比率（分子）の構造'!O$48</f>
        <v>1913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2148</v>
      </c>
      <c r="C49" s="136"/>
      <c r="D49" s="136"/>
      <c r="E49" s="136">
        <f>'実質公債費比率（分子）の構造'!L$45</f>
        <v>1989</v>
      </c>
      <c r="F49" s="136"/>
      <c r="G49" s="136"/>
      <c r="H49" s="136">
        <f>'実質公債費比率（分子）の構造'!M$45</f>
        <v>1851</v>
      </c>
      <c r="I49" s="136"/>
      <c r="J49" s="136"/>
      <c r="K49" s="136">
        <f>'実質公債費比率（分子）の構造'!N$45</f>
        <v>1776</v>
      </c>
      <c r="L49" s="136"/>
      <c r="M49" s="136"/>
      <c r="N49" s="136">
        <f>'実質公債費比率（分子）の構造'!O$45</f>
        <v>1704</v>
      </c>
      <c r="O49" s="136"/>
      <c r="P49" s="136"/>
    </row>
    <row r="50" spans="1:16" x14ac:dyDescent="0.15">
      <c r="A50" s="136" t="s">
        <v>58</v>
      </c>
      <c r="B50" s="136" t="e">
        <f>NA()</f>
        <v>#N/A</v>
      </c>
      <c r="C50" s="136">
        <f>IF(ISNUMBER('実質公債費比率（分子）の構造'!K$53),'実質公債費比率（分子）の構造'!K$53,NA())</f>
        <v>1776</v>
      </c>
      <c r="D50" s="136" t="e">
        <f>NA()</f>
        <v>#N/A</v>
      </c>
      <c r="E50" s="136" t="e">
        <f>NA()</f>
        <v>#N/A</v>
      </c>
      <c r="F50" s="136">
        <f>IF(ISNUMBER('実質公債費比率（分子）の構造'!L$53),'実質公債費比率（分子）の構造'!L$53,NA())</f>
        <v>1492</v>
      </c>
      <c r="G50" s="136" t="e">
        <f>NA()</f>
        <v>#N/A</v>
      </c>
      <c r="H50" s="136" t="e">
        <f>NA()</f>
        <v>#N/A</v>
      </c>
      <c r="I50" s="136">
        <f>IF(ISNUMBER('実質公債費比率（分子）の構造'!M$53),'実質公債費比率（分子）の構造'!M$53,NA())</f>
        <v>1451</v>
      </c>
      <c r="J50" s="136" t="e">
        <f>NA()</f>
        <v>#N/A</v>
      </c>
      <c r="K50" s="136" t="e">
        <f>NA()</f>
        <v>#N/A</v>
      </c>
      <c r="L50" s="136">
        <f>IF(ISNUMBER('実質公債費比率（分子）の構造'!N$53),'実質公債費比率（分子）の構造'!N$53,NA())</f>
        <v>1224</v>
      </c>
      <c r="M50" s="136" t="e">
        <f>NA()</f>
        <v>#N/A</v>
      </c>
      <c r="N50" s="136" t="e">
        <f>NA()</f>
        <v>#N/A</v>
      </c>
      <c r="O50" s="136">
        <f>IF(ISNUMBER('実質公債費比率（分子）の構造'!O$53),'実質公債費比率（分子）の構造'!O$53,NA())</f>
        <v>1128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26353</v>
      </c>
      <c r="E56" s="135"/>
      <c r="F56" s="135"/>
      <c r="G56" s="135">
        <f>'将来負担比率（分子）の構造'!J$51</f>
        <v>26260</v>
      </c>
      <c r="H56" s="135"/>
      <c r="I56" s="135"/>
      <c r="J56" s="135">
        <f>'将来負担比率（分子）の構造'!K$51</f>
        <v>25889</v>
      </c>
      <c r="K56" s="135"/>
      <c r="L56" s="135"/>
      <c r="M56" s="135">
        <f>'将来負担比率（分子）の構造'!L$51</f>
        <v>25795</v>
      </c>
      <c r="N56" s="135"/>
      <c r="O56" s="135"/>
      <c r="P56" s="135">
        <f>'将来負担比率（分子）の構造'!M$51</f>
        <v>24791</v>
      </c>
    </row>
    <row r="57" spans="1:16" x14ac:dyDescent="0.15">
      <c r="A57" s="135" t="s">
        <v>34</v>
      </c>
      <c r="B57" s="135"/>
      <c r="C57" s="135"/>
      <c r="D57" s="135">
        <f>'将来負担比率（分子）の構造'!I$50</f>
        <v>2893</v>
      </c>
      <c r="E57" s="135"/>
      <c r="F57" s="135"/>
      <c r="G57" s="135">
        <f>'将来負担比率（分子）の構造'!J$50</f>
        <v>2693</v>
      </c>
      <c r="H57" s="135"/>
      <c r="I57" s="135"/>
      <c r="J57" s="135">
        <f>'将来負担比率（分子）の構造'!K$50</f>
        <v>2273</v>
      </c>
      <c r="K57" s="135"/>
      <c r="L57" s="135"/>
      <c r="M57" s="135">
        <f>'将来負担比率（分子）の構造'!L$50</f>
        <v>2103</v>
      </c>
      <c r="N57" s="135"/>
      <c r="O57" s="135"/>
      <c r="P57" s="135">
        <f>'将来負担比率（分子）の構造'!M$50</f>
        <v>1962</v>
      </c>
    </row>
    <row r="58" spans="1:16" x14ac:dyDescent="0.15">
      <c r="A58" s="135" t="s">
        <v>33</v>
      </c>
      <c r="B58" s="135"/>
      <c r="C58" s="135"/>
      <c r="D58" s="135">
        <f>'将来負担比率（分子）の構造'!I$49</f>
        <v>5741</v>
      </c>
      <c r="E58" s="135"/>
      <c r="F58" s="135"/>
      <c r="G58" s="135">
        <f>'将来負担比率（分子）の構造'!J$49</f>
        <v>6824</v>
      </c>
      <c r="H58" s="135"/>
      <c r="I58" s="135"/>
      <c r="J58" s="135">
        <f>'将来負担比率（分子）の構造'!K$49</f>
        <v>7559</v>
      </c>
      <c r="K58" s="135"/>
      <c r="L58" s="135"/>
      <c r="M58" s="135">
        <f>'将来負担比率（分子）の構造'!L$49</f>
        <v>7819</v>
      </c>
      <c r="N58" s="135"/>
      <c r="O58" s="135"/>
      <c r="P58" s="135">
        <f>'将来負担比率（分子）の構造'!M$49</f>
        <v>9351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65</v>
      </c>
      <c r="C61" s="135"/>
      <c r="D61" s="135"/>
      <c r="E61" s="135">
        <f>'将来負担比率（分子）の構造'!J$46</f>
        <v>45</v>
      </c>
      <c r="F61" s="135"/>
      <c r="G61" s="135"/>
      <c r="H61" s="135">
        <f>'将来負担比率（分子）の構造'!K$46</f>
        <v>1</v>
      </c>
      <c r="I61" s="135"/>
      <c r="J61" s="135"/>
      <c r="K61" s="135">
        <f>'将来負担比率（分子）の構造'!L$46</f>
        <v>0</v>
      </c>
      <c r="L61" s="135"/>
      <c r="M61" s="135"/>
      <c r="N61" s="135">
        <f>'将来負担比率（分子）の構造'!M$46</f>
        <v>0</v>
      </c>
      <c r="O61" s="135"/>
      <c r="P61" s="135"/>
    </row>
    <row r="62" spans="1:16" x14ac:dyDescent="0.15">
      <c r="A62" s="135" t="s">
        <v>28</v>
      </c>
      <c r="B62" s="135">
        <f>'将来負担比率（分子）の構造'!I$45</f>
        <v>2189</v>
      </c>
      <c r="C62" s="135"/>
      <c r="D62" s="135"/>
      <c r="E62" s="135">
        <f>'将来負担比率（分子）の構造'!J$45</f>
        <v>2164</v>
      </c>
      <c r="F62" s="135"/>
      <c r="G62" s="135"/>
      <c r="H62" s="135">
        <f>'将来負担比率（分子）の構造'!K$45</f>
        <v>2007</v>
      </c>
      <c r="I62" s="135"/>
      <c r="J62" s="135"/>
      <c r="K62" s="135">
        <f>'将来負担比率（分子）の構造'!L$45</f>
        <v>1782</v>
      </c>
      <c r="L62" s="135"/>
      <c r="M62" s="135"/>
      <c r="N62" s="135">
        <f>'将来負担比率（分子）の構造'!M$45</f>
        <v>1685</v>
      </c>
      <c r="O62" s="135"/>
      <c r="P62" s="135"/>
    </row>
    <row r="63" spans="1:16" x14ac:dyDescent="0.15">
      <c r="A63" s="135" t="s">
        <v>27</v>
      </c>
      <c r="B63" s="135">
        <f>'将来負担比率（分子）の構造'!I$44</f>
        <v>772</v>
      </c>
      <c r="C63" s="135"/>
      <c r="D63" s="135"/>
      <c r="E63" s="135">
        <f>'将来負担比率（分子）の構造'!J$44</f>
        <v>702</v>
      </c>
      <c r="F63" s="135"/>
      <c r="G63" s="135"/>
      <c r="H63" s="135">
        <f>'将来負担比率（分子）の構造'!K$44</f>
        <v>622</v>
      </c>
      <c r="I63" s="135"/>
      <c r="J63" s="135"/>
      <c r="K63" s="135">
        <f>'将来負担比率（分子）の構造'!L$44</f>
        <v>575</v>
      </c>
      <c r="L63" s="135"/>
      <c r="M63" s="135"/>
      <c r="N63" s="135">
        <f>'将来負担比率（分子）の構造'!M$44</f>
        <v>489</v>
      </c>
      <c r="O63" s="135"/>
      <c r="P63" s="135"/>
    </row>
    <row r="64" spans="1:16" x14ac:dyDescent="0.15">
      <c r="A64" s="135" t="s">
        <v>26</v>
      </c>
      <c r="B64" s="135">
        <f>'将来負担比率（分子）の構造'!I$43</f>
        <v>23173</v>
      </c>
      <c r="C64" s="135"/>
      <c r="D64" s="135"/>
      <c r="E64" s="135">
        <f>'将来負担比率（分子）の構造'!J$43</f>
        <v>22533</v>
      </c>
      <c r="F64" s="135"/>
      <c r="G64" s="135"/>
      <c r="H64" s="135">
        <f>'将来負担比率（分子）の構造'!K$43</f>
        <v>21963</v>
      </c>
      <c r="I64" s="135"/>
      <c r="J64" s="135"/>
      <c r="K64" s="135">
        <f>'将来負担比率（分子）の構造'!L$43</f>
        <v>21175</v>
      </c>
      <c r="L64" s="135"/>
      <c r="M64" s="135"/>
      <c r="N64" s="135">
        <f>'将来負担比率（分子）の構造'!M$43</f>
        <v>19407</v>
      </c>
      <c r="O64" s="135"/>
      <c r="P64" s="135"/>
    </row>
    <row r="65" spans="1:16" x14ac:dyDescent="0.15">
      <c r="A65" s="135" t="s">
        <v>25</v>
      </c>
      <c r="B65" s="135">
        <f>'将来負担比率（分子）の構造'!I$42</f>
        <v>522</v>
      </c>
      <c r="C65" s="135"/>
      <c r="D65" s="135"/>
      <c r="E65" s="135">
        <f>'将来負担比率（分子）の構造'!J$42</f>
        <v>444</v>
      </c>
      <c r="F65" s="135"/>
      <c r="G65" s="135"/>
      <c r="H65" s="135">
        <f>'将来負担比率（分子）の構造'!K$42</f>
        <v>369</v>
      </c>
      <c r="I65" s="135"/>
      <c r="J65" s="135"/>
      <c r="K65" s="135">
        <f>'将来負担比率（分子）の構造'!L$42</f>
        <v>280</v>
      </c>
      <c r="L65" s="135"/>
      <c r="M65" s="135"/>
      <c r="N65" s="135">
        <f>'将来負担比率（分子）の構造'!M$42</f>
        <v>250</v>
      </c>
      <c r="O65" s="135"/>
      <c r="P65" s="135"/>
    </row>
    <row r="66" spans="1:16" x14ac:dyDescent="0.15">
      <c r="A66" s="135" t="s">
        <v>24</v>
      </c>
      <c r="B66" s="135">
        <f>'将来負担比率（分子）の構造'!I$41</f>
        <v>17459</v>
      </c>
      <c r="C66" s="135"/>
      <c r="D66" s="135"/>
      <c r="E66" s="135">
        <f>'将来負担比率（分子）の構造'!J$41</f>
        <v>17582</v>
      </c>
      <c r="F66" s="135"/>
      <c r="G66" s="135"/>
      <c r="H66" s="135">
        <f>'将来負担比率（分子）の構造'!K$41</f>
        <v>17502</v>
      </c>
      <c r="I66" s="135"/>
      <c r="J66" s="135"/>
      <c r="K66" s="135">
        <f>'将来負担比率（分子）の構造'!L$41</f>
        <v>18409</v>
      </c>
      <c r="L66" s="135"/>
      <c r="M66" s="135"/>
      <c r="N66" s="135">
        <f>'将来負担比率（分子）の構造'!M$41</f>
        <v>18676</v>
      </c>
      <c r="O66" s="135"/>
      <c r="P66" s="135"/>
    </row>
    <row r="67" spans="1:16" x14ac:dyDescent="0.15">
      <c r="A67" s="135" t="s">
        <v>62</v>
      </c>
      <c r="B67" s="135" t="e">
        <f>NA()</f>
        <v>#N/A</v>
      </c>
      <c r="C67" s="135">
        <f>IF(ISNUMBER('将来負担比率（分子）の構造'!I$52), IF('将来負担比率（分子）の構造'!I$52 &lt; 0, 0, '将来負担比率（分子）の構造'!I$52), NA())</f>
        <v>9192</v>
      </c>
      <c r="D67" s="135" t="e">
        <f>NA()</f>
        <v>#N/A</v>
      </c>
      <c r="E67" s="135" t="e">
        <f>NA()</f>
        <v>#N/A</v>
      </c>
      <c r="F67" s="135">
        <f>IF(ISNUMBER('将来負担比率（分子）の構造'!J$52), IF('将来負担比率（分子）の構造'!J$52 &lt; 0, 0, '将来負担比率（分子）の構造'!J$52), NA())</f>
        <v>7693</v>
      </c>
      <c r="G67" s="135" t="e">
        <f>NA()</f>
        <v>#N/A</v>
      </c>
      <c r="H67" s="135" t="e">
        <f>NA()</f>
        <v>#N/A</v>
      </c>
      <c r="I67" s="135">
        <f>IF(ISNUMBER('将来負担比率（分子）の構造'!K$52), IF('将来負担比率（分子）の構造'!K$52 &lt; 0, 0, '将来負担比率（分子）の構造'!K$52), NA())</f>
        <v>6742</v>
      </c>
      <c r="J67" s="135" t="e">
        <f>NA()</f>
        <v>#N/A</v>
      </c>
      <c r="K67" s="135" t="e">
        <f>NA()</f>
        <v>#N/A</v>
      </c>
      <c r="L67" s="135">
        <f>IF(ISNUMBER('将来負担比率（分子）の構造'!L$52), IF('将来負担比率（分子）の構造'!L$52 &lt; 0, 0, '将来負担比率（分子）の構造'!L$52), NA())</f>
        <v>6504</v>
      </c>
      <c r="M67" s="135" t="e">
        <f>NA()</f>
        <v>#N/A</v>
      </c>
      <c r="N67" s="135" t="e">
        <f>NA()</f>
        <v>#N/A</v>
      </c>
      <c r="O67" s="135">
        <f>IF(ISNUMBER('将来負担比率（分子）の構造'!M$52), IF('将来負担比率（分子）の構造'!M$52 &lt; 0, 0, '将来負担比率（分子）の構造'!M$52), NA())</f>
        <v>4404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4941394</v>
      </c>
      <c r="S5" s="613"/>
      <c r="T5" s="613"/>
      <c r="U5" s="613"/>
      <c r="V5" s="613"/>
      <c r="W5" s="613"/>
      <c r="X5" s="613"/>
      <c r="Y5" s="614"/>
      <c r="Z5" s="615">
        <v>21.6</v>
      </c>
      <c r="AA5" s="615"/>
      <c r="AB5" s="615"/>
      <c r="AC5" s="615"/>
      <c r="AD5" s="616">
        <v>4754496</v>
      </c>
      <c r="AE5" s="616"/>
      <c r="AF5" s="616"/>
      <c r="AG5" s="616"/>
      <c r="AH5" s="616"/>
      <c r="AI5" s="616"/>
      <c r="AJ5" s="616"/>
      <c r="AK5" s="616"/>
      <c r="AL5" s="617">
        <v>39.9</v>
      </c>
      <c r="AM5" s="618"/>
      <c r="AN5" s="618"/>
      <c r="AO5" s="619"/>
      <c r="AP5" s="609" t="s">
        <v>205</v>
      </c>
      <c r="AQ5" s="610"/>
      <c r="AR5" s="610"/>
      <c r="AS5" s="610"/>
      <c r="AT5" s="610"/>
      <c r="AU5" s="610"/>
      <c r="AV5" s="610"/>
      <c r="AW5" s="610"/>
      <c r="AX5" s="610"/>
      <c r="AY5" s="610"/>
      <c r="AZ5" s="610"/>
      <c r="BA5" s="610"/>
      <c r="BB5" s="610"/>
      <c r="BC5" s="610"/>
      <c r="BD5" s="610"/>
      <c r="BE5" s="610"/>
      <c r="BF5" s="611"/>
      <c r="BG5" s="623">
        <v>4754496</v>
      </c>
      <c r="BH5" s="624"/>
      <c r="BI5" s="624"/>
      <c r="BJ5" s="624"/>
      <c r="BK5" s="624"/>
      <c r="BL5" s="624"/>
      <c r="BM5" s="624"/>
      <c r="BN5" s="625"/>
      <c r="BO5" s="626">
        <v>96.2</v>
      </c>
      <c r="BP5" s="626"/>
      <c r="BQ5" s="626"/>
      <c r="BR5" s="626"/>
      <c r="BS5" s="627">
        <v>68435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136262</v>
      </c>
      <c r="S6" s="624"/>
      <c r="T6" s="624"/>
      <c r="U6" s="624"/>
      <c r="V6" s="624"/>
      <c r="W6" s="624"/>
      <c r="X6" s="624"/>
      <c r="Y6" s="625"/>
      <c r="Z6" s="626">
        <v>0.6</v>
      </c>
      <c r="AA6" s="626"/>
      <c r="AB6" s="626"/>
      <c r="AC6" s="626"/>
      <c r="AD6" s="627">
        <v>136262</v>
      </c>
      <c r="AE6" s="627"/>
      <c r="AF6" s="627"/>
      <c r="AG6" s="627"/>
      <c r="AH6" s="627"/>
      <c r="AI6" s="627"/>
      <c r="AJ6" s="627"/>
      <c r="AK6" s="627"/>
      <c r="AL6" s="628">
        <v>1.1000000000000001</v>
      </c>
      <c r="AM6" s="629"/>
      <c r="AN6" s="629"/>
      <c r="AO6" s="630"/>
      <c r="AP6" s="620" t="s">
        <v>210</v>
      </c>
      <c r="AQ6" s="621"/>
      <c r="AR6" s="621"/>
      <c r="AS6" s="621"/>
      <c r="AT6" s="621"/>
      <c r="AU6" s="621"/>
      <c r="AV6" s="621"/>
      <c r="AW6" s="621"/>
      <c r="AX6" s="621"/>
      <c r="AY6" s="621"/>
      <c r="AZ6" s="621"/>
      <c r="BA6" s="621"/>
      <c r="BB6" s="621"/>
      <c r="BC6" s="621"/>
      <c r="BD6" s="621"/>
      <c r="BE6" s="621"/>
      <c r="BF6" s="622"/>
      <c r="BG6" s="623">
        <v>4754496</v>
      </c>
      <c r="BH6" s="624"/>
      <c r="BI6" s="624"/>
      <c r="BJ6" s="624"/>
      <c r="BK6" s="624"/>
      <c r="BL6" s="624"/>
      <c r="BM6" s="624"/>
      <c r="BN6" s="625"/>
      <c r="BO6" s="626">
        <v>96.2</v>
      </c>
      <c r="BP6" s="626"/>
      <c r="BQ6" s="626"/>
      <c r="BR6" s="626"/>
      <c r="BS6" s="627">
        <v>68435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190672</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190672</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9524</v>
      </c>
      <c r="S7" s="624"/>
      <c r="T7" s="624"/>
      <c r="U7" s="624"/>
      <c r="V7" s="624"/>
      <c r="W7" s="624"/>
      <c r="X7" s="624"/>
      <c r="Y7" s="625"/>
      <c r="Z7" s="626">
        <v>0</v>
      </c>
      <c r="AA7" s="626"/>
      <c r="AB7" s="626"/>
      <c r="AC7" s="626"/>
      <c r="AD7" s="627">
        <v>9524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1878603</v>
      </c>
      <c r="BH7" s="624"/>
      <c r="BI7" s="624"/>
      <c r="BJ7" s="624"/>
      <c r="BK7" s="624"/>
      <c r="BL7" s="624"/>
      <c r="BM7" s="624"/>
      <c r="BN7" s="625"/>
      <c r="BO7" s="626">
        <v>38</v>
      </c>
      <c r="BP7" s="626"/>
      <c r="BQ7" s="626"/>
      <c r="BR7" s="626"/>
      <c r="BS7" s="627">
        <v>68435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4825016</v>
      </c>
      <c r="CS7" s="624"/>
      <c r="CT7" s="624"/>
      <c r="CU7" s="624"/>
      <c r="CV7" s="624"/>
      <c r="CW7" s="624"/>
      <c r="CX7" s="624"/>
      <c r="CY7" s="625"/>
      <c r="CZ7" s="626">
        <v>22.2</v>
      </c>
      <c r="DA7" s="626"/>
      <c r="DB7" s="626"/>
      <c r="DC7" s="626"/>
      <c r="DD7" s="632">
        <v>168794</v>
      </c>
      <c r="DE7" s="624"/>
      <c r="DF7" s="624"/>
      <c r="DG7" s="624"/>
      <c r="DH7" s="624"/>
      <c r="DI7" s="624"/>
      <c r="DJ7" s="624"/>
      <c r="DK7" s="624"/>
      <c r="DL7" s="624"/>
      <c r="DM7" s="624"/>
      <c r="DN7" s="624"/>
      <c r="DO7" s="624"/>
      <c r="DP7" s="625"/>
      <c r="DQ7" s="632">
        <v>1970917</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28437</v>
      </c>
      <c r="S8" s="624"/>
      <c r="T8" s="624"/>
      <c r="U8" s="624"/>
      <c r="V8" s="624"/>
      <c r="W8" s="624"/>
      <c r="X8" s="624"/>
      <c r="Y8" s="625"/>
      <c r="Z8" s="626">
        <v>0.1</v>
      </c>
      <c r="AA8" s="626"/>
      <c r="AB8" s="626"/>
      <c r="AC8" s="626"/>
      <c r="AD8" s="627">
        <v>28437</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61198</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4942245</v>
      </c>
      <c r="CS8" s="624"/>
      <c r="CT8" s="624"/>
      <c r="CU8" s="624"/>
      <c r="CV8" s="624"/>
      <c r="CW8" s="624"/>
      <c r="CX8" s="624"/>
      <c r="CY8" s="625"/>
      <c r="CZ8" s="626">
        <v>22.7</v>
      </c>
      <c r="DA8" s="626"/>
      <c r="DB8" s="626"/>
      <c r="DC8" s="626"/>
      <c r="DD8" s="632">
        <v>191979</v>
      </c>
      <c r="DE8" s="624"/>
      <c r="DF8" s="624"/>
      <c r="DG8" s="624"/>
      <c r="DH8" s="624"/>
      <c r="DI8" s="624"/>
      <c r="DJ8" s="624"/>
      <c r="DK8" s="624"/>
      <c r="DL8" s="624"/>
      <c r="DM8" s="624"/>
      <c r="DN8" s="624"/>
      <c r="DO8" s="624"/>
      <c r="DP8" s="625"/>
      <c r="DQ8" s="632">
        <v>2818273</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25846</v>
      </c>
      <c r="S9" s="624"/>
      <c r="T9" s="624"/>
      <c r="U9" s="624"/>
      <c r="V9" s="624"/>
      <c r="W9" s="624"/>
      <c r="X9" s="624"/>
      <c r="Y9" s="625"/>
      <c r="Z9" s="626">
        <v>0.1</v>
      </c>
      <c r="AA9" s="626"/>
      <c r="AB9" s="626"/>
      <c r="AC9" s="626"/>
      <c r="AD9" s="627">
        <v>25846</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1331951</v>
      </c>
      <c r="BH9" s="624"/>
      <c r="BI9" s="624"/>
      <c r="BJ9" s="624"/>
      <c r="BK9" s="624"/>
      <c r="BL9" s="624"/>
      <c r="BM9" s="624"/>
      <c r="BN9" s="625"/>
      <c r="BO9" s="626">
        <v>27</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2427590</v>
      </c>
      <c r="CS9" s="624"/>
      <c r="CT9" s="624"/>
      <c r="CU9" s="624"/>
      <c r="CV9" s="624"/>
      <c r="CW9" s="624"/>
      <c r="CX9" s="624"/>
      <c r="CY9" s="625"/>
      <c r="CZ9" s="626">
        <v>11.1</v>
      </c>
      <c r="DA9" s="626"/>
      <c r="DB9" s="626"/>
      <c r="DC9" s="626"/>
      <c r="DD9" s="632">
        <v>972168</v>
      </c>
      <c r="DE9" s="624"/>
      <c r="DF9" s="624"/>
      <c r="DG9" s="624"/>
      <c r="DH9" s="624"/>
      <c r="DI9" s="624"/>
      <c r="DJ9" s="624"/>
      <c r="DK9" s="624"/>
      <c r="DL9" s="624"/>
      <c r="DM9" s="624"/>
      <c r="DN9" s="624"/>
      <c r="DO9" s="624"/>
      <c r="DP9" s="625"/>
      <c r="DQ9" s="632">
        <v>1414182</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743383</v>
      </c>
      <c r="S10" s="624"/>
      <c r="T10" s="624"/>
      <c r="U10" s="624"/>
      <c r="V10" s="624"/>
      <c r="W10" s="624"/>
      <c r="X10" s="624"/>
      <c r="Y10" s="625"/>
      <c r="Z10" s="626">
        <v>3.3</v>
      </c>
      <c r="AA10" s="626"/>
      <c r="AB10" s="626"/>
      <c r="AC10" s="626"/>
      <c r="AD10" s="627">
        <v>743383</v>
      </c>
      <c r="AE10" s="627"/>
      <c r="AF10" s="627"/>
      <c r="AG10" s="627"/>
      <c r="AH10" s="627"/>
      <c r="AI10" s="627"/>
      <c r="AJ10" s="627"/>
      <c r="AK10" s="627"/>
      <c r="AL10" s="628">
        <v>6.2</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106333</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123995</v>
      </c>
      <c r="CS10" s="624"/>
      <c r="CT10" s="624"/>
      <c r="CU10" s="624"/>
      <c r="CV10" s="624"/>
      <c r="CW10" s="624"/>
      <c r="CX10" s="624"/>
      <c r="CY10" s="625"/>
      <c r="CZ10" s="626">
        <v>0.6</v>
      </c>
      <c r="DA10" s="626"/>
      <c r="DB10" s="626"/>
      <c r="DC10" s="626"/>
      <c r="DD10" s="632">
        <v>833</v>
      </c>
      <c r="DE10" s="624"/>
      <c r="DF10" s="624"/>
      <c r="DG10" s="624"/>
      <c r="DH10" s="624"/>
      <c r="DI10" s="624"/>
      <c r="DJ10" s="624"/>
      <c r="DK10" s="624"/>
      <c r="DL10" s="624"/>
      <c r="DM10" s="624"/>
      <c r="DN10" s="624"/>
      <c r="DO10" s="624"/>
      <c r="DP10" s="625"/>
      <c r="DQ10" s="632">
        <v>22220</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7977</v>
      </c>
      <c r="S11" s="624"/>
      <c r="T11" s="624"/>
      <c r="U11" s="624"/>
      <c r="V11" s="624"/>
      <c r="W11" s="624"/>
      <c r="X11" s="624"/>
      <c r="Y11" s="625"/>
      <c r="Z11" s="626">
        <v>0</v>
      </c>
      <c r="AA11" s="626"/>
      <c r="AB11" s="626"/>
      <c r="AC11" s="626"/>
      <c r="AD11" s="627">
        <v>7977</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379121</v>
      </c>
      <c r="BH11" s="624"/>
      <c r="BI11" s="624"/>
      <c r="BJ11" s="624"/>
      <c r="BK11" s="624"/>
      <c r="BL11" s="624"/>
      <c r="BM11" s="624"/>
      <c r="BN11" s="625"/>
      <c r="BO11" s="626">
        <v>7.7</v>
      </c>
      <c r="BP11" s="626"/>
      <c r="BQ11" s="626"/>
      <c r="BR11" s="626"/>
      <c r="BS11" s="632">
        <v>68435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375188</v>
      </c>
      <c r="CS11" s="624"/>
      <c r="CT11" s="624"/>
      <c r="CU11" s="624"/>
      <c r="CV11" s="624"/>
      <c r="CW11" s="624"/>
      <c r="CX11" s="624"/>
      <c r="CY11" s="625"/>
      <c r="CZ11" s="626">
        <v>1.7</v>
      </c>
      <c r="DA11" s="626"/>
      <c r="DB11" s="626"/>
      <c r="DC11" s="626"/>
      <c r="DD11" s="632">
        <v>134429</v>
      </c>
      <c r="DE11" s="624"/>
      <c r="DF11" s="624"/>
      <c r="DG11" s="624"/>
      <c r="DH11" s="624"/>
      <c r="DI11" s="624"/>
      <c r="DJ11" s="624"/>
      <c r="DK11" s="624"/>
      <c r="DL11" s="624"/>
      <c r="DM11" s="624"/>
      <c r="DN11" s="624"/>
      <c r="DO11" s="624"/>
      <c r="DP11" s="625"/>
      <c r="DQ11" s="632">
        <v>233604</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2580848</v>
      </c>
      <c r="BH12" s="624"/>
      <c r="BI12" s="624"/>
      <c r="BJ12" s="624"/>
      <c r="BK12" s="624"/>
      <c r="BL12" s="624"/>
      <c r="BM12" s="624"/>
      <c r="BN12" s="625"/>
      <c r="BO12" s="626">
        <v>52.2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936942</v>
      </c>
      <c r="CS12" s="624"/>
      <c r="CT12" s="624"/>
      <c r="CU12" s="624"/>
      <c r="CV12" s="624"/>
      <c r="CW12" s="624"/>
      <c r="CX12" s="624"/>
      <c r="CY12" s="625"/>
      <c r="CZ12" s="626">
        <v>4.3</v>
      </c>
      <c r="DA12" s="626"/>
      <c r="DB12" s="626"/>
      <c r="DC12" s="626"/>
      <c r="DD12" s="632">
        <v>107696</v>
      </c>
      <c r="DE12" s="624"/>
      <c r="DF12" s="624"/>
      <c r="DG12" s="624"/>
      <c r="DH12" s="624"/>
      <c r="DI12" s="624"/>
      <c r="DJ12" s="624"/>
      <c r="DK12" s="624"/>
      <c r="DL12" s="624"/>
      <c r="DM12" s="624"/>
      <c r="DN12" s="624"/>
      <c r="DO12" s="624"/>
      <c r="DP12" s="625"/>
      <c r="DQ12" s="632">
        <v>277625</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23413</v>
      </c>
      <c r="S13" s="624"/>
      <c r="T13" s="624"/>
      <c r="U13" s="624"/>
      <c r="V13" s="624"/>
      <c r="W13" s="624"/>
      <c r="X13" s="624"/>
      <c r="Y13" s="625"/>
      <c r="Z13" s="626">
        <v>0.1</v>
      </c>
      <c r="AA13" s="626"/>
      <c r="AB13" s="626"/>
      <c r="AC13" s="626"/>
      <c r="AD13" s="627">
        <v>23413</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2562690</v>
      </c>
      <c r="BH13" s="624"/>
      <c r="BI13" s="624"/>
      <c r="BJ13" s="624"/>
      <c r="BK13" s="624"/>
      <c r="BL13" s="624"/>
      <c r="BM13" s="624"/>
      <c r="BN13" s="625"/>
      <c r="BO13" s="626">
        <v>51.9</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2512651</v>
      </c>
      <c r="CS13" s="624"/>
      <c r="CT13" s="624"/>
      <c r="CU13" s="624"/>
      <c r="CV13" s="624"/>
      <c r="CW13" s="624"/>
      <c r="CX13" s="624"/>
      <c r="CY13" s="625"/>
      <c r="CZ13" s="626">
        <v>11.5</v>
      </c>
      <c r="DA13" s="626"/>
      <c r="DB13" s="626"/>
      <c r="DC13" s="626"/>
      <c r="DD13" s="632">
        <v>279309</v>
      </c>
      <c r="DE13" s="624"/>
      <c r="DF13" s="624"/>
      <c r="DG13" s="624"/>
      <c r="DH13" s="624"/>
      <c r="DI13" s="624"/>
      <c r="DJ13" s="624"/>
      <c r="DK13" s="624"/>
      <c r="DL13" s="624"/>
      <c r="DM13" s="624"/>
      <c r="DN13" s="624"/>
      <c r="DO13" s="624"/>
      <c r="DP13" s="625"/>
      <c r="DQ13" s="632">
        <v>2250245</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97028</v>
      </c>
      <c r="BH14" s="624"/>
      <c r="BI14" s="624"/>
      <c r="BJ14" s="624"/>
      <c r="BK14" s="624"/>
      <c r="BL14" s="624"/>
      <c r="BM14" s="624"/>
      <c r="BN14" s="625"/>
      <c r="BO14" s="626">
        <v>2</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1023447</v>
      </c>
      <c r="CS14" s="624"/>
      <c r="CT14" s="624"/>
      <c r="CU14" s="624"/>
      <c r="CV14" s="624"/>
      <c r="CW14" s="624"/>
      <c r="CX14" s="624"/>
      <c r="CY14" s="625"/>
      <c r="CZ14" s="626">
        <v>4.7</v>
      </c>
      <c r="DA14" s="626"/>
      <c r="DB14" s="626"/>
      <c r="DC14" s="626"/>
      <c r="DD14" s="632">
        <v>286175</v>
      </c>
      <c r="DE14" s="624"/>
      <c r="DF14" s="624"/>
      <c r="DG14" s="624"/>
      <c r="DH14" s="624"/>
      <c r="DI14" s="624"/>
      <c r="DJ14" s="624"/>
      <c r="DK14" s="624"/>
      <c r="DL14" s="624"/>
      <c r="DM14" s="624"/>
      <c r="DN14" s="624"/>
      <c r="DO14" s="624"/>
      <c r="DP14" s="625"/>
      <c r="DQ14" s="632">
        <v>758923</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10503</v>
      </c>
      <c r="S15" s="624"/>
      <c r="T15" s="624"/>
      <c r="U15" s="624"/>
      <c r="V15" s="624"/>
      <c r="W15" s="624"/>
      <c r="X15" s="624"/>
      <c r="Y15" s="625"/>
      <c r="Z15" s="626">
        <v>0</v>
      </c>
      <c r="AA15" s="626"/>
      <c r="AB15" s="626"/>
      <c r="AC15" s="626"/>
      <c r="AD15" s="627">
        <v>10503</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196899</v>
      </c>
      <c r="BH15" s="624"/>
      <c r="BI15" s="624"/>
      <c r="BJ15" s="624"/>
      <c r="BK15" s="624"/>
      <c r="BL15" s="624"/>
      <c r="BM15" s="624"/>
      <c r="BN15" s="625"/>
      <c r="BO15" s="626">
        <v>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2362467</v>
      </c>
      <c r="CS15" s="624"/>
      <c r="CT15" s="624"/>
      <c r="CU15" s="624"/>
      <c r="CV15" s="624"/>
      <c r="CW15" s="624"/>
      <c r="CX15" s="624"/>
      <c r="CY15" s="625"/>
      <c r="CZ15" s="626">
        <v>10.8</v>
      </c>
      <c r="DA15" s="626"/>
      <c r="DB15" s="626"/>
      <c r="DC15" s="626"/>
      <c r="DD15" s="632">
        <v>678128</v>
      </c>
      <c r="DE15" s="624"/>
      <c r="DF15" s="624"/>
      <c r="DG15" s="624"/>
      <c r="DH15" s="624"/>
      <c r="DI15" s="624"/>
      <c r="DJ15" s="624"/>
      <c r="DK15" s="624"/>
      <c r="DL15" s="624"/>
      <c r="DM15" s="624"/>
      <c r="DN15" s="624"/>
      <c r="DO15" s="624"/>
      <c r="DP15" s="625"/>
      <c r="DQ15" s="632">
        <v>1665619</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7265532</v>
      </c>
      <c r="S16" s="624"/>
      <c r="T16" s="624"/>
      <c r="U16" s="624"/>
      <c r="V16" s="624"/>
      <c r="W16" s="624"/>
      <c r="X16" s="624"/>
      <c r="Y16" s="625"/>
      <c r="Z16" s="626">
        <v>31.8</v>
      </c>
      <c r="AA16" s="626"/>
      <c r="AB16" s="626"/>
      <c r="AC16" s="626"/>
      <c r="AD16" s="627">
        <v>6143829</v>
      </c>
      <c r="AE16" s="627"/>
      <c r="AF16" s="627"/>
      <c r="AG16" s="627"/>
      <c r="AH16" s="627"/>
      <c r="AI16" s="627"/>
      <c r="AJ16" s="627"/>
      <c r="AK16" s="627"/>
      <c r="AL16" s="628">
        <v>51.6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1118</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61644</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43791</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6143829</v>
      </c>
      <c r="S17" s="624"/>
      <c r="T17" s="624"/>
      <c r="U17" s="624"/>
      <c r="V17" s="624"/>
      <c r="W17" s="624"/>
      <c r="X17" s="624"/>
      <c r="Y17" s="625"/>
      <c r="Z17" s="626">
        <v>26.9</v>
      </c>
      <c r="AA17" s="626"/>
      <c r="AB17" s="626"/>
      <c r="AC17" s="626"/>
      <c r="AD17" s="627">
        <v>6143829</v>
      </c>
      <c r="AE17" s="627"/>
      <c r="AF17" s="627"/>
      <c r="AG17" s="627"/>
      <c r="AH17" s="627"/>
      <c r="AI17" s="627"/>
      <c r="AJ17" s="627"/>
      <c r="AK17" s="627"/>
      <c r="AL17" s="628">
        <v>51.6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1999810</v>
      </c>
      <c r="CS17" s="624"/>
      <c r="CT17" s="624"/>
      <c r="CU17" s="624"/>
      <c r="CV17" s="624"/>
      <c r="CW17" s="624"/>
      <c r="CX17" s="624"/>
      <c r="CY17" s="625"/>
      <c r="CZ17" s="626">
        <v>9.1999999999999993</v>
      </c>
      <c r="DA17" s="626"/>
      <c r="DB17" s="626"/>
      <c r="DC17" s="626"/>
      <c r="DD17" s="632" t="s">
        <v>108</v>
      </c>
      <c r="DE17" s="624"/>
      <c r="DF17" s="624"/>
      <c r="DG17" s="624"/>
      <c r="DH17" s="624"/>
      <c r="DI17" s="624"/>
      <c r="DJ17" s="624"/>
      <c r="DK17" s="624"/>
      <c r="DL17" s="624"/>
      <c r="DM17" s="624"/>
      <c r="DN17" s="624"/>
      <c r="DO17" s="624"/>
      <c r="DP17" s="625"/>
      <c r="DQ17" s="632">
        <v>1999111</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1121702</v>
      </c>
      <c r="S18" s="624"/>
      <c r="T18" s="624"/>
      <c r="U18" s="624"/>
      <c r="V18" s="624"/>
      <c r="W18" s="624"/>
      <c r="X18" s="624"/>
      <c r="Y18" s="625"/>
      <c r="Z18" s="626">
        <v>4.9000000000000004</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186898</v>
      </c>
      <c r="BH19" s="624"/>
      <c r="BI19" s="624"/>
      <c r="BJ19" s="624"/>
      <c r="BK19" s="624"/>
      <c r="BL19" s="624"/>
      <c r="BM19" s="624"/>
      <c r="BN19" s="625"/>
      <c r="BO19" s="626">
        <v>3.8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13192271</v>
      </c>
      <c r="S20" s="624"/>
      <c r="T20" s="624"/>
      <c r="U20" s="624"/>
      <c r="V20" s="624"/>
      <c r="W20" s="624"/>
      <c r="X20" s="624"/>
      <c r="Y20" s="625"/>
      <c r="Z20" s="626">
        <v>57.8</v>
      </c>
      <c r="AA20" s="626"/>
      <c r="AB20" s="626"/>
      <c r="AC20" s="626"/>
      <c r="AD20" s="627">
        <v>11883670</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186898</v>
      </c>
      <c r="BH20" s="624"/>
      <c r="BI20" s="624"/>
      <c r="BJ20" s="624"/>
      <c r="BK20" s="624"/>
      <c r="BL20" s="624"/>
      <c r="BM20" s="624"/>
      <c r="BN20" s="625"/>
      <c r="BO20" s="626">
        <v>3.8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21781667</v>
      </c>
      <c r="CS20" s="624"/>
      <c r="CT20" s="624"/>
      <c r="CU20" s="624"/>
      <c r="CV20" s="624"/>
      <c r="CW20" s="624"/>
      <c r="CX20" s="624"/>
      <c r="CY20" s="625"/>
      <c r="CZ20" s="626">
        <v>100</v>
      </c>
      <c r="DA20" s="626"/>
      <c r="DB20" s="626"/>
      <c r="DC20" s="626"/>
      <c r="DD20" s="632">
        <v>2819511</v>
      </c>
      <c r="DE20" s="624"/>
      <c r="DF20" s="624"/>
      <c r="DG20" s="624"/>
      <c r="DH20" s="624"/>
      <c r="DI20" s="624"/>
      <c r="DJ20" s="624"/>
      <c r="DK20" s="624"/>
      <c r="DL20" s="624"/>
      <c r="DM20" s="624"/>
      <c r="DN20" s="624"/>
      <c r="DO20" s="624"/>
      <c r="DP20" s="625"/>
      <c r="DQ20" s="632">
        <v>13645182</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3261</v>
      </c>
      <c r="S21" s="624"/>
      <c r="T21" s="624"/>
      <c r="U21" s="624"/>
      <c r="V21" s="624"/>
      <c r="W21" s="624"/>
      <c r="X21" s="624"/>
      <c r="Y21" s="625"/>
      <c r="Z21" s="626">
        <v>0</v>
      </c>
      <c r="AA21" s="626"/>
      <c r="AB21" s="626"/>
      <c r="AC21" s="626"/>
      <c r="AD21" s="627">
        <v>3261</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31382</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173885</v>
      </c>
      <c r="S23" s="624"/>
      <c r="T23" s="624"/>
      <c r="U23" s="624"/>
      <c r="V23" s="624"/>
      <c r="W23" s="624"/>
      <c r="X23" s="624"/>
      <c r="Y23" s="625"/>
      <c r="Z23" s="626">
        <v>0.8</v>
      </c>
      <c r="AA23" s="626"/>
      <c r="AB23" s="626"/>
      <c r="AC23" s="626"/>
      <c r="AD23" s="627">
        <v>12231</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186898</v>
      </c>
      <c r="BH23" s="624"/>
      <c r="BI23" s="624"/>
      <c r="BJ23" s="624"/>
      <c r="BK23" s="624"/>
      <c r="BL23" s="624"/>
      <c r="BM23" s="624"/>
      <c r="BN23" s="625"/>
      <c r="BO23" s="626">
        <v>3.8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101062</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7081802</v>
      </c>
      <c r="CS24" s="613"/>
      <c r="CT24" s="613"/>
      <c r="CU24" s="613"/>
      <c r="CV24" s="613"/>
      <c r="CW24" s="613"/>
      <c r="CX24" s="613"/>
      <c r="CY24" s="614"/>
      <c r="CZ24" s="650">
        <v>32.5</v>
      </c>
      <c r="DA24" s="651"/>
      <c r="DB24" s="651"/>
      <c r="DC24" s="652"/>
      <c r="DD24" s="649">
        <v>5508120</v>
      </c>
      <c r="DE24" s="613"/>
      <c r="DF24" s="613"/>
      <c r="DG24" s="613"/>
      <c r="DH24" s="613"/>
      <c r="DI24" s="613"/>
      <c r="DJ24" s="613"/>
      <c r="DK24" s="614"/>
      <c r="DL24" s="649">
        <v>5202416</v>
      </c>
      <c r="DM24" s="613"/>
      <c r="DN24" s="613"/>
      <c r="DO24" s="613"/>
      <c r="DP24" s="613"/>
      <c r="DQ24" s="613"/>
      <c r="DR24" s="613"/>
      <c r="DS24" s="613"/>
      <c r="DT24" s="613"/>
      <c r="DU24" s="613"/>
      <c r="DV24" s="614"/>
      <c r="DW24" s="617">
        <v>41.2</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1845271</v>
      </c>
      <c r="S25" s="624"/>
      <c r="T25" s="624"/>
      <c r="U25" s="624"/>
      <c r="V25" s="624"/>
      <c r="W25" s="624"/>
      <c r="X25" s="624"/>
      <c r="Y25" s="625"/>
      <c r="Z25" s="626">
        <v>8.1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2900692</v>
      </c>
      <c r="CS25" s="655"/>
      <c r="CT25" s="655"/>
      <c r="CU25" s="655"/>
      <c r="CV25" s="655"/>
      <c r="CW25" s="655"/>
      <c r="CX25" s="655"/>
      <c r="CY25" s="656"/>
      <c r="CZ25" s="657">
        <v>13.3</v>
      </c>
      <c r="DA25" s="658"/>
      <c r="DB25" s="658"/>
      <c r="DC25" s="659"/>
      <c r="DD25" s="632">
        <v>2801150</v>
      </c>
      <c r="DE25" s="655"/>
      <c r="DF25" s="655"/>
      <c r="DG25" s="655"/>
      <c r="DH25" s="655"/>
      <c r="DI25" s="655"/>
      <c r="DJ25" s="655"/>
      <c r="DK25" s="656"/>
      <c r="DL25" s="632">
        <v>2791371</v>
      </c>
      <c r="DM25" s="655"/>
      <c r="DN25" s="655"/>
      <c r="DO25" s="655"/>
      <c r="DP25" s="655"/>
      <c r="DQ25" s="655"/>
      <c r="DR25" s="655"/>
      <c r="DS25" s="655"/>
      <c r="DT25" s="655"/>
      <c r="DU25" s="655"/>
      <c r="DV25" s="656"/>
      <c r="DW25" s="628">
        <v>22.1</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1935896</v>
      </c>
      <c r="CS26" s="624"/>
      <c r="CT26" s="624"/>
      <c r="CU26" s="624"/>
      <c r="CV26" s="624"/>
      <c r="CW26" s="624"/>
      <c r="CX26" s="624"/>
      <c r="CY26" s="625"/>
      <c r="CZ26" s="657">
        <v>8.9</v>
      </c>
      <c r="DA26" s="658"/>
      <c r="DB26" s="658"/>
      <c r="DC26" s="659"/>
      <c r="DD26" s="632">
        <v>1853415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878858</v>
      </c>
      <c r="S27" s="624"/>
      <c r="T27" s="624"/>
      <c r="U27" s="624"/>
      <c r="V27" s="624"/>
      <c r="W27" s="624"/>
      <c r="X27" s="624"/>
      <c r="Y27" s="625"/>
      <c r="Z27" s="626">
        <v>3.9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4941394</v>
      </c>
      <c r="BH27" s="624"/>
      <c r="BI27" s="624"/>
      <c r="BJ27" s="624"/>
      <c r="BK27" s="624"/>
      <c r="BL27" s="624"/>
      <c r="BM27" s="624"/>
      <c r="BN27" s="625"/>
      <c r="BO27" s="626">
        <v>100</v>
      </c>
      <c r="BP27" s="626"/>
      <c r="BQ27" s="626"/>
      <c r="BR27" s="626"/>
      <c r="BS27" s="632">
        <v>68435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2181332</v>
      </c>
      <c r="CS27" s="655"/>
      <c r="CT27" s="655"/>
      <c r="CU27" s="655"/>
      <c r="CV27" s="655"/>
      <c r="CW27" s="655"/>
      <c r="CX27" s="655"/>
      <c r="CY27" s="656"/>
      <c r="CZ27" s="657">
        <v>10</v>
      </c>
      <c r="DA27" s="658"/>
      <c r="DB27" s="658"/>
      <c r="DC27" s="659"/>
      <c r="DD27" s="632">
        <v>707891</v>
      </c>
      <c r="DE27" s="655"/>
      <c r="DF27" s="655"/>
      <c r="DG27" s="655"/>
      <c r="DH27" s="655"/>
      <c r="DI27" s="655"/>
      <c r="DJ27" s="655"/>
      <c r="DK27" s="656"/>
      <c r="DL27" s="632">
        <v>707761</v>
      </c>
      <c r="DM27" s="655"/>
      <c r="DN27" s="655"/>
      <c r="DO27" s="655"/>
      <c r="DP27" s="655"/>
      <c r="DQ27" s="655"/>
      <c r="DR27" s="655"/>
      <c r="DS27" s="655"/>
      <c r="DT27" s="655"/>
      <c r="DU27" s="655"/>
      <c r="DV27" s="656"/>
      <c r="DW27" s="628">
        <v>5.6</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62796</v>
      </c>
      <c r="S28" s="624"/>
      <c r="T28" s="624"/>
      <c r="U28" s="624"/>
      <c r="V28" s="624"/>
      <c r="W28" s="624"/>
      <c r="X28" s="624"/>
      <c r="Y28" s="625"/>
      <c r="Z28" s="626">
        <v>0.3</v>
      </c>
      <c r="AA28" s="626"/>
      <c r="AB28" s="626"/>
      <c r="AC28" s="626"/>
      <c r="AD28" s="627">
        <v>15528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1999778</v>
      </c>
      <c r="CS28" s="624"/>
      <c r="CT28" s="624"/>
      <c r="CU28" s="624"/>
      <c r="CV28" s="624"/>
      <c r="CW28" s="624"/>
      <c r="CX28" s="624"/>
      <c r="CY28" s="625"/>
      <c r="CZ28" s="657">
        <v>9.1999999999999993</v>
      </c>
      <c r="DA28" s="658"/>
      <c r="DB28" s="658"/>
      <c r="DC28" s="659"/>
      <c r="DD28" s="632">
        <v>1999079</v>
      </c>
      <c r="DE28" s="624"/>
      <c r="DF28" s="624"/>
      <c r="DG28" s="624"/>
      <c r="DH28" s="624"/>
      <c r="DI28" s="624"/>
      <c r="DJ28" s="624"/>
      <c r="DK28" s="625"/>
      <c r="DL28" s="632">
        <v>1703284</v>
      </c>
      <c r="DM28" s="624"/>
      <c r="DN28" s="624"/>
      <c r="DO28" s="624"/>
      <c r="DP28" s="624"/>
      <c r="DQ28" s="624"/>
      <c r="DR28" s="624"/>
      <c r="DS28" s="624"/>
      <c r="DT28" s="624"/>
      <c r="DU28" s="624"/>
      <c r="DV28" s="625"/>
      <c r="DW28" s="628">
        <v>13.5</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2717280</v>
      </c>
      <c r="S29" s="624"/>
      <c r="T29" s="624"/>
      <c r="U29" s="624"/>
      <c r="V29" s="624"/>
      <c r="W29" s="624"/>
      <c r="X29" s="624"/>
      <c r="Y29" s="625"/>
      <c r="Z29" s="626">
        <v>11.9</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1999778</v>
      </c>
      <c r="CS29" s="655"/>
      <c r="CT29" s="655"/>
      <c r="CU29" s="655"/>
      <c r="CV29" s="655"/>
      <c r="CW29" s="655"/>
      <c r="CX29" s="655"/>
      <c r="CY29" s="656"/>
      <c r="CZ29" s="657">
        <v>9.1999999999999993</v>
      </c>
      <c r="DA29" s="658"/>
      <c r="DB29" s="658"/>
      <c r="DC29" s="659"/>
      <c r="DD29" s="632">
        <v>1999079</v>
      </c>
      <c r="DE29" s="655"/>
      <c r="DF29" s="655"/>
      <c r="DG29" s="655"/>
      <c r="DH29" s="655"/>
      <c r="DI29" s="655"/>
      <c r="DJ29" s="655"/>
      <c r="DK29" s="656"/>
      <c r="DL29" s="632">
        <v>1703284</v>
      </c>
      <c r="DM29" s="655"/>
      <c r="DN29" s="655"/>
      <c r="DO29" s="655"/>
      <c r="DP29" s="655"/>
      <c r="DQ29" s="655"/>
      <c r="DR29" s="655"/>
      <c r="DS29" s="655"/>
      <c r="DT29" s="655"/>
      <c r="DU29" s="655"/>
      <c r="DV29" s="656"/>
      <c r="DW29" s="628">
        <v>13.5</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432467</v>
      </c>
      <c r="S30" s="624"/>
      <c r="T30" s="624"/>
      <c r="U30" s="624"/>
      <c r="V30" s="624"/>
      <c r="W30" s="624"/>
      <c r="X30" s="624"/>
      <c r="Y30" s="625"/>
      <c r="Z30" s="626">
        <v>1.9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93.4</v>
      </c>
      <c r="BN30" s="682"/>
      <c r="BO30" s="682"/>
      <c r="BP30" s="682"/>
      <c r="BQ30" s="683"/>
      <c r="BR30" s="681">
        <v>98.7</v>
      </c>
      <c r="BS30" s="682"/>
      <c r="BT30" s="682"/>
      <c r="BU30" s="682"/>
      <c r="BV30" s="682"/>
      <c r="BW30" s="682"/>
      <c r="BX30" s="618">
        <v>92.4</v>
      </c>
      <c r="BY30" s="682"/>
      <c r="BZ30" s="682"/>
      <c r="CA30" s="682"/>
      <c r="CB30" s="683"/>
      <c r="CD30" s="686"/>
      <c r="CE30" s="687"/>
      <c r="CF30" s="637" t="s">
        <v>289</v>
      </c>
      <c r="CG30" s="638"/>
      <c r="CH30" s="638"/>
      <c r="CI30" s="638"/>
      <c r="CJ30" s="638"/>
      <c r="CK30" s="638"/>
      <c r="CL30" s="638"/>
      <c r="CM30" s="638"/>
      <c r="CN30" s="638"/>
      <c r="CO30" s="638"/>
      <c r="CP30" s="638"/>
      <c r="CQ30" s="639"/>
      <c r="CR30" s="623">
        <v>1810008</v>
      </c>
      <c r="CS30" s="624"/>
      <c r="CT30" s="624"/>
      <c r="CU30" s="624"/>
      <c r="CV30" s="624"/>
      <c r="CW30" s="624"/>
      <c r="CX30" s="624"/>
      <c r="CY30" s="625"/>
      <c r="CZ30" s="657">
        <v>8.3000000000000007</v>
      </c>
      <c r="DA30" s="658"/>
      <c r="DB30" s="658"/>
      <c r="DC30" s="659"/>
      <c r="DD30" s="632">
        <v>1809402</v>
      </c>
      <c r="DE30" s="624"/>
      <c r="DF30" s="624"/>
      <c r="DG30" s="624"/>
      <c r="DH30" s="624"/>
      <c r="DI30" s="624"/>
      <c r="DJ30" s="624"/>
      <c r="DK30" s="625"/>
      <c r="DL30" s="632">
        <v>1513607</v>
      </c>
      <c r="DM30" s="624"/>
      <c r="DN30" s="624"/>
      <c r="DO30" s="624"/>
      <c r="DP30" s="624"/>
      <c r="DQ30" s="624"/>
      <c r="DR30" s="624"/>
      <c r="DS30" s="624"/>
      <c r="DT30" s="624"/>
      <c r="DU30" s="624"/>
      <c r="DV30" s="625"/>
      <c r="DW30" s="628">
        <v>12</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850183</v>
      </c>
      <c r="S31" s="624"/>
      <c r="T31" s="624"/>
      <c r="U31" s="624"/>
      <c r="V31" s="624"/>
      <c r="W31" s="624"/>
      <c r="X31" s="624"/>
      <c r="Y31" s="625"/>
      <c r="Z31" s="626">
        <v>3.7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95</v>
      </c>
      <c r="BN31" s="679"/>
      <c r="BO31" s="679"/>
      <c r="BP31" s="679"/>
      <c r="BQ31" s="680"/>
      <c r="BR31" s="678">
        <v>99</v>
      </c>
      <c r="BS31" s="655"/>
      <c r="BT31" s="655"/>
      <c r="BU31" s="655"/>
      <c r="BV31" s="655"/>
      <c r="BW31" s="655"/>
      <c r="BX31" s="629">
        <v>94.1</v>
      </c>
      <c r="BY31" s="679"/>
      <c r="BZ31" s="679"/>
      <c r="CA31" s="679"/>
      <c r="CB31" s="680"/>
      <c r="CD31" s="686"/>
      <c r="CE31" s="687"/>
      <c r="CF31" s="637" t="s">
        <v>293</v>
      </c>
      <c r="CG31" s="638"/>
      <c r="CH31" s="638"/>
      <c r="CI31" s="638"/>
      <c r="CJ31" s="638"/>
      <c r="CK31" s="638"/>
      <c r="CL31" s="638"/>
      <c r="CM31" s="638"/>
      <c r="CN31" s="638"/>
      <c r="CO31" s="638"/>
      <c r="CP31" s="638"/>
      <c r="CQ31" s="639"/>
      <c r="CR31" s="623">
        <v>189770</v>
      </c>
      <c r="CS31" s="655"/>
      <c r="CT31" s="655"/>
      <c r="CU31" s="655"/>
      <c r="CV31" s="655"/>
      <c r="CW31" s="655"/>
      <c r="CX31" s="655"/>
      <c r="CY31" s="656"/>
      <c r="CZ31" s="657">
        <v>0.9</v>
      </c>
      <c r="DA31" s="658"/>
      <c r="DB31" s="658"/>
      <c r="DC31" s="659"/>
      <c r="DD31" s="632">
        <v>189677</v>
      </c>
      <c r="DE31" s="655"/>
      <c r="DF31" s="655"/>
      <c r="DG31" s="655"/>
      <c r="DH31" s="655"/>
      <c r="DI31" s="655"/>
      <c r="DJ31" s="655"/>
      <c r="DK31" s="656"/>
      <c r="DL31" s="632">
        <v>189677</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458962</v>
      </c>
      <c r="S32" s="624"/>
      <c r="T32" s="624"/>
      <c r="U32" s="624"/>
      <c r="V32" s="624"/>
      <c r="W32" s="624"/>
      <c r="X32" s="624"/>
      <c r="Y32" s="625"/>
      <c r="Z32" s="626">
        <v>2</v>
      </c>
      <c r="AA32" s="626"/>
      <c r="AB32" s="626"/>
      <c r="AC32" s="626"/>
      <c r="AD32" s="627">
        <v>1445</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98.8</v>
      </c>
      <c r="BH32" s="691"/>
      <c r="BI32" s="691"/>
      <c r="BJ32" s="691"/>
      <c r="BK32" s="691"/>
      <c r="BL32" s="691"/>
      <c r="BM32" s="692">
        <v>92.5</v>
      </c>
      <c r="BN32" s="691"/>
      <c r="BO32" s="691"/>
      <c r="BP32" s="691"/>
      <c r="BQ32" s="693"/>
      <c r="BR32" s="690">
        <v>98.5</v>
      </c>
      <c r="BS32" s="691"/>
      <c r="BT32" s="691"/>
      <c r="BU32" s="691"/>
      <c r="BV32" s="691"/>
      <c r="BW32" s="691"/>
      <c r="BX32" s="692">
        <v>91.3</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2077300</v>
      </c>
      <c r="S33" s="624"/>
      <c r="T33" s="624"/>
      <c r="U33" s="624"/>
      <c r="V33" s="624"/>
      <c r="W33" s="624"/>
      <c r="X33" s="624"/>
      <c r="Y33" s="625"/>
      <c r="Z33" s="626">
        <v>9.1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11818710</v>
      </c>
      <c r="CS33" s="655"/>
      <c r="CT33" s="655"/>
      <c r="CU33" s="655"/>
      <c r="CV33" s="655"/>
      <c r="CW33" s="655"/>
      <c r="CX33" s="655"/>
      <c r="CY33" s="656"/>
      <c r="CZ33" s="657">
        <v>54.3</v>
      </c>
      <c r="DA33" s="658"/>
      <c r="DB33" s="658"/>
      <c r="DC33" s="659"/>
      <c r="DD33" s="632">
        <v>7418522</v>
      </c>
      <c r="DE33" s="655"/>
      <c r="DF33" s="655"/>
      <c r="DG33" s="655"/>
      <c r="DH33" s="655"/>
      <c r="DI33" s="655"/>
      <c r="DJ33" s="655"/>
      <c r="DK33" s="656"/>
      <c r="DL33" s="632">
        <v>6284482</v>
      </c>
      <c r="DM33" s="655"/>
      <c r="DN33" s="655"/>
      <c r="DO33" s="655"/>
      <c r="DP33" s="655"/>
      <c r="DQ33" s="655"/>
      <c r="DR33" s="655"/>
      <c r="DS33" s="655"/>
      <c r="DT33" s="655"/>
      <c r="DU33" s="655"/>
      <c r="DV33" s="656"/>
      <c r="DW33" s="628">
        <v>49.8</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3867023</v>
      </c>
      <c r="CS34" s="624"/>
      <c r="CT34" s="624"/>
      <c r="CU34" s="624"/>
      <c r="CV34" s="624"/>
      <c r="CW34" s="624"/>
      <c r="CX34" s="624"/>
      <c r="CY34" s="625"/>
      <c r="CZ34" s="657">
        <v>17.8</v>
      </c>
      <c r="DA34" s="658"/>
      <c r="DB34" s="658"/>
      <c r="DC34" s="659"/>
      <c r="DD34" s="632">
        <v>1999066</v>
      </c>
      <c r="DE34" s="624"/>
      <c r="DF34" s="624"/>
      <c r="DG34" s="624"/>
      <c r="DH34" s="624"/>
      <c r="DI34" s="624"/>
      <c r="DJ34" s="624"/>
      <c r="DK34" s="625"/>
      <c r="DL34" s="632">
        <v>1606779</v>
      </c>
      <c r="DM34" s="624"/>
      <c r="DN34" s="624"/>
      <c r="DO34" s="624"/>
      <c r="DP34" s="624"/>
      <c r="DQ34" s="624"/>
      <c r="DR34" s="624"/>
      <c r="DS34" s="624"/>
      <c r="DT34" s="624"/>
      <c r="DU34" s="624"/>
      <c r="DV34" s="625"/>
      <c r="DW34" s="628">
        <v>12.7</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700000</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4196382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146378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141054</v>
      </c>
      <c r="CS35" s="655"/>
      <c r="CT35" s="655"/>
      <c r="CU35" s="655"/>
      <c r="CV35" s="655"/>
      <c r="CW35" s="655"/>
      <c r="CX35" s="655"/>
      <c r="CY35" s="656"/>
      <c r="CZ35" s="657">
        <v>0.6</v>
      </c>
      <c r="DA35" s="658"/>
      <c r="DB35" s="658"/>
      <c r="DC35" s="659"/>
      <c r="DD35" s="632">
        <v>105773</v>
      </c>
      <c r="DE35" s="655"/>
      <c r="DF35" s="655"/>
      <c r="DG35" s="655"/>
      <c r="DH35" s="655"/>
      <c r="DI35" s="655"/>
      <c r="DJ35" s="655"/>
      <c r="DK35" s="656"/>
      <c r="DL35" s="632">
        <v>98861</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22824978</v>
      </c>
      <c r="S36" s="696"/>
      <c r="T36" s="696"/>
      <c r="U36" s="696"/>
      <c r="V36" s="696"/>
      <c r="W36" s="696"/>
      <c r="X36" s="696"/>
      <c r="Y36" s="697"/>
      <c r="Z36" s="698">
        <v>100</v>
      </c>
      <c r="AA36" s="698"/>
      <c r="AB36" s="698"/>
      <c r="AC36" s="698"/>
      <c r="AD36" s="699">
        <v>11916135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1915000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110648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3377343</v>
      </c>
      <c r="CS36" s="624"/>
      <c r="CT36" s="624"/>
      <c r="CU36" s="624"/>
      <c r="CV36" s="624"/>
      <c r="CW36" s="624"/>
      <c r="CX36" s="624"/>
      <c r="CY36" s="625"/>
      <c r="CZ36" s="657">
        <v>15.5</v>
      </c>
      <c r="DA36" s="658"/>
      <c r="DB36" s="658"/>
      <c r="DC36" s="659"/>
      <c r="DD36" s="632">
        <v>2792593</v>
      </c>
      <c r="DE36" s="624"/>
      <c r="DF36" s="624"/>
      <c r="DG36" s="624"/>
      <c r="DH36" s="624"/>
      <c r="DI36" s="624"/>
      <c r="DJ36" s="624"/>
      <c r="DK36" s="625"/>
      <c r="DL36" s="632">
        <v>2359245</v>
      </c>
      <c r="DM36" s="624"/>
      <c r="DN36" s="624"/>
      <c r="DO36" s="624"/>
      <c r="DP36" s="624"/>
      <c r="DQ36" s="624"/>
      <c r="DR36" s="624"/>
      <c r="DS36" s="624"/>
      <c r="DT36" s="624"/>
      <c r="DU36" s="624"/>
      <c r="DV36" s="625"/>
      <c r="DW36" s="628">
        <v>18.7</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479989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5839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698109</v>
      </c>
      <c r="CS37" s="655"/>
      <c r="CT37" s="655"/>
      <c r="CU37" s="655"/>
      <c r="CV37" s="655"/>
      <c r="CW37" s="655"/>
      <c r="CX37" s="655"/>
      <c r="CY37" s="656"/>
      <c r="CZ37" s="657">
        <v>3.2</v>
      </c>
      <c r="DA37" s="658"/>
      <c r="DB37" s="658"/>
      <c r="DC37" s="659"/>
      <c r="DD37" s="632">
        <v>698109</v>
      </c>
      <c r="DE37" s="655"/>
      <c r="DF37" s="655"/>
      <c r="DG37" s="655"/>
      <c r="DH37" s="655"/>
      <c r="DI37" s="655"/>
      <c r="DJ37" s="655"/>
      <c r="DK37" s="656"/>
      <c r="DL37" s="632">
        <v>698100</v>
      </c>
      <c r="DM37" s="655"/>
      <c r="DN37" s="655"/>
      <c r="DO37" s="655"/>
      <c r="DP37" s="655"/>
      <c r="DQ37" s="655"/>
      <c r="DR37" s="655"/>
      <c r="DS37" s="655"/>
      <c r="DT37" s="655"/>
      <c r="DU37" s="655"/>
      <c r="DV37" s="656"/>
      <c r="DW37" s="628">
        <v>5.5</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158000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9378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1800239</v>
      </c>
      <c r="CS38" s="624"/>
      <c r="CT38" s="624"/>
      <c r="CU38" s="624"/>
      <c r="CV38" s="624"/>
      <c r="CW38" s="624"/>
      <c r="CX38" s="624"/>
      <c r="CY38" s="625"/>
      <c r="CZ38" s="657">
        <v>8.3000000000000007</v>
      </c>
      <c r="DA38" s="658"/>
      <c r="DB38" s="658"/>
      <c r="DC38" s="659"/>
      <c r="DD38" s="632">
        <v>1380693</v>
      </c>
      <c r="DE38" s="624"/>
      <c r="DF38" s="624"/>
      <c r="DG38" s="624"/>
      <c r="DH38" s="624"/>
      <c r="DI38" s="624"/>
      <c r="DJ38" s="624"/>
      <c r="DK38" s="625"/>
      <c r="DL38" s="632">
        <v>1329200</v>
      </c>
      <c r="DM38" s="624"/>
      <c r="DN38" s="624"/>
      <c r="DO38" s="624"/>
      <c r="DP38" s="624"/>
      <c r="DQ38" s="624"/>
      <c r="DR38" s="624"/>
      <c r="DS38" s="624"/>
      <c r="DT38" s="624"/>
      <c r="DU38" s="624"/>
      <c r="DV38" s="625"/>
      <c r="DW38" s="628">
        <v>10.5</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20000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1639634</v>
      </c>
      <c r="CS39" s="655"/>
      <c r="CT39" s="655"/>
      <c r="CU39" s="655"/>
      <c r="CV39" s="655"/>
      <c r="CW39" s="655"/>
      <c r="CX39" s="655"/>
      <c r="CY39" s="656"/>
      <c r="CZ39" s="657">
        <v>7.5</v>
      </c>
      <c r="DA39" s="658"/>
      <c r="DB39" s="658"/>
      <c r="DC39" s="659"/>
      <c r="DD39" s="632">
        <v>250000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339286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993417</v>
      </c>
      <c r="CS40" s="624"/>
      <c r="CT40" s="624"/>
      <c r="CU40" s="624"/>
      <c r="CV40" s="624"/>
      <c r="CW40" s="624"/>
      <c r="CX40" s="624"/>
      <c r="CY40" s="625"/>
      <c r="CZ40" s="657">
        <v>4.5999999999999996</v>
      </c>
      <c r="DA40" s="658"/>
      <c r="DB40" s="658"/>
      <c r="DC40" s="659"/>
      <c r="DD40" s="632">
        <v>890397</v>
      </c>
      <c r="DE40" s="624"/>
      <c r="DF40" s="624"/>
      <c r="DG40" s="624"/>
      <c r="DH40" s="624"/>
      <c r="DI40" s="624"/>
      <c r="DJ40" s="624"/>
      <c r="DK40" s="625"/>
      <c r="DL40" s="632">
        <v>890397</v>
      </c>
      <c r="DM40" s="624"/>
      <c r="DN40" s="624"/>
      <c r="DO40" s="624"/>
      <c r="DP40" s="624"/>
      <c r="DQ40" s="624"/>
      <c r="DR40" s="624"/>
      <c r="DS40" s="624"/>
      <c r="DT40" s="624"/>
      <c r="DU40" s="624"/>
      <c r="DV40" s="625"/>
      <c r="DW40" s="628">
        <v>7.1</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1284107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385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2881155</v>
      </c>
      <c r="CS42" s="624"/>
      <c r="CT42" s="624"/>
      <c r="CU42" s="624"/>
      <c r="CV42" s="624"/>
      <c r="CW42" s="624"/>
      <c r="CX42" s="624"/>
      <c r="CY42" s="625"/>
      <c r="CZ42" s="657">
        <v>13.2</v>
      </c>
      <c r="DA42" s="706"/>
      <c r="DB42" s="706"/>
      <c r="DC42" s="707"/>
      <c r="DD42" s="632">
        <v>718540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92395</v>
      </c>
      <c r="CS43" s="655"/>
      <c r="CT43" s="655"/>
      <c r="CU43" s="655"/>
      <c r="CV43" s="655"/>
      <c r="CW43" s="655"/>
      <c r="CX43" s="655"/>
      <c r="CY43" s="656"/>
      <c r="CZ43" s="657">
        <v>0.4</v>
      </c>
      <c r="DA43" s="658"/>
      <c r="DB43" s="658"/>
      <c r="DC43" s="659"/>
      <c r="DD43" s="632">
        <v>73682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2819511</v>
      </c>
      <c r="CS44" s="624"/>
      <c r="CT44" s="624"/>
      <c r="CU44" s="624"/>
      <c r="CV44" s="624"/>
      <c r="CW44" s="624"/>
      <c r="CX44" s="624"/>
      <c r="CY44" s="625"/>
      <c r="CZ44" s="657">
        <v>12.9</v>
      </c>
      <c r="DA44" s="706"/>
      <c r="DB44" s="706"/>
      <c r="DC44" s="707"/>
      <c r="DD44" s="632">
        <v>674749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1386526</v>
      </c>
      <c r="CS45" s="655"/>
      <c r="CT45" s="655"/>
      <c r="CU45" s="655"/>
      <c r="CV45" s="655"/>
      <c r="CW45" s="655"/>
      <c r="CX45" s="655"/>
      <c r="CY45" s="656"/>
      <c r="CZ45" s="657">
        <v>6.4</v>
      </c>
      <c r="DA45" s="658"/>
      <c r="DB45" s="658"/>
      <c r="DC45" s="659"/>
      <c r="DD45" s="632">
        <v>160324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1379067</v>
      </c>
      <c r="CS46" s="624"/>
      <c r="CT46" s="624"/>
      <c r="CU46" s="624"/>
      <c r="CV46" s="624"/>
      <c r="CW46" s="624"/>
      <c r="CX46" s="624"/>
      <c r="CY46" s="625"/>
      <c r="CZ46" s="657">
        <v>6.3</v>
      </c>
      <c r="DA46" s="706"/>
      <c r="DB46" s="706"/>
      <c r="DC46" s="707"/>
      <c r="DD46" s="632">
        <v>469407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61644</v>
      </c>
      <c r="CS47" s="655"/>
      <c r="CT47" s="655"/>
      <c r="CU47" s="655"/>
      <c r="CV47" s="655"/>
      <c r="CW47" s="655"/>
      <c r="CX47" s="655"/>
      <c r="CY47" s="656"/>
      <c r="CZ47" s="657">
        <v>0.3</v>
      </c>
      <c r="DA47" s="658"/>
      <c r="DB47" s="658"/>
      <c r="DC47" s="659"/>
      <c r="DD47" s="632">
        <v>43791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21781667</v>
      </c>
      <c r="CS49" s="691"/>
      <c r="CT49" s="691"/>
      <c r="CU49" s="691"/>
      <c r="CV49" s="691"/>
      <c r="CW49" s="691"/>
      <c r="CX49" s="691"/>
      <c r="CY49" s="718"/>
      <c r="CZ49" s="719">
        <v>100</v>
      </c>
      <c r="DA49" s="720"/>
      <c r="DB49" s="720"/>
      <c r="DC49" s="721"/>
      <c r="DD49" s="722">
        <v>13645182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22754</v>
      </c>
      <c r="R7" s="753"/>
      <c r="S7" s="753"/>
      <c r="T7" s="753"/>
      <c r="U7" s="753"/>
      <c r="V7" s="753">
        <v>21754</v>
      </c>
      <c r="W7" s="753"/>
      <c r="X7" s="753"/>
      <c r="Y7" s="753"/>
      <c r="Z7" s="753"/>
      <c r="AA7" s="753">
        <v>1000</v>
      </c>
      <c r="AB7" s="753"/>
      <c r="AC7" s="753"/>
      <c r="AD7" s="753"/>
      <c r="AE7" s="754"/>
      <c r="AF7" s="755">
        <v>498</v>
      </c>
      <c r="AG7" s="756"/>
      <c r="AH7" s="756"/>
      <c r="AI7" s="756"/>
      <c r="AJ7" s="757"/>
      <c r="AK7" s="792">
        <v>409</v>
      </c>
      <c r="AL7" s="793"/>
      <c r="AM7" s="793"/>
      <c r="AN7" s="793"/>
      <c r="AO7" s="793"/>
      <c r="AP7" s="793">
        <v>18676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4</v>
      </c>
      <c r="CI7" s="790"/>
      <c r="CJ7" s="790"/>
      <c r="CK7" s="790"/>
      <c r="CL7" s="791"/>
      <c r="CM7" s="789">
        <v>139</v>
      </c>
      <c r="CN7" s="790"/>
      <c r="CO7" s="790"/>
      <c r="CP7" s="790"/>
      <c r="CQ7" s="791"/>
      <c r="CR7" s="789">
        <v>50</v>
      </c>
      <c r="CS7" s="790"/>
      <c r="CT7" s="790"/>
      <c r="CU7" s="790"/>
      <c r="CV7" s="791"/>
      <c r="CW7" s="789">
        <v>5</v>
      </c>
      <c r="CX7" s="790"/>
      <c r="CY7" s="790"/>
      <c r="CZ7" s="790"/>
      <c r="DA7" s="791"/>
      <c r="DB7" s="789" t="s">
        <v>553</v>
      </c>
      <c r="DC7" s="790"/>
      <c r="DD7" s="790"/>
      <c r="DE7" s="790"/>
      <c r="DF7" s="791"/>
      <c r="DG7" s="789" t="s">
        <v>540</v>
      </c>
      <c r="DH7" s="790"/>
      <c r="DI7" s="790"/>
      <c r="DJ7" s="790"/>
      <c r="DK7" s="791"/>
      <c r="DL7" s="789" t="s">
        <v>540</v>
      </c>
      <c r="DM7" s="790"/>
      <c r="DN7" s="790"/>
      <c r="DO7" s="790"/>
      <c r="DP7" s="791"/>
      <c r="DQ7" s="789" t="s">
        <v>540</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4</v>
      </c>
      <c r="R8" s="777"/>
      <c r="S8" s="777"/>
      <c r="T8" s="777"/>
      <c r="U8" s="777"/>
      <c r="V8" s="777">
        <v>0</v>
      </c>
      <c r="W8" s="777"/>
      <c r="X8" s="777"/>
      <c r="Y8" s="777"/>
      <c r="Z8" s="777"/>
      <c r="AA8" s="777">
        <v>4</v>
      </c>
      <c r="AB8" s="777"/>
      <c r="AC8" s="777"/>
      <c r="AD8" s="777"/>
      <c r="AE8" s="778"/>
      <c r="AF8" s="779">
        <v>4</v>
      </c>
      <c r="AG8" s="780"/>
      <c r="AH8" s="780"/>
      <c r="AI8" s="780"/>
      <c r="AJ8" s="781"/>
      <c r="AK8" s="782" t="s">
        <v>540</v>
      </c>
      <c r="AL8" s="783"/>
      <c r="AM8" s="783"/>
      <c r="AN8" s="783"/>
      <c r="AO8" s="783"/>
      <c r="AP8" s="783" t="s">
        <v>542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6</v>
      </c>
      <c r="CI8" s="800"/>
      <c r="CJ8" s="800"/>
      <c r="CK8" s="800"/>
      <c r="CL8" s="801"/>
      <c r="CM8" s="799">
        <v>187</v>
      </c>
      <c r="CN8" s="800"/>
      <c r="CO8" s="800"/>
      <c r="CP8" s="800"/>
      <c r="CQ8" s="801"/>
      <c r="CR8" s="799">
        <v>10</v>
      </c>
      <c r="CS8" s="800"/>
      <c r="CT8" s="800"/>
      <c r="CU8" s="800"/>
      <c r="CV8" s="801"/>
      <c r="CW8" s="799" t="s">
        <v>559</v>
      </c>
      <c r="CX8" s="800"/>
      <c r="CY8" s="800"/>
      <c r="CZ8" s="800"/>
      <c r="DA8" s="801"/>
      <c r="DB8" s="799" t="s">
        <v>560</v>
      </c>
      <c r="DC8" s="800"/>
      <c r="DD8" s="800"/>
      <c r="DE8" s="800"/>
      <c r="DF8" s="801"/>
      <c r="DG8" s="799" t="s">
        <v>540</v>
      </c>
      <c r="DH8" s="800"/>
      <c r="DI8" s="800"/>
      <c r="DJ8" s="800"/>
      <c r="DK8" s="801"/>
      <c r="DL8" s="799" t="s">
        <v>553</v>
      </c>
      <c r="DM8" s="800"/>
      <c r="DN8" s="800"/>
      <c r="DO8" s="800"/>
      <c r="DP8" s="801"/>
      <c r="DQ8" s="799" t="s">
        <v>540</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17</v>
      </c>
      <c r="R9" s="777"/>
      <c r="S9" s="777"/>
      <c r="T9" s="777"/>
      <c r="U9" s="777"/>
      <c r="V9" s="777">
        <v>12</v>
      </c>
      <c r="W9" s="777"/>
      <c r="X9" s="777"/>
      <c r="Y9" s="777"/>
      <c r="Z9" s="777"/>
      <c r="AA9" s="777">
        <v>5</v>
      </c>
      <c r="AB9" s="777"/>
      <c r="AC9" s="777"/>
      <c r="AD9" s="777"/>
      <c r="AE9" s="778"/>
      <c r="AF9" s="779">
        <v>5</v>
      </c>
      <c r="AG9" s="780"/>
      <c r="AH9" s="780"/>
      <c r="AI9" s="780"/>
      <c r="AJ9" s="781"/>
      <c r="AK9" s="782">
        <v>7</v>
      </c>
      <c r="AL9" s="783"/>
      <c r="AM9" s="783"/>
      <c r="AN9" s="783"/>
      <c r="AO9" s="783"/>
      <c r="AP9" s="783" t="s">
        <v>541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555</v>
      </c>
      <c r="BT9" s="787"/>
      <c r="BU9" s="787"/>
      <c r="BV9" s="787"/>
      <c r="BW9" s="787"/>
      <c r="BX9" s="787"/>
      <c r="BY9" s="787"/>
      <c r="BZ9" s="787"/>
      <c r="CA9" s="787"/>
      <c r="CB9" s="787"/>
      <c r="CC9" s="787"/>
      <c r="CD9" s="787"/>
      <c r="CE9" s="787"/>
      <c r="CF9" s="787"/>
      <c r="CG9" s="788"/>
      <c r="CH9" s="799">
        <v>0</v>
      </c>
      <c r="CI9" s="800"/>
      <c r="CJ9" s="800"/>
      <c r="CK9" s="800"/>
      <c r="CL9" s="801"/>
      <c r="CM9" s="799">
        <v>690</v>
      </c>
      <c r="CN9" s="800"/>
      <c r="CO9" s="800"/>
      <c r="CP9" s="800"/>
      <c r="CQ9" s="801"/>
      <c r="CR9" s="799">
        <v>235</v>
      </c>
      <c r="CS9" s="800"/>
      <c r="CT9" s="800"/>
      <c r="CU9" s="800"/>
      <c r="CV9" s="801"/>
      <c r="CW9" s="799">
        <v>1</v>
      </c>
      <c r="CX9" s="800"/>
      <c r="CY9" s="800"/>
      <c r="CZ9" s="800"/>
      <c r="DA9" s="801"/>
      <c r="DB9" s="799" t="s">
        <v>553</v>
      </c>
      <c r="DC9" s="800"/>
      <c r="DD9" s="800"/>
      <c r="DE9" s="800"/>
      <c r="DF9" s="801"/>
      <c r="DG9" s="799" t="s">
        <v>540</v>
      </c>
      <c r="DH9" s="800"/>
      <c r="DI9" s="800"/>
      <c r="DJ9" s="800"/>
      <c r="DK9" s="801"/>
      <c r="DL9" s="799" t="s">
        <v>540</v>
      </c>
      <c r="DM9" s="800"/>
      <c r="DN9" s="800"/>
      <c r="DO9" s="800"/>
      <c r="DP9" s="801"/>
      <c r="DQ9" s="799" t="s">
        <v>540</v>
      </c>
      <c r="DR9" s="800"/>
      <c r="DS9" s="800"/>
      <c r="DT9" s="800"/>
      <c r="DU9" s="801"/>
      <c r="DV9" s="802"/>
      <c r="DW9" s="803"/>
      <c r="DX9" s="803"/>
      <c r="DY9" s="803"/>
      <c r="DZ9" s="804"/>
      <c r="EA9" s="205"/>
    </row>
    <row r="10" spans="1:131" s="206" customFormat="1" ht="26.25" customHeight="1" x14ac:dyDescent="0.15">
      <c r="A10" s="212">
        <v>4</v>
      </c>
      <c r="B10" s="773" t="s">
        <v>363</v>
      </c>
      <c r="C10" s="774"/>
      <c r="D10" s="774"/>
      <c r="E10" s="774"/>
      <c r="F10" s="774"/>
      <c r="G10" s="774"/>
      <c r="H10" s="774"/>
      <c r="I10" s="774"/>
      <c r="J10" s="774"/>
      <c r="K10" s="774"/>
      <c r="L10" s="774"/>
      <c r="M10" s="774"/>
      <c r="N10" s="774"/>
      <c r="O10" s="774"/>
      <c r="P10" s="775"/>
      <c r="Q10" s="776">
        <v>63</v>
      </c>
      <c r="R10" s="777"/>
      <c r="S10" s="777"/>
      <c r="T10" s="777"/>
      <c r="U10" s="777"/>
      <c r="V10" s="777">
        <v>28</v>
      </c>
      <c r="W10" s="777"/>
      <c r="X10" s="777"/>
      <c r="Y10" s="777"/>
      <c r="Z10" s="777"/>
      <c r="AA10" s="777">
        <v>35</v>
      </c>
      <c r="AB10" s="777"/>
      <c r="AC10" s="777"/>
      <c r="AD10" s="777"/>
      <c r="AE10" s="778"/>
      <c r="AF10" s="779">
        <v>14</v>
      </c>
      <c r="AG10" s="780"/>
      <c r="AH10" s="780"/>
      <c r="AI10" s="780"/>
      <c r="AJ10" s="781"/>
      <c r="AK10" s="782">
        <v>22</v>
      </c>
      <c r="AL10" s="783"/>
      <c r="AM10" s="783"/>
      <c r="AN10" s="783"/>
      <c r="AO10" s="783"/>
      <c r="AP10" s="783" t="s">
        <v>540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557</v>
      </c>
      <c r="BT10" s="787"/>
      <c r="BU10" s="787"/>
      <c r="BV10" s="787"/>
      <c r="BW10" s="787"/>
      <c r="BX10" s="787"/>
      <c r="BY10" s="787"/>
      <c r="BZ10" s="787"/>
      <c r="CA10" s="787"/>
      <c r="CB10" s="787"/>
      <c r="CC10" s="787"/>
      <c r="CD10" s="787"/>
      <c r="CE10" s="787"/>
      <c r="CF10" s="787"/>
      <c r="CG10" s="788"/>
      <c r="CH10" s="799">
        <v>6</v>
      </c>
      <c r="CI10" s="800"/>
      <c r="CJ10" s="800"/>
      <c r="CK10" s="800"/>
      <c r="CL10" s="801"/>
      <c r="CM10" s="799">
        <v>90</v>
      </c>
      <c r="CN10" s="800"/>
      <c r="CO10" s="800"/>
      <c r="CP10" s="800"/>
      <c r="CQ10" s="801"/>
      <c r="CR10" s="799">
        <v>68</v>
      </c>
      <c r="CS10" s="800"/>
      <c r="CT10" s="800"/>
      <c r="CU10" s="800"/>
      <c r="CV10" s="801"/>
      <c r="CW10" s="799" t="s">
        <v>553</v>
      </c>
      <c r="CX10" s="800"/>
      <c r="CY10" s="800"/>
      <c r="CZ10" s="800"/>
      <c r="DA10" s="801"/>
      <c r="DB10" s="799" t="s">
        <v>559</v>
      </c>
      <c r="DC10" s="800"/>
      <c r="DD10" s="800"/>
      <c r="DE10" s="800"/>
      <c r="DF10" s="801"/>
      <c r="DG10" s="799" t="s">
        <v>540</v>
      </c>
      <c r="DH10" s="800"/>
      <c r="DI10" s="800"/>
      <c r="DJ10" s="800"/>
      <c r="DK10" s="801"/>
      <c r="DL10" s="799" t="s">
        <v>540</v>
      </c>
      <c r="DM10" s="800"/>
      <c r="DN10" s="800"/>
      <c r="DO10" s="800"/>
      <c r="DP10" s="801"/>
      <c r="DQ10" s="799" t="s">
        <v>540</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22825</v>
      </c>
      <c r="R23" s="812"/>
      <c r="S23" s="812"/>
      <c r="T23" s="812"/>
      <c r="U23" s="812"/>
      <c r="V23" s="812">
        <v>21782</v>
      </c>
      <c r="W23" s="812"/>
      <c r="X23" s="812"/>
      <c r="Y23" s="812"/>
      <c r="Z23" s="812"/>
      <c r="AA23" s="812">
        <v>1043</v>
      </c>
      <c r="AB23" s="812"/>
      <c r="AC23" s="812"/>
      <c r="AD23" s="812"/>
      <c r="AE23" s="813"/>
      <c r="AF23" s="814">
        <v>520</v>
      </c>
      <c r="AG23" s="812"/>
      <c r="AH23" s="812"/>
      <c r="AI23" s="812"/>
      <c r="AJ23" s="815"/>
      <c r="AK23" s="816"/>
      <c r="AL23" s="817"/>
      <c r="AM23" s="817"/>
      <c r="AN23" s="817"/>
      <c r="AO23" s="817"/>
      <c r="AP23" s="812">
        <v>18676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5708</v>
      </c>
      <c r="R28" s="841"/>
      <c r="S28" s="841"/>
      <c r="T28" s="841"/>
      <c r="U28" s="841"/>
      <c r="V28" s="841">
        <v>5561</v>
      </c>
      <c r="W28" s="841"/>
      <c r="X28" s="841"/>
      <c r="Y28" s="841"/>
      <c r="Z28" s="841"/>
      <c r="AA28" s="841">
        <v>146</v>
      </c>
      <c r="AB28" s="841"/>
      <c r="AC28" s="841"/>
      <c r="AD28" s="841"/>
      <c r="AE28" s="842"/>
      <c r="AF28" s="843">
        <v>146</v>
      </c>
      <c r="AG28" s="841"/>
      <c r="AH28" s="841"/>
      <c r="AI28" s="841"/>
      <c r="AJ28" s="844"/>
      <c r="AK28" s="845">
        <v>424</v>
      </c>
      <c r="AL28" s="836"/>
      <c r="AM28" s="836"/>
      <c r="AN28" s="836"/>
      <c r="AO28" s="836"/>
      <c r="AP28" s="836">
        <v>73</v>
      </c>
      <c r="AQ28" s="836"/>
      <c r="AR28" s="836"/>
      <c r="AS28" s="836"/>
      <c r="AT28" s="836"/>
      <c r="AU28" s="836">
        <v>4</v>
      </c>
      <c r="AV28" s="836"/>
      <c r="AW28" s="836"/>
      <c r="AX28" s="836"/>
      <c r="AY28" s="836"/>
      <c r="AZ28" s="837" t="s">
        <v>541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3819</v>
      </c>
      <c r="R29" s="777"/>
      <c r="S29" s="777"/>
      <c r="T29" s="777"/>
      <c r="U29" s="777"/>
      <c r="V29" s="777">
        <v>3712</v>
      </c>
      <c r="W29" s="777"/>
      <c r="X29" s="777"/>
      <c r="Y29" s="777"/>
      <c r="Z29" s="777"/>
      <c r="AA29" s="777">
        <v>107</v>
      </c>
      <c r="AB29" s="777"/>
      <c r="AC29" s="777"/>
      <c r="AD29" s="777"/>
      <c r="AE29" s="778"/>
      <c r="AF29" s="779">
        <v>107</v>
      </c>
      <c r="AG29" s="780"/>
      <c r="AH29" s="780"/>
      <c r="AI29" s="780"/>
      <c r="AJ29" s="781"/>
      <c r="AK29" s="848">
        <v>578</v>
      </c>
      <c r="AL29" s="849"/>
      <c r="AM29" s="849"/>
      <c r="AN29" s="849"/>
      <c r="AO29" s="849"/>
      <c r="AP29" s="849" t="s">
        <v>541</v>
      </c>
      <c r="AQ29" s="849"/>
      <c r="AR29" s="849"/>
      <c r="AS29" s="849"/>
      <c r="AT29" s="849"/>
      <c r="AU29" s="849" t="s">
        <v>541</v>
      </c>
      <c r="AV29" s="849"/>
      <c r="AW29" s="849"/>
      <c r="AX29" s="849"/>
      <c r="AY29" s="849"/>
      <c r="AZ29" s="850" t="s">
        <v>558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520</v>
      </c>
      <c r="R30" s="777"/>
      <c r="S30" s="777"/>
      <c r="T30" s="777"/>
      <c r="U30" s="777"/>
      <c r="V30" s="777">
        <v>514</v>
      </c>
      <c r="W30" s="777"/>
      <c r="X30" s="777"/>
      <c r="Y30" s="777"/>
      <c r="Z30" s="777"/>
      <c r="AA30" s="777">
        <v>6</v>
      </c>
      <c r="AB30" s="777"/>
      <c r="AC30" s="777"/>
      <c r="AD30" s="777"/>
      <c r="AE30" s="778"/>
      <c r="AF30" s="779">
        <v>6</v>
      </c>
      <c r="AG30" s="780"/>
      <c r="AH30" s="780"/>
      <c r="AI30" s="780"/>
      <c r="AJ30" s="781"/>
      <c r="AK30" s="848">
        <v>141</v>
      </c>
      <c r="AL30" s="849"/>
      <c r="AM30" s="849"/>
      <c r="AN30" s="849"/>
      <c r="AO30" s="849"/>
      <c r="AP30" s="849" t="s">
        <v>543</v>
      </c>
      <c r="AQ30" s="849"/>
      <c r="AR30" s="849"/>
      <c r="AS30" s="849"/>
      <c r="AT30" s="849"/>
      <c r="AU30" s="849" t="s">
        <v>540</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30</v>
      </c>
      <c r="R31" s="777"/>
      <c r="S31" s="777"/>
      <c r="T31" s="777"/>
      <c r="U31" s="777"/>
      <c r="V31" s="777">
        <v>28</v>
      </c>
      <c r="W31" s="777"/>
      <c r="X31" s="777"/>
      <c r="Y31" s="777"/>
      <c r="Z31" s="777"/>
      <c r="AA31" s="777">
        <v>1</v>
      </c>
      <c r="AB31" s="777"/>
      <c r="AC31" s="777"/>
      <c r="AD31" s="777"/>
      <c r="AE31" s="778"/>
      <c r="AF31" s="779">
        <v>1</v>
      </c>
      <c r="AG31" s="780"/>
      <c r="AH31" s="780"/>
      <c r="AI31" s="780"/>
      <c r="AJ31" s="781"/>
      <c r="AK31" s="848">
        <v>6</v>
      </c>
      <c r="AL31" s="849"/>
      <c r="AM31" s="849"/>
      <c r="AN31" s="849"/>
      <c r="AO31" s="849"/>
      <c r="AP31" s="849" t="s">
        <v>544</v>
      </c>
      <c r="AQ31" s="849"/>
      <c r="AR31" s="849"/>
      <c r="AS31" s="849"/>
      <c r="AT31" s="849"/>
      <c r="AU31" s="849" t="s">
        <v>540</v>
      </c>
      <c r="AV31" s="849"/>
      <c r="AW31" s="849"/>
      <c r="AX31" s="849"/>
      <c r="AY31" s="849"/>
      <c r="AZ31" s="850" t="s">
        <v>540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769</v>
      </c>
      <c r="R32" s="777"/>
      <c r="S32" s="777"/>
      <c r="T32" s="777"/>
      <c r="U32" s="777"/>
      <c r="V32" s="777">
        <v>662</v>
      </c>
      <c r="W32" s="777"/>
      <c r="X32" s="777"/>
      <c r="Y32" s="777"/>
      <c r="Z32" s="777"/>
      <c r="AA32" s="777">
        <v>107</v>
      </c>
      <c r="AB32" s="777"/>
      <c r="AC32" s="777"/>
      <c r="AD32" s="777"/>
      <c r="AE32" s="778"/>
      <c r="AF32" s="779">
        <v>2320</v>
      </c>
      <c r="AG32" s="780"/>
      <c r="AH32" s="780"/>
      <c r="AI32" s="780"/>
      <c r="AJ32" s="781"/>
      <c r="AK32" s="848">
        <v>4</v>
      </c>
      <c r="AL32" s="849"/>
      <c r="AM32" s="849"/>
      <c r="AN32" s="849"/>
      <c r="AO32" s="849"/>
      <c r="AP32" s="849">
        <v>1354</v>
      </c>
      <c r="AQ32" s="849"/>
      <c r="AR32" s="849"/>
      <c r="AS32" s="849"/>
      <c r="AT32" s="849"/>
      <c r="AU32" s="849">
        <v>68</v>
      </c>
      <c r="AV32" s="849"/>
      <c r="AW32" s="849"/>
      <c r="AX32" s="849"/>
      <c r="AY32" s="849"/>
      <c r="AZ32" s="850" t="s">
        <v>540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2018</v>
      </c>
      <c r="R33" s="777"/>
      <c r="S33" s="777"/>
      <c r="T33" s="777"/>
      <c r="U33" s="777"/>
      <c r="V33" s="777">
        <v>2359</v>
      </c>
      <c r="W33" s="777"/>
      <c r="X33" s="777"/>
      <c r="Y33" s="777"/>
      <c r="Z33" s="777"/>
      <c r="AA33" s="777">
        <v>-341</v>
      </c>
      <c r="AB33" s="777"/>
      <c r="AC33" s="777"/>
      <c r="AD33" s="777"/>
      <c r="AE33" s="778"/>
      <c r="AF33" s="779">
        <v>310</v>
      </c>
      <c r="AG33" s="780"/>
      <c r="AH33" s="780"/>
      <c r="AI33" s="780"/>
      <c r="AJ33" s="781"/>
      <c r="AK33" s="848">
        <v>1900</v>
      </c>
      <c r="AL33" s="849"/>
      <c r="AM33" s="849"/>
      <c r="AN33" s="849"/>
      <c r="AO33" s="849"/>
      <c r="AP33" s="849">
        <v>18647</v>
      </c>
      <c r="AQ33" s="849"/>
      <c r="AR33" s="849"/>
      <c r="AS33" s="849"/>
      <c r="AT33" s="849"/>
      <c r="AU33" s="849">
        <v>16820</v>
      </c>
      <c r="AV33" s="849"/>
      <c r="AW33" s="849"/>
      <c r="AX33" s="849"/>
      <c r="AY33" s="849"/>
      <c r="AZ33" s="850" t="s">
        <v>540</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5255</v>
      </c>
      <c r="R34" s="777"/>
      <c r="S34" s="777"/>
      <c r="T34" s="777"/>
      <c r="U34" s="777"/>
      <c r="V34" s="777">
        <v>5143</v>
      </c>
      <c r="W34" s="777"/>
      <c r="X34" s="777"/>
      <c r="Y34" s="777"/>
      <c r="Z34" s="777"/>
      <c r="AA34" s="777">
        <v>112</v>
      </c>
      <c r="AB34" s="777"/>
      <c r="AC34" s="777"/>
      <c r="AD34" s="777"/>
      <c r="AE34" s="778"/>
      <c r="AF34" s="779">
        <v>1957</v>
      </c>
      <c r="AG34" s="780"/>
      <c r="AH34" s="780"/>
      <c r="AI34" s="780"/>
      <c r="AJ34" s="781"/>
      <c r="AK34" s="848">
        <v>480</v>
      </c>
      <c r="AL34" s="849"/>
      <c r="AM34" s="849"/>
      <c r="AN34" s="849"/>
      <c r="AO34" s="849"/>
      <c r="AP34" s="849">
        <v>4364</v>
      </c>
      <c r="AQ34" s="849"/>
      <c r="AR34" s="849"/>
      <c r="AS34" s="849"/>
      <c r="AT34" s="849"/>
      <c r="AU34" s="849">
        <v>1929</v>
      </c>
      <c r="AV34" s="849"/>
      <c r="AW34" s="849"/>
      <c r="AX34" s="849"/>
      <c r="AY34" s="849"/>
      <c r="AZ34" s="850" t="s">
        <v>540</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26</v>
      </c>
      <c r="R35" s="777"/>
      <c r="S35" s="777"/>
      <c r="T35" s="777"/>
      <c r="U35" s="777"/>
      <c r="V35" s="777">
        <v>19</v>
      </c>
      <c r="W35" s="777"/>
      <c r="X35" s="777"/>
      <c r="Y35" s="777"/>
      <c r="Z35" s="777"/>
      <c r="AA35" s="777">
        <v>7</v>
      </c>
      <c r="AB35" s="777"/>
      <c r="AC35" s="777"/>
      <c r="AD35" s="777"/>
      <c r="AE35" s="778"/>
      <c r="AF35" s="779">
        <v>7</v>
      </c>
      <c r="AG35" s="780"/>
      <c r="AH35" s="780"/>
      <c r="AI35" s="780"/>
      <c r="AJ35" s="781"/>
      <c r="AK35" s="848">
        <v>15</v>
      </c>
      <c r="AL35" s="849"/>
      <c r="AM35" s="849"/>
      <c r="AN35" s="849"/>
      <c r="AO35" s="849"/>
      <c r="AP35" s="849">
        <v>158</v>
      </c>
      <c r="AQ35" s="849"/>
      <c r="AR35" s="849"/>
      <c r="AS35" s="849"/>
      <c r="AT35" s="849"/>
      <c r="AU35" s="849">
        <v>158</v>
      </c>
      <c r="AV35" s="849"/>
      <c r="AW35" s="849"/>
      <c r="AX35" s="849"/>
      <c r="AY35" s="849"/>
      <c r="AZ35" s="850" t="s">
        <v>540</v>
      </c>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48</v>
      </c>
      <c r="R36" s="777"/>
      <c r="S36" s="777"/>
      <c r="T36" s="777"/>
      <c r="U36" s="777"/>
      <c r="V36" s="777">
        <v>47</v>
      </c>
      <c r="W36" s="777"/>
      <c r="X36" s="777"/>
      <c r="Y36" s="777"/>
      <c r="Z36" s="777"/>
      <c r="AA36" s="777">
        <v>0</v>
      </c>
      <c r="AB36" s="777"/>
      <c r="AC36" s="777"/>
      <c r="AD36" s="777"/>
      <c r="AE36" s="778"/>
      <c r="AF36" s="779">
        <v>0</v>
      </c>
      <c r="AG36" s="780"/>
      <c r="AH36" s="780"/>
      <c r="AI36" s="780"/>
      <c r="AJ36" s="781"/>
      <c r="AK36" s="848">
        <v>20</v>
      </c>
      <c r="AL36" s="849"/>
      <c r="AM36" s="849"/>
      <c r="AN36" s="849"/>
      <c r="AO36" s="849"/>
      <c r="AP36" s="849">
        <v>183</v>
      </c>
      <c r="AQ36" s="849"/>
      <c r="AR36" s="849"/>
      <c r="AS36" s="849"/>
      <c r="AT36" s="849"/>
      <c r="AU36" s="849">
        <v>172</v>
      </c>
      <c r="AV36" s="849"/>
      <c r="AW36" s="849"/>
      <c r="AX36" s="849"/>
      <c r="AY36" s="849"/>
      <c r="AZ36" s="850" t="s">
        <v>540</v>
      </c>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388</v>
      </c>
      <c r="C37" s="774"/>
      <c r="D37" s="774"/>
      <c r="E37" s="774"/>
      <c r="F37" s="774"/>
      <c r="G37" s="774"/>
      <c r="H37" s="774"/>
      <c r="I37" s="774"/>
      <c r="J37" s="774"/>
      <c r="K37" s="774"/>
      <c r="L37" s="774"/>
      <c r="M37" s="774"/>
      <c r="N37" s="774"/>
      <c r="O37" s="774"/>
      <c r="P37" s="775"/>
      <c r="Q37" s="776">
        <v>19</v>
      </c>
      <c r="R37" s="777"/>
      <c r="S37" s="777"/>
      <c r="T37" s="777"/>
      <c r="U37" s="777"/>
      <c r="V37" s="777">
        <v>17</v>
      </c>
      <c r="W37" s="777"/>
      <c r="X37" s="777"/>
      <c r="Y37" s="777"/>
      <c r="Z37" s="777"/>
      <c r="AA37" s="777">
        <v>2</v>
      </c>
      <c r="AB37" s="777"/>
      <c r="AC37" s="777"/>
      <c r="AD37" s="777"/>
      <c r="AE37" s="778"/>
      <c r="AF37" s="779">
        <v>15</v>
      </c>
      <c r="AG37" s="780"/>
      <c r="AH37" s="780"/>
      <c r="AI37" s="780"/>
      <c r="AJ37" s="781"/>
      <c r="AK37" s="848" t="s">
        <v>546</v>
      </c>
      <c r="AL37" s="849"/>
      <c r="AM37" s="849"/>
      <c r="AN37" s="849"/>
      <c r="AO37" s="849"/>
      <c r="AP37" s="849" t="s">
        <v>545</v>
      </c>
      <c r="AQ37" s="849"/>
      <c r="AR37" s="849"/>
      <c r="AS37" s="849"/>
      <c r="AT37" s="849"/>
      <c r="AU37" s="849" t="s">
        <v>545</v>
      </c>
      <c r="AV37" s="849"/>
      <c r="AW37" s="849"/>
      <c r="AX37" s="849"/>
      <c r="AY37" s="849"/>
      <c r="AZ37" s="850" t="s">
        <v>540</v>
      </c>
      <c r="BA37" s="850"/>
      <c r="BB37" s="850"/>
      <c r="BC37" s="850"/>
      <c r="BD37" s="850"/>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389</v>
      </c>
      <c r="C38" s="774"/>
      <c r="D38" s="774"/>
      <c r="E38" s="774"/>
      <c r="F38" s="774"/>
      <c r="G38" s="774"/>
      <c r="H38" s="774"/>
      <c r="I38" s="774"/>
      <c r="J38" s="774"/>
      <c r="K38" s="774"/>
      <c r="L38" s="774"/>
      <c r="M38" s="774"/>
      <c r="N38" s="774"/>
      <c r="O38" s="774"/>
      <c r="P38" s="775"/>
      <c r="Q38" s="776">
        <v>228</v>
      </c>
      <c r="R38" s="777"/>
      <c r="S38" s="777"/>
      <c r="T38" s="777"/>
      <c r="U38" s="777"/>
      <c r="V38" s="777">
        <v>208</v>
      </c>
      <c r="W38" s="777"/>
      <c r="X38" s="777"/>
      <c r="Y38" s="777"/>
      <c r="Z38" s="777"/>
      <c r="AA38" s="777">
        <v>20</v>
      </c>
      <c r="AB38" s="777"/>
      <c r="AC38" s="777"/>
      <c r="AD38" s="777"/>
      <c r="AE38" s="778"/>
      <c r="AF38" s="779" t="s">
        <v>108</v>
      </c>
      <c r="AG38" s="780"/>
      <c r="AH38" s="780"/>
      <c r="AI38" s="780"/>
      <c r="AJ38" s="781"/>
      <c r="AK38" s="848">
        <v>158</v>
      </c>
      <c r="AL38" s="849"/>
      <c r="AM38" s="849"/>
      <c r="AN38" s="849"/>
      <c r="AO38" s="849"/>
      <c r="AP38" s="849">
        <v>256</v>
      </c>
      <c r="AQ38" s="849"/>
      <c r="AR38" s="849"/>
      <c r="AS38" s="849"/>
      <c r="AT38" s="849"/>
      <c r="AU38" s="849">
        <v>256</v>
      </c>
      <c r="AV38" s="849"/>
      <c r="AW38" s="849"/>
      <c r="AX38" s="849"/>
      <c r="AY38" s="849"/>
      <c r="AZ38" s="850" t="s">
        <v>540</v>
      </c>
      <c r="BA38" s="850"/>
      <c r="BB38" s="850"/>
      <c r="BC38" s="850"/>
      <c r="BD38" s="850"/>
      <c r="BE38" s="846" t="s">
        <v>386</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4870</v>
      </c>
      <c r="AG63" s="860"/>
      <c r="AH63" s="860"/>
      <c r="AI63" s="860"/>
      <c r="AJ63" s="861"/>
      <c r="AK63" s="862"/>
      <c r="AL63" s="857"/>
      <c r="AM63" s="857"/>
      <c r="AN63" s="857"/>
      <c r="AO63" s="857"/>
      <c r="AP63" s="860">
        <v>25035</v>
      </c>
      <c r="AQ63" s="860"/>
      <c r="AR63" s="860"/>
      <c r="AS63" s="860"/>
      <c r="AT63" s="860"/>
      <c r="AU63" s="860">
        <v>19407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393</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548</v>
      </c>
      <c r="C68" s="888"/>
      <c r="D68" s="888"/>
      <c r="E68" s="888"/>
      <c r="F68" s="888"/>
      <c r="G68" s="888"/>
      <c r="H68" s="888"/>
      <c r="I68" s="888"/>
      <c r="J68" s="888"/>
      <c r="K68" s="888"/>
      <c r="L68" s="888"/>
      <c r="M68" s="888"/>
      <c r="N68" s="888"/>
      <c r="O68" s="888"/>
      <c r="P68" s="889"/>
      <c r="Q68" s="890">
        <v>6632</v>
      </c>
      <c r="R68" s="891"/>
      <c r="S68" s="891"/>
      <c r="T68" s="891"/>
      <c r="U68" s="892"/>
      <c r="V68" s="884">
        <v>7332</v>
      </c>
      <c r="W68" s="884"/>
      <c r="X68" s="884"/>
      <c r="Y68" s="884"/>
      <c r="Z68" s="884"/>
      <c r="AA68" s="884">
        <v>-700</v>
      </c>
      <c r="AB68" s="884"/>
      <c r="AC68" s="884"/>
      <c r="AD68" s="884"/>
      <c r="AE68" s="884"/>
      <c r="AF68" s="884">
        <v>3250</v>
      </c>
      <c r="AG68" s="884"/>
      <c r="AH68" s="884"/>
      <c r="AI68" s="884"/>
      <c r="AJ68" s="884"/>
      <c r="AK68" s="884">
        <v>0</v>
      </c>
      <c r="AL68" s="884"/>
      <c r="AM68" s="884"/>
      <c r="AN68" s="884"/>
      <c r="AO68" s="884"/>
      <c r="AP68" s="884">
        <v>32783</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3" t="s">
        <v>567</v>
      </c>
      <c r="C69" s="894"/>
      <c r="D69" s="894"/>
      <c r="E69" s="894"/>
      <c r="F69" s="894"/>
      <c r="G69" s="894"/>
      <c r="H69" s="894"/>
      <c r="I69" s="894"/>
      <c r="J69" s="894"/>
      <c r="K69" s="894"/>
      <c r="L69" s="894"/>
      <c r="M69" s="894"/>
      <c r="N69" s="894"/>
      <c r="O69" s="894"/>
      <c r="P69" s="895"/>
      <c r="Q69" s="896">
        <v>263018</v>
      </c>
      <c r="R69" s="849"/>
      <c r="S69" s="849"/>
      <c r="T69" s="849"/>
      <c r="U69" s="849"/>
      <c r="V69" s="849">
        <v>262968</v>
      </c>
      <c r="W69" s="849"/>
      <c r="X69" s="849"/>
      <c r="Y69" s="849"/>
      <c r="Z69" s="849"/>
      <c r="AA69" s="849">
        <v>50</v>
      </c>
      <c r="AB69" s="849"/>
      <c r="AC69" s="849"/>
      <c r="AD69" s="849"/>
      <c r="AE69" s="849"/>
      <c r="AF69" s="849">
        <v>50</v>
      </c>
      <c r="AG69" s="849"/>
      <c r="AH69" s="849"/>
      <c r="AI69" s="849"/>
      <c r="AJ69" s="849"/>
      <c r="AK69" s="849">
        <v>8957</v>
      </c>
      <c r="AL69" s="849"/>
      <c r="AM69" s="849"/>
      <c r="AN69" s="849"/>
      <c r="AO69" s="849"/>
      <c r="AP69" s="849">
        <v>0</v>
      </c>
      <c r="AQ69" s="849"/>
      <c r="AR69" s="849"/>
      <c r="AS69" s="849"/>
      <c r="AT69" s="849"/>
      <c r="AU69" s="849">
        <v>0</v>
      </c>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3" t="s">
        <v>561</v>
      </c>
      <c r="C70" s="894"/>
      <c r="D70" s="894"/>
      <c r="E70" s="894"/>
      <c r="F70" s="894"/>
      <c r="G70" s="894"/>
      <c r="H70" s="894"/>
      <c r="I70" s="894"/>
      <c r="J70" s="894"/>
      <c r="K70" s="894"/>
      <c r="L70" s="894"/>
      <c r="M70" s="894"/>
      <c r="N70" s="894"/>
      <c r="O70" s="894"/>
      <c r="P70" s="895"/>
      <c r="Q70" s="896">
        <v>7977</v>
      </c>
      <c r="R70" s="849"/>
      <c r="S70" s="849"/>
      <c r="T70" s="849"/>
      <c r="U70" s="849"/>
      <c r="V70" s="849">
        <v>7308</v>
      </c>
      <c r="W70" s="849"/>
      <c r="X70" s="849"/>
      <c r="Y70" s="849"/>
      <c r="Z70" s="849"/>
      <c r="AA70" s="849">
        <v>669</v>
      </c>
      <c r="AB70" s="849"/>
      <c r="AC70" s="849"/>
      <c r="AD70" s="849"/>
      <c r="AE70" s="849"/>
      <c r="AF70" s="849">
        <v>669</v>
      </c>
      <c r="AG70" s="849"/>
      <c r="AH70" s="849"/>
      <c r="AI70" s="849"/>
      <c r="AJ70" s="849"/>
      <c r="AK70" s="849">
        <v>274</v>
      </c>
      <c r="AL70" s="849"/>
      <c r="AM70" s="849"/>
      <c r="AN70" s="849"/>
      <c r="AO70" s="849"/>
      <c r="AP70" s="849">
        <v>0</v>
      </c>
      <c r="AQ70" s="849"/>
      <c r="AR70" s="849"/>
      <c r="AS70" s="849"/>
      <c r="AT70" s="849"/>
      <c r="AU70" s="849">
        <v>0</v>
      </c>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3" t="s">
        <v>565</v>
      </c>
      <c r="C71" s="894"/>
      <c r="D71" s="894"/>
      <c r="E71" s="894"/>
      <c r="F71" s="894"/>
      <c r="G71" s="894"/>
      <c r="H71" s="894"/>
      <c r="I71" s="894"/>
      <c r="J71" s="894"/>
      <c r="K71" s="894"/>
      <c r="L71" s="894"/>
      <c r="M71" s="894"/>
      <c r="N71" s="894"/>
      <c r="O71" s="894"/>
      <c r="P71" s="895"/>
      <c r="Q71" s="896">
        <v>77</v>
      </c>
      <c r="R71" s="849"/>
      <c r="S71" s="849"/>
      <c r="T71" s="849"/>
      <c r="U71" s="849"/>
      <c r="V71" s="849">
        <v>73</v>
      </c>
      <c r="W71" s="849"/>
      <c r="X71" s="849"/>
      <c r="Y71" s="849"/>
      <c r="Z71" s="849"/>
      <c r="AA71" s="849">
        <v>4</v>
      </c>
      <c r="AB71" s="849"/>
      <c r="AC71" s="849"/>
      <c r="AD71" s="849"/>
      <c r="AE71" s="849"/>
      <c r="AF71" s="849">
        <v>4</v>
      </c>
      <c r="AG71" s="849"/>
      <c r="AH71" s="849"/>
      <c r="AI71" s="849"/>
      <c r="AJ71" s="849"/>
      <c r="AK71" s="849">
        <v>10</v>
      </c>
      <c r="AL71" s="849"/>
      <c r="AM71" s="849"/>
      <c r="AN71" s="849"/>
      <c r="AO71" s="849"/>
      <c r="AP71" s="849">
        <v>0</v>
      </c>
      <c r="AQ71" s="849"/>
      <c r="AR71" s="849"/>
      <c r="AS71" s="849"/>
      <c r="AT71" s="849"/>
      <c r="AU71" s="849">
        <v>0</v>
      </c>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3" t="s">
        <v>547</v>
      </c>
      <c r="C72" s="894"/>
      <c r="D72" s="894"/>
      <c r="E72" s="894"/>
      <c r="F72" s="894"/>
      <c r="G72" s="894"/>
      <c r="H72" s="894"/>
      <c r="I72" s="894"/>
      <c r="J72" s="894"/>
      <c r="K72" s="894"/>
      <c r="L72" s="894"/>
      <c r="M72" s="894"/>
      <c r="N72" s="894"/>
      <c r="O72" s="894"/>
      <c r="P72" s="895"/>
      <c r="Q72" s="904">
        <v>1020</v>
      </c>
      <c r="R72" s="900"/>
      <c r="S72" s="900"/>
      <c r="T72" s="900"/>
      <c r="U72" s="848"/>
      <c r="V72" s="899">
        <v>984</v>
      </c>
      <c r="W72" s="900"/>
      <c r="X72" s="900"/>
      <c r="Y72" s="900"/>
      <c r="Z72" s="848"/>
      <c r="AA72" s="899">
        <v>37</v>
      </c>
      <c r="AB72" s="900"/>
      <c r="AC72" s="900"/>
      <c r="AD72" s="900"/>
      <c r="AE72" s="848"/>
      <c r="AF72" s="899">
        <v>37</v>
      </c>
      <c r="AG72" s="900"/>
      <c r="AH72" s="900"/>
      <c r="AI72" s="900"/>
      <c r="AJ72" s="848"/>
      <c r="AK72" s="899" t="s">
        <v>540</v>
      </c>
      <c r="AL72" s="900"/>
      <c r="AM72" s="900"/>
      <c r="AN72" s="900"/>
      <c r="AO72" s="848"/>
      <c r="AP72" s="899">
        <v>632</v>
      </c>
      <c r="AQ72" s="900"/>
      <c r="AR72" s="900"/>
      <c r="AS72" s="900"/>
      <c r="AT72" s="848"/>
      <c r="AU72" s="899">
        <v>461</v>
      </c>
      <c r="AV72" s="900"/>
      <c r="AW72" s="900"/>
      <c r="AX72" s="900"/>
      <c r="AY72" s="848"/>
      <c r="AZ72" s="901"/>
      <c r="BA72" s="902"/>
      <c r="BB72" s="902"/>
      <c r="BC72" s="902"/>
      <c r="BD72" s="903"/>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3" t="s">
        <v>549</v>
      </c>
      <c r="C73" s="894"/>
      <c r="D73" s="894"/>
      <c r="E73" s="894"/>
      <c r="F73" s="894"/>
      <c r="G73" s="894"/>
      <c r="H73" s="894"/>
      <c r="I73" s="894"/>
      <c r="J73" s="894"/>
      <c r="K73" s="894"/>
      <c r="L73" s="894"/>
      <c r="M73" s="894"/>
      <c r="N73" s="894"/>
      <c r="O73" s="894"/>
      <c r="P73" s="895"/>
      <c r="Q73" s="904">
        <v>401</v>
      </c>
      <c r="R73" s="900"/>
      <c r="S73" s="900"/>
      <c r="T73" s="900"/>
      <c r="U73" s="848"/>
      <c r="V73" s="899">
        <v>362</v>
      </c>
      <c r="W73" s="900"/>
      <c r="X73" s="900"/>
      <c r="Y73" s="900"/>
      <c r="Z73" s="848"/>
      <c r="AA73" s="899">
        <v>38</v>
      </c>
      <c r="AB73" s="900"/>
      <c r="AC73" s="900"/>
      <c r="AD73" s="900"/>
      <c r="AE73" s="848"/>
      <c r="AF73" s="899">
        <v>38</v>
      </c>
      <c r="AG73" s="900"/>
      <c r="AH73" s="900"/>
      <c r="AI73" s="900"/>
      <c r="AJ73" s="848"/>
      <c r="AK73" s="899" t="s">
        <v>540</v>
      </c>
      <c r="AL73" s="900"/>
      <c r="AM73" s="900"/>
      <c r="AN73" s="900"/>
      <c r="AO73" s="848"/>
      <c r="AP73" s="899">
        <v>113</v>
      </c>
      <c r="AQ73" s="900"/>
      <c r="AR73" s="900"/>
      <c r="AS73" s="900"/>
      <c r="AT73" s="848"/>
      <c r="AU73" s="899">
        <v>4</v>
      </c>
      <c r="AV73" s="900"/>
      <c r="AW73" s="900"/>
      <c r="AX73" s="900"/>
      <c r="AY73" s="848"/>
      <c r="AZ73" s="901"/>
      <c r="BA73" s="902"/>
      <c r="BB73" s="902"/>
      <c r="BC73" s="902"/>
      <c r="BD73" s="903"/>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3" t="s">
        <v>550</v>
      </c>
      <c r="C74" s="894"/>
      <c r="D74" s="894"/>
      <c r="E74" s="894"/>
      <c r="F74" s="894"/>
      <c r="G74" s="894"/>
      <c r="H74" s="894"/>
      <c r="I74" s="894"/>
      <c r="J74" s="894"/>
      <c r="K74" s="894"/>
      <c r="L74" s="894"/>
      <c r="M74" s="894"/>
      <c r="N74" s="894"/>
      <c r="O74" s="894"/>
      <c r="P74" s="895"/>
      <c r="Q74" s="904">
        <v>153</v>
      </c>
      <c r="R74" s="900"/>
      <c r="S74" s="900"/>
      <c r="T74" s="900"/>
      <c r="U74" s="848"/>
      <c r="V74" s="899">
        <v>137</v>
      </c>
      <c r="W74" s="900"/>
      <c r="X74" s="900"/>
      <c r="Y74" s="900"/>
      <c r="Z74" s="848"/>
      <c r="AA74" s="899">
        <v>16</v>
      </c>
      <c r="AB74" s="900"/>
      <c r="AC74" s="900"/>
      <c r="AD74" s="900"/>
      <c r="AE74" s="848"/>
      <c r="AF74" s="899">
        <v>16</v>
      </c>
      <c r="AG74" s="900"/>
      <c r="AH74" s="900"/>
      <c r="AI74" s="900"/>
      <c r="AJ74" s="848"/>
      <c r="AK74" s="899" t="s">
        <v>540</v>
      </c>
      <c r="AL74" s="900"/>
      <c r="AM74" s="900"/>
      <c r="AN74" s="900"/>
      <c r="AO74" s="848"/>
      <c r="AP74" s="899">
        <v>101</v>
      </c>
      <c r="AQ74" s="900"/>
      <c r="AR74" s="900"/>
      <c r="AS74" s="900"/>
      <c r="AT74" s="848"/>
      <c r="AU74" s="899">
        <v>24</v>
      </c>
      <c r="AV74" s="900"/>
      <c r="AW74" s="900"/>
      <c r="AX74" s="900"/>
      <c r="AY74" s="848"/>
      <c r="AZ74" s="901"/>
      <c r="BA74" s="902"/>
      <c r="BB74" s="902"/>
      <c r="BC74" s="902"/>
      <c r="BD74" s="903"/>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3" t="s">
        <v>551</v>
      </c>
      <c r="C75" s="894"/>
      <c r="D75" s="894"/>
      <c r="E75" s="894"/>
      <c r="F75" s="894"/>
      <c r="G75" s="894"/>
      <c r="H75" s="894"/>
      <c r="I75" s="894"/>
      <c r="J75" s="894"/>
      <c r="K75" s="894"/>
      <c r="L75" s="894"/>
      <c r="M75" s="894"/>
      <c r="N75" s="894"/>
      <c r="O75" s="894"/>
      <c r="P75" s="895"/>
      <c r="Q75" s="904">
        <v>37</v>
      </c>
      <c r="R75" s="900"/>
      <c r="S75" s="900"/>
      <c r="T75" s="900"/>
      <c r="U75" s="848"/>
      <c r="V75" s="899">
        <v>29</v>
      </c>
      <c r="W75" s="900"/>
      <c r="X75" s="900"/>
      <c r="Y75" s="900"/>
      <c r="Z75" s="848"/>
      <c r="AA75" s="899">
        <v>8</v>
      </c>
      <c r="AB75" s="900"/>
      <c r="AC75" s="900"/>
      <c r="AD75" s="900"/>
      <c r="AE75" s="848"/>
      <c r="AF75" s="899">
        <v>8</v>
      </c>
      <c r="AG75" s="900"/>
      <c r="AH75" s="900"/>
      <c r="AI75" s="900"/>
      <c r="AJ75" s="848"/>
      <c r="AK75" s="899" t="s">
        <v>540</v>
      </c>
      <c r="AL75" s="900"/>
      <c r="AM75" s="900"/>
      <c r="AN75" s="900"/>
      <c r="AO75" s="848"/>
      <c r="AP75" s="899" t="s">
        <v>540</v>
      </c>
      <c r="AQ75" s="900"/>
      <c r="AR75" s="900"/>
      <c r="AS75" s="900"/>
      <c r="AT75" s="848"/>
      <c r="AU75" s="899" t="s">
        <v>540</v>
      </c>
      <c r="AV75" s="900"/>
      <c r="AW75" s="900"/>
      <c r="AX75" s="900"/>
      <c r="AY75" s="848"/>
      <c r="AZ75" s="901"/>
      <c r="BA75" s="902"/>
      <c r="BB75" s="902"/>
      <c r="BC75" s="902"/>
      <c r="BD75" s="903"/>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3" t="s">
        <v>568</v>
      </c>
      <c r="C76" s="894"/>
      <c r="D76" s="894"/>
      <c r="E76" s="894"/>
      <c r="F76" s="894"/>
      <c r="G76" s="894"/>
      <c r="H76" s="894"/>
      <c r="I76" s="894"/>
      <c r="J76" s="894"/>
      <c r="K76" s="894"/>
      <c r="L76" s="894"/>
      <c r="M76" s="894"/>
      <c r="N76" s="894"/>
      <c r="O76" s="894"/>
      <c r="P76" s="895"/>
      <c r="Q76" s="904">
        <v>96</v>
      </c>
      <c r="R76" s="900"/>
      <c r="S76" s="900"/>
      <c r="T76" s="900"/>
      <c r="U76" s="848"/>
      <c r="V76" s="899">
        <v>93</v>
      </c>
      <c r="W76" s="900"/>
      <c r="X76" s="900"/>
      <c r="Y76" s="900"/>
      <c r="Z76" s="848"/>
      <c r="AA76" s="899">
        <v>3</v>
      </c>
      <c r="AB76" s="900"/>
      <c r="AC76" s="900"/>
      <c r="AD76" s="900"/>
      <c r="AE76" s="848"/>
      <c r="AF76" s="899">
        <v>3</v>
      </c>
      <c r="AG76" s="900"/>
      <c r="AH76" s="900"/>
      <c r="AI76" s="900"/>
      <c r="AJ76" s="848"/>
      <c r="AK76" s="899" t="s">
        <v>540</v>
      </c>
      <c r="AL76" s="900"/>
      <c r="AM76" s="900"/>
      <c r="AN76" s="900"/>
      <c r="AO76" s="848"/>
      <c r="AP76" s="899" t="s">
        <v>540</v>
      </c>
      <c r="AQ76" s="900"/>
      <c r="AR76" s="900"/>
      <c r="AS76" s="900"/>
      <c r="AT76" s="848"/>
      <c r="AU76" s="899" t="s">
        <v>540</v>
      </c>
      <c r="AV76" s="900"/>
      <c r="AW76" s="900"/>
      <c r="AX76" s="900"/>
      <c r="AY76" s="848"/>
      <c r="AZ76" s="901"/>
      <c r="BA76" s="902"/>
      <c r="BB76" s="902"/>
      <c r="BC76" s="902"/>
      <c r="BD76" s="903"/>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3" t="s">
        <v>552</v>
      </c>
      <c r="C77" s="894"/>
      <c r="D77" s="894"/>
      <c r="E77" s="894"/>
      <c r="F77" s="894"/>
      <c r="G77" s="894"/>
      <c r="H77" s="894"/>
      <c r="I77" s="894"/>
      <c r="J77" s="894"/>
      <c r="K77" s="894"/>
      <c r="L77" s="894"/>
      <c r="M77" s="894"/>
      <c r="N77" s="894"/>
      <c r="O77" s="894"/>
      <c r="P77" s="895"/>
      <c r="Q77" s="904">
        <v>45</v>
      </c>
      <c r="R77" s="900"/>
      <c r="S77" s="900"/>
      <c r="T77" s="900"/>
      <c r="U77" s="848"/>
      <c r="V77" s="899">
        <v>40</v>
      </c>
      <c r="W77" s="900"/>
      <c r="X77" s="900"/>
      <c r="Y77" s="900"/>
      <c r="Z77" s="848"/>
      <c r="AA77" s="899">
        <v>5</v>
      </c>
      <c r="AB77" s="900"/>
      <c r="AC77" s="900"/>
      <c r="AD77" s="900"/>
      <c r="AE77" s="848"/>
      <c r="AF77" s="899">
        <v>5</v>
      </c>
      <c r="AG77" s="900"/>
      <c r="AH77" s="900"/>
      <c r="AI77" s="900"/>
      <c r="AJ77" s="848"/>
      <c r="AK77" s="899" t="s">
        <v>540</v>
      </c>
      <c r="AL77" s="900"/>
      <c r="AM77" s="900"/>
      <c r="AN77" s="900"/>
      <c r="AO77" s="848"/>
      <c r="AP77" s="899" t="s">
        <v>540</v>
      </c>
      <c r="AQ77" s="900"/>
      <c r="AR77" s="900"/>
      <c r="AS77" s="900"/>
      <c r="AT77" s="848"/>
      <c r="AU77" s="899" t="s">
        <v>540</v>
      </c>
      <c r="AV77" s="900"/>
      <c r="AW77" s="900"/>
      <c r="AX77" s="900"/>
      <c r="AY77" s="848"/>
      <c r="AZ77" s="901"/>
      <c r="BA77" s="902"/>
      <c r="BB77" s="902"/>
      <c r="BC77" s="902"/>
      <c r="BD77" s="903"/>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3" t="s">
        <v>562</v>
      </c>
      <c r="C78" s="894"/>
      <c r="D78" s="894"/>
      <c r="E78" s="894"/>
      <c r="F78" s="894"/>
      <c r="G78" s="894"/>
      <c r="H78" s="894"/>
      <c r="I78" s="894"/>
      <c r="J78" s="894"/>
      <c r="K78" s="894"/>
      <c r="L78" s="894"/>
      <c r="M78" s="894"/>
      <c r="N78" s="894"/>
      <c r="O78" s="894"/>
      <c r="P78" s="895"/>
      <c r="Q78" s="904">
        <v>939</v>
      </c>
      <c r="R78" s="900"/>
      <c r="S78" s="900"/>
      <c r="T78" s="900"/>
      <c r="U78" s="848"/>
      <c r="V78" s="899">
        <v>601</v>
      </c>
      <c r="W78" s="900"/>
      <c r="X78" s="900"/>
      <c r="Y78" s="900"/>
      <c r="Z78" s="848"/>
      <c r="AA78" s="899">
        <v>338</v>
      </c>
      <c r="AB78" s="900"/>
      <c r="AC78" s="900"/>
      <c r="AD78" s="900"/>
      <c r="AE78" s="848"/>
      <c r="AF78" s="899">
        <v>338</v>
      </c>
      <c r="AG78" s="900"/>
      <c r="AH78" s="900"/>
      <c r="AI78" s="900"/>
      <c r="AJ78" s="848"/>
      <c r="AK78" s="899">
        <v>0</v>
      </c>
      <c r="AL78" s="900"/>
      <c r="AM78" s="900"/>
      <c r="AN78" s="900"/>
      <c r="AO78" s="848"/>
      <c r="AP78" s="899">
        <v>0</v>
      </c>
      <c r="AQ78" s="900"/>
      <c r="AR78" s="900"/>
      <c r="AS78" s="900"/>
      <c r="AT78" s="848"/>
      <c r="AU78" s="899">
        <v>0</v>
      </c>
      <c r="AV78" s="900"/>
      <c r="AW78" s="900"/>
      <c r="AX78" s="900"/>
      <c r="AY78" s="848"/>
      <c r="AZ78" s="901"/>
      <c r="BA78" s="902"/>
      <c r="BB78" s="902"/>
      <c r="BC78" s="902"/>
      <c r="BD78" s="903"/>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3" t="s">
        <v>563</v>
      </c>
      <c r="C79" s="894"/>
      <c r="D79" s="894"/>
      <c r="E79" s="894"/>
      <c r="F79" s="894"/>
      <c r="G79" s="894"/>
      <c r="H79" s="894"/>
      <c r="I79" s="894"/>
      <c r="J79" s="894"/>
      <c r="K79" s="894"/>
      <c r="L79" s="894"/>
      <c r="M79" s="894"/>
      <c r="N79" s="894"/>
      <c r="O79" s="894"/>
      <c r="P79" s="895"/>
      <c r="Q79" s="896">
        <v>56</v>
      </c>
      <c r="R79" s="849"/>
      <c r="S79" s="849"/>
      <c r="T79" s="849"/>
      <c r="U79" s="849"/>
      <c r="V79" s="849">
        <v>52</v>
      </c>
      <c r="W79" s="849"/>
      <c r="X79" s="849"/>
      <c r="Y79" s="849"/>
      <c r="Z79" s="849"/>
      <c r="AA79" s="849">
        <v>5</v>
      </c>
      <c r="AB79" s="849"/>
      <c r="AC79" s="849"/>
      <c r="AD79" s="849"/>
      <c r="AE79" s="849"/>
      <c r="AF79" s="849">
        <v>5</v>
      </c>
      <c r="AG79" s="849"/>
      <c r="AH79" s="849"/>
      <c r="AI79" s="849"/>
      <c r="AJ79" s="849"/>
      <c r="AK79" s="849">
        <v>56</v>
      </c>
      <c r="AL79" s="849"/>
      <c r="AM79" s="849"/>
      <c r="AN79" s="849"/>
      <c r="AO79" s="849"/>
      <c r="AP79" s="849">
        <v>0</v>
      </c>
      <c r="AQ79" s="849"/>
      <c r="AR79" s="849"/>
      <c r="AS79" s="849"/>
      <c r="AT79" s="849"/>
      <c r="AU79" s="849">
        <v>0</v>
      </c>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3" t="s">
        <v>564</v>
      </c>
      <c r="C80" s="894"/>
      <c r="D80" s="894"/>
      <c r="E80" s="894"/>
      <c r="F80" s="894"/>
      <c r="G80" s="894"/>
      <c r="H80" s="894"/>
      <c r="I80" s="894"/>
      <c r="J80" s="894"/>
      <c r="K80" s="894"/>
      <c r="L80" s="894"/>
      <c r="M80" s="894"/>
      <c r="N80" s="894"/>
      <c r="O80" s="894"/>
      <c r="P80" s="895"/>
      <c r="Q80" s="896">
        <v>6</v>
      </c>
      <c r="R80" s="849"/>
      <c r="S80" s="849"/>
      <c r="T80" s="849"/>
      <c r="U80" s="849"/>
      <c r="V80" s="849">
        <v>4</v>
      </c>
      <c r="W80" s="849"/>
      <c r="X80" s="849"/>
      <c r="Y80" s="849"/>
      <c r="Z80" s="849"/>
      <c r="AA80" s="849">
        <v>3</v>
      </c>
      <c r="AB80" s="849"/>
      <c r="AC80" s="849"/>
      <c r="AD80" s="849"/>
      <c r="AE80" s="849"/>
      <c r="AF80" s="849">
        <v>3</v>
      </c>
      <c r="AG80" s="849"/>
      <c r="AH80" s="849"/>
      <c r="AI80" s="849"/>
      <c r="AJ80" s="849"/>
      <c r="AK80" s="849">
        <v>0</v>
      </c>
      <c r="AL80" s="849"/>
      <c r="AM80" s="849"/>
      <c r="AN80" s="849"/>
      <c r="AO80" s="849"/>
      <c r="AP80" s="849">
        <v>0</v>
      </c>
      <c r="AQ80" s="849"/>
      <c r="AR80" s="849"/>
      <c r="AS80" s="849"/>
      <c r="AT80" s="849"/>
      <c r="AU80" s="849">
        <v>0</v>
      </c>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3" t="s">
        <v>566</v>
      </c>
      <c r="C81" s="894"/>
      <c r="D81" s="894"/>
      <c r="E81" s="894"/>
      <c r="F81" s="894"/>
      <c r="G81" s="894"/>
      <c r="H81" s="894"/>
      <c r="I81" s="894"/>
      <c r="J81" s="894"/>
      <c r="K81" s="894"/>
      <c r="L81" s="894"/>
      <c r="M81" s="894"/>
      <c r="N81" s="894"/>
      <c r="O81" s="894"/>
      <c r="P81" s="895"/>
      <c r="Q81" s="896">
        <v>63</v>
      </c>
      <c r="R81" s="849"/>
      <c r="S81" s="849"/>
      <c r="T81" s="849"/>
      <c r="U81" s="849"/>
      <c r="V81" s="849">
        <v>62</v>
      </c>
      <c r="W81" s="849"/>
      <c r="X81" s="849"/>
      <c r="Y81" s="849"/>
      <c r="Z81" s="849"/>
      <c r="AA81" s="849">
        <v>1</v>
      </c>
      <c r="AB81" s="849"/>
      <c r="AC81" s="849"/>
      <c r="AD81" s="849"/>
      <c r="AE81" s="849"/>
      <c r="AF81" s="849">
        <v>1</v>
      </c>
      <c r="AG81" s="849"/>
      <c r="AH81" s="849"/>
      <c r="AI81" s="849"/>
      <c r="AJ81" s="849"/>
      <c r="AK81" s="849">
        <v>1</v>
      </c>
      <c r="AL81" s="849"/>
      <c r="AM81" s="849"/>
      <c r="AN81" s="849"/>
      <c r="AO81" s="849"/>
      <c r="AP81" s="849">
        <v>0</v>
      </c>
      <c r="AQ81" s="849"/>
      <c r="AR81" s="849"/>
      <c r="AS81" s="849"/>
      <c r="AT81" s="849"/>
      <c r="AU81" s="849">
        <v>0</v>
      </c>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3"/>
      <c r="C82" s="894"/>
      <c r="D82" s="894"/>
      <c r="E82" s="894"/>
      <c r="F82" s="894"/>
      <c r="G82" s="894"/>
      <c r="H82" s="894"/>
      <c r="I82" s="894"/>
      <c r="J82" s="894"/>
      <c r="K82" s="894"/>
      <c r="L82" s="894"/>
      <c r="M82" s="894"/>
      <c r="N82" s="894"/>
      <c r="O82" s="894"/>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3"/>
      <c r="C83" s="894"/>
      <c r="D83" s="894"/>
      <c r="E83" s="894"/>
      <c r="F83" s="894"/>
      <c r="G83" s="894"/>
      <c r="H83" s="894"/>
      <c r="I83" s="894"/>
      <c r="J83" s="894"/>
      <c r="K83" s="894"/>
      <c r="L83" s="894"/>
      <c r="M83" s="894"/>
      <c r="N83" s="894"/>
      <c r="O83" s="894"/>
      <c r="P83" s="895"/>
      <c r="Q83" s="904"/>
      <c r="R83" s="900"/>
      <c r="S83" s="900"/>
      <c r="T83" s="900"/>
      <c r="U83" s="848"/>
      <c r="V83" s="899"/>
      <c r="W83" s="900"/>
      <c r="X83" s="900"/>
      <c r="Y83" s="900"/>
      <c r="Z83" s="848"/>
      <c r="AA83" s="899"/>
      <c r="AB83" s="900"/>
      <c r="AC83" s="900"/>
      <c r="AD83" s="900"/>
      <c r="AE83" s="848"/>
      <c r="AF83" s="899"/>
      <c r="AG83" s="900"/>
      <c r="AH83" s="900"/>
      <c r="AI83" s="900"/>
      <c r="AJ83" s="848"/>
      <c r="AK83" s="899"/>
      <c r="AL83" s="900"/>
      <c r="AM83" s="900"/>
      <c r="AN83" s="900"/>
      <c r="AO83" s="848"/>
      <c r="AP83" s="899"/>
      <c r="AQ83" s="900"/>
      <c r="AR83" s="900"/>
      <c r="AS83" s="900"/>
      <c r="AT83" s="848"/>
      <c r="AU83" s="899"/>
      <c r="AV83" s="900"/>
      <c r="AW83" s="900"/>
      <c r="AX83" s="900"/>
      <c r="AY83" s="848"/>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3"/>
      <c r="C84" s="894"/>
      <c r="D84" s="894"/>
      <c r="E84" s="894"/>
      <c r="F84" s="894"/>
      <c r="G84" s="894"/>
      <c r="H84" s="894"/>
      <c r="I84" s="894"/>
      <c r="J84" s="894"/>
      <c r="K84" s="894"/>
      <c r="L84" s="894"/>
      <c r="M84" s="894"/>
      <c r="N84" s="894"/>
      <c r="O84" s="894"/>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3"/>
      <c r="C85" s="894"/>
      <c r="D85" s="894"/>
      <c r="E85" s="894"/>
      <c r="F85" s="894"/>
      <c r="G85" s="894"/>
      <c r="H85" s="894"/>
      <c r="I85" s="894"/>
      <c r="J85" s="894"/>
      <c r="K85" s="894"/>
      <c r="L85" s="894"/>
      <c r="M85" s="894"/>
      <c r="N85" s="894"/>
      <c r="O85" s="894"/>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3"/>
      <c r="C86" s="894"/>
      <c r="D86" s="894"/>
      <c r="E86" s="894"/>
      <c r="F86" s="894"/>
      <c r="G86" s="894"/>
      <c r="H86" s="894"/>
      <c r="I86" s="894"/>
      <c r="J86" s="894"/>
      <c r="K86" s="894"/>
      <c r="L86" s="894"/>
      <c r="M86" s="894"/>
      <c r="N86" s="894"/>
      <c r="O86" s="894"/>
      <c r="P86" s="895"/>
      <c r="Q86" s="904"/>
      <c r="R86" s="900"/>
      <c r="S86" s="900"/>
      <c r="T86" s="900"/>
      <c r="U86" s="848"/>
      <c r="V86" s="899"/>
      <c r="W86" s="900"/>
      <c r="X86" s="900"/>
      <c r="Y86" s="900"/>
      <c r="Z86" s="848"/>
      <c r="AA86" s="899"/>
      <c r="AB86" s="900"/>
      <c r="AC86" s="900"/>
      <c r="AD86" s="900"/>
      <c r="AE86" s="848"/>
      <c r="AF86" s="899"/>
      <c r="AG86" s="900"/>
      <c r="AH86" s="900"/>
      <c r="AI86" s="900"/>
      <c r="AJ86" s="848"/>
      <c r="AK86" s="899"/>
      <c r="AL86" s="900"/>
      <c r="AM86" s="900"/>
      <c r="AN86" s="900"/>
      <c r="AO86" s="848"/>
      <c r="AP86" s="899"/>
      <c r="AQ86" s="900"/>
      <c r="AR86" s="900"/>
      <c r="AS86" s="900"/>
      <c r="AT86" s="848"/>
      <c r="AU86" s="899"/>
      <c r="AV86" s="900"/>
      <c r="AW86" s="900"/>
      <c r="AX86" s="900"/>
      <c r="AY86" s="848"/>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4427</v>
      </c>
      <c r="AG88" s="860"/>
      <c r="AH88" s="860"/>
      <c r="AI88" s="860"/>
      <c r="AJ88" s="860"/>
      <c r="AK88" s="857"/>
      <c r="AL88" s="857"/>
      <c r="AM88" s="857"/>
      <c r="AN88" s="857"/>
      <c r="AO88" s="857"/>
      <c r="AP88" s="860">
        <v>33628</v>
      </c>
      <c r="AQ88" s="860"/>
      <c r="AR88" s="860"/>
      <c r="AS88" s="860"/>
      <c r="AT88" s="860"/>
      <c r="AU88" s="860">
        <v>489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396</v>
      </c>
      <c r="BS102" s="809"/>
      <c r="BT102" s="809"/>
      <c r="BU102" s="809"/>
      <c r="BV102" s="809"/>
      <c r="BW102" s="809"/>
      <c r="BX102" s="809"/>
      <c r="BY102" s="809"/>
      <c r="BZ102" s="809"/>
      <c r="CA102" s="809"/>
      <c r="CB102" s="809"/>
      <c r="CC102" s="809"/>
      <c r="CD102" s="809"/>
      <c r="CE102" s="809"/>
      <c r="CF102" s="809"/>
      <c r="CG102" s="810"/>
      <c r="CH102" s="912"/>
      <c r="CI102" s="913"/>
      <c r="CJ102" s="913"/>
      <c r="CK102" s="913"/>
      <c r="CL102" s="914"/>
      <c r="CM102" s="912"/>
      <c r="CN102" s="913"/>
      <c r="CO102" s="913"/>
      <c r="CP102" s="913"/>
      <c r="CQ102" s="914"/>
      <c r="CR102" s="915">
        <v>363</v>
      </c>
      <c r="CS102" s="868"/>
      <c r="CT102" s="868"/>
      <c r="CU102" s="868"/>
      <c r="CV102" s="916"/>
      <c r="CW102" s="915">
        <v>6</v>
      </c>
      <c r="CX102" s="868"/>
      <c r="CY102" s="868"/>
      <c r="CZ102" s="868"/>
      <c r="DA102" s="916"/>
      <c r="DB102" s="915" t="s">
        <v>540</v>
      </c>
      <c r="DC102" s="868"/>
      <c r="DD102" s="868"/>
      <c r="DE102" s="868"/>
      <c r="DF102" s="916"/>
      <c r="DG102" s="915" t="s">
        <v>540</v>
      </c>
      <c r="DH102" s="868"/>
      <c r="DI102" s="868"/>
      <c r="DJ102" s="868"/>
      <c r="DK102" s="916"/>
      <c r="DL102" s="915" t="s">
        <v>540</v>
      </c>
      <c r="DM102" s="868"/>
      <c r="DN102" s="868"/>
      <c r="DO102" s="868"/>
      <c r="DP102" s="916"/>
      <c r="DQ102" s="915" t="s">
        <v>540</v>
      </c>
      <c r="DR102" s="868"/>
      <c r="DS102" s="868"/>
      <c r="DT102" s="868"/>
      <c r="DU102" s="916"/>
      <c r="DV102" s="941"/>
      <c r="DW102" s="942"/>
      <c r="DX102" s="942"/>
      <c r="DY102" s="942"/>
      <c r="DZ102" s="94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4" t="s">
        <v>397</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5" t="s">
        <v>398</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6" t="s">
        <v>401</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402</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7" customFormat="1" ht="26.25" customHeight="1" x14ac:dyDescent="0.15">
      <c r="A109" s="939"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404</v>
      </c>
      <c r="AB109" s="918"/>
      <c r="AC109" s="918"/>
      <c r="AD109" s="918"/>
      <c r="AE109" s="919"/>
      <c r="AF109" s="917" t="s">
        <v>283</v>
      </c>
      <c r="AG109" s="918"/>
      <c r="AH109" s="918"/>
      <c r="AI109" s="918"/>
      <c r="AJ109" s="919"/>
      <c r="AK109" s="917" t="s">
        <v>282</v>
      </c>
      <c r="AL109" s="918"/>
      <c r="AM109" s="918"/>
      <c r="AN109" s="918"/>
      <c r="AO109" s="919"/>
      <c r="AP109" s="917" t="s">
        <v>405</v>
      </c>
      <c r="AQ109" s="918"/>
      <c r="AR109" s="918"/>
      <c r="AS109" s="918"/>
      <c r="AT109" s="920"/>
      <c r="AU109" s="939"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404</v>
      </c>
      <c r="BR109" s="918"/>
      <c r="BS109" s="918"/>
      <c r="BT109" s="918"/>
      <c r="BU109" s="919"/>
      <c r="BV109" s="917" t="s">
        <v>283</v>
      </c>
      <c r="BW109" s="918"/>
      <c r="BX109" s="918"/>
      <c r="BY109" s="918"/>
      <c r="BZ109" s="919"/>
      <c r="CA109" s="917" t="s">
        <v>282</v>
      </c>
      <c r="CB109" s="918"/>
      <c r="CC109" s="918"/>
      <c r="CD109" s="918"/>
      <c r="CE109" s="919"/>
      <c r="CF109" s="940" t="s">
        <v>405</v>
      </c>
      <c r="CG109" s="940"/>
      <c r="CH109" s="940"/>
      <c r="CI109" s="940"/>
      <c r="CJ109" s="940"/>
      <c r="CK109" s="917"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404</v>
      </c>
      <c r="DH109" s="918"/>
      <c r="DI109" s="918"/>
      <c r="DJ109" s="918"/>
      <c r="DK109" s="919"/>
      <c r="DL109" s="917" t="s">
        <v>283</v>
      </c>
      <c r="DM109" s="918"/>
      <c r="DN109" s="918"/>
      <c r="DO109" s="918"/>
      <c r="DP109" s="919"/>
      <c r="DQ109" s="917" t="s">
        <v>282</v>
      </c>
      <c r="DR109" s="918"/>
      <c r="DS109" s="918"/>
      <c r="DT109" s="918"/>
      <c r="DU109" s="919"/>
      <c r="DV109" s="917" t="s">
        <v>405</v>
      </c>
      <c r="DW109" s="918"/>
      <c r="DX109" s="918"/>
      <c r="DY109" s="918"/>
      <c r="DZ109" s="920"/>
    </row>
    <row r="110" spans="1:131" s="197" customFormat="1" ht="26.25" customHeight="1" x14ac:dyDescent="0.15">
      <c r="A110" s="921" t="s">
        <v>407</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1851201</v>
      </c>
      <c r="AB110" s="925"/>
      <c r="AC110" s="925"/>
      <c r="AD110" s="925"/>
      <c r="AE110" s="926"/>
      <c r="AF110" s="927">
        <v>1776108</v>
      </c>
      <c r="AG110" s="925"/>
      <c r="AH110" s="925"/>
      <c r="AI110" s="925"/>
      <c r="AJ110" s="926"/>
      <c r="AK110" s="927">
        <v>1703983</v>
      </c>
      <c r="AL110" s="925"/>
      <c r="AM110" s="925"/>
      <c r="AN110" s="925"/>
      <c r="AO110" s="926"/>
      <c r="AP110" s="928">
        <v>17</v>
      </c>
      <c r="AQ110" s="929"/>
      <c r="AR110" s="929"/>
      <c r="AS110" s="929"/>
      <c r="AT110" s="930"/>
      <c r="AU110" s="931" t="s">
        <v>60</v>
      </c>
      <c r="AV110" s="932"/>
      <c r="AW110" s="932"/>
      <c r="AX110" s="932"/>
      <c r="AY110" s="933"/>
      <c r="AZ110" s="975" t="s">
        <v>408</v>
      </c>
      <c r="BA110" s="922"/>
      <c r="BB110" s="922"/>
      <c r="BC110" s="922"/>
      <c r="BD110" s="922"/>
      <c r="BE110" s="922"/>
      <c r="BF110" s="922"/>
      <c r="BG110" s="922"/>
      <c r="BH110" s="922"/>
      <c r="BI110" s="922"/>
      <c r="BJ110" s="922"/>
      <c r="BK110" s="922"/>
      <c r="BL110" s="922"/>
      <c r="BM110" s="922"/>
      <c r="BN110" s="922"/>
      <c r="BO110" s="922"/>
      <c r="BP110" s="923"/>
      <c r="BQ110" s="961">
        <v>17501581</v>
      </c>
      <c r="BR110" s="962"/>
      <c r="BS110" s="962"/>
      <c r="BT110" s="962"/>
      <c r="BU110" s="962"/>
      <c r="BV110" s="962">
        <v>18408711</v>
      </c>
      <c r="BW110" s="962"/>
      <c r="BX110" s="962"/>
      <c r="BY110" s="962"/>
      <c r="BZ110" s="962"/>
      <c r="CA110" s="962">
        <v>18676003</v>
      </c>
      <c r="CB110" s="962"/>
      <c r="CC110" s="962"/>
      <c r="CD110" s="962"/>
      <c r="CE110" s="962"/>
      <c r="CF110" s="976">
        <v>186.4</v>
      </c>
      <c r="CG110" s="977"/>
      <c r="CH110" s="977"/>
      <c r="CI110" s="977"/>
      <c r="CJ110" s="977"/>
      <c r="CK110" s="978" t="s">
        <v>409</v>
      </c>
      <c r="CL110" s="979"/>
      <c r="CM110" s="958" t="s">
        <v>410</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411</v>
      </c>
      <c r="DH110" s="962"/>
      <c r="DI110" s="962"/>
      <c r="DJ110" s="962"/>
      <c r="DK110" s="962"/>
      <c r="DL110" s="962" t="s">
        <v>411</v>
      </c>
      <c r="DM110" s="962"/>
      <c r="DN110" s="962"/>
      <c r="DO110" s="962"/>
      <c r="DP110" s="962"/>
      <c r="DQ110" s="962" t="s">
        <v>411</v>
      </c>
      <c r="DR110" s="962"/>
      <c r="DS110" s="962"/>
      <c r="DT110" s="962"/>
      <c r="DU110" s="962"/>
      <c r="DV110" s="963" t="s">
        <v>411</v>
      </c>
      <c r="DW110" s="963"/>
      <c r="DX110" s="963"/>
      <c r="DY110" s="963"/>
      <c r="DZ110" s="964"/>
    </row>
    <row r="111" spans="1:131" s="197" customFormat="1" ht="26.25" customHeight="1" x14ac:dyDescent="0.15">
      <c r="A111" s="965" t="s">
        <v>412</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411</v>
      </c>
      <c r="AB111" s="969"/>
      <c r="AC111" s="969"/>
      <c r="AD111" s="969"/>
      <c r="AE111" s="970"/>
      <c r="AF111" s="971" t="s">
        <v>411</v>
      </c>
      <c r="AG111" s="969"/>
      <c r="AH111" s="969"/>
      <c r="AI111" s="969"/>
      <c r="AJ111" s="970"/>
      <c r="AK111" s="971" t="s">
        <v>411</v>
      </c>
      <c r="AL111" s="969"/>
      <c r="AM111" s="969"/>
      <c r="AN111" s="969"/>
      <c r="AO111" s="970"/>
      <c r="AP111" s="972" t="s">
        <v>411</v>
      </c>
      <c r="AQ111" s="973"/>
      <c r="AR111" s="973"/>
      <c r="AS111" s="973"/>
      <c r="AT111" s="974"/>
      <c r="AU111" s="934"/>
      <c r="AV111" s="935"/>
      <c r="AW111" s="935"/>
      <c r="AX111" s="935"/>
      <c r="AY111" s="936"/>
      <c r="AZ111" s="984" t="s">
        <v>413</v>
      </c>
      <c r="BA111" s="985"/>
      <c r="BB111" s="985"/>
      <c r="BC111" s="985"/>
      <c r="BD111" s="985"/>
      <c r="BE111" s="985"/>
      <c r="BF111" s="985"/>
      <c r="BG111" s="985"/>
      <c r="BH111" s="985"/>
      <c r="BI111" s="985"/>
      <c r="BJ111" s="985"/>
      <c r="BK111" s="985"/>
      <c r="BL111" s="985"/>
      <c r="BM111" s="985"/>
      <c r="BN111" s="985"/>
      <c r="BO111" s="985"/>
      <c r="BP111" s="986"/>
      <c r="BQ111" s="954">
        <v>369481</v>
      </c>
      <c r="BR111" s="955"/>
      <c r="BS111" s="955"/>
      <c r="BT111" s="955"/>
      <c r="BU111" s="955"/>
      <c r="BV111" s="955">
        <v>280274</v>
      </c>
      <c r="BW111" s="955"/>
      <c r="BX111" s="955"/>
      <c r="BY111" s="955"/>
      <c r="BZ111" s="955"/>
      <c r="CA111" s="955">
        <v>249644</v>
      </c>
      <c r="CB111" s="955"/>
      <c r="CC111" s="955"/>
      <c r="CD111" s="955"/>
      <c r="CE111" s="955"/>
      <c r="CF111" s="949">
        <v>2.5</v>
      </c>
      <c r="CG111" s="950"/>
      <c r="CH111" s="950"/>
      <c r="CI111" s="950"/>
      <c r="CJ111" s="950"/>
      <c r="CK111" s="980"/>
      <c r="CL111" s="981"/>
      <c r="CM111" s="951" t="s">
        <v>414</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415</v>
      </c>
      <c r="DH111" s="955"/>
      <c r="DI111" s="955"/>
      <c r="DJ111" s="955"/>
      <c r="DK111" s="955"/>
      <c r="DL111" s="955" t="s">
        <v>415</v>
      </c>
      <c r="DM111" s="955"/>
      <c r="DN111" s="955"/>
      <c r="DO111" s="955"/>
      <c r="DP111" s="955"/>
      <c r="DQ111" s="955" t="s">
        <v>415</v>
      </c>
      <c r="DR111" s="955"/>
      <c r="DS111" s="955"/>
      <c r="DT111" s="955"/>
      <c r="DU111" s="955"/>
      <c r="DV111" s="956" t="s">
        <v>415</v>
      </c>
      <c r="DW111" s="956"/>
      <c r="DX111" s="956"/>
      <c r="DY111" s="956"/>
      <c r="DZ111" s="957"/>
    </row>
    <row r="112" spans="1:131" s="197" customFormat="1" ht="26.25" customHeight="1" x14ac:dyDescent="0.15">
      <c r="A112" s="987" t="s">
        <v>416</v>
      </c>
      <c r="B112" s="988"/>
      <c r="C112" s="985" t="s">
        <v>417</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415</v>
      </c>
      <c r="AB112" s="994"/>
      <c r="AC112" s="994"/>
      <c r="AD112" s="994"/>
      <c r="AE112" s="995"/>
      <c r="AF112" s="996" t="s">
        <v>415</v>
      </c>
      <c r="AG112" s="994"/>
      <c r="AH112" s="994"/>
      <c r="AI112" s="994"/>
      <c r="AJ112" s="995"/>
      <c r="AK112" s="996" t="s">
        <v>415</v>
      </c>
      <c r="AL112" s="994"/>
      <c r="AM112" s="994"/>
      <c r="AN112" s="994"/>
      <c r="AO112" s="995"/>
      <c r="AP112" s="997" t="s">
        <v>415</v>
      </c>
      <c r="AQ112" s="998"/>
      <c r="AR112" s="998"/>
      <c r="AS112" s="998"/>
      <c r="AT112" s="999"/>
      <c r="AU112" s="934"/>
      <c r="AV112" s="935"/>
      <c r="AW112" s="935"/>
      <c r="AX112" s="935"/>
      <c r="AY112" s="936"/>
      <c r="AZ112" s="984" t="s">
        <v>418</v>
      </c>
      <c r="BA112" s="985"/>
      <c r="BB112" s="985"/>
      <c r="BC112" s="985"/>
      <c r="BD112" s="985"/>
      <c r="BE112" s="985"/>
      <c r="BF112" s="985"/>
      <c r="BG112" s="985"/>
      <c r="BH112" s="985"/>
      <c r="BI112" s="985"/>
      <c r="BJ112" s="985"/>
      <c r="BK112" s="985"/>
      <c r="BL112" s="985"/>
      <c r="BM112" s="985"/>
      <c r="BN112" s="985"/>
      <c r="BO112" s="985"/>
      <c r="BP112" s="986"/>
      <c r="BQ112" s="954">
        <v>21963168</v>
      </c>
      <c r="BR112" s="955"/>
      <c r="BS112" s="955"/>
      <c r="BT112" s="955"/>
      <c r="BU112" s="955"/>
      <c r="BV112" s="955">
        <v>21174612</v>
      </c>
      <c r="BW112" s="955"/>
      <c r="BX112" s="955"/>
      <c r="BY112" s="955"/>
      <c r="BZ112" s="955"/>
      <c r="CA112" s="955">
        <v>19406674</v>
      </c>
      <c r="CB112" s="955"/>
      <c r="CC112" s="955"/>
      <c r="CD112" s="955"/>
      <c r="CE112" s="955"/>
      <c r="CF112" s="949">
        <v>193.7</v>
      </c>
      <c r="CG112" s="950"/>
      <c r="CH112" s="950"/>
      <c r="CI112" s="950"/>
      <c r="CJ112" s="950"/>
      <c r="CK112" s="980"/>
      <c r="CL112" s="981"/>
      <c r="CM112" s="951" t="s">
        <v>419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v>9000</v>
      </c>
      <c r="DH112" s="955"/>
      <c r="DI112" s="955"/>
      <c r="DJ112" s="955"/>
      <c r="DK112" s="955"/>
      <c r="DL112" s="955">
        <v>9000</v>
      </c>
      <c r="DM112" s="955"/>
      <c r="DN112" s="955"/>
      <c r="DO112" s="955"/>
      <c r="DP112" s="955"/>
      <c r="DQ112" s="955">
        <v>9000</v>
      </c>
      <c r="DR112" s="955"/>
      <c r="DS112" s="955"/>
      <c r="DT112" s="955"/>
      <c r="DU112" s="955"/>
      <c r="DV112" s="956">
        <v>0.1</v>
      </c>
      <c r="DW112" s="956"/>
      <c r="DX112" s="956"/>
      <c r="DY112" s="956"/>
      <c r="DZ112" s="957"/>
    </row>
    <row r="113" spans="1:130" s="197" customFormat="1" ht="26.25" customHeight="1" x14ac:dyDescent="0.15">
      <c r="A113" s="989"/>
      <c r="B113" s="990"/>
      <c r="C113" s="985" t="s">
        <v>420</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2109416</v>
      </c>
      <c r="AB113" s="969"/>
      <c r="AC113" s="969"/>
      <c r="AD113" s="969"/>
      <c r="AE113" s="970"/>
      <c r="AF113" s="971">
        <v>2004810</v>
      </c>
      <c r="AG113" s="969"/>
      <c r="AH113" s="969"/>
      <c r="AI113" s="969"/>
      <c r="AJ113" s="970"/>
      <c r="AK113" s="971">
        <v>1913486</v>
      </c>
      <c r="AL113" s="969"/>
      <c r="AM113" s="969"/>
      <c r="AN113" s="969"/>
      <c r="AO113" s="970"/>
      <c r="AP113" s="972">
        <v>19.100000000000001</v>
      </c>
      <c r="AQ113" s="973"/>
      <c r="AR113" s="973"/>
      <c r="AS113" s="973"/>
      <c r="AT113" s="974"/>
      <c r="AU113" s="934"/>
      <c r="AV113" s="935"/>
      <c r="AW113" s="935"/>
      <c r="AX113" s="935"/>
      <c r="AY113" s="936"/>
      <c r="AZ113" s="984" t="s">
        <v>421</v>
      </c>
      <c r="BA113" s="985"/>
      <c r="BB113" s="985"/>
      <c r="BC113" s="985"/>
      <c r="BD113" s="985"/>
      <c r="BE113" s="985"/>
      <c r="BF113" s="985"/>
      <c r="BG113" s="985"/>
      <c r="BH113" s="985"/>
      <c r="BI113" s="985"/>
      <c r="BJ113" s="985"/>
      <c r="BK113" s="985"/>
      <c r="BL113" s="985"/>
      <c r="BM113" s="985"/>
      <c r="BN113" s="985"/>
      <c r="BO113" s="985"/>
      <c r="BP113" s="986"/>
      <c r="BQ113" s="954">
        <v>621557</v>
      </c>
      <c r="BR113" s="955"/>
      <c r="BS113" s="955"/>
      <c r="BT113" s="955"/>
      <c r="BU113" s="955"/>
      <c r="BV113" s="955">
        <v>574601</v>
      </c>
      <c r="BW113" s="955"/>
      <c r="BX113" s="955"/>
      <c r="BY113" s="955"/>
      <c r="BZ113" s="955"/>
      <c r="CA113" s="955">
        <v>489343</v>
      </c>
      <c r="CB113" s="955"/>
      <c r="CC113" s="955"/>
      <c r="CD113" s="955"/>
      <c r="CE113" s="955"/>
      <c r="CF113" s="949">
        <v>4.9000000000000004</v>
      </c>
      <c r="CG113" s="950"/>
      <c r="CH113" s="950"/>
      <c r="CI113" s="950"/>
      <c r="CJ113" s="950"/>
      <c r="CK113" s="980"/>
      <c r="CL113" s="981"/>
      <c r="CM113" s="951" t="s">
        <v>422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415</v>
      </c>
      <c r="DH113" s="994"/>
      <c r="DI113" s="994"/>
      <c r="DJ113" s="994"/>
      <c r="DK113" s="995"/>
      <c r="DL113" s="996" t="s">
        <v>415</v>
      </c>
      <c r="DM113" s="994"/>
      <c r="DN113" s="994"/>
      <c r="DO113" s="994"/>
      <c r="DP113" s="995"/>
      <c r="DQ113" s="996" t="s">
        <v>415</v>
      </c>
      <c r="DR113" s="994"/>
      <c r="DS113" s="994"/>
      <c r="DT113" s="994"/>
      <c r="DU113" s="995"/>
      <c r="DV113" s="997" t="s">
        <v>415</v>
      </c>
      <c r="DW113" s="998"/>
      <c r="DX113" s="998"/>
      <c r="DY113" s="998"/>
      <c r="DZ113" s="999"/>
    </row>
    <row r="114" spans="1:130" s="197" customFormat="1" ht="26.25" customHeight="1" x14ac:dyDescent="0.15">
      <c r="A114" s="989"/>
      <c r="B114" s="990"/>
      <c r="C114" s="985" t="s">
        <v>423</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102977</v>
      </c>
      <c r="AB114" s="994"/>
      <c r="AC114" s="994"/>
      <c r="AD114" s="994"/>
      <c r="AE114" s="995"/>
      <c r="AF114" s="996">
        <v>90557</v>
      </c>
      <c r="AG114" s="994"/>
      <c r="AH114" s="994"/>
      <c r="AI114" s="994"/>
      <c r="AJ114" s="995"/>
      <c r="AK114" s="996">
        <v>88239</v>
      </c>
      <c r="AL114" s="994"/>
      <c r="AM114" s="994"/>
      <c r="AN114" s="994"/>
      <c r="AO114" s="995"/>
      <c r="AP114" s="997">
        <v>0.9</v>
      </c>
      <c r="AQ114" s="998"/>
      <c r="AR114" s="998"/>
      <c r="AS114" s="998"/>
      <c r="AT114" s="999"/>
      <c r="AU114" s="934"/>
      <c r="AV114" s="935"/>
      <c r="AW114" s="935"/>
      <c r="AX114" s="935"/>
      <c r="AY114" s="936"/>
      <c r="AZ114" s="984" t="s">
        <v>424</v>
      </c>
      <c r="BA114" s="985"/>
      <c r="BB114" s="985"/>
      <c r="BC114" s="985"/>
      <c r="BD114" s="985"/>
      <c r="BE114" s="985"/>
      <c r="BF114" s="985"/>
      <c r="BG114" s="985"/>
      <c r="BH114" s="985"/>
      <c r="BI114" s="985"/>
      <c r="BJ114" s="985"/>
      <c r="BK114" s="985"/>
      <c r="BL114" s="985"/>
      <c r="BM114" s="985"/>
      <c r="BN114" s="985"/>
      <c r="BO114" s="985"/>
      <c r="BP114" s="986"/>
      <c r="BQ114" s="954">
        <v>2006899</v>
      </c>
      <c r="BR114" s="955"/>
      <c r="BS114" s="955"/>
      <c r="BT114" s="955"/>
      <c r="BU114" s="955"/>
      <c r="BV114" s="955">
        <v>1781941</v>
      </c>
      <c r="BW114" s="955"/>
      <c r="BX114" s="955"/>
      <c r="BY114" s="955"/>
      <c r="BZ114" s="955"/>
      <c r="CA114" s="955">
        <v>1684825</v>
      </c>
      <c r="CB114" s="955"/>
      <c r="CC114" s="955"/>
      <c r="CD114" s="955"/>
      <c r="CE114" s="955"/>
      <c r="CF114" s="949">
        <v>16.8</v>
      </c>
      <c r="CG114" s="950"/>
      <c r="CH114" s="950"/>
      <c r="CI114" s="950"/>
      <c r="CJ114" s="950"/>
      <c r="CK114" s="980"/>
      <c r="CL114" s="981"/>
      <c r="CM114" s="951" t="s">
        <v>425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415</v>
      </c>
      <c r="DH114" s="994"/>
      <c r="DI114" s="994"/>
      <c r="DJ114" s="994"/>
      <c r="DK114" s="995"/>
      <c r="DL114" s="996" t="s">
        <v>415</v>
      </c>
      <c r="DM114" s="994"/>
      <c r="DN114" s="994"/>
      <c r="DO114" s="994"/>
      <c r="DP114" s="995"/>
      <c r="DQ114" s="996" t="s">
        <v>415</v>
      </c>
      <c r="DR114" s="994"/>
      <c r="DS114" s="994"/>
      <c r="DT114" s="994"/>
      <c r="DU114" s="995"/>
      <c r="DV114" s="997" t="s">
        <v>415</v>
      </c>
      <c r="DW114" s="998"/>
      <c r="DX114" s="998"/>
      <c r="DY114" s="998"/>
      <c r="DZ114" s="999"/>
    </row>
    <row r="115" spans="1:130" s="197" customFormat="1" ht="26.25" customHeight="1" x14ac:dyDescent="0.15">
      <c r="A115" s="989"/>
      <c r="B115" s="990"/>
      <c r="C115" s="985" t="s">
        <v>426</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52555</v>
      </c>
      <c r="AB115" s="969"/>
      <c r="AC115" s="969"/>
      <c r="AD115" s="969"/>
      <c r="AE115" s="970"/>
      <c r="AF115" s="971">
        <v>36410</v>
      </c>
      <c r="AG115" s="969"/>
      <c r="AH115" s="969"/>
      <c r="AI115" s="969"/>
      <c r="AJ115" s="970"/>
      <c r="AK115" s="971">
        <v>21717</v>
      </c>
      <c r="AL115" s="969"/>
      <c r="AM115" s="969"/>
      <c r="AN115" s="969"/>
      <c r="AO115" s="970"/>
      <c r="AP115" s="972">
        <v>0.2</v>
      </c>
      <c r="AQ115" s="973"/>
      <c r="AR115" s="973"/>
      <c r="AS115" s="973"/>
      <c r="AT115" s="974"/>
      <c r="AU115" s="934"/>
      <c r="AV115" s="935"/>
      <c r="AW115" s="935"/>
      <c r="AX115" s="935"/>
      <c r="AY115" s="936"/>
      <c r="AZ115" s="984" t="s">
        <v>427</v>
      </c>
      <c r="BA115" s="985"/>
      <c r="BB115" s="985"/>
      <c r="BC115" s="985"/>
      <c r="BD115" s="985"/>
      <c r="BE115" s="985"/>
      <c r="BF115" s="985"/>
      <c r="BG115" s="985"/>
      <c r="BH115" s="985"/>
      <c r="BI115" s="985"/>
      <c r="BJ115" s="985"/>
      <c r="BK115" s="985"/>
      <c r="BL115" s="985"/>
      <c r="BM115" s="985"/>
      <c r="BN115" s="985"/>
      <c r="BO115" s="985"/>
      <c r="BP115" s="986"/>
      <c r="BQ115" s="954">
        <v>800</v>
      </c>
      <c r="BR115" s="955"/>
      <c r="BS115" s="955"/>
      <c r="BT115" s="955"/>
      <c r="BU115" s="955"/>
      <c r="BV115" s="955">
        <v>378</v>
      </c>
      <c r="BW115" s="955"/>
      <c r="BX115" s="955"/>
      <c r="BY115" s="955"/>
      <c r="BZ115" s="955"/>
      <c r="CA115" s="955">
        <v>389</v>
      </c>
      <c r="CB115" s="955"/>
      <c r="CC115" s="955"/>
      <c r="CD115" s="955"/>
      <c r="CE115" s="955"/>
      <c r="CF115" s="949">
        <v>0</v>
      </c>
      <c r="CG115" s="950"/>
      <c r="CH115" s="950"/>
      <c r="CI115" s="950"/>
      <c r="CJ115" s="950"/>
      <c r="CK115" s="980"/>
      <c r="CL115" s="981"/>
      <c r="CM115" s="984" t="s">
        <v>428</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986"/>
      <c r="DG115" s="993" t="s">
        <v>415</v>
      </c>
      <c r="DH115" s="994"/>
      <c r="DI115" s="994"/>
      <c r="DJ115" s="994"/>
      <c r="DK115" s="995"/>
      <c r="DL115" s="996" t="s">
        <v>415</v>
      </c>
      <c r="DM115" s="994"/>
      <c r="DN115" s="994"/>
      <c r="DO115" s="994"/>
      <c r="DP115" s="995"/>
      <c r="DQ115" s="996" t="s">
        <v>415</v>
      </c>
      <c r="DR115" s="994"/>
      <c r="DS115" s="994"/>
      <c r="DT115" s="994"/>
      <c r="DU115" s="995"/>
      <c r="DV115" s="997" t="s">
        <v>415</v>
      </c>
      <c r="DW115" s="998"/>
      <c r="DX115" s="998"/>
      <c r="DY115" s="998"/>
      <c r="DZ115" s="999"/>
    </row>
    <row r="116" spans="1:130" s="197" customFormat="1" ht="26.25" customHeight="1" x14ac:dyDescent="0.15">
      <c r="A116" s="991"/>
      <c r="B116" s="992"/>
      <c r="C116" s="1006" t="s">
        <v>429</v>
      </c>
      <c r="D116" s="1006"/>
      <c r="E116" s="1006"/>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7"/>
      <c r="AA116" s="993">
        <v>1499</v>
      </c>
      <c r="AB116" s="994"/>
      <c r="AC116" s="994"/>
      <c r="AD116" s="994"/>
      <c r="AE116" s="995"/>
      <c r="AF116" s="996">
        <v>870</v>
      </c>
      <c r="AG116" s="994"/>
      <c r="AH116" s="994"/>
      <c r="AI116" s="994"/>
      <c r="AJ116" s="995"/>
      <c r="AK116" s="996" t="s">
        <v>415</v>
      </c>
      <c r="AL116" s="994"/>
      <c r="AM116" s="994"/>
      <c r="AN116" s="994"/>
      <c r="AO116" s="995"/>
      <c r="AP116" s="997" t="s">
        <v>415</v>
      </c>
      <c r="AQ116" s="998"/>
      <c r="AR116" s="998"/>
      <c r="AS116" s="998"/>
      <c r="AT116" s="999"/>
      <c r="AU116" s="934"/>
      <c r="AV116" s="935"/>
      <c r="AW116" s="935"/>
      <c r="AX116" s="935"/>
      <c r="AY116" s="936"/>
      <c r="AZ116" s="984" t="s">
        <v>430</v>
      </c>
      <c r="BA116" s="985"/>
      <c r="BB116" s="985"/>
      <c r="BC116" s="985"/>
      <c r="BD116" s="985"/>
      <c r="BE116" s="985"/>
      <c r="BF116" s="985"/>
      <c r="BG116" s="985"/>
      <c r="BH116" s="985"/>
      <c r="BI116" s="985"/>
      <c r="BJ116" s="985"/>
      <c r="BK116" s="985"/>
      <c r="BL116" s="985"/>
      <c r="BM116" s="985"/>
      <c r="BN116" s="985"/>
      <c r="BO116" s="985"/>
      <c r="BP116" s="986"/>
      <c r="BQ116" s="954" t="s">
        <v>415</v>
      </c>
      <c r="BR116" s="955"/>
      <c r="BS116" s="955"/>
      <c r="BT116" s="955"/>
      <c r="BU116" s="955"/>
      <c r="BV116" s="955" t="s">
        <v>415</v>
      </c>
      <c r="BW116" s="955"/>
      <c r="BX116" s="955"/>
      <c r="BY116" s="955"/>
      <c r="BZ116" s="955"/>
      <c r="CA116" s="955" t="s">
        <v>415</v>
      </c>
      <c r="CB116" s="955"/>
      <c r="CC116" s="955"/>
      <c r="CD116" s="955"/>
      <c r="CE116" s="955"/>
      <c r="CF116" s="949" t="s">
        <v>415</v>
      </c>
      <c r="CG116" s="950"/>
      <c r="CH116" s="950"/>
      <c r="CI116" s="950"/>
      <c r="CJ116" s="950"/>
      <c r="CK116" s="980"/>
      <c r="CL116" s="981"/>
      <c r="CM116" s="951" t="s">
        <v>431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v>12820</v>
      </c>
      <c r="DH116" s="994"/>
      <c r="DI116" s="994"/>
      <c r="DJ116" s="994"/>
      <c r="DK116" s="995"/>
      <c r="DL116" s="996" t="s">
        <v>415</v>
      </c>
      <c r="DM116" s="994"/>
      <c r="DN116" s="994"/>
      <c r="DO116" s="994"/>
      <c r="DP116" s="995"/>
      <c r="DQ116" s="996" t="s">
        <v>415</v>
      </c>
      <c r="DR116" s="994"/>
      <c r="DS116" s="994"/>
      <c r="DT116" s="994"/>
      <c r="DU116" s="995"/>
      <c r="DV116" s="997" t="s">
        <v>415</v>
      </c>
      <c r="DW116" s="998"/>
      <c r="DX116" s="998"/>
      <c r="DY116" s="998"/>
      <c r="DZ116" s="999"/>
    </row>
    <row r="117" spans="1:130" s="197" customFormat="1" ht="26.25" customHeight="1" x14ac:dyDescent="0.15">
      <c r="A117" s="939"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28" t="s">
        <v>432</v>
      </c>
      <c r="Z117" s="919"/>
      <c r="AA117" s="1031">
        <v>4117648</v>
      </c>
      <c r="AB117" s="1001"/>
      <c r="AC117" s="1001"/>
      <c r="AD117" s="1001"/>
      <c r="AE117" s="1002"/>
      <c r="AF117" s="1000">
        <v>3908755</v>
      </c>
      <c r="AG117" s="1001"/>
      <c r="AH117" s="1001"/>
      <c r="AI117" s="1001"/>
      <c r="AJ117" s="1002"/>
      <c r="AK117" s="1000">
        <v>3727425</v>
      </c>
      <c r="AL117" s="1001"/>
      <c r="AM117" s="1001"/>
      <c r="AN117" s="1001"/>
      <c r="AO117" s="1002"/>
      <c r="AP117" s="1003"/>
      <c r="AQ117" s="1004"/>
      <c r="AR117" s="1004"/>
      <c r="AS117" s="1004"/>
      <c r="AT117" s="1005"/>
      <c r="AU117" s="934"/>
      <c r="AV117" s="935"/>
      <c r="AW117" s="935"/>
      <c r="AX117" s="935"/>
      <c r="AY117" s="936"/>
      <c r="AZ117" s="1030" t="s">
        <v>433</v>
      </c>
      <c r="BA117" s="1006"/>
      <c r="BB117" s="1006"/>
      <c r="BC117" s="1006"/>
      <c r="BD117" s="1006"/>
      <c r="BE117" s="1006"/>
      <c r="BF117" s="1006"/>
      <c r="BG117" s="1006"/>
      <c r="BH117" s="1006"/>
      <c r="BI117" s="1006"/>
      <c r="BJ117" s="1006"/>
      <c r="BK117" s="1006"/>
      <c r="BL117" s="1006"/>
      <c r="BM117" s="1006"/>
      <c r="BN117" s="1006"/>
      <c r="BO117" s="1006"/>
      <c r="BP117" s="1007"/>
      <c r="BQ117" s="1020" t="s">
        <v>108</v>
      </c>
      <c r="BR117" s="1021"/>
      <c r="BS117" s="1021"/>
      <c r="BT117" s="1021"/>
      <c r="BU117" s="1021"/>
      <c r="BV117" s="1021" t="s">
        <v>108</v>
      </c>
      <c r="BW117" s="1021"/>
      <c r="BX117" s="1021"/>
      <c r="BY117" s="1021"/>
      <c r="BZ117" s="1021"/>
      <c r="CA117" s="1021" t="s">
        <v>108</v>
      </c>
      <c r="CB117" s="1021"/>
      <c r="CC117" s="1021"/>
      <c r="CD117" s="1021"/>
      <c r="CE117" s="1021"/>
      <c r="CF117" s="949" t="s">
        <v>108</v>
      </c>
      <c r="CG117" s="950"/>
      <c r="CH117" s="950"/>
      <c r="CI117" s="950"/>
      <c r="CJ117" s="950"/>
      <c r="CK117" s="980"/>
      <c r="CL117" s="981"/>
      <c r="CM117" s="951" t="s">
        <v>434</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108</v>
      </c>
      <c r="DH117" s="994"/>
      <c r="DI117" s="994"/>
      <c r="DJ117" s="994"/>
      <c r="DK117" s="995"/>
      <c r="DL117" s="996" t="s">
        <v>108</v>
      </c>
      <c r="DM117" s="994"/>
      <c r="DN117" s="994"/>
      <c r="DO117" s="994"/>
      <c r="DP117" s="995"/>
      <c r="DQ117" s="996" t="s">
        <v>108</v>
      </c>
      <c r="DR117" s="994"/>
      <c r="DS117" s="994"/>
      <c r="DT117" s="994"/>
      <c r="DU117" s="995"/>
      <c r="DV117" s="997" t="s">
        <v>108</v>
      </c>
      <c r="DW117" s="998"/>
      <c r="DX117" s="998"/>
      <c r="DY117" s="998"/>
      <c r="DZ117" s="999"/>
    </row>
    <row r="118" spans="1:130" s="197" customFormat="1" ht="26.25" customHeight="1" x14ac:dyDescent="0.15">
      <c r="A118" s="939"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404</v>
      </c>
      <c r="AB118" s="918"/>
      <c r="AC118" s="918"/>
      <c r="AD118" s="918"/>
      <c r="AE118" s="919"/>
      <c r="AF118" s="917" t="s">
        <v>283</v>
      </c>
      <c r="AG118" s="918"/>
      <c r="AH118" s="918"/>
      <c r="AI118" s="918"/>
      <c r="AJ118" s="919"/>
      <c r="AK118" s="917" t="s">
        <v>282</v>
      </c>
      <c r="AL118" s="918"/>
      <c r="AM118" s="918"/>
      <c r="AN118" s="918"/>
      <c r="AO118" s="919"/>
      <c r="AP118" s="1025" t="s">
        <v>405</v>
      </c>
      <c r="AQ118" s="1026"/>
      <c r="AR118" s="1026"/>
      <c r="AS118" s="1026"/>
      <c r="AT118" s="1027"/>
      <c r="AU118" s="937"/>
      <c r="AV118" s="938"/>
      <c r="AW118" s="938"/>
      <c r="AX118" s="938"/>
      <c r="AY118" s="938"/>
      <c r="AZ118" s="228" t="s">
        <v>166</v>
      </c>
      <c r="BA118" s="228"/>
      <c r="BB118" s="228"/>
      <c r="BC118" s="228"/>
      <c r="BD118" s="228"/>
      <c r="BE118" s="228"/>
      <c r="BF118" s="228"/>
      <c r="BG118" s="228"/>
      <c r="BH118" s="228"/>
      <c r="BI118" s="228"/>
      <c r="BJ118" s="228"/>
      <c r="BK118" s="228"/>
      <c r="BL118" s="228"/>
      <c r="BM118" s="228"/>
      <c r="BN118" s="228"/>
      <c r="BO118" s="1028" t="s">
        <v>435</v>
      </c>
      <c r="BP118" s="1029"/>
      <c r="BQ118" s="1020">
        <v>42463486</v>
      </c>
      <c r="BR118" s="1021"/>
      <c r="BS118" s="1021"/>
      <c r="BT118" s="1021"/>
      <c r="BU118" s="1021"/>
      <c r="BV118" s="1021">
        <v>42220517</v>
      </c>
      <c r="BW118" s="1021"/>
      <c r="BX118" s="1021"/>
      <c r="BY118" s="1021"/>
      <c r="BZ118" s="1021"/>
      <c r="CA118" s="1021">
        <v>40506878</v>
      </c>
      <c r="CB118" s="1021"/>
      <c r="CC118" s="1021"/>
      <c r="CD118" s="1021"/>
      <c r="CE118" s="1021"/>
      <c r="CF118" s="1022"/>
      <c r="CG118" s="1023"/>
      <c r="CH118" s="1023"/>
      <c r="CI118" s="1023"/>
      <c r="CJ118" s="1024"/>
      <c r="CK118" s="980"/>
      <c r="CL118" s="981"/>
      <c r="CM118" s="951" t="s">
        <v>436</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108</v>
      </c>
      <c r="DH118" s="994"/>
      <c r="DI118" s="994"/>
      <c r="DJ118" s="994"/>
      <c r="DK118" s="995"/>
      <c r="DL118" s="996" t="s">
        <v>108</v>
      </c>
      <c r="DM118" s="994"/>
      <c r="DN118" s="994"/>
      <c r="DO118" s="994"/>
      <c r="DP118" s="995"/>
      <c r="DQ118" s="996" t="s">
        <v>108</v>
      </c>
      <c r="DR118" s="994"/>
      <c r="DS118" s="994"/>
      <c r="DT118" s="994"/>
      <c r="DU118" s="995"/>
      <c r="DV118" s="997" t="s">
        <v>108</v>
      </c>
      <c r="DW118" s="998"/>
      <c r="DX118" s="998"/>
      <c r="DY118" s="998"/>
      <c r="DZ118" s="999"/>
    </row>
    <row r="119" spans="1:130" s="197" customFormat="1" ht="26.25" customHeight="1" x14ac:dyDescent="0.15">
      <c r="A119" s="1009" t="s">
        <v>409</v>
      </c>
      <c r="B119" s="979"/>
      <c r="C119" s="958" t="s">
        <v>410</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4" t="s">
        <v>108</v>
      </c>
      <c r="AB119" s="925"/>
      <c r="AC119" s="925"/>
      <c r="AD119" s="925"/>
      <c r="AE119" s="926"/>
      <c r="AF119" s="927" t="s">
        <v>108</v>
      </c>
      <c r="AG119" s="925"/>
      <c r="AH119" s="925"/>
      <c r="AI119" s="925"/>
      <c r="AJ119" s="926"/>
      <c r="AK119" s="927" t="s">
        <v>108</v>
      </c>
      <c r="AL119" s="925"/>
      <c r="AM119" s="925"/>
      <c r="AN119" s="925"/>
      <c r="AO119" s="926"/>
      <c r="AP119" s="928" t="s">
        <v>108</v>
      </c>
      <c r="AQ119" s="929"/>
      <c r="AR119" s="929"/>
      <c r="AS119" s="929"/>
      <c r="AT119" s="930"/>
      <c r="AU119" s="1012" t="s">
        <v>437</v>
      </c>
      <c r="AV119" s="1013"/>
      <c r="AW119" s="1013"/>
      <c r="AX119" s="1013"/>
      <c r="AY119" s="1014"/>
      <c r="AZ119" s="975" t="s">
        <v>438</v>
      </c>
      <c r="BA119" s="922"/>
      <c r="BB119" s="922"/>
      <c r="BC119" s="922"/>
      <c r="BD119" s="922"/>
      <c r="BE119" s="922"/>
      <c r="BF119" s="922"/>
      <c r="BG119" s="922"/>
      <c r="BH119" s="922"/>
      <c r="BI119" s="922"/>
      <c r="BJ119" s="922"/>
      <c r="BK119" s="922"/>
      <c r="BL119" s="922"/>
      <c r="BM119" s="922"/>
      <c r="BN119" s="922"/>
      <c r="BO119" s="922"/>
      <c r="BP119" s="923"/>
      <c r="BQ119" s="961">
        <v>7558715</v>
      </c>
      <c r="BR119" s="962"/>
      <c r="BS119" s="962"/>
      <c r="BT119" s="962"/>
      <c r="BU119" s="962"/>
      <c r="BV119" s="962">
        <v>7818533</v>
      </c>
      <c r="BW119" s="962"/>
      <c r="BX119" s="962"/>
      <c r="BY119" s="962"/>
      <c r="BZ119" s="962"/>
      <c r="CA119" s="962">
        <v>9350656</v>
      </c>
      <c r="CB119" s="962"/>
      <c r="CC119" s="962"/>
      <c r="CD119" s="962"/>
      <c r="CE119" s="962"/>
      <c r="CF119" s="976">
        <v>93.3</v>
      </c>
      <c r="CG119" s="977"/>
      <c r="CH119" s="977"/>
      <c r="CI119" s="977"/>
      <c r="CJ119" s="977"/>
      <c r="CK119" s="982"/>
      <c r="CL119" s="983"/>
      <c r="CM119" s="1039" t="s">
        <v>439</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1032">
        <v>347661</v>
      </c>
      <c r="DH119" s="1033"/>
      <c r="DI119" s="1033"/>
      <c r="DJ119" s="1033"/>
      <c r="DK119" s="1034"/>
      <c r="DL119" s="1035">
        <v>271274</v>
      </c>
      <c r="DM119" s="1033"/>
      <c r="DN119" s="1033"/>
      <c r="DO119" s="1033"/>
      <c r="DP119" s="1034"/>
      <c r="DQ119" s="1035">
        <v>240644</v>
      </c>
      <c r="DR119" s="1033"/>
      <c r="DS119" s="1033"/>
      <c r="DT119" s="1033"/>
      <c r="DU119" s="1034"/>
      <c r="DV119" s="1036">
        <v>2.4</v>
      </c>
      <c r="DW119" s="1037"/>
      <c r="DX119" s="1037"/>
      <c r="DY119" s="1037"/>
      <c r="DZ119" s="1038"/>
    </row>
    <row r="120" spans="1:130" s="197" customFormat="1" ht="26.25" customHeight="1" x14ac:dyDescent="0.15">
      <c r="A120" s="1010"/>
      <c r="B120" s="981"/>
      <c r="C120" s="951" t="s">
        <v>414</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108</v>
      </c>
      <c r="AB120" s="994"/>
      <c r="AC120" s="994"/>
      <c r="AD120" s="994"/>
      <c r="AE120" s="995"/>
      <c r="AF120" s="996" t="s">
        <v>108</v>
      </c>
      <c r="AG120" s="994"/>
      <c r="AH120" s="994"/>
      <c r="AI120" s="994"/>
      <c r="AJ120" s="995"/>
      <c r="AK120" s="996" t="s">
        <v>108</v>
      </c>
      <c r="AL120" s="994"/>
      <c r="AM120" s="994"/>
      <c r="AN120" s="994"/>
      <c r="AO120" s="995"/>
      <c r="AP120" s="997" t="s">
        <v>108</v>
      </c>
      <c r="AQ120" s="998"/>
      <c r="AR120" s="998"/>
      <c r="AS120" s="998"/>
      <c r="AT120" s="999"/>
      <c r="AU120" s="1015"/>
      <c r="AV120" s="1016"/>
      <c r="AW120" s="1016"/>
      <c r="AX120" s="1016"/>
      <c r="AY120" s="1017"/>
      <c r="AZ120" s="984" t="s">
        <v>440</v>
      </c>
      <c r="BA120" s="985"/>
      <c r="BB120" s="985"/>
      <c r="BC120" s="985"/>
      <c r="BD120" s="985"/>
      <c r="BE120" s="985"/>
      <c r="BF120" s="985"/>
      <c r="BG120" s="985"/>
      <c r="BH120" s="985"/>
      <c r="BI120" s="985"/>
      <c r="BJ120" s="985"/>
      <c r="BK120" s="985"/>
      <c r="BL120" s="985"/>
      <c r="BM120" s="985"/>
      <c r="BN120" s="985"/>
      <c r="BO120" s="985"/>
      <c r="BP120" s="986"/>
      <c r="BQ120" s="954">
        <v>2273219</v>
      </c>
      <c r="BR120" s="955"/>
      <c r="BS120" s="955"/>
      <c r="BT120" s="955"/>
      <c r="BU120" s="955"/>
      <c r="BV120" s="955">
        <v>2102643</v>
      </c>
      <c r="BW120" s="955"/>
      <c r="BX120" s="955"/>
      <c r="BY120" s="955"/>
      <c r="BZ120" s="955"/>
      <c r="CA120" s="955">
        <v>1961965</v>
      </c>
      <c r="CB120" s="955"/>
      <c r="CC120" s="955"/>
      <c r="CD120" s="955"/>
      <c r="CE120" s="955"/>
      <c r="CF120" s="949">
        <v>19.600000000000001</v>
      </c>
      <c r="CG120" s="950"/>
      <c r="CH120" s="950"/>
      <c r="CI120" s="950"/>
      <c r="CJ120" s="950"/>
      <c r="CK120" s="1048" t="s">
        <v>441</v>
      </c>
      <c r="CL120" s="1049"/>
      <c r="CM120" s="1049"/>
      <c r="CN120" s="1049"/>
      <c r="CO120" s="1050"/>
      <c r="CP120" s="1056" t="s">
        <v>383</v>
      </c>
      <c r="CQ120" s="1057"/>
      <c r="CR120" s="1057"/>
      <c r="CS120" s="1057"/>
      <c r="CT120" s="1057"/>
      <c r="CU120" s="1057"/>
      <c r="CV120" s="1057"/>
      <c r="CW120" s="1057"/>
      <c r="CX120" s="1057"/>
      <c r="CY120" s="1057"/>
      <c r="CZ120" s="1057"/>
      <c r="DA120" s="1057"/>
      <c r="DB120" s="1057"/>
      <c r="DC120" s="1057"/>
      <c r="DD120" s="1057"/>
      <c r="DE120" s="1057"/>
      <c r="DF120" s="1058"/>
      <c r="DG120" s="961" t="s">
        <v>108</v>
      </c>
      <c r="DH120" s="962"/>
      <c r="DI120" s="962"/>
      <c r="DJ120" s="962"/>
      <c r="DK120" s="962"/>
      <c r="DL120" s="962">
        <v>18307903</v>
      </c>
      <c r="DM120" s="962"/>
      <c r="DN120" s="962"/>
      <c r="DO120" s="962"/>
      <c r="DP120" s="962"/>
      <c r="DQ120" s="962">
        <v>16819706</v>
      </c>
      <c r="DR120" s="962"/>
      <c r="DS120" s="962"/>
      <c r="DT120" s="962"/>
      <c r="DU120" s="962"/>
      <c r="DV120" s="963">
        <v>167.9</v>
      </c>
      <c r="DW120" s="963"/>
      <c r="DX120" s="963"/>
      <c r="DY120" s="963"/>
      <c r="DZ120" s="964"/>
    </row>
    <row r="121" spans="1:130" s="197" customFormat="1" ht="26.25" customHeight="1" x14ac:dyDescent="0.15">
      <c r="A121" s="1010"/>
      <c r="B121" s="981"/>
      <c r="C121" s="1045" t="s">
        <v>442</v>
      </c>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7"/>
      <c r="AA121" s="993">
        <v>8826</v>
      </c>
      <c r="AB121" s="994"/>
      <c r="AC121" s="994"/>
      <c r="AD121" s="994"/>
      <c r="AE121" s="995"/>
      <c r="AF121" s="996" t="s">
        <v>108</v>
      </c>
      <c r="AG121" s="994"/>
      <c r="AH121" s="994"/>
      <c r="AI121" s="994"/>
      <c r="AJ121" s="995"/>
      <c r="AK121" s="996" t="s">
        <v>108</v>
      </c>
      <c r="AL121" s="994"/>
      <c r="AM121" s="994"/>
      <c r="AN121" s="994"/>
      <c r="AO121" s="995"/>
      <c r="AP121" s="997" t="s">
        <v>108</v>
      </c>
      <c r="AQ121" s="998"/>
      <c r="AR121" s="998"/>
      <c r="AS121" s="998"/>
      <c r="AT121" s="999"/>
      <c r="AU121" s="1015"/>
      <c r="AV121" s="1016"/>
      <c r="AW121" s="1016"/>
      <c r="AX121" s="1016"/>
      <c r="AY121" s="1017"/>
      <c r="AZ121" s="1030" t="s">
        <v>443</v>
      </c>
      <c r="BA121" s="1006"/>
      <c r="BB121" s="1006"/>
      <c r="BC121" s="1006"/>
      <c r="BD121" s="1006"/>
      <c r="BE121" s="1006"/>
      <c r="BF121" s="1006"/>
      <c r="BG121" s="1006"/>
      <c r="BH121" s="1006"/>
      <c r="BI121" s="1006"/>
      <c r="BJ121" s="1006"/>
      <c r="BK121" s="1006"/>
      <c r="BL121" s="1006"/>
      <c r="BM121" s="1006"/>
      <c r="BN121" s="1006"/>
      <c r="BO121" s="1006"/>
      <c r="BP121" s="1007"/>
      <c r="BQ121" s="1020">
        <v>25889077</v>
      </c>
      <c r="BR121" s="1021"/>
      <c r="BS121" s="1021"/>
      <c r="BT121" s="1021"/>
      <c r="BU121" s="1021"/>
      <c r="BV121" s="1021">
        <v>25795381</v>
      </c>
      <c r="BW121" s="1021"/>
      <c r="BX121" s="1021"/>
      <c r="BY121" s="1021"/>
      <c r="BZ121" s="1021"/>
      <c r="CA121" s="1021">
        <v>24790710</v>
      </c>
      <c r="CB121" s="1021"/>
      <c r="CC121" s="1021"/>
      <c r="CD121" s="1021"/>
      <c r="CE121" s="1021"/>
      <c r="CF121" s="1059">
        <v>247.4</v>
      </c>
      <c r="CG121" s="1060"/>
      <c r="CH121" s="1060"/>
      <c r="CI121" s="1060"/>
      <c r="CJ121" s="1060"/>
      <c r="CK121" s="1051"/>
      <c r="CL121" s="1052"/>
      <c r="CM121" s="1052"/>
      <c r="CN121" s="1052"/>
      <c r="CO121" s="1053"/>
      <c r="CP121" s="1042" t="s">
        <v>384</v>
      </c>
      <c r="CQ121" s="1043"/>
      <c r="CR121" s="1043"/>
      <c r="CS121" s="1043"/>
      <c r="CT121" s="1043"/>
      <c r="CU121" s="1043"/>
      <c r="CV121" s="1043"/>
      <c r="CW121" s="1043"/>
      <c r="CX121" s="1043"/>
      <c r="CY121" s="1043"/>
      <c r="CZ121" s="1043"/>
      <c r="DA121" s="1043"/>
      <c r="DB121" s="1043"/>
      <c r="DC121" s="1043"/>
      <c r="DD121" s="1043"/>
      <c r="DE121" s="1043"/>
      <c r="DF121" s="1044"/>
      <c r="DG121" s="954">
        <v>2347902</v>
      </c>
      <c r="DH121" s="955"/>
      <c r="DI121" s="955"/>
      <c r="DJ121" s="955"/>
      <c r="DK121" s="955"/>
      <c r="DL121" s="955">
        <v>2196739</v>
      </c>
      <c r="DM121" s="955"/>
      <c r="DN121" s="955"/>
      <c r="DO121" s="955"/>
      <c r="DP121" s="955"/>
      <c r="DQ121" s="955">
        <v>1928686</v>
      </c>
      <c r="DR121" s="955"/>
      <c r="DS121" s="955"/>
      <c r="DT121" s="955"/>
      <c r="DU121" s="955"/>
      <c r="DV121" s="956">
        <v>19.2</v>
      </c>
      <c r="DW121" s="956"/>
      <c r="DX121" s="956"/>
      <c r="DY121" s="956"/>
      <c r="DZ121" s="957"/>
    </row>
    <row r="122" spans="1:130" s="197" customFormat="1" ht="26.25" customHeight="1" x14ac:dyDescent="0.15">
      <c r="A122" s="1010"/>
      <c r="B122" s="981"/>
      <c r="C122" s="951" t="s">
        <v>425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108</v>
      </c>
      <c r="AB122" s="994"/>
      <c r="AC122" s="994"/>
      <c r="AD122" s="994"/>
      <c r="AE122" s="995"/>
      <c r="AF122" s="996" t="s">
        <v>108</v>
      </c>
      <c r="AG122" s="994"/>
      <c r="AH122" s="994"/>
      <c r="AI122" s="994"/>
      <c r="AJ122" s="995"/>
      <c r="AK122" s="996" t="s">
        <v>108</v>
      </c>
      <c r="AL122" s="994"/>
      <c r="AM122" s="994"/>
      <c r="AN122" s="994"/>
      <c r="AO122" s="995"/>
      <c r="AP122" s="997" t="s">
        <v>108</v>
      </c>
      <c r="AQ122" s="998"/>
      <c r="AR122" s="998"/>
      <c r="AS122" s="998"/>
      <c r="AT122" s="999"/>
      <c r="AU122" s="1018"/>
      <c r="AV122" s="1019"/>
      <c r="AW122" s="1019"/>
      <c r="AX122" s="1019"/>
      <c r="AY122" s="1019"/>
      <c r="AZ122" s="228" t="s">
        <v>166</v>
      </c>
      <c r="BA122" s="228"/>
      <c r="BB122" s="228"/>
      <c r="BC122" s="228"/>
      <c r="BD122" s="228"/>
      <c r="BE122" s="228"/>
      <c r="BF122" s="228"/>
      <c r="BG122" s="228"/>
      <c r="BH122" s="228"/>
      <c r="BI122" s="228"/>
      <c r="BJ122" s="228"/>
      <c r="BK122" s="228"/>
      <c r="BL122" s="228"/>
      <c r="BM122" s="228"/>
      <c r="BN122" s="228"/>
      <c r="BO122" s="1028" t="s">
        <v>444</v>
      </c>
      <c r="BP122" s="1029"/>
      <c r="BQ122" s="1069">
        <v>35721011</v>
      </c>
      <c r="BR122" s="1070"/>
      <c r="BS122" s="1070"/>
      <c r="BT122" s="1070"/>
      <c r="BU122" s="1070"/>
      <c r="BV122" s="1070">
        <v>35716557</v>
      </c>
      <c r="BW122" s="1070"/>
      <c r="BX122" s="1070"/>
      <c r="BY122" s="1070"/>
      <c r="BZ122" s="1070"/>
      <c r="CA122" s="1070">
        <v>36103331</v>
      </c>
      <c r="CB122" s="1070"/>
      <c r="CC122" s="1070"/>
      <c r="CD122" s="1070"/>
      <c r="CE122" s="1070"/>
      <c r="CF122" s="1022"/>
      <c r="CG122" s="1023"/>
      <c r="CH122" s="1023"/>
      <c r="CI122" s="1023"/>
      <c r="CJ122" s="1024"/>
      <c r="CK122" s="1051"/>
      <c r="CL122" s="1052"/>
      <c r="CM122" s="1052"/>
      <c r="CN122" s="1052"/>
      <c r="CO122" s="1053"/>
      <c r="CP122" s="1042" t="s">
        <v>445</v>
      </c>
      <c r="CQ122" s="1043"/>
      <c r="CR122" s="1043"/>
      <c r="CS122" s="1043"/>
      <c r="CT122" s="1043"/>
      <c r="CU122" s="1043"/>
      <c r="CV122" s="1043"/>
      <c r="CW122" s="1043"/>
      <c r="CX122" s="1043"/>
      <c r="CY122" s="1043"/>
      <c r="CZ122" s="1043"/>
      <c r="DA122" s="1043"/>
      <c r="DB122" s="1043"/>
      <c r="DC122" s="1043"/>
      <c r="DD122" s="1043"/>
      <c r="DE122" s="1043"/>
      <c r="DF122" s="1044"/>
      <c r="DG122" s="954" t="s">
        <v>446</v>
      </c>
      <c r="DH122" s="955"/>
      <c r="DI122" s="955"/>
      <c r="DJ122" s="955"/>
      <c r="DK122" s="955"/>
      <c r="DL122" s="955">
        <v>256000</v>
      </c>
      <c r="DM122" s="955"/>
      <c r="DN122" s="955"/>
      <c r="DO122" s="955"/>
      <c r="DP122" s="955"/>
      <c r="DQ122" s="955">
        <v>256000</v>
      </c>
      <c r="DR122" s="955"/>
      <c r="DS122" s="955"/>
      <c r="DT122" s="955"/>
      <c r="DU122" s="955"/>
      <c r="DV122" s="956">
        <v>2.6</v>
      </c>
      <c r="DW122" s="956"/>
      <c r="DX122" s="956"/>
      <c r="DY122" s="956"/>
      <c r="DZ122" s="957"/>
    </row>
    <row r="123" spans="1:130" s="197" customFormat="1" ht="26.25" customHeight="1" thickBot="1" x14ac:dyDescent="0.2">
      <c r="A123" s="1010"/>
      <c r="B123" s="981"/>
      <c r="C123" s="951" t="s">
        <v>431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v>13525</v>
      </c>
      <c r="AB123" s="994"/>
      <c r="AC123" s="994"/>
      <c r="AD123" s="994"/>
      <c r="AE123" s="995"/>
      <c r="AF123" s="996">
        <v>13175</v>
      </c>
      <c r="AG123" s="994"/>
      <c r="AH123" s="994"/>
      <c r="AI123" s="994"/>
      <c r="AJ123" s="995"/>
      <c r="AK123" s="996" t="s">
        <v>446</v>
      </c>
      <c r="AL123" s="994"/>
      <c r="AM123" s="994"/>
      <c r="AN123" s="994"/>
      <c r="AO123" s="995"/>
      <c r="AP123" s="997" t="s">
        <v>446</v>
      </c>
      <c r="AQ123" s="998"/>
      <c r="AR123" s="998"/>
      <c r="AS123" s="998"/>
      <c r="AT123" s="999"/>
      <c r="AU123" s="1066" t="s">
        <v>447</v>
      </c>
      <c r="AV123" s="1067"/>
      <c r="AW123" s="1067"/>
      <c r="AX123" s="1067"/>
      <c r="AY123" s="1067"/>
      <c r="AZ123" s="1067"/>
      <c r="BA123" s="1067"/>
      <c r="BB123" s="1067"/>
      <c r="BC123" s="1067"/>
      <c r="BD123" s="1067"/>
      <c r="BE123" s="1067"/>
      <c r="BF123" s="1067"/>
      <c r="BG123" s="1067"/>
      <c r="BH123" s="1067"/>
      <c r="BI123" s="1067"/>
      <c r="BJ123" s="1067"/>
      <c r="BK123" s="1067"/>
      <c r="BL123" s="1067"/>
      <c r="BM123" s="1067"/>
      <c r="BN123" s="1067"/>
      <c r="BO123" s="1067"/>
      <c r="BP123" s="1068"/>
      <c r="BQ123" s="1061">
        <v>67.099999999999994</v>
      </c>
      <c r="BR123" s="1062"/>
      <c r="BS123" s="1062"/>
      <c r="BT123" s="1062"/>
      <c r="BU123" s="1062"/>
      <c r="BV123" s="1062">
        <v>66.599999999999994</v>
      </c>
      <c r="BW123" s="1062"/>
      <c r="BX123" s="1062"/>
      <c r="BY123" s="1062"/>
      <c r="BZ123" s="1062"/>
      <c r="CA123" s="1062">
        <v>43.9</v>
      </c>
      <c r="CB123" s="1062"/>
      <c r="CC123" s="1062"/>
      <c r="CD123" s="1062"/>
      <c r="CE123" s="1062"/>
      <c r="CF123" s="1063"/>
      <c r="CG123" s="1064"/>
      <c r="CH123" s="1064"/>
      <c r="CI123" s="1064"/>
      <c r="CJ123" s="1065"/>
      <c r="CK123" s="1051"/>
      <c r="CL123" s="1052"/>
      <c r="CM123" s="1052"/>
      <c r="CN123" s="1052"/>
      <c r="CO123" s="1053"/>
      <c r="CP123" s="1042" t="s">
        <v>448</v>
      </c>
      <c r="CQ123" s="1043"/>
      <c r="CR123" s="1043"/>
      <c r="CS123" s="1043"/>
      <c r="CT123" s="1043"/>
      <c r="CU123" s="1043"/>
      <c r="CV123" s="1043"/>
      <c r="CW123" s="1043"/>
      <c r="CX123" s="1043"/>
      <c r="CY123" s="1043"/>
      <c r="CZ123" s="1043"/>
      <c r="DA123" s="1043"/>
      <c r="DB123" s="1043"/>
      <c r="DC123" s="1043"/>
      <c r="DD123" s="1043"/>
      <c r="DE123" s="1043"/>
      <c r="DF123" s="1044"/>
      <c r="DG123" s="993">
        <v>153992</v>
      </c>
      <c r="DH123" s="994"/>
      <c r="DI123" s="994"/>
      <c r="DJ123" s="994"/>
      <c r="DK123" s="995"/>
      <c r="DL123" s="996">
        <v>157968</v>
      </c>
      <c r="DM123" s="994"/>
      <c r="DN123" s="994"/>
      <c r="DO123" s="994"/>
      <c r="DP123" s="995"/>
      <c r="DQ123" s="996">
        <v>172202</v>
      </c>
      <c r="DR123" s="994"/>
      <c r="DS123" s="994"/>
      <c r="DT123" s="994"/>
      <c r="DU123" s="995"/>
      <c r="DV123" s="997">
        <v>1.7</v>
      </c>
      <c r="DW123" s="998"/>
      <c r="DX123" s="998"/>
      <c r="DY123" s="998"/>
      <c r="DZ123" s="999"/>
    </row>
    <row r="124" spans="1:130" s="197" customFormat="1" ht="26.25" customHeight="1" x14ac:dyDescent="0.15">
      <c r="A124" s="1010"/>
      <c r="B124" s="981"/>
      <c r="C124" s="951" t="s">
        <v>434</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446</v>
      </c>
      <c r="AB124" s="994"/>
      <c r="AC124" s="994"/>
      <c r="AD124" s="994"/>
      <c r="AE124" s="995"/>
      <c r="AF124" s="996" t="s">
        <v>446</v>
      </c>
      <c r="AG124" s="994"/>
      <c r="AH124" s="994"/>
      <c r="AI124" s="994"/>
      <c r="AJ124" s="995"/>
      <c r="AK124" s="996" t="s">
        <v>446</v>
      </c>
      <c r="AL124" s="994"/>
      <c r="AM124" s="994"/>
      <c r="AN124" s="994"/>
      <c r="AO124" s="995"/>
      <c r="AP124" s="997" t="s">
        <v>446</v>
      </c>
      <c r="AQ124" s="998"/>
      <c r="AR124" s="998"/>
      <c r="AS124" s="998"/>
      <c r="AT124" s="9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4"/>
      <c r="CL124" s="1054"/>
      <c r="CM124" s="1054"/>
      <c r="CN124" s="1054"/>
      <c r="CO124" s="1055"/>
      <c r="CP124" s="1042" t="s">
        <v>449</v>
      </c>
      <c r="CQ124" s="1043"/>
      <c r="CR124" s="1043"/>
      <c r="CS124" s="1043"/>
      <c r="CT124" s="1043"/>
      <c r="CU124" s="1043"/>
      <c r="CV124" s="1043"/>
      <c r="CW124" s="1043"/>
      <c r="CX124" s="1043"/>
      <c r="CY124" s="1043"/>
      <c r="CZ124" s="1043"/>
      <c r="DA124" s="1043"/>
      <c r="DB124" s="1043"/>
      <c r="DC124" s="1043"/>
      <c r="DD124" s="1043"/>
      <c r="DE124" s="1043"/>
      <c r="DF124" s="1044"/>
      <c r="DG124" s="1032">
        <v>19461274</v>
      </c>
      <c r="DH124" s="1033"/>
      <c r="DI124" s="1033"/>
      <c r="DJ124" s="1033"/>
      <c r="DK124" s="1034"/>
      <c r="DL124" s="1035">
        <v>256002</v>
      </c>
      <c r="DM124" s="1033"/>
      <c r="DN124" s="1033"/>
      <c r="DO124" s="1033"/>
      <c r="DP124" s="1034"/>
      <c r="DQ124" s="1035">
        <v>230080</v>
      </c>
      <c r="DR124" s="1033"/>
      <c r="DS124" s="1033"/>
      <c r="DT124" s="1033"/>
      <c r="DU124" s="1034"/>
      <c r="DV124" s="1036">
        <v>2.2999999999999998</v>
      </c>
      <c r="DW124" s="1037"/>
      <c r="DX124" s="1037"/>
      <c r="DY124" s="1037"/>
      <c r="DZ124" s="1038"/>
    </row>
    <row r="125" spans="1:130" s="197" customFormat="1" ht="26.25" customHeight="1" thickBot="1" x14ac:dyDescent="0.2">
      <c r="A125" s="1010"/>
      <c r="B125" s="981"/>
      <c r="C125" s="951" t="s">
        <v>436</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446</v>
      </c>
      <c r="AB125" s="994"/>
      <c r="AC125" s="994"/>
      <c r="AD125" s="994"/>
      <c r="AE125" s="995"/>
      <c r="AF125" s="996" t="s">
        <v>446</v>
      </c>
      <c r="AG125" s="994"/>
      <c r="AH125" s="994"/>
      <c r="AI125" s="994"/>
      <c r="AJ125" s="995"/>
      <c r="AK125" s="996" t="s">
        <v>446</v>
      </c>
      <c r="AL125" s="994"/>
      <c r="AM125" s="994"/>
      <c r="AN125" s="994"/>
      <c r="AO125" s="995"/>
      <c r="AP125" s="997" t="s">
        <v>446</v>
      </c>
      <c r="AQ125" s="998"/>
      <c r="AR125" s="998"/>
      <c r="AS125" s="998"/>
      <c r="AT125" s="9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9" t="s">
        <v>450</v>
      </c>
      <c r="CL125" s="1049"/>
      <c r="CM125" s="1049"/>
      <c r="CN125" s="1049"/>
      <c r="CO125" s="1050"/>
      <c r="CP125" s="975" t="s">
        <v>451</v>
      </c>
      <c r="CQ125" s="922"/>
      <c r="CR125" s="922"/>
      <c r="CS125" s="922"/>
      <c r="CT125" s="922"/>
      <c r="CU125" s="922"/>
      <c r="CV125" s="922"/>
      <c r="CW125" s="922"/>
      <c r="CX125" s="922"/>
      <c r="CY125" s="922"/>
      <c r="CZ125" s="922"/>
      <c r="DA125" s="922"/>
      <c r="DB125" s="922"/>
      <c r="DC125" s="922"/>
      <c r="DD125" s="922"/>
      <c r="DE125" s="922"/>
      <c r="DF125" s="923"/>
      <c r="DG125" s="961" t="s">
        <v>446</v>
      </c>
      <c r="DH125" s="962"/>
      <c r="DI125" s="962"/>
      <c r="DJ125" s="962"/>
      <c r="DK125" s="962"/>
      <c r="DL125" s="962" t="s">
        <v>446</v>
      </c>
      <c r="DM125" s="962"/>
      <c r="DN125" s="962"/>
      <c r="DO125" s="962"/>
      <c r="DP125" s="962"/>
      <c r="DQ125" s="962" t="s">
        <v>446</v>
      </c>
      <c r="DR125" s="962"/>
      <c r="DS125" s="962"/>
      <c r="DT125" s="962"/>
      <c r="DU125" s="962"/>
      <c r="DV125" s="963" t="s">
        <v>446</v>
      </c>
      <c r="DW125" s="963"/>
      <c r="DX125" s="963"/>
      <c r="DY125" s="963"/>
      <c r="DZ125" s="964"/>
    </row>
    <row r="126" spans="1:130" s="197" customFormat="1" ht="26.25" customHeight="1" x14ac:dyDescent="0.15">
      <c r="A126" s="1010"/>
      <c r="B126" s="981"/>
      <c r="C126" s="951" t="s">
        <v>439</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v>21853</v>
      </c>
      <c r="AB126" s="994"/>
      <c r="AC126" s="994"/>
      <c r="AD126" s="994"/>
      <c r="AE126" s="995"/>
      <c r="AF126" s="996">
        <v>21074</v>
      </c>
      <c r="AG126" s="994"/>
      <c r="AH126" s="994"/>
      <c r="AI126" s="994"/>
      <c r="AJ126" s="995"/>
      <c r="AK126" s="996">
        <v>19611</v>
      </c>
      <c r="AL126" s="994"/>
      <c r="AM126" s="994"/>
      <c r="AN126" s="994"/>
      <c r="AO126" s="995"/>
      <c r="AP126" s="997">
        <v>0.2</v>
      </c>
      <c r="AQ126" s="998"/>
      <c r="AR126" s="998"/>
      <c r="AS126" s="998"/>
      <c r="AT126" s="999"/>
      <c r="AU126" s="233"/>
      <c r="AV126" s="233"/>
      <c r="AW126" s="233"/>
      <c r="AX126" s="1071" t="s">
        <v>452</v>
      </c>
      <c r="AY126" s="1072"/>
      <c r="AZ126" s="1072"/>
      <c r="BA126" s="1072"/>
      <c r="BB126" s="1072"/>
      <c r="BC126" s="1072"/>
      <c r="BD126" s="1072"/>
      <c r="BE126" s="1073"/>
      <c r="BF126" s="1087" t="s">
        <v>453</v>
      </c>
      <c r="BG126" s="1072"/>
      <c r="BH126" s="1072"/>
      <c r="BI126" s="1072"/>
      <c r="BJ126" s="1072"/>
      <c r="BK126" s="1072"/>
      <c r="BL126" s="1073"/>
      <c r="BM126" s="1087" t="s">
        <v>454</v>
      </c>
      <c r="BN126" s="1072"/>
      <c r="BO126" s="1072"/>
      <c r="BP126" s="1072"/>
      <c r="BQ126" s="1072"/>
      <c r="BR126" s="1072"/>
      <c r="BS126" s="1073"/>
      <c r="BT126" s="1087" t="s">
        <v>455</v>
      </c>
      <c r="BU126" s="1072"/>
      <c r="BV126" s="1072"/>
      <c r="BW126" s="1072"/>
      <c r="BX126" s="1072"/>
      <c r="BY126" s="1072"/>
      <c r="BZ126" s="1088"/>
      <c r="CA126" s="233"/>
      <c r="CB126" s="233"/>
      <c r="CC126" s="233"/>
      <c r="CD126" s="234"/>
      <c r="CE126" s="234"/>
      <c r="CF126" s="234"/>
      <c r="CG126" s="231"/>
      <c r="CH126" s="231"/>
      <c r="CI126" s="231"/>
      <c r="CJ126" s="232"/>
      <c r="CK126" s="1052"/>
      <c r="CL126" s="1052"/>
      <c r="CM126" s="1052"/>
      <c r="CN126" s="1052"/>
      <c r="CO126" s="1053"/>
      <c r="CP126" s="984" t="s">
        <v>456</v>
      </c>
      <c r="CQ126" s="985"/>
      <c r="CR126" s="985"/>
      <c r="CS126" s="985"/>
      <c r="CT126" s="985"/>
      <c r="CU126" s="985"/>
      <c r="CV126" s="985"/>
      <c r="CW126" s="985"/>
      <c r="CX126" s="985"/>
      <c r="CY126" s="985"/>
      <c r="CZ126" s="985"/>
      <c r="DA126" s="985"/>
      <c r="DB126" s="985"/>
      <c r="DC126" s="985"/>
      <c r="DD126" s="985"/>
      <c r="DE126" s="985"/>
      <c r="DF126" s="986"/>
      <c r="DG126" s="954" t="s">
        <v>446</v>
      </c>
      <c r="DH126" s="955"/>
      <c r="DI126" s="955"/>
      <c r="DJ126" s="955"/>
      <c r="DK126" s="955"/>
      <c r="DL126" s="955" t="s">
        <v>446</v>
      </c>
      <c r="DM126" s="955"/>
      <c r="DN126" s="955"/>
      <c r="DO126" s="955"/>
      <c r="DP126" s="955"/>
      <c r="DQ126" s="955" t="s">
        <v>446</v>
      </c>
      <c r="DR126" s="955"/>
      <c r="DS126" s="955"/>
      <c r="DT126" s="955"/>
      <c r="DU126" s="955"/>
      <c r="DV126" s="956" t="s">
        <v>446</v>
      </c>
      <c r="DW126" s="956"/>
      <c r="DX126" s="956"/>
      <c r="DY126" s="956"/>
      <c r="DZ126" s="957"/>
    </row>
    <row r="127" spans="1:130" s="197" customFormat="1" ht="26.25" customHeight="1" thickBot="1" x14ac:dyDescent="0.2">
      <c r="A127" s="1011"/>
      <c r="B127" s="983"/>
      <c r="C127" s="1039" t="s">
        <v>457</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3">
        <v>8351</v>
      </c>
      <c r="AB127" s="994"/>
      <c r="AC127" s="994"/>
      <c r="AD127" s="994"/>
      <c r="AE127" s="995"/>
      <c r="AF127" s="996">
        <v>2161</v>
      </c>
      <c r="AG127" s="994"/>
      <c r="AH127" s="994"/>
      <c r="AI127" s="994"/>
      <c r="AJ127" s="995"/>
      <c r="AK127" s="996">
        <v>2106</v>
      </c>
      <c r="AL127" s="994"/>
      <c r="AM127" s="994"/>
      <c r="AN127" s="994"/>
      <c r="AO127" s="995"/>
      <c r="AP127" s="997">
        <v>0</v>
      </c>
      <c r="AQ127" s="998"/>
      <c r="AR127" s="998"/>
      <c r="AS127" s="998"/>
      <c r="AT127" s="999"/>
      <c r="AU127" s="233"/>
      <c r="AV127" s="233"/>
      <c r="AW127" s="233"/>
      <c r="AX127" s="921" t="s">
        <v>458</v>
      </c>
      <c r="AY127" s="922"/>
      <c r="AZ127" s="922"/>
      <c r="BA127" s="922"/>
      <c r="BB127" s="922"/>
      <c r="BC127" s="922"/>
      <c r="BD127" s="922"/>
      <c r="BE127" s="923"/>
      <c r="BF127" s="1076" t="s">
        <v>446</v>
      </c>
      <c r="BG127" s="1077"/>
      <c r="BH127" s="1077"/>
      <c r="BI127" s="1077"/>
      <c r="BJ127" s="1077"/>
      <c r="BK127" s="1077"/>
      <c r="BL127" s="1086"/>
      <c r="BM127" s="1076">
        <v>13.01</v>
      </c>
      <c r="BN127" s="1077"/>
      <c r="BO127" s="1077"/>
      <c r="BP127" s="1077"/>
      <c r="BQ127" s="1077"/>
      <c r="BR127" s="1077"/>
      <c r="BS127" s="1086"/>
      <c r="BT127" s="1076">
        <v>20</v>
      </c>
      <c r="BU127" s="1077"/>
      <c r="BV127" s="1077"/>
      <c r="BW127" s="1077"/>
      <c r="BX127" s="1077"/>
      <c r="BY127" s="1077"/>
      <c r="BZ127" s="1078"/>
      <c r="CA127" s="234"/>
      <c r="CB127" s="234"/>
      <c r="CC127" s="234"/>
      <c r="CD127" s="234"/>
      <c r="CE127" s="234"/>
      <c r="CF127" s="234"/>
      <c r="CG127" s="231"/>
      <c r="CH127" s="231"/>
      <c r="CI127" s="231"/>
      <c r="CJ127" s="232"/>
      <c r="CK127" s="1074"/>
      <c r="CL127" s="1074"/>
      <c r="CM127" s="1074"/>
      <c r="CN127" s="1074"/>
      <c r="CO127" s="1075"/>
      <c r="CP127" s="1079" t="s">
        <v>459</v>
      </c>
      <c r="CQ127" s="1080"/>
      <c r="CR127" s="1080"/>
      <c r="CS127" s="1080"/>
      <c r="CT127" s="1080"/>
      <c r="CU127" s="1080"/>
      <c r="CV127" s="1080"/>
      <c r="CW127" s="1080"/>
      <c r="CX127" s="1080"/>
      <c r="CY127" s="1080"/>
      <c r="CZ127" s="1080"/>
      <c r="DA127" s="1080"/>
      <c r="DB127" s="1080"/>
      <c r="DC127" s="1080"/>
      <c r="DD127" s="1080"/>
      <c r="DE127" s="1080"/>
      <c r="DF127" s="1081"/>
      <c r="DG127" s="1082">
        <v>800</v>
      </c>
      <c r="DH127" s="1083"/>
      <c r="DI127" s="1083"/>
      <c r="DJ127" s="1083"/>
      <c r="DK127" s="1083"/>
      <c r="DL127" s="1083">
        <v>378</v>
      </c>
      <c r="DM127" s="1083"/>
      <c r="DN127" s="1083"/>
      <c r="DO127" s="1083"/>
      <c r="DP127" s="1083"/>
      <c r="DQ127" s="1083">
        <v>389</v>
      </c>
      <c r="DR127" s="1083"/>
      <c r="DS127" s="1083"/>
      <c r="DT127" s="1083"/>
      <c r="DU127" s="1083"/>
      <c r="DV127" s="1084">
        <v>0</v>
      </c>
      <c r="DW127" s="1084"/>
      <c r="DX127" s="1084"/>
      <c r="DY127" s="1084"/>
      <c r="DZ127" s="1085"/>
    </row>
    <row r="128" spans="1:130" s="197" customFormat="1" ht="26.25" customHeight="1" x14ac:dyDescent="0.15">
      <c r="A128" s="1106" t="s">
        <v>460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461</v>
      </c>
      <c r="X128" s="1108"/>
      <c r="Y128" s="1108"/>
      <c r="Z128" s="1109"/>
      <c r="AA128" s="1124">
        <v>185591</v>
      </c>
      <c r="AB128" s="1125"/>
      <c r="AC128" s="1125"/>
      <c r="AD128" s="1125"/>
      <c r="AE128" s="1126"/>
      <c r="AF128" s="1127">
        <v>188831</v>
      </c>
      <c r="AG128" s="1125"/>
      <c r="AH128" s="1125"/>
      <c r="AI128" s="1125"/>
      <c r="AJ128" s="1126"/>
      <c r="AK128" s="1127">
        <v>172302</v>
      </c>
      <c r="AL128" s="1125"/>
      <c r="AM128" s="1125"/>
      <c r="AN128" s="1125"/>
      <c r="AO128" s="1126"/>
      <c r="AP128" s="1128"/>
      <c r="AQ128" s="1129"/>
      <c r="AR128" s="1129"/>
      <c r="AS128" s="1129"/>
      <c r="AT128" s="1130"/>
      <c r="AU128" s="235"/>
      <c r="AV128" s="235"/>
      <c r="AW128" s="235"/>
      <c r="AX128" s="1089" t="s">
        <v>462</v>
      </c>
      <c r="AY128" s="985"/>
      <c r="AZ128" s="985"/>
      <c r="BA128" s="985"/>
      <c r="BB128" s="985"/>
      <c r="BC128" s="985"/>
      <c r="BD128" s="985"/>
      <c r="BE128" s="986"/>
      <c r="BF128" s="1101" t="s">
        <v>463</v>
      </c>
      <c r="BG128" s="1102"/>
      <c r="BH128" s="1102"/>
      <c r="BI128" s="1102"/>
      <c r="BJ128" s="1102"/>
      <c r="BK128" s="1102"/>
      <c r="BL128" s="1103"/>
      <c r="BM128" s="1101">
        <v>18.010000000000002</v>
      </c>
      <c r="BN128" s="1102"/>
      <c r="BO128" s="1102"/>
      <c r="BP128" s="1102"/>
      <c r="BQ128" s="1102"/>
      <c r="BR128" s="1102"/>
      <c r="BS128" s="1103"/>
      <c r="BT128" s="1101">
        <v>30</v>
      </c>
      <c r="BU128" s="1104"/>
      <c r="BV128" s="1104"/>
      <c r="BW128" s="1104"/>
      <c r="BX128" s="1104"/>
      <c r="BY128" s="1104"/>
      <c r="BZ128" s="110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5" t="s">
        <v>89</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095" t="s">
        <v>464</v>
      </c>
      <c r="X129" s="1096"/>
      <c r="Y129" s="1096"/>
      <c r="Z129" s="1097"/>
      <c r="AA129" s="993">
        <v>12519212</v>
      </c>
      <c r="AB129" s="994"/>
      <c r="AC129" s="994"/>
      <c r="AD129" s="994"/>
      <c r="AE129" s="995"/>
      <c r="AF129" s="996">
        <v>12258950</v>
      </c>
      <c r="AG129" s="994"/>
      <c r="AH129" s="994"/>
      <c r="AI129" s="994"/>
      <c r="AJ129" s="995"/>
      <c r="AK129" s="996">
        <v>12447219</v>
      </c>
      <c r="AL129" s="994"/>
      <c r="AM129" s="994"/>
      <c r="AN129" s="994"/>
      <c r="AO129" s="995"/>
      <c r="AP129" s="1098"/>
      <c r="AQ129" s="1099"/>
      <c r="AR129" s="1099"/>
      <c r="AS129" s="1099"/>
      <c r="AT129" s="1100"/>
      <c r="AU129" s="235"/>
      <c r="AV129" s="235"/>
      <c r="AW129" s="235"/>
      <c r="AX129" s="1089" t="s">
        <v>465</v>
      </c>
      <c r="AY129" s="985"/>
      <c r="AZ129" s="985"/>
      <c r="BA129" s="985"/>
      <c r="BB129" s="985"/>
      <c r="BC129" s="985"/>
      <c r="BD129" s="985"/>
      <c r="BE129" s="986"/>
      <c r="BF129" s="1090">
        <v>12.7</v>
      </c>
      <c r="BG129" s="1091"/>
      <c r="BH129" s="1091"/>
      <c r="BI129" s="1091"/>
      <c r="BJ129" s="1091"/>
      <c r="BK129" s="1091"/>
      <c r="BL129" s="1092"/>
      <c r="BM129" s="1090">
        <v>25</v>
      </c>
      <c r="BN129" s="1091"/>
      <c r="BO129" s="1091"/>
      <c r="BP129" s="1091"/>
      <c r="BQ129" s="1091"/>
      <c r="BR129" s="1091"/>
      <c r="BS129" s="1092"/>
      <c r="BT129" s="1090">
        <v>35</v>
      </c>
      <c r="BU129" s="1093"/>
      <c r="BV129" s="1093"/>
      <c r="BW129" s="1093"/>
      <c r="BX129" s="1093"/>
      <c r="BY129" s="1093"/>
      <c r="BZ129" s="109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5" t="s">
        <v>466</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095" t="s">
        <v>467</v>
      </c>
      <c r="X130" s="1096"/>
      <c r="Y130" s="1096"/>
      <c r="Z130" s="1097"/>
      <c r="AA130" s="993">
        <v>2480362</v>
      </c>
      <c r="AB130" s="994"/>
      <c r="AC130" s="994"/>
      <c r="AD130" s="994"/>
      <c r="AE130" s="995"/>
      <c r="AF130" s="996">
        <v>2496010</v>
      </c>
      <c r="AG130" s="994"/>
      <c r="AH130" s="994"/>
      <c r="AI130" s="994"/>
      <c r="AJ130" s="995"/>
      <c r="AK130" s="996">
        <v>2426879</v>
      </c>
      <c r="AL130" s="994"/>
      <c r="AM130" s="994"/>
      <c r="AN130" s="994"/>
      <c r="AO130" s="995"/>
      <c r="AP130" s="1098"/>
      <c r="AQ130" s="1099"/>
      <c r="AR130" s="1099"/>
      <c r="AS130" s="1099"/>
      <c r="AT130" s="1100"/>
      <c r="AU130" s="235"/>
      <c r="AV130" s="235"/>
      <c r="AW130" s="235"/>
      <c r="AX130" s="1148" t="s">
        <v>468</v>
      </c>
      <c r="AY130" s="1080"/>
      <c r="AZ130" s="1080"/>
      <c r="BA130" s="1080"/>
      <c r="BB130" s="1080"/>
      <c r="BC130" s="1080"/>
      <c r="BD130" s="1080"/>
      <c r="BE130" s="1081"/>
      <c r="BF130" s="1110">
        <v>43.9</v>
      </c>
      <c r="BG130" s="1111"/>
      <c r="BH130" s="1111"/>
      <c r="BI130" s="1111"/>
      <c r="BJ130" s="1111"/>
      <c r="BK130" s="1111"/>
      <c r="BL130" s="1112"/>
      <c r="BM130" s="1110">
        <v>350</v>
      </c>
      <c r="BN130" s="1111"/>
      <c r="BO130" s="1111"/>
      <c r="BP130" s="1111"/>
      <c r="BQ130" s="1111"/>
      <c r="BR130" s="1111"/>
      <c r="BS130" s="1112"/>
      <c r="BT130" s="1113"/>
      <c r="BU130" s="1114"/>
      <c r="BV130" s="1114"/>
      <c r="BW130" s="1114"/>
      <c r="BX130" s="1114"/>
      <c r="BY130" s="1114"/>
      <c r="BZ130" s="111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469</v>
      </c>
      <c r="X131" s="1119"/>
      <c r="Y131" s="1119"/>
      <c r="Z131" s="1120"/>
      <c r="AA131" s="1032">
        <v>10038850</v>
      </c>
      <c r="AB131" s="1033"/>
      <c r="AC131" s="1033"/>
      <c r="AD131" s="1033"/>
      <c r="AE131" s="1034"/>
      <c r="AF131" s="1035">
        <v>9762940</v>
      </c>
      <c r="AG131" s="1033"/>
      <c r="AH131" s="1033"/>
      <c r="AI131" s="1033"/>
      <c r="AJ131" s="1034"/>
      <c r="AK131" s="1035">
        <v>10020340</v>
      </c>
      <c r="AL131" s="1033"/>
      <c r="AM131" s="1033"/>
      <c r="AN131" s="1033"/>
      <c r="AO131" s="1034"/>
      <c r="AP131" s="1121"/>
      <c r="AQ131" s="1122"/>
      <c r="AR131" s="1122"/>
      <c r="AS131" s="1122"/>
      <c r="AT131" s="11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2" t="s">
        <v>470</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471</v>
      </c>
      <c r="W132" s="1136"/>
      <c r="X132" s="1136"/>
      <c r="Y132" s="1136"/>
      <c r="Z132" s="1137"/>
      <c r="AA132" s="1138">
        <v>14.46076991</v>
      </c>
      <c r="AB132" s="1139"/>
      <c r="AC132" s="1139"/>
      <c r="AD132" s="1139"/>
      <c r="AE132" s="1140"/>
      <c r="AF132" s="1141">
        <v>12.536326150000001</v>
      </c>
      <c r="AG132" s="1139"/>
      <c r="AH132" s="1139"/>
      <c r="AI132" s="1139"/>
      <c r="AJ132" s="1140"/>
      <c r="AK132" s="1141">
        <v>11.2595381</v>
      </c>
      <c r="AL132" s="1139"/>
      <c r="AM132" s="1139"/>
      <c r="AN132" s="1139"/>
      <c r="AO132" s="1140"/>
      <c r="AP132" s="1022"/>
      <c r="AQ132" s="1023"/>
      <c r="AR132" s="1023"/>
      <c r="AS132" s="1023"/>
      <c r="AT132" s="114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43" t="s">
        <v>472</v>
      </c>
      <c r="W133" s="1143"/>
      <c r="X133" s="1143"/>
      <c r="Y133" s="1143"/>
      <c r="Z133" s="1144"/>
      <c r="AA133" s="1145">
        <v>15.9</v>
      </c>
      <c r="AB133" s="1146"/>
      <c r="AC133" s="1146"/>
      <c r="AD133" s="1146"/>
      <c r="AE133" s="1147"/>
      <c r="AF133" s="1145">
        <v>14</v>
      </c>
      <c r="AG133" s="1146"/>
      <c r="AH133" s="1146"/>
      <c r="AI133" s="1146"/>
      <c r="AJ133" s="1147"/>
      <c r="AK133" s="1145">
        <v>12.7</v>
      </c>
      <c r="AL133" s="1146"/>
      <c r="AM133" s="1146"/>
      <c r="AN133" s="1146"/>
      <c r="AO133" s="1147"/>
      <c r="AP133" s="1063"/>
      <c r="AQ133" s="1064"/>
      <c r="AR133" s="1064"/>
      <c r="AS133" s="1064"/>
      <c r="AT133" s="113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52" t="s">
        <v>475</v>
      </c>
      <c r="L7" s="254"/>
      <c r="M7" s="255" t="s">
        <v>476</v>
      </c>
      <c r="N7" s="256"/>
    </row>
    <row r="8" spans="1:16" x14ac:dyDescent="0.15">
      <c r="A8" s="248"/>
      <c r="B8" s="244"/>
      <c r="C8" s="244"/>
      <c r="D8" s="244"/>
      <c r="E8" s="244"/>
      <c r="F8" s="244"/>
      <c r="G8" s="257"/>
      <c r="H8" s="258"/>
      <c r="I8" s="258"/>
      <c r="J8" s="259"/>
      <c r="K8" s="1153"/>
      <c r="L8" s="260" t="s">
        <v>477</v>
      </c>
      <c r="M8" s="261" t="s">
        <v>478</v>
      </c>
      <c r="N8" s="262" t="s">
        <v>479</v>
      </c>
    </row>
    <row r="9" spans="1:16" x14ac:dyDescent="0.15">
      <c r="A9" s="248"/>
      <c r="B9" s="244"/>
      <c r="C9" s="244"/>
      <c r="D9" s="244"/>
      <c r="E9" s="244"/>
      <c r="F9" s="244"/>
      <c r="G9" s="1154" t="s">
        <v>480</v>
      </c>
      <c r="H9" s="1155"/>
      <c r="I9" s="1155"/>
      <c r="J9" s="1156"/>
      <c r="K9" s="263">
        <v>2900692</v>
      </c>
      <c r="L9" s="264">
        <v>79373</v>
      </c>
      <c r="M9" s="265">
        <v>71916</v>
      </c>
      <c r="N9" s="266">
        <v>10.4</v>
      </c>
    </row>
    <row r="10" spans="1:16" x14ac:dyDescent="0.15">
      <c r="A10" s="248"/>
      <c r="B10" s="244"/>
      <c r="C10" s="244"/>
      <c r="D10" s="244"/>
      <c r="E10" s="244"/>
      <c r="F10" s="244"/>
      <c r="G10" s="1154" t="s">
        <v>481</v>
      </c>
      <c r="H10" s="1155"/>
      <c r="I10" s="1155"/>
      <c r="J10" s="1156"/>
      <c r="K10" s="267">
        <v>522215</v>
      </c>
      <c r="L10" s="268">
        <v>14290</v>
      </c>
      <c r="M10" s="269">
        <v>7911</v>
      </c>
      <c r="N10" s="270">
        <v>80.599999999999994</v>
      </c>
    </row>
    <row r="11" spans="1:16" ht="13.5" customHeight="1" x14ac:dyDescent="0.15">
      <c r="A11" s="248"/>
      <c r="B11" s="244"/>
      <c r="C11" s="244"/>
      <c r="D11" s="244"/>
      <c r="E11" s="244"/>
      <c r="F11" s="244"/>
      <c r="G11" s="1154" t="s">
        <v>482</v>
      </c>
      <c r="H11" s="1155"/>
      <c r="I11" s="1155"/>
      <c r="J11" s="1156"/>
      <c r="K11" s="267">
        <v>505811</v>
      </c>
      <c r="L11" s="268">
        <v>13841</v>
      </c>
      <c r="M11" s="269">
        <v>7787</v>
      </c>
      <c r="N11" s="270">
        <v>77.7</v>
      </c>
    </row>
    <row r="12" spans="1:16" ht="13.5" customHeight="1" x14ac:dyDescent="0.15">
      <c r="A12" s="248"/>
      <c r="B12" s="244"/>
      <c r="C12" s="244"/>
      <c r="D12" s="244"/>
      <c r="E12" s="244"/>
      <c r="F12" s="244"/>
      <c r="G12" s="1154" t="s">
        <v>483</v>
      </c>
      <c r="H12" s="1155"/>
      <c r="I12" s="1155"/>
      <c r="J12" s="1156"/>
      <c r="K12" s="267" t="s">
        <v>484</v>
      </c>
      <c r="L12" s="268" t="s">
        <v>484</v>
      </c>
      <c r="M12" s="269">
        <v>906</v>
      </c>
      <c r="N12" s="270" t="s">
        <v>484</v>
      </c>
    </row>
    <row r="13" spans="1:16" ht="13.5" customHeight="1" x14ac:dyDescent="0.15">
      <c r="A13" s="248"/>
      <c r="B13" s="244"/>
      <c r="C13" s="244"/>
      <c r="D13" s="244"/>
      <c r="E13" s="244"/>
      <c r="F13" s="244"/>
      <c r="G13" s="1154" t="s">
        <v>485</v>
      </c>
      <c r="H13" s="1155"/>
      <c r="I13" s="1155"/>
      <c r="J13" s="1156"/>
      <c r="K13" s="267" t="s">
        <v>484</v>
      </c>
      <c r="L13" s="268" t="s">
        <v>484</v>
      </c>
      <c r="M13" s="269">
        <v>13</v>
      </c>
      <c r="N13" s="270" t="s">
        <v>484</v>
      </c>
    </row>
    <row r="14" spans="1:16" ht="13.5" customHeight="1" x14ac:dyDescent="0.15">
      <c r="A14" s="248"/>
      <c r="B14" s="244"/>
      <c r="C14" s="244"/>
      <c r="D14" s="244"/>
      <c r="E14" s="244"/>
      <c r="F14" s="244"/>
      <c r="G14" s="1154" t="s">
        <v>486</v>
      </c>
      <c r="H14" s="1155"/>
      <c r="I14" s="1155"/>
      <c r="J14" s="1156"/>
      <c r="K14" s="267">
        <v>150959</v>
      </c>
      <c r="L14" s="268">
        <v>4131</v>
      </c>
      <c r="M14" s="269">
        <v>3077</v>
      </c>
      <c r="N14" s="270">
        <v>34.299999999999997</v>
      </c>
    </row>
    <row r="15" spans="1:16" ht="13.5" customHeight="1" x14ac:dyDescent="0.15">
      <c r="A15" s="248"/>
      <c r="B15" s="244"/>
      <c r="C15" s="244"/>
      <c r="D15" s="244"/>
      <c r="E15" s="244"/>
      <c r="F15" s="244"/>
      <c r="G15" s="1154" t="s">
        <v>487</v>
      </c>
      <c r="H15" s="1155"/>
      <c r="I15" s="1155"/>
      <c r="J15" s="1156"/>
      <c r="K15" s="267">
        <v>92395</v>
      </c>
      <c r="L15" s="268">
        <v>2528</v>
      </c>
      <c r="M15" s="269">
        <v>1653</v>
      </c>
      <c r="N15" s="270">
        <v>52.9</v>
      </c>
    </row>
    <row r="16" spans="1:16" x14ac:dyDescent="0.15">
      <c r="A16" s="248"/>
      <c r="B16" s="244"/>
      <c r="C16" s="244"/>
      <c r="D16" s="244"/>
      <c r="E16" s="244"/>
      <c r="F16" s="244"/>
      <c r="G16" s="1157" t="s">
        <v>488</v>
      </c>
      <c r="H16" s="1158"/>
      <c r="I16" s="1158"/>
      <c r="J16" s="1159"/>
      <c r="K16" s="268">
        <v>-280724</v>
      </c>
      <c r="L16" s="268">
        <v>-7682</v>
      </c>
      <c r="M16" s="269">
        <v>-7483</v>
      </c>
      <c r="N16" s="270">
        <v>2.7</v>
      </c>
    </row>
    <row r="17" spans="1:16" x14ac:dyDescent="0.15">
      <c r="A17" s="248"/>
      <c r="B17" s="244"/>
      <c r="C17" s="244"/>
      <c r="D17" s="244"/>
      <c r="E17" s="244"/>
      <c r="F17" s="244"/>
      <c r="G17" s="1157" t="s">
        <v>166</v>
      </c>
      <c r="H17" s="1158"/>
      <c r="I17" s="1158"/>
      <c r="J17" s="1159"/>
      <c r="K17" s="268">
        <v>3891348</v>
      </c>
      <c r="L17" s="268">
        <v>106481</v>
      </c>
      <c r="M17" s="269">
        <v>85779</v>
      </c>
      <c r="N17" s="270">
        <v>24.1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9" t="s">
        <v>493</v>
      </c>
      <c r="H21" s="1150"/>
      <c r="I21" s="1150"/>
      <c r="J21" s="1151"/>
      <c r="K21" s="280">
        <v>10.34</v>
      </c>
      <c r="L21" s="281">
        <v>8.2100000000000009</v>
      </c>
      <c r="M21" s="282">
        <v>2.13</v>
      </c>
      <c r="N21" s="249"/>
      <c r="O21" s="283"/>
      <c r="P21" s="279"/>
    </row>
    <row r="22" spans="1:16" s="284" customFormat="1" x14ac:dyDescent="0.15">
      <c r="A22" s="279"/>
      <c r="B22" s="249"/>
      <c r="C22" s="249"/>
      <c r="D22" s="249"/>
      <c r="E22" s="249"/>
      <c r="F22" s="249"/>
      <c r="G22" s="1149" t="s">
        <v>494</v>
      </c>
      <c r="H22" s="1150"/>
      <c r="I22" s="1150"/>
      <c r="J22" s="1151"/>
      <c r="K22" s="285">
        <v>97</v>
      </c>
      <c r="L22" s="286">
        <v>97</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52" t="s">
        <v>475</v>
      </c>
      <c r="L30" s="254"/>
      <c r="M30" s="255" t="s">
        <v>476</v>
      </c>
      <c r="N30" s="256"/>
    </row>
    <row r="31" spans="1:16" x14ac:dyDescent="0.15">
      <c r="A31" s="248"/>
      <c r="B31" s="244"/>
      <c r="C31" s="244"/>
      <c r="D31" s="244"/>
      <c r="E31" s="244"/>
      <c r="F31" s="244"/>
      <c r="G31" s="257"/>
      <c r="H31" s="258"/>
      <c r="I31" s="258"/>
      <c r="J31" s="259"/>
      <c r="K31" s="1153"/>
      <c r="L31" s="260" t="s">
        <v>477</v>
      </c>
      <c r="M31" s="261" t="s">
        <v>478</v>
      </c>
      <c r="N31" s="262" t="s">
        <v>479</v>
      </c>
    </row>
    <row r="32" spans="1:16" ht="27" customHeight="1" x14ac:dyDescent="0.15">
      <c r="A32" s="248"/>
      <c r="B32" s="244"/>
      <c r="C32" s="244"/>
      <c r="D32" s="244"/>
      <c r="E32" s="244"/>
      <c r="F32" s="244"/>
      <c r="G32" s="1165" t="s">
        <v>498</v>
      </c>
      <c r="H32" s="1166"/>
      <c r="I32" s="1166"/>
      <c r="J32" s="1167"/>
      <c r="K32" s="294">
        <v>1703983</v>
      </c>
      <c r="L32" s="294">
        <v>46627</v>
      </c>
      <c r="M32" s="295">
        <v>51963</v>
      </c>
      <c r="N32" s="296">
        <v>-10.3</v>
      </c>
    </row>
    <row r="33" spans="1:16" ht="13.5" customHeight="1" x14ac:dyDescent="0.15">
      <c r="A33" s="248"/>
      <c r="B33" s="244"/>
      <c r="C33" s="244"/>
      <c r="D33" s="244"/>
      <c r="E33" s="244"/>
      <c r="F33" s="244"/>
      <c r="G33" s="1165" t="s">
        <v>499</v>
      </c>
      <c r="H33" s="1166"/>
      <c r="I33" s="1166"/>
      <c r="J33" s="1167"/>
      <c r="K33" s="294" t="s">
        <v>484</v>
      </c>
      <c r="L33" s="294" t="s">
        <v>484</v>
      </c>
      <c r="M33" s="295" t="s">
        <v>484</v>
      </c>
      <c r="N33" s="296" t="s">
        <v>484</v>
      </c>
    </row>
    <row r="34" spans="1:16" ht="27" customHeight="1" x14ac:dyDescent="0.15">
      <c r="A34" s="248"/>
      <c r="B34" s="244"/>
      <c r="C34" s="244"/>
      <c r="D34" s="244"/>
      <c r="E34" s="244"/>
      <c r="F34" s="244"/>
      <c r="G34" s="1165" t="s">
        <v>500</v>
      </c>
      <c r="H34" s="1166"/>
      <c r="I34" s="1166"/>
      <c r="J34" s="1167"/>
      <c r="K34" s="294" t="s">
        <v>484</v>
      </c>
      <c r="L34" s="294" t="s">
        <v>484</v>
      </c>
      <c r="M34" s="295">
        <v>71</v>
      </c>
      <c r="N34" s="296" t="s">
        <v>484</v>
      </c>
    </row>
    <row r="35" spans="1:16" ht="27" customHeight="1" x14ac:dyDescent="0.15">
      <c r="A35" s="248"/>
      <c r="B35" s="244"/>
      <c r="C35" s="244"/>
      <c r="D35" s="244"/>
      <c r="E35" s="244"/>
      <c r="F35" s="244"/>
      <c r="G35" s="1165" t="s">
        <v>501</v>
      </c>
      <c r="H35" s="1166"/>
      <c r="I35" s="1166"/>
      <c r="J35" s="1167"/>
      <c r="K35" s="294">
        <v>1913486</v>
      </c>
      <c r="L35" s="294">
        <v>52360</v>
      </c>
      <c r="M35" s="295">
        <v>20847</v>
      </c>
      <c r="N35" s="296">
        <v>151.19999999999999</v>
      </c>
    </row>
    <row r="36" spans="1:16" ht="27" customHeight="1" x14ac:dyDescent="0.15">
      <c r="A36" s="248"/>
      <c r="B36" s="244"/>
      <c r="C36" s="244"/>
      <c r="D36" s="244"/>
      <c r="E36" s="244"/>
      <c r="F36" s="244"/>
      <c r="G36" s="1165" t="s">
        <v>502</v>
      </c>
      <c r="H36" s="1166"/>
      <c r="I36" s="1166"/>
      <c r="J36" s="1167"/>
      <c r="K36" s="294">
        <v>88239</v>
      </c>
      <c r="L36" s="294">
        <v>2415</v>
      </c>
      <c r="M36" s="295">
        <v>3529</v>
      </c>
      <c r="N36" s="296">
        <v>-31.6</v>
      </c>
    </row>
    <row r="37" spans="1:16" ht="13.5" customHeight="1" x14ac:dyDescent="0.15">
      <c r="A37" s="248"/>
      <c r="B37" s="244"/>
      <c r="C37" s="244"/>
      <c r="D37" s="244"/>
      <c r="E37" s="244"/>
      <c r="F37" s="244"/>
      <c r="G37" s="1165" t="s">
        <v>503</v>
      </c>
      <c r="H37" s="1166"/>
      <c r="I37" s="1166"/>
      <c r="J37" s="1167"/>
      <c r="K37" s="294">
        <v>21717</v>
      </c>
      <c r="L37" s="294">
        <v>594</v>
      </c>
      <c r="M37" s="295">
        <v>828</v>
      </c>
      <c r="N37" s="296">
        <v>-28.3</v>
      </c>
    </row>
    <row r="38" spans="1:16" ht="27" customHeight="1" x14ac:dyDescent="0.15">
      <c r="A38" s="248"/>
      <c r="B38" s="244"/>
      <c r="C38" s="244"/>
      <c r="D38" s="244"/>
      <c r="E38" s="244"/>
      <c r="F38" s="244"/>
      <c r="G38" s="1168" t="s">
        <v>504</v>
      </c>
      <c r="H38" s="1169"/>
      <c r="I38" s="1169"/>
      <c r="J38" s="1170"/>
      <c r="K38" s="297" t="s">
        <v>484</v>
      </c>
      <c r="L38" s="297" t="s">
        <v>484</v>
      </c>
      <c r="M38" s="298">
        <v>6</v>
      </c>
      <c r="N38" s="299" t="s">
        <v>484</v>
      </c>
      <c r="O38" s="293"/>
    </row>
    <row r="39" spans="1:16" x14ac:dyDescent="0.15">
      <c r="A39" s="248"/>
      <c r="B39" s="244"/>
      <c r="C39" s="244"/>
      <c r="D39" s="244"/>
      <c r="E39" s="244"/>
      <c r="F39" s="244"/>
      <c r="G39" s="1168" t="s">
        <v>505</v>
      </c>
      <c r="H39" s="1169"/>
      <c r="I39" s="1169"/>
      <c r="J39" s="1170"/>
      <c r="K39" s="300">
        <v>-172302</v>
      </c>
      <c r="L39" s="300">
        <v>-4715</v>
      </c>
      <c r="M39" s="301">
        <v>-4386</v>
      </c>
      <c r="N39" s="302">
        <v>7.5</v>
      </c>
      <c r="O39" s="293"/>
    </row>
    <row r="40" spans="1:16" ht="27" customHeight="1" x14ac:dyDescent="0.15">
      <c r="A40" s="248"/>
      <c r="B40" s="244"/>
      <c r="C40" s="244"/>
      <c r="D40" s="244"/>
      <c r="E40" s="244"/>
      <c r="F40" s="244"/>
      <c r="G40" s="1165" t="s">
        <v>506</v>
      </c>
      <c r="H40" s="1166"/>
      <c r="I40" s="1166"/>
      <c r="J40" s="1167"/>
      <c r="K40" s="300">
        <v>-2426879</v>
      </c>
      <c r="L40" s="300">
        <v>-66408</v>
      </c>
      <c r="M40" s="301">
        <v>-50220</v>
      </c>
      <c r="N40" s="302">
        <v>32.200000000000003</v>
      </c>
      <c r="O40" s="293"/>
    </row>
    <row r="41" spans="1:16" x14ac:dyDescent="0.15">
      <c r="A41" s="248"/>
      <c r="B41" s="244"/>
      <c r="C41" s="244"/>
      <c r="D41" s="244"/>
      <c r="E41" s="244"/>
      <c r="F41" s="244"/>
      <c r="G41" s="1171" t="s">
        <v>277</v>
      </c>
      <c r="H41" s="1172"/>
      <c r="I41" s="1172"/>
      <c r="J41" s="1173"/>
      <c r="K41" s="294">
        <v>1128244</v>
      </c>
      <c r="L41" s="300">
        <v>30873</v>
      </c>
      <c r="M41" s="301">
        <v>22638</v>
      </c>
      <c r="N41" s="302">
        <v>36.4</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60" t="s">
        <v>475</v>
      </c>
      <c r="J49" s="1162" t="s">
        <v>510</v>
      </c>
      <c r="K49" s="1163"/>
      <c r="L49" s="1163"/>
      <c r="M49" s="1163"/>
      <c r="N49" s="1164"/>
    </row>
    <row r="50" spans="1:14" x14ac:dyDescent="0.15">
      <c r="A50" s="248"/>
      <c r="B50" s="244"/>
      <c r="C50" s="244"/>
      <c r="D50" s="244"/>
      <c r="E50" s="244"/>
      <c r="F50" s="244"/>
      <c r="G50" s="312"/>
      <c r="H50" s="313"/>
      <c r="I50" s="1161"/>
      <c r="J50" s="314" t="s">
        <v>511</v>
      </c>
      <c r="K50" s="315" t="s">
        <v>512</v>
      </c>
      <c r="L50" s="316" t="s">
        <v>513</v>
      </c>
      <c r="M50" s="317" t="s">
        <v>514</v>
      </c>
      <c r="N50" s="318" t="s">
        <v>515</v>
      </c>
    </row>
    <row r="51" spans="1:14" x14ac:dyDescent="0.15">
      <c r="A51" s="248"/>
      <c r="B51" s="244"/>
      <c r="C51" s="244"/>
      <c r="D51" s="244"/>
      <c r="E51" s="244"/>
      <c r="F51" s="244"/>
      <c r="G51" s="310" t="s">
        <v>516</v>
      </c>
      <c r="H51" s="311"/>
      <c r="I51" s="319">
        <v>2961804</v>
      </c>
      <c r="J51" s="320">
        <v>77752</v>
      </c>
      <c r="K51" s="321">
        <v>-3.2</v>
      </c>
      <c r="L51" s="322">
        <v>67201</v>
      </c>
      <c r="M51" s="323">
        <v>33</v>
      </c>
      <c r="N51" s="324">
        <v>-36.200000000000003</v>
      </c>
    </row>
    <row r="52" spans="1:14" x14ac:dyDescent="0.15">
      <c r="A52" s="248"/>
      <c r="B52" s="244"/>
      <c r="C52" s="244"/>
      <c r="D52" s="244"/>
      <c r="E52" s="244"/>
      <c r="F52" s="244"/>
      <c r="G52" s="325"/>
      <c r="H52" s="326" t="s">
        <v>517</v>
      </c>
      <c r="I52" s="327">
        <v>749822</v>
      </c>
      <c r="J52" s="328">
        <v>19684</v>
      </c>
      <c r="K52" s="329">
        <v>-33.200000000000003</v>
      </c>
      <c r="L52" s="330">
        <v>35210</v>
      </c>
      <c r="M52" s="331">
        <v>22.5</v>
      </c>
      <c r="N52" s="332">
        <v>-55.7</v>
      </c>
    </row>
    <row r="53" spans="1:14" x14ac:dyDescent="0.15">
      <c r="A53" s="248"/>
      <c r="B53" s="244"/>
      <c r="C53" s="244"/>
      <c r="D53" s="244"/>
      <c r="E53" s="244"/>
      <c r="F53" s="244"/>
      <c r="G53" s="310" t="s">
        <v>518</v>
      </c>
      <c r="H53" s="311"/>
      <c r="I53" s="319">
        <v>3052032</v>
      </c>
      <c r="J53" s="320">
        <v>80283</v>
      </c>
      <c r="K53" s="321">
        <v>3.3</v>
      </c>
      <c r="L53" s="322">
        <v>75709</v>
      </c>
      <c r="M53" s="323">
        <v>12.7</v>
      </c>
      <c r="N53" s="324">
        <v>-9.4</v>
      </c>
    </row>
    <row r="54" spans="1:14" x14ac:dyDescent="0.15">
      <c r="A54" s="248"/>
      <c r="B54" s="244"/>
      <c r="C54" s="244"/>
      <c r="D54" s="244"/>
      <c r="E54" s="244"/>
      <c r="F54" s="244"/>
      <c r="G54" s="325"/>
      <c r="H54" s="326" t="s">
        <v>517</v>
      </c>
      <c r="I54" s="327">
        <v>758003</v>
      </c>
      <c r="J54" s="328">
        <v>19939</v>
      </c>
      <c r="K54" s="329">
        <v>1.3</v>
      </c>
      <c r="L54" s="330">
        <v>35212</v>
      </c>
      <c r="M54" s="331">
        <v>0</v>
      </c>
      <c r="N54" s="332">
        <v>1.3</v>
      </c>
    </row>
    <row r="55" spans="1:14" x14ac:dyDescent="0.15">
      <c r="A55" s="248"/>
      <c r="B55" s="244"/>
      <c r="C55" s="244"/>
      <c r="D55" s="244"/>
      <c r="E55" s="244"/>
      <c r="F55" s="244"/>
      <c r="G55" s="310" t="s">
        <v>519</v>
      </c>
      <c r="H55" s="311"/>
      <c r="I55" s="319">
        <v>2756909</v>
      </c>
      <c r="J55" s="320">
        <v>73433</v>
      </c>
      <c r="K55" s="321">
        <v>-8.5</v>
      </c>
      <c r="L55" s="322">
        <v>90961</v>
      </c>
      <c r="M55" s="323">
        <v>20.100000000000001</v>
      </c>
      <c r="N55" s="324">
        <v>-28.6</v>
      </c>
    </row>
    <row r="56" spans="1:14" x14ac:dyDescent="0.15">
      <c r="A56" s="248"/>
      <c r="B56" s="244"/>
      <c r="C56" s="244"/>
      <c r="D56" s="244"/>
      <c r="E56" s="244"/>
      <c r="F56" s="244"/>
      <c r="G56" s="325"/>
      <c r="H56" s="326" t="s">
        <v>517</v>
      </c>
      <c r="I56" s="327">
        <v>733373</v>
      </c>
      <c r="J56" s="328">
        <v>19534</v>
      </c>
      <c r="K56" s="329">
        <v>-2</v>
      </c>
      <c r="L56" s="330">
        <v>37720</v>
      </c>
      <c r="M56" s="331">
        <v>7.1</v>
      </c>
      <c r="N56" s="332">
        <v>-9.1</v>
      </c>
    </row>
    <row r="57" spans="1:14" x14ac:dyDescent="0.15">
      <c r="A57" s="248"/>
      <c r="B57" s="244"/>
      <c r="C57" s="244"/>
      <c r="D57" s="244"/>
      <c r="E57" s="244"/>
      <c r="F57" s="244"/>
      <c r="G57" s="310" t="s">
        <v>520</v>
      </c>
      <c r="H57" s="311"/>
      <c r="I57" s="319">
        <v>4278329</v>
      </c>
      <c r="J57" s="320">
        <v>115474</v>
      </c>
      <c r="K57" s="321">
        <v>57.3</v>
      </c>
      <c r="L57" s="322">
        <v>106614</v>
      </c>
      <c r="M57" s="323">
        <v>17.2</v>
      </c>
      <c r="N57" s="324">
        <v>40.1</v>
      </c>
    </row>
    <row r="58" spans="1:14" x14ac:dyDescent="0.15">
      <c r="A58" s="248"/>
      <c r="B58" s="244"/>
      <c r="C58" s="244"/>
      <c r="D58" s="244"/>
      <c r="E58" s="244"/>
      <c r="F58" s="244"/>
      <c r="G58" s="325"/>
      <c r="H58" s="326" t="s">
        <v>517</v>
      </c>
      <c r="I58" s="327">
        <v>952544</v>
      </c>
      <c r="J58" s="328">
        <v>25710</v>
      </c>
      <c r="K58" s="329">
        <v>31.6</v>
      </c>
      <c r="L58" s="330">
        <v>45545</v>
      </c>
      <c r="M58" s="331">
        <v>20.7</v>
      </c>
      <c r="N58" s="332">
        <v>10.9</v>
      </c>
    </row>
    <row r="59" spans="1:14" x14ac:dyDescent="0.15">
      <c r="A59" s="248"/>
      <c r="B59" s="244"/>
      <c r="C59" s="244"/>
      <c r="D59" s="244"/>
      <c r="E59" s="244"/>
      <c r="F59" s="244"/>
      <c r="G59" s="310" t="s">
        <v>521</v>
      </c>
      <c r="H59" s="311"/>
      <c r="I59" s="319">
        <v>2819511</v>
      </c>
      <c r="J59" s="320">
        <v>77152</v>
      </c>
      <c r="K59" s="321">
        <v>-33.200000000000003</v>
      </c>
      <c r="L59" s="322">
        <v>81768</v>
      </c>
      <c r="M59" s="323">
        <v>-23.3</v>
      </c>
      <c r="N59" s="324">
        <v>-9.9</v>
      </c>
    </row>
    <row r="60" spans="1:14" x14ac:dyDescent="0.15">
      <c r="A60" s="248"/>
      <c r="B60" s="244"/>
      <c r="C60" s="244"/>
      <c r="D60" s="244"/>
      <c r="E60" s="244"/>
      <c r="F60" s="244"/>
      <c r="G60" s="325"/>
      <c r="H60" s="326" t="s">
        <v>517</v>
      </c>
      <c r="I60" s="333">
        <v>1379067</v>
      </c>
      <c r="J60" s="328">
        <v>37736</v>
      </c>
      <c r="K60" s="329">
        <v>46.8</v>
      </c>
      <c r="L60" s="330">
        <v>37917</v>
      </c>
      <c r="M60" s="331">
        <v>-16.7</v>
      </c>
      <c r="N60" s="332">
        <v>63.5</v>
      </c>
    </row>
    <row r="61" spans="1:14" x14ac:dyDescent="0.15">
      <c r="A61" s="248"/>
      <c r="B61" s="244"/>
      <c r="C61" s="244"/>
      <c r="D61" s="244"/>
      <c r="E61" s="244"/>
      <c r="F61" s="244"/>
      <c r="G61" s="310" t="s">
        <v>522</v>
      </c>
      <c r="H61" s="334"/>
      <c r="I61" s="335">
        <v>3173717</v>
      </c>
      <c r="J61" s="336">
        <v>84819</v>
      </c>
      <c r="K61" s="337">
        <v>3.1</v>
      </c>
      <c r="L61" s="338">
        <v>84451</v>
      </c>
      <c r="M61" s="339">
        <v>11.9</v>
      </c>
      <c r="N61" s="324">
        <v>-8.8000000000000007</v>
      </c>
    </row>
    <row r="62" spans="1:14" x14ac:dyDescent="0.15">
      <c r="A62" s="248"/>
      <c r="B62" s="244"/>
      <c r="C62" s="244"/>
      <c r="D62" s="244"/>
      <c r="E62" s="244"/>
      <c r="F62" s="244"/>
      <c r="G62" s="325"/>
      <c r="H62" s="326" t="s">
        <v>517</v>
      </c>
      <c r="I62" s="327">
        <v>914562</v>
      </c>
      <c r="J62" s="328">
        <v>24521</v>
      </c>
      <c r="K62" s="329">
        <v>8.9</v>
      </c>
      <c r="L62" s="330">
        <v>38321</v>
      </c>
      <c r="M62" s="331">
        <v>6.7</v>
      </c>
      <c r="N62" s="332">
        <v>2.2000000000000002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4" t="s">
        <v>3</v>
      </c>
      <c r="D47" s="1174"/>
      <c r="E47" s="1175"/>
      <c r="F47" s="11">
        <v>20.43</v>
      </c>
      <c r="G47" s="12">
        <v>22.29</v>
      </c>
      <c r="H47" s="12">
        <v>24.43</v>
      </c>
      <c r="I47" s="12">
        <v>27</v>
      </c>
      <c r="J47" s="13">
        <v>29.41</v>
      </c>
    </row>
    <row r="48" spans="2:10" ht="57.75" customHeight="1" x14ac:dyDescent="0.15">
      <c r="B48" s="14"/>
      <c r="C48" s="1176" t="s">
        <v>4</v>
      </c>
      <c r="D48" s="1176"/>
      <c r="E48" s="1177"/>
      <c r="F48" s="15">
        <v>4.87</v>
      </c>
      <c r="G48" s="16">
        <v>4.8600000000000003</v>
      </c>
      <c r="H48" s="16">
        <v>3.97</v>
      </c>
      <c r="I48" s="16">
        <v>5.35</v>
      </c>
      <c r="J48" s="17">
        <v>4.18</v>
      </c>
    </row>
    <row r="49" spans="2:10" ht="57.75" customHeight="1" thickBot="1" x14ac:dyDescent="0.2">
      <c r="B49" s="18"/>
      <c r="C49" s="1178" t="s">
        <v>5</v>
      </c>
      <c r="D49" s="1178"/>
      <c r="E49" s="1179"/>
      <c r="F49" s="19">
        <v>0.79</v>
      </c>
      <c r="G49" s="20">
        <v>0.16</v>
      </c>
      <c r="H49" s="20" t="s">
        <v>529</v>
      </c>
      <c r="I49" s="20">
        <v>1.31</v>
      </c>
      <c r="J49" s="21">
        <v>1.45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2017-03-07T02:58:31Z</cp:lastPrinted>
  <dcterms:created xsi:type="dcterms:W3CDTF">2017-02-15T21:31:04Z</dcterms:created>
  <dcterms:modified xsi:type="dcterms:W3CDTF">2017-05-16T08:03:35Z</dcterms:modified>
  <cp:category/>
</cp:coreProperties>
</file>