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41" i="9" l="1"/>
  <c r="BG40" i="9"/>
  <c r="BG39" i="9"/>
  <c r="BG38" i="9"/>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AM41" i="9"/>
  <c r="U41" i="9"/>
  <c r="C41" i="9"/>
  <c r="AM40" i="9"/>
  <c r="U40" i="9"/>
  <c r="C40" i="9"/>
  <c r="AM39" i="9"/>
  <c r="U39" i="9"/>
  <c r="C39" i="9"/>
  <c r="AM38" i="9"/>
  <c r="U38" i="9"/>
  <c r="C38" i="9"/>
  <c r="AM37" i="9"/>
  <c r="C37"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c r="BW35" i="9" s="1"/>
  <c r="BW36" i="9" s="1"/>
  <c r="BW37" i="9" s="1"/>
  <c r="BW38" i="9" s="1"/>
  <c r="BW39" i="9" s="1"/>
  <c r="BW40" i="9" s="1"/>
  <c r="BW41" i="9" s="1"/>
  <c r="BW42" i="9" s="1"/>
  <c r="BE34" i="9"/>
  <c r="BE35" i="9" s="1"/>
  <c r="BE36" i="9" s="1"/>
  <c r="BE37" i="9" s="1"/>
  <c r="BE38" i="9" s="1"/>
  <c r="BE39" i="9" s="1"/>
  <c r="BE40" i="9" s="1"/>
  <c r="BE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<sst xmlns="http://schemas.openxmlformats.org/spreadsheetml/2006/main" count="1060" uniqueCount="571">
  <si>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</si>
  <si>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</si>
  <si>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</si>
  <si>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</si>
  <si>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</si>
  <si>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</si>
  <si>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</si>
  <si>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</si>
  <si>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</si>
  <si>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</si>
  <si>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</si>
  <si>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</si>
  <si>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</si>
  <si>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</si>
  <si>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</si>
  <si>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</si>
  <si>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</si>
  <si>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</si>
  <si>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</si>
  <si>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</si>
  <si>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</si>
  <si>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</si>
  <si>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</si>
  <si>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</si>
  <si>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</si>
  <si>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</si>
  <si>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</si>
  <si>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</si>
  <si>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</si>
  <si>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</si>
  <si>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</si>
  <si>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</si>
  <si>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</si>
  <si>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</si>
  <si>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</si>
  <si>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</si>
  <si>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</si>
  <si>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</si>
  <si>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</si>
  <si>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</si>
  <si>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</si>
  <si>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</si>
  <si>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</si>
  <si>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</si>
  <si>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</si>
  <si>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</si>
  <si>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</si>
  <si>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</si>
  <si>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</si>
  <si>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</si>
  <si>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</si>
  <si>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</si>
  <si>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</si>
  <si>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</si>
  <si>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</si>
  <si>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</si>
  <si>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</si>
  <si>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</si>
  <si>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</si>
  <si>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</si>
  <si>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</si>
  <si>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</si>
  <si>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</si>
  <si>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</si>
  <si>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</si>
  <si>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</si>
  <si>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</si>
  <si>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</si>
  <si>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</si>
  <si>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</si>
  <si>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</si>
  <si>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</si>
  <si>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</si>
  <si>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</si>
  <si>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</si>
  <si>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</si>
  <si>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</si>
  <si>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</si>
  <si>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</si>
  <si>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</si>
  <si>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</si>
  <si>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</si>
  <si>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</si>
  <si>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</si>
  <si>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</si>
  <si>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</si>
  <si>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</si>
  <si>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</si>
  <si>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</si>
  <si>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</si>
  <si>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</si>
  <si>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</si>
  <si>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</si>
  <si>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</si>
  <si>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</si>
  <si>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</si>
  <si>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</si>
  <si>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</si>
  <si>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</si>
  <si>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</si>
  <si>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</si>
  <si>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</si>
  <si>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</si>
  <si>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</si>
  <si>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</si>
  <si>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</si>
  <si>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</si>
  <si>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</si>
  <si>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</si>
  <si>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</si>
  <si>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</si>
  <si>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</si>
  <si>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</si>
  <si>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</si>
  <si>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</si>
  <si>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</si>
  <si>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</si>
  <si>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</si>
  <si>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</si>
  <si>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</si>
  <si>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</si>
  <si>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</si>
  <si>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</si>
  <si>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</si>
  <si>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</si>
  <si>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</si>
  <si>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</si>
  <si>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</si>
  <si>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</si>
  <si>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</si>
  <si>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</si>
  <si>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</si>
  <si>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</si>
  <si>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</si>
  <si>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</si>
  <si>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</si>
  <si>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</si>
  <si>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</si>
  <si>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</si>
  <si>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</si>
  <si>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</si>
  <si>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</si>
  <si>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</si>
  <si>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</si>
  <si>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</si>
  <si>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</si>
  <si>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</si>
  <si>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</si>
  <si>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</si>
  <si>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</si>
  <si>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</si>
  <si>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</si>
  <si>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</si>
  <si>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</si>
  <si>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</si>
  <si>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</si>
  <si>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</si>
  <si>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</si>
  <si>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</si>
  <si>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</si>
  <si>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</si>
  <si>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</si>
  <si>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</si>
  <si>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</si>
  <si>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</si>
  <si>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</si>
  <si>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</si>
  <si>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</si>
  <si>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</si>
  <si>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</si>
  <si>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</si>
  <si>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</si>
  <si>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</si>
  <si>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</si>
  <si>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</si>
  <si>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</si>
  <si>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</si>
  <si>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</si>
  <si>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</si>
  <si>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</si>
  <si>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</si>
  <si>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</si>
  <si>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</si>
  <si>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</si>
  <si>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</si>
  <si>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</si>
  <si>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</si>
  <si>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</si>
  <si>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</si>
  <si>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</si>
  <si>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岡山県真庭市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</si>
  <si>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</si>
  <si>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</si>
  <si>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</si>
  <si>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</si>
  <si>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</si>
  <si>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</si>
  <si>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</si>
  <si>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</si>
  <si>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</si>
  <si>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</si>
  <si>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</si>
  <si>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</si>
  <si>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</si>
  <si>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</si>
  <si>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</si>
  <si>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</si>
  <si>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</si>
  <si>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</si>
  <si>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</si>
  <si>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</si>
  <si>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</si>
  <si>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</si>
  <si>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</si>
  <si>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</si>
  <si>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</si>
  <si>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</si>
  <si>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</si>
  <si>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</si>
  <si>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</si>
  <si>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</si>
  <si>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</si>
  <si>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</si>
  <si>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</si>
  <si>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</si>
  <si>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</si>
  <si>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</si>
  <si>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</si>
  <si>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</si>
  <si>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</si>
  <si>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</si>
  <si>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</si>
  <si>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</si>
  <si>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</si>
  <si>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</si>
  <si>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</si>
  <si>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</si>
  <si>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</si>
  <si>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</si>
  <si>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</si>
  <si>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</si>
  <si>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</si>
  <si>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</si>
  <si>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</si>
  <si>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</si>
  <si>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</si>
  <si>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</si>
  <si>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</si>
  <si>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</si>
  <si>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</si>
  <si>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</si>
  <si>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</si>
  <si>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</si>
  <si>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</si>
  <si>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</si>
  <si>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</si>
  <si>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</si>
  <si>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</si>
  <si>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</si>
  <si>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</si>
  <si>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</si>
  <si>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</si>
  <si>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</si>
  <si>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</si>
  <si>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</si>
  <si>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</si>
  <si>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</si>
  <si>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</si>
  <si>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</si>
  <si>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</si>
  <si>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</si>
  <si>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</si>
  <si>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</si>
  <si>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</si>
  <si>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</si>
  <si>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</si>
  <si>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</si>
  <si>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</si>
  <si>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</si>
  <si>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</si>
  <si>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</si>
  <si>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</si>
  <si>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</si>
  <si>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</si>
  <si>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</si>
  <si>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</si>
  <si>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</si>
  <si>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</si>
  <si>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</si>
  <si>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</si>
  <si>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</si>
  <si>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</si>
  <si>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</si>
  <si>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</si>
  <si>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</si>
  <si>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</si>
  <si>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</si>
  <si>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</si>
  <si>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</si>
  <si>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</si>
  <si>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</si>
  <si>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</si>
  <si>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</si>
  <si>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</si>
  <si>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</si>
  <si>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</si>
  <si>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</si>
  <si>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</si>
  <si>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</si>
  <si>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</si>
  <si>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</si>
  <si>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</si>
  <si>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</si>
  <si>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</si>
  <si>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</si>
  <si>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</si>
  <si>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</si>
  <si>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</si>
  <si>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</si>
  <si>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</si>
  <si>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</si>
  <si>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</si>
  <si>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</si>
  <si>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</si>
  <si>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</si>
  <si>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</si>
  <si>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</si>
  <si>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</si>
  <si>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</si>
  <si>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</si>
  <si>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</si>
  <si>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</si>
  <si>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</si>
  <si>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</si>
  <si>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</si>
  <si>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</si>
  <si>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</si>
  <si>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</si>
  <si>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岡山県真庭市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</si>
  <si>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</si>
  <si>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</si>
  <si>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</si>
  <si>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</si>
  <si>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</si>
  <si>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</si>
  <si>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</si>
  <si>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</si>
  <si>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</si>
  <si>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</si>
  <si>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</si>
  <si>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</si>
  <si>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</si>
  <si>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</si>
  <si>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</si>
  <si>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</si>
  <si>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</si>
  <si>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</si>
  <si>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</si>
  <si>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</si>
  <si>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</si>
  <si>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</si>
  <si>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</si>
  <si>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</si>
  <si>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</si>
  <si>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</si>
  <si>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</si>
  <si>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</si>
  <si>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</si>
  <si>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</si>
  <si>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</si>
  <si>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</si>
  <si>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</si>
  <si>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真庭市国民健康保険特別会計</t>
    <phoneticPr fontId="5"/>
  </si>
  <si>
    <t>真庭市介護保険特別会計</t>
    <phoneticPr fontId="5"/>
  </si>
  <si>
    <t>真庭市後期高齢者医療特別会計</t>
    <phoneticPr fontId="5"/>
  </si>
  <si>
    <t>真庭市介護保険特別会計（介護サービス事業勘定）</t>
    <phoneticPr fontId="5"/>
  </si>
  <si>
    <t>真庭市水道事業会計</t>
    <phoneticPr fontId="5"/>
  </si>
  <si>
    <t>法適用企業</t>
    <phoneticPr fontId="5"/>
  </si>
  <si>
    <t>真庭市国民健康保険湯原温泉病院事業会計</t>
    <phoneticPr fontId="5"/>
  </si>
  <si>
    <t>真庭市農業共済事業特別会計</t>
    <phoneticPr fontId="5"/>
  </si>
  <si>
    <t>真庭市簡易水道事業特別会計</t>
    <phoneticPr fontId="5"/>
  </si>
  <si>
    <t>法非適用企業</t>
    <phoneticPr fontId="5"/>
  </si>
  <si>
    <t>真庭市公共下水道事業特別会計</t>
    <phoneticPr fontId="5"/>
  </si>
  <si>
    <t>真庭市農業集落排水事業特別会計</t>
    <phoneticPr fontId="5"/>
  </si>
  <si>
    <t>真庭市浄化槽事業特別会計</t>
    <phoneticPr fontId="5"/>
  </si>
  <si>
    <t>真庭市津黒高原観光事業特別会計</t>
    <phoneticPr fontId="5"/>
  </si>
  <si>
    <t>真庭市クリエイト菅谷事業特別会計</t>
    <phoneticPr fontId="5"/>
  </si>
  <si>
    <t>真庭市温泉事業特別会計</t>
    <phoneticPr fontId="5"/>
  </si>
  <si>
    <t>真庭市分譲宅地事業特別会計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</si>
  <si>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</si>
  <si>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</si>
  <si>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</si>
  <si>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</si>
  <si>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</si>
  <si>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</si>
  <si>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</si>
  <si>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</si>
  <si>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</si>
  <si>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</si>
  <si>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</si>
  <si>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</si>
  <si>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</si>
  <si>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</si>
  <si>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</si>
  <si>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</si>
  <si>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</si>
  <si>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</si>
  <si>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</si>
  <si>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</si>
  <si>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</si>
  <si>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</si>
  <si>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</si>
  <si>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</si>
  <si>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</si>
  <si>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</si>
  <si>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</si>
  <si>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</si>
  <si>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</si>
  <si>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</si>
  <si>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</si>
  <si>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</si>
  <si>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</si>
  <si>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</si>
  <si>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</si>
  <si>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</si>
  <si>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</si>
  <si>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</si>
  <si>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</si>
  <si>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</si>
  <si>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</si>
  <si>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</si>
  <si>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</si>
  <si>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</si>
  <si>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</si>
  <si>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</si>
  <si>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</si>
  <si>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</si>
  <si>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</si>
  <si>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</si>
  <si>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</si>
  <si>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</si>
  <si>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</si>
  <si>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</si>
  <si>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真庭市水道事業会計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</si>
  <si>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</si>
  <si>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</si>
  <si>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</si>
  <si>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</si>
  <si>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</si>
  <si>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</si>
  <si>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</si>
  <si>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</si>
  <si>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</si>
  <si>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</si>
  <si>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</si>
  <si>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</si>
  <si>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</si>
  <si>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</si>
  <si>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</si>
  <si>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</si>
  <si>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</si>
  <si>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</si>
  <si>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</si>
  <si>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</si>
  <si>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</si>
  <si>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</si>
  <si>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</si>
  <si>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</si>
  <si>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</si>
  <si>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</si>
  <si>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</si>
  <si>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</si>
  <si>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</si>
  <si>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</si>
  <si>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</si>
  <si>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</si>
  <si>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</si>
  <si>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</si>
  <si>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</si>
  <si>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</si>
  <si>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</si>
  <si>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</si>
  <si>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</si>
  <si>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</si>
  <si>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</si>
  <si>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</si>
  <si>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</si>
  <si>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</si>
  <si>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</si>
  <si>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</si>
  <si>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</si>
  <si>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</si>
  <si>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</si>
  <si>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</si>
  <si>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</si>
  <si>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</si>
  <si>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</si>
  <si>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</si>
  <si>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</si>
  <si>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</si>
  <si>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</si>
  <si>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</si>
  <si>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</si>
  <si>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</si>
  <si>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</si>
  <si>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</si>
  <si>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</si>
  <si>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</si>
  <si>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</si>
  <si>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</si>
  <si>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</si>
  <si>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</si>
  <si>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</si>
  <si>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</si>
  <si>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</si>
  <si>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</si>
  <si>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</si>
  <si>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</si>
  <si>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</si>
  <si>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</si>
  <si>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</si>
  <si>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</si>
  <si>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</si>
  <si>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</si>
  <si>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</si>
  <si>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0.93</t>
  </si>
  <si>
    <t>▲ 0.30</t>
  </si>
  <si>
    <t>一般会計</t>
  </si>
  <si>
    <t>真庭市水道事業会計</t>
  </si>
  <si>
    <t>真庭市国民健康保険湯原温泉病院事業会計</t>
  </si>
  <si>
    <t>真庭市国民健康保険特別会計</t>
  </si>
  <si>
    <t>真庭市農業共済事業特別会計</t>
  </si>
  <si>
    <t>真庭市介護保険特別会計</t>
  </si>
  <si>
    <t>真庭市温泉事業特別会計</t>
  </si>
  <si>
    <t>真庭市簡易水道事業特別会計</t>
  </si>
  <si>
    <t>その他会計（赤字）</t>
  </si>
  <si>
    <t>その他会計（黒字）</t>
  </si>
  <si>
    <t>-</t>
    <phoneticPr fontId="2"/>
  </si>
  <si>
    <t>-</t>
    <phoneticPr fontId="2"/>
  </si>
  <si>
    <t>-</t>
    <phoneticPr fontId="2"/>
  </si>
  <si>
    <t>-</t>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</si>
  <si>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</si>
  <si>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</si>
  <si>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</si>
  <si>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</si>
  <si>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</si>
  <si>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</si>
  <si>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</si>
  <si>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</si>
  <si>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岡山県中部環境施設組合</t>
    <rPh sb="0" eb="3">
      <t>オカヤマケン</t>
    </rPh>
    <rPh sb="3" eb="5">
      <t>チュウブ</t>
    </rPh>
    <rPh sb="5" eb="7">
      <t>カンキョウ</t>
    </rPh>
    <rPh sb="7" eb="9">
      <t>シセツ</t>
    </rPh>
    <rPh sb="9" eb="11">
      <t>クミアイ</t>
    </rPh>
    <phoneticPr fontId="2"/>
  </si>
  <si>
    <t>-</t>
    <phoneticPr fontId="2"/>
  </si>
  <si>
    <t>おちあい振興公社</t>
    <rPh sb="4" eb="6">
      <t>シンコウ</t>
    </rPh>
    <rPh sb="6" eb="8">
      <t>コウシャ</t>
    </rPh>
    <phoneticPr fontId="2"/>
  </si>
  <si>
    <t>真庭市畜産公社</t>
    <rPh sb="0" eb="2">
      <t>マニワ</t>
    </rPh>
    <rPh sb="2" eb="3">
      <t>シ</t>
    </rPh>
    <rPh sb="3" eb="5">
      <t>チクサン</t>
    </rPh>
    <rPh sb="5" eb="7">
      <t>コウシャ</t>
    </rPh>
    <phoneticPr fontId="2"/>
  </si>
  <si>
    <t>醍醐の里</t>
    <rPh sb="0" eb="2">
      <t>ダイゴ</t>
    </rPh>
    <rPh sb="3" eb="4">
      <t>サト</t>
    </rPh>
    <phoneticPr fontId="2"/>
  </si>
  <si>
    <t>真庭エスパス文化振興財団</t>
    <rPh sb="0" eb="2">
      <t>マニワ</t>
    </rPh>
    <rPh sb="6" eb="8">
      <t>ブンカ</t>
    </rPh>
    <rPh sb="8" eb="10">
      <t>シンコウ</t>
    </rPh>
    <rPh sb="10" eb="12">
      <t>ザイダン</t>
    </rPh>
    <phoneticPr fontId="2"/>
  </si>
  <si>
    <t>アストピア蒜山</t>
    <rPh sb="5" eb="7">
      <t>ヒルゼン</t>
    </rPh>
    <phoneticPr fontId="2"/>
  </si>
  <si>
    <t>蒜山農業公社</t>
    <rPh sb="0" eb="2">
      <t>ヒルゼン</t>
    </rPh>
    <rPh sb="2" eb="4">
      <t>ノウギョウ</t>
    </rPh>
    <rPh sb="4" eb="6">
      <t>コウシャ</t>
    </rPh>
    <phoneticPr fontId="2"/>
  </si>
  <si>
    <t>グリーンピア蒜山</t>
    <rPh sb="6" eb="8">
      <t>ヒルゼン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</si>
  <si>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</si>
  <si>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</si>
  <si>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</si>
  <si>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</si>
  <si>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</si>
  <si>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</si>
  <si>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</si>
  <si>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</si>
  <si>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</si>
  <si>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</si>
  <si>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</si>
  <si>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</si>
  <si>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両比率とも類似団体と比較し良好である。特に将来負担比率は、近年将来への備えとして基金積増しを行っており、これが現時点のストック情報を良好に見せている。しかし、普通交付税の合併算定替終了に伴い、歳入は大幅減を見込み、また、公共施設更新問題への対応や大型建設事業重複で新発債は増加基調にあり、2～3年後に将来負担比率は僅かに悪化すると予測している。
実質公債費比率は、合併以降一貫して改善してきたものの、財政計画では今後僅かな上昇～水平基調を予測している。これは、大型事業（庁舎・こども園等）実施に伴う新発債の発行が影響するものである。過疎・合併債など有利な起債を選択できるため、他団体と比べその影響幅は小さく抑えられているが、今後一層の公債費適正化に努めていく。
ストック・フローとも僅かながら悪化を見込むため、定員適正化、将来人口を見据えた施設規模の適正化など、不断の行革努力とともに、現行水準堅持を目標とした財政運営に努めていく。</t>
    <rPh sb="0" eb="1">
      <t>リョウ</t>
    </rPh>
    <rPh sb="1" eb="3">
      <t>ヒリツ</t>
    </rPh>
    <rPh sb="5" eb="7">
      <t>ルイジ</t>
    </rPh>
    <rPh sb="7" eb="9">
      <t>ダンタイ</t>
    </rPh>
    <rPh sb="10" eb="12">
      <t>ヒカク</t>
    </rPh>
    <rPh sb="13" eb="15">
      <t>リョウコウ</t>
    </rPh>
    <rPh sb="19" eb="20">
      <t>トク</t>
    </rPh>
    <rPh sb="23" eb="25">
      <t>フタン</t>
    </rPh>
    <rPh sb="25" eb="27">
      <t>ヒリツ</t>
    </rPh>
    <rPh sb="29" eb="31">
      <t>キンネン</t>
    </rPh>
    <rPh sb="31" eb="33">
      <t>ショウライ</t>
    </rPh>
    <rPh sb="35" eb="36">
      <t>ソナ</t>
    </rPh>
    <rPh sb="40" eb="42">
      <t>キキン</t>
    </rPh>
    <rPh sb="55" eb="58">
      <t>ゲンジテン</t>
    </rPh>
    <rPh sb="63" eb="65">
      <t>ジョウホウ</t>
    </rPh>
    <rPh sb="79" eb="81">
      <t>フツウ</t>
    </rPh>
    <rPh sb="81" eb="84">
      <t>コウフゼイ</t>
    </rPh>
    <rPh sb="85" eb="87">
      <t>ガッペイ</t>
    </rPh>
    <rPh sb="87" eb="89">
      <t>サンテイ</t>
    </rPh>
    <rPh sb="89" eb="90">
      <t>ガ</t>
    </rPh>
    <rPh sb="90" eb="92">
      <t>シュウリョウ</t>
    </rPh>
    <rPh sb="93" eb="94">
      <t>トモナ</t>
    </rPh>
    <rPh sb="96" eb="98">
      <t>サイニュウ</t>
    </rPh>
    <rPh sb="99" eb="101">
      <t>オオハバ</t>
    </rPh>
    <rPh sb="103" eb="105">
      <t>ミコ</t>
    </rPh>
    <rPh sb="110" eb="112">
      <t>コウキョウ</t>
    </rPh>
    <rPh sb="112" eb="114">
      <t>シセツ</t>
    </rPh>
    <rPh sb="114" eb="116">
      <t>コウシン</t>
    </rPh>
    <rPh sb="116" eb="118">
      <t>モンダイ</t>
    </rPh>
    <rPh sb="120" eb="122">
      <t>タイオウ</t>
    </rPh>
    <rPh sb="123" eb="125">
      <t>オオガタ</t>
    </rPh>
    <rPh sb="125" eb="127">
      <t>ケンセツ</t>
    </rPh>
    <rPh sb="127" eb="129">
      <t>ジギョウ</t>
    </rPh>
    <rPh sb="129" eb="131">
      <t>ジュウフク</t>
    </rPh>
    <rPh sb="132" eb="134">
      <t>シンパツ</t>
    </rPh>
    <rPh sb="134" eb="135">
      <t>サイ</t>
    </rPh>
    <rPh sb="136" eb="138">
      <t>ゾウカ</t>
    </rPh>
    <rPh sb="138" eb="140">
      <t>キチョウ</t>
    </rPh>
    <rPh sb="147" eb="149">
      <t>ネンゴ</t>
    </rPh>
    <rPh sb="150" eb="152">
      <t>ショウライ</t>
    </rPh>
    <rPh sb="152" eb="154">
      <t>フタン</t>
    </rPh>
    <rPh sb="154" eb="156">
      <t>ヒリツ</t>
    </rPh>
    <rPh sb="157" eb="158">
      <t>ワズ</t>
    </rPh>
    <rPh sb="160" eb="162">
      <t>アッカ</t>
    </rPh>
    <rPh sb="165" eb="167">
      <t>ヨソク</t>
    </rPh>
    <rPh sb="173" eb="175">
      <t>ジッシツ</t>
    </rPh>
    <rPh sb="175" eb="178">
      <t>コウサイヒ</t>
    </rPh>
    <rPh sb="178" eb="180">
      <t>ヒリツ</t>
    </rPh>
    <rPh sb="182" eb="184">
      <t>ガッペイ</t>
    </rPh>
    <rPh sb="184" eb="186">
      <t>イコウ</t>
    </rPh>
    <rPh sb="186" eb="188">
      <t>イッカン</t>
    </rPh>
    <rPh sb="190" eb="192">
      <t>カイゼン</t>
    </rPh>
    <rPh sb="200" eb="202">
      <t>ザイセイ</t>
    </rPh>
    <rPh sb="202" eb="204">
      <t>ケイカク</t>
    </rPh>
    <rPh sb="206" eb="208">
      <t>コンゴ</t>
    </rPh>
    <rPh sb="208" eb="209">
      <t>ワズ</t>
    </rPh>
    <rPh sb="211" eb="213">
      <t>ジョウショウ</t>
    </rPh>
    <rPh sb="214" eb="216">
      <t>スイヘイ</t>
    </rPh>
    <rPh sb="216" eb="218">
      <t>キチョウ</t>
    </rPh>
    <rPh sb="219" eb="221">
      <t>ヨソク</t>
    </rPh>
    <rPh sb="230" eb="232">
      <t>オオガタ</t>
    </rPh>
    <rPh sb="232" eb="234">
      <t>ジギョウ</t>
    </rPh>
    <rPh sb="244" eb="246">
      <t>ジッシ</t>
    </rPh>
    <rPh sb="247" eb="248">
      <t>トモナ</t>
    </rPh>
    <rPh sb="249" eb="251">
      <t>シンパツ</t>
    </rPh>
    <rPh sb="251" eb="252">
      <t>サイ</t>
    </rPh>
    <rPh sb="253" eb="255">
      <t>ハッコウ</t>
    </rPh>
    <rPh sb="266" eb="268">
      <t>カソ</t>
    </rPh>
    <rPh sb="269" eb="271">
      <t>ガッペイ</t>
    </rPh>
    <rPh sb="271" eb="272">
      <t>サイ</t>
    </rPh>
    <rPh sb="274" eb="276">
      <t>ユウリ</t>
    </rPh>
    <rPh sb="277" eb="279">
      <t>キサイ</t>
    </rPh>
    <rPh sb="280" eb="282">
      <t>センタク</t>
    </rPh>
    <rPh sb="288" eb="289">
      <t>タ</t>
    </rPh>
    <rPh sb="289" eb="291">
      <t>ダンタイ</t>
    </rPh>
    <rPh sb="292" eb="293">
      <t>クラ</t>
    </rPh>
    <rPh sb="296" eb="298">
      <t>エイキョウ</t>
    </rPh>
    <rPh sb="298" eb="299">
      <t>ハバ</t>
    </rPh>
    <rPh sb="300" eb="301">
      <t>チイ</t>
    </rPh>
    <rPh sb="303" eb="304">
      <t>オサ</t>
    </rPh>
    <rPh sb="312" eb="314">
      <t>コンゴ</t>
    </rPh>
    <rPh sb="314" eb="316">
      <t>イッソウ</t>
    </rPh>
    <rPh sb="317" eb="319">
      <t>コウサイ</t>
    </rPh>
    <rPh sb="319" eb="320">
      <t>ヒ</t>
    </rPh>
    <rPh sb="320" eb="322">
      <t>テキセイ</t>
    </rPh>
    <rPh sb="322" eb="323">
      <t>カ</t>
    </rPh>
    <rPh sb="324" eb="325">
      <t>ツト</t>
    </rPh>
    <rPh sb="341" eb="342">
      <t>ワズ</t>
    </rPh>
    <rPh sb="346" eb="348">
      <t>アッカ</t>
    </rPh>
    <rPh sb="349" eb="351">
      <t>ミコ</t>
    </rPh>
    <rPh sb="355" eb="357">
      <t>テイイン</t>
    </rPh>
    <rPh sb="357" eb="359">
      <t>テキセイ</t>
    </rPh>
    <rPh sb="359" eb="360">
      <t>カ</t>
    </rPh>
    <rPh sb="361" eb="363">
      <t>ショウライ</t>
    </rPh>
    <rPh sb="363" eb="365">
      <t>ジンコウ</t>
    </rPh>
    <rPh sb="366" eb="368">
      <t>ミス</t>
    </rPh>
    <rPh sb="370" eb="372">
      <t>シセツ</t>
    </rPh>
    <rPh sb="372" eb="374">
      <t>キボ</t>
    </rPh>
    <rPh sb="375" eb="377">
      <t>テキセイ</t>
    </rPh>
    <rPh sb="377" eb="378">
      <t>カ</t>
    </rPh>
    <rPh sb="381" eb="383">
      <t>フダン</t>
    </rPh>
    <rPh sb="384" eb="386">
      <t>ギョウカク</t>
    </rPh>
    <rPh sb="386" eb="388">
      <t>ドリョク</t>
    </rPh>
    <rPh sb="393" eb="395">
      <t>ゲンコウ</t>
    </rPh>
    <rPh sb="395" eb="397">
      <t>スイジュン</t>
    </rPh>
    <rPh sb="397" eb="399">
      <t>ケンジ</t>
    </rPh>
    <rPh sb="400" eb="402">
      <t>モクヒョウ</t>
    </rPh>
    <rPh sb="405" eb="407">
      <t>ザイセイ</t>
    </rPh>
    <rPh sb="407" eb="409">
      <t>ウンエイ</t>
    </rPh>
    <rPh sb="410" eb="411">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</si>
</sst>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137B-40A3-AD3F-94247DAB51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69650</c:v>
                </c:pt>
                <c:pt idx="1">
                  <c:v>74399</c:v>
                </c:pt>
                <c:pt idx="2">
                  <c:v>101015</c:v>
                </c:pt>
                <c:pt idx="3">
                  <c:v>133544</c:v>
                </c:pt>
                <c:pt idx="4">
                  <c:v>116128</c:v>
                </c:pt>
              </c:numCache>
            </c:numRef>
          </c:val>
          <c:smooth val="0"/>
          <c:extLst>
            <c:ext xmlns:c16="http://schemas.microsoft.com/office/drawing/2014/chart" uri="{C3380CC4-5D6E-409C-BE32-E72D297353CC}">
              <c16:uniqueId val="{00000001-137B-40A3-AD3F-94247DAB51AC}"/>
            </c:ext>
          </c:extLst>
        </c:ser>
        <c:dLbls>
          <c:showLegendKey val="0"/>
          <c:showVal val="0"/>
          <c:showCatName val="0"/>
          <c:showSerName val="0"/>
          <c:showPercent val="0"/>
          <c:showBubbleSize val="0"/>
        </c:dLbls>
        <c:marker val="1"/>
        <c:smooth val="0"/>
        <c:axId val="120810880"/>
        <c:axId val="120837632"/>
      </c:lineChart>
      <c:catAx>
        <c:axId val="120810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37632"/>
        <c:crosses val="autoZero"/>
        <c:auto val="1"/>
        <c:lblAlgn val="ctr"/>
        <c:lblOffset val="100"/>
        <c:tickLblSkip val="1"/>
        <c:tickMarkSkip val="1"/>
        <c:noMultiLvlLbl val="0"/>
      </c:catAx>
      <c:valAx>
        <c:axId val="120837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1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6.88</c:v>
                </c:pt>
                <c:pt idx="1">
                  <c:v>5.58</c:v>
                </c:pt>
                <c:pt idx="2">
                  <c:v>5.18</c:v>
                </c:pt>
                <c:pt idx="3">
                  <c:v>5.3</c:v>
                </c:pt>
                <c:pt idx="4">
                  <c:v>8.5299999999999994</c:v>
                </c:pt>
              </c:numCache>
            </c:numRef>
          </c:val>
          <c:extLst>
            <c:ext xmlns:c16="http://schemas.microsoft.com/office/drawing/2014/chart" uri="{C3380CC4-5D6E-409C-BE32-E72D297353CC}">
              <c16:uniqueId val="{00000000-7AE2-4957-A0B0-CB8E4FE04D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47.7</c:v>
                </c:pt>
                <c:pt idx="1">
                  <c:v>51.54</c:v>
                </c:pt>
                <c:pt idx="2">
                  <c:v>54.02</c:v>
                </c:pt>
                <c:pt idx="3">
                  <c:v>57.13</c:v>
                </c:pt>
                <c:pt idx="4">
                  <c:v>58.59</c:v>
                </c:pt>
              </c:numCache>
            </c:numRef>
          </c:val>
          <c:extLst>
            <c:ext xmlns:c16="http://schemas.microsoft.com/office/drawing/2014/chart" uri="{C3380CC4-5D6E-409C-BE32-E72D297353CC}">
              <c16:uniqueId val="{00000001-7AE2-4957-A0B0-CB8E4FE04D60}"/>
            </c:ext>
          </c:extLst>
        </c:ser>
        <c:dLbls>
          <c:showLegendKey val="0"/>
          <c:showVal val="0"/>
          <c:showCatName val="0"/>
          <c:showSerName val="0"/>
          <c:showPercent val="0"/>
          <c:showBubbleSize val="0"/>
        </c:dLbls>
        <c:gapWidth val="250"/>
        <c:overlap val="100"/>
        <c:axId val="121807232"/>
        <c:axId val="12180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4.03</c:v>
                </c:pt>
                <c:pt idx="1">
                  <c:v>-0.93</c:v>
                </c:pt>
                <c:pt idx="2">
                  <c:v>-0.3</c:v>
                </c:pt>
                <c:pt idx="3">
                  <c:v>0.15</c:v>
                </c:pt>
                <c:pt idx="4">
                  <c:v>3.26</c:v>
                </c:pt>
              </c:numCache>
            </c:numRef>
          </c:val>
          <c:smooth val="0"/>
          <c:extLst>
            <c:ext xmlns:c16="http://schemas.microsoft.com/office/drawing/2014/chart" uri="{C3380CC4-5D6E-409C-BE32-E72D297353CC}">
              <c16:uniqueId val="{00000002-7AE2-4957-A0B0-CB8E4FE04D60}"/>
            </c:ext>
          </c:extLst>
        </c:ser>
        <c:dLbls>
          <c:showLegendKey val="0"/>
          <c:showVal val="0"/>
          <c:showCatName val="0"/>
          <c:showSerName val="0"/>
          <c:showPercent val="0"/>
          <c:showBubbleSize val="0"/>
        </c:dLbls>
        <c:marker val="1"/>
        <c:smooth val="0"/>
        <c:axId val="121807232"/>
        <c:axId val="121809152"/>
      </c:lineChart>
      <c:catAx>
        <c:axId val="1218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09152"/>
        <c:crosses val="autoZero"/>
        <c:auto val="1"/>
        <c:lblAlgn val="ctr"/>
        <c:lblOffset val="100"/>
        <c:tickLblSkip val="1"/>
        <c:tickMarkSkip val="1"/>
        <c:noMultiLvlLbl val="0"/>
      </c:catAx>
      <c:valAx>
        <c:axId val="1218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0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0.42</c:v>
                </c:pt>
                <c:pt idx="2">
                  <c:v>#N/A</c:v>
                </c:pt>
                <c:pt idx="3">
                  <c:v>0.35</c:v>
                </c:pt>
                <c:pt idx="4">
                  <c:v>#N/A</c:v>
                </c:pt>
                <c:pt idx="5">
                  <c:v>0.28000000000000003</c:v>
                </c:pt>
                <c:pt idx="6">
                  <c:v>#N/A</c:v>
                </c:pt>
                <c:pt idx="7">
                  <c:v>0.08</c:v>
                </c:pt>
                <c:pt idx="8">
                  <c:v>#N/A</c:v>
                </c:pt>
                <c:pt idx="9">
                  <c:v>0.05</c:v>
                </c:pt>
              </c:numCache>
            </c:numRef>
          </c:val>
          <c:extLst>
            <c:ext xmlns:c16="http://schemas.microsoft.com/office/drawing/2014/chart" uri="{C3380CC4-5D6E-409C-BE32-E72D297353CC}">
              <c16:uniqueId val="{00000000-AB55-46A2-9209-B6EAA0E24D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55-46A2-9209-B6EAA0E24DE2}"/>
            </c:ext>
          </c:extLst>
        </c:ser>
        <c:ser>
          <c:idx val="2"/>
          <c:order val="2"/>
          <c:tx>
            <c:strRef>
              <c:f>データシート!$A$29</c:f>
              <c:strCache>
                <c:ptCount val="1"/>
                <c:pt idx="0">
                  <c:v>真庭市簡易水道事業特別会計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AB55-46A2-9209-B6EAA0E24DE2}"/>
            </c:ext>
          </c:extLst>
        </c:ser>
        <c:ser>
          <c:idx val="3"/>
          <c:order val="3"/>
          <c:tx>
            <c:strRef>
              <c:f>データシート!$A$30</c:f>
              <c:strCache>
                <c:ptCount val="1"/>
                <c:pt idx="0">
                  <c:v>真庭市温泉事業特別会計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0.09</c:v>
                </c:pt>
                <c:pt idx="8">
                  <c:v>#N/A</c:v>
                </c:pt>
                <c:pt idx="9">
                  <c:v>0.09</c:v>
                </c:pt>
              </c:numCache>
            </c:numRef>
          </c:val>
          <c:extLst>
            <c:ext xmlns:c16="http://schemas.microsoft.com/office/drawing/2014/chart" uri="{C3380CC4-5D6E-409C-BE32-E72D297353CC}">
              <c16:uniqueId val="{00000003-AB55-46A2-9209-B6EAA0E24DE2}"/>
            </c:ext>
          </c:extLst>
        </c:ser>
        <c:ser>
          <c:idx val="4"/>
          <c:order val="4"/>
          <c:tx>
            <c:strRef>
              <c:f>データシート!$A$31</c:f>
              <c:strCache>
                <c:ptCount val="1"/>
                <c:pt idx="0">
                  <c:v>真庭市介護保険特別会計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0.52</c:v>
                </c:pt>
                <c:pt idx="2">
                  <c:v>#N/A</c:v>
                </c:pt>
                <c:pt idx="3">
                  <c:v>0.83</c:v>
                </c:pt>
                <c:pt idx="4">
                  <c:v>#N/A</c:v>
                </c:pt>
                <c:pt idx="5">
                  <c:v>0.88</c:v>
                </c:pt>
                <c:pt idx="6">
                  <c:v>#N/A</c:v>
                </c:pt>
                <c:pt idx="7">
                  <c:v>0.81</c:v>
                </c:pt>
                <c:pt idx="8">
                  <c:v>#N/A</c:v>
                </c:pt>
                <c:pt idx="9">
                  <c:v>0.72</c:v>
                </c:pt>
              </c:numCache>
            </c:numRef>
          </c:val>
          <c:extLst>
            <c:ext xmlns:c16="http://schemas.microsoft.com/office/drawing/2014/chart" uri="{C3380CC4-5D6E-409C-BE32-E72D297353CC}">
              <c16:uniqueId val="{00000004-AB55-46A2-9209-B6EAA0E24DE2}"/>
            </c:ext>
          </c:extLst>
        </c:ser>
        <c:ser>
          <c:idx val="5"/>
          <c:order val="5"/>
          <c:tx>
            <c:strRef>
              <c:f>データシート!$A$32</c:f>
              <c:strCache>
                <c:ptCount val="1"/>
                <c:pt idx="0">
                  <c:v>真庭市農業共済事業特別会計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1.47</c:v>
                </c:pt>
                <c:pt idx="2">
                  <c:v>#N/A</c:v>
                </c:pt>
                <c:pt idx="3">
                  <c:v>1.45</c:v>
                </c:pt>
                <c:pt idx="4">
                  <c:v>#N/A</c:v>
                </c:pt>
                <c:pt idx="5">
                  <c:v>1.44</c:v>
                </c:pt>
                <c:pt idx="6">
                  <c:v>#N/A</c:v>
                </c:pt>
                <c:pt idx="7">
                  <c:v>1.45</c:v>
                </c:pt>
                <c:pt idx="8">
                  <c:v>#N/A</c:v>
                </c:pt>
                <c:pt idx="9">
                  <c:v>1.49</c:v>
                </c:pt>
              </c:numCache>
            </c:numRef>
          </c:val>
          <c:extLst>
            <c:ext xmlns:c16="http://schemas.microsoft.com/office/drawing/2014/chart" uri="{C3380CC4-5D6E-409C-BE32-E72D297353CC}">
              <c16:uniqueId val="{00000005-AB55-46A2-9209-B6EAA0E24DE2}"/>
            </c:ext>
          </c:extLst>
        </c:ser>
        <c:ser>
          <c:idx val="6"/>
          <c:order val="6"/>
          <c:tx>
            <c:strRef>
              <c:f>データシート!$A$33</c:f>
              <c:strCache>
                <c:ptCount val="1"/>
                <c:pt idx="0">
                  <c:v>真庭市国民健康保険特別会計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c:v>
                </c:pt>
                <c:pt idx="2">
                  <c:v>#N/A</c:v>
                </c:pt>
                <c:pt idx="3">
                  <c:v>1.72</c:v>
                </c:pt>
                <c:pt idx="4">
                  <c:v>#N/A</c:v>
                </c:pt>
                <c:pt idx="5">
                  <c:v>2.15</c:v>
                </c:pt>
                <c:pt idx="6">
                  <c:v>#N/A</c:v>
                </c:pt>
                <c:pt idx="7">
                  <c:v>2.77</c:v>
                </c:pt>
                <c:pt idx="8">
                  <c:v>#N/A</c:v>
                </c:pt>
                <c:pt idx="9">
                  <c:v>1.9</c:v>
                </c:pt>
              </c:numCache>
            </c:numRef>
          </c:val>
          <c:extLst>
            <c:ext xmlns:c16="http://schemas.microsoft.com/office/drawing/2014/chart" uri="{C3380CC4-5D6E-409C-BE32-E72D297353CC}">
              <c16:uniqueId val="{00000006-AB55-46A2-9209-B6EAA0E24DE2}"/>
            </c:ext>
          </c:extLst>
        </c:ser>
        <c:ser>
          <c:idx val="7"/>
          <c:order val="7"/>
          <c:tx>
            <c:strRef>
              <c:f>データシート!$A$34</c:f>
              <c:strCache>
                <c:ptCount val="1"/>
                <c:pt idx="0">
                  <c:v>真庭市国民健康保険湯原温泉病院事業会計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4.58</c:v>
                </c:pt>
                <c:pt idx="2">
                  <c:v>#N/A</c:v>
                </c:pt>
                <c:pt idx="3">
                  <c:v>4.95</c:v>
                </c:pt>
                <c:pt idx="4">
                  <c:v>#N/A</c:v>
                </c:pt>
                <c:pt idx="5">
                  <c:v>5.29</c:v>
                </c:pt>
                <c:pt idx="6">
                  <c:v>#N/A</c:v>
                </c:pt>
                <c:pt idx="7">
                  <c:v>5.52</c:v>
                </c:pt>
                <c:pt idx="8">
                  <c:v>#N/A</c:v>
                </c:pt>
                <c:pt idx="9">
                  <c:v>5.91</c:v>
                </c:pt>
              </c:numCache>
            </c:numRef>
          </c:val>
          <c:extLst>
            <c:ext xmlns:c16="http://schemas.microsoft.com/office/drawing/2014/chart" uri="{C3380CC4-5D6E-409C-BE32-E72D297353CC}">
              <c16:uniqueId val="{00000007-AB55-46A2-9209-B6EAA0E24DE2}"/>
            </c:ext>
          </c:extLst>
        </c:ser>
        <c:ser>
          <c:idx val="8"/>
          <c:order val="8"/>
          <c:tx>
            <c:strRef>
              <c:f>データシート!$A$35</c:f>
              <c:strCache>
                <c:ptCount val="1"/>
                <c:pt idx="0">
                  <c:v>真庭市水道事業会計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8.18</c:v>
                </c:pt>
                <c:pt idx="2">
                  <c:v>#N/A</c:v>
                </c:pt>
                <c:pt idx="3">
                  <c:v>8.49</c:v>
                </c:pt>
                <c:pt idx="4">
                  <c:v>#N/A</c:v>
                </c:pt>
                <c:pt idx="5">
                  <c:v>8.33</c:v>
                </c:pt>
                <c:pt idx="6">
                  <c:v>#N/A</c:v>
                </c:pt>
                <c:pt idx="7">
                  <c:v>8.07</c:v>
                </c:pt>
                <c:pt idx="8">
                  <c:v>#N/A</c:v>
                </c:pt>
                <c:pt idx="9">
                  <c:v>8.2100000000000009</c:v>
                </c:pt>
              </c:numCache>
            </c:numRef>
          </c:val>
          <c:extLst>
            <c:ext xmlns:c16="http://schemas.microsoft.com/office/drawing/2014/chart" uri="{C3380CC4-5D6E-409C-BE32-E72D297353CC}">
              <c16:uniqueId val="{00000008-AB55-46A2-9209-B6EAA0E24D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6.88</c:v>
                </c:pt>
                <c:pt idx="2">
                  <c:v>#N/A</c:v>
                </c:pt>
                <c:pt idx="3">
                  <c:v>5.57</c:v>
                </c:pt>
                <c:pt idx="4">
                  <c:v>#N/A</c:v>
                </c:pt>
                <c:pt idx="5">
                  <c:v>5.18</c:v>
                </c:pt>
                <c:pt idx="6">
                  <c:v>#N/A</c:v>
                </c:pt>
                <c:pt idx="7">
                  <c:v>5.3</c:v>
                </c:pt>
                <c:pt idx="8">
                  <c:v>#N/A</c:v>
                </c:pt>
                <c:pt idx="9">
                  <c:v>8.52</c:v>
                </c:pt>
              </c:numCache>
            </c:numRef>
          </c:val>
          <c:extLst>
            <c:ext xmlns:c16="http://schemas.microsoft.com/office/drawing/2014/chart" uri="{C3380CC4-5D6E-409C-BE32-E72D297353CC}">
              <c16:uniqueId val="{00000009-AB55-46A2-9209-B6EAA0E24DE2}"/>
            </c:ext>
          </c:extLst>
        </c:ser>
        <c:dLbls>
          <c:showLegendKey val="0"/>
          <c:showVal val="0"/>
          <c:showCatName val="0"/>
          <c:showSerName val="0"/>
          <c:showPercent val="0"/>
          <c:showBubbleSize val="0"/>
        </c:dLbls>
        <c:gapWidth val="150"/>
        <c:overlap val="100"/>
        <c:axId val="29693824"/>
        <c:axId val="29695360"/>
      </c:barChart>
      <c:catAx>
        <c:axId val="296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95360"/>
        <c:crosses val="autoZero"/>
        <c:auto val="1"/>
        <c:lblAlgn val="ctr"/>
        <c:lblOffset val="100"/>
        <c:tickLblSkip val="1"/>
        <c:tickMarkSkip val="1"/>
        <c:noMultiLvlLbl val="0"/>
      </c:catAx>
      <c:valAx>
        <c:axId val="2969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9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3948</c:v>
                </c:pt>
                <c:pt idx="5">
                  <c:v>4046</c:v>
                </c:pt>
                <c:pt idx="8">
                  <c:v>4129</c:v>
                </c:pt>
                <c:pt idx="11">
                  <c:v>4257</c:v>
                </c:pt>
                <c:pt idx="14">
                  <c:v>4083</c:v>
                </c:pt>
              </c:numCache>
            </c:numRef>
          </c:val>
          <c:extLst>
            <c:ext xmlns:c16="http://schemas.microsoft.com/office/drawing/2014/chart" uri="{C3380CC4-5D6E-409C-BE32-E72D297353CC}">
              <c16:uniqueId val="{00000000-EC24-4E9B-8A0F-88C63113BE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24-4E9B-8A0F-88C63113BE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46</c:v>
                </c:pt>
                <c:pt idx="6">
                  <c:v>25</c:v>
                </c:pt>
                <c:pt idx="9">
                  <c:v>15</c:v>
                </c:pt>
                <c:pt idx="12">
                  <c:v>9</c:v>
                </c:pt>
              </c:numCache>
            </c:numRef>
          </c:val>
          <c:extLst>
            <c:ext xmlns:c16="http://schemas.microsoft.com/office/drawing/2014/chart" uri="{C3380CC4-5D6E-409C-BE32-E72D297353CC}">
              <c16:uniqueId val="{00000002-EC24-4E9B-8A0F-88C63113BE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65</c:v>
                </c:pt>
                <c:pt idx="6">
                  <c:v>65</c:v>
                </c:pt>
                <c:pt idx="9">
                  <c:v>46</c:v>
                </c:pt>
                <c:pt idx="12">
                  <c:v>31</c:v>
                </c:pt>
              </c:numCache>
            </c:numRef>
          </c:val>
          <c:extLst>
            <c:ext xmlns:c16="http://schemas.microsoft.com/office/drawing/2014/chart" uri="{C3380CC4-5D6E-409C-BE32-E72D297353CC}">
              <c16:uniqueId val="{00000003-EC24-4E9B-8A0F-88C63113BE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1635</c:v>
                </c:pt>
                <c:pt idx="3">
                  <c:v>1651</c:v>
                </c:pt>
                <c:pt idx="6">
                  <c:v>1561</c:v>
                </c:pt>
                <c:pt idx="9">
                  <c:v>1567</c:v>
                </c:pt>
                <c:pt idx="12">
                  <c:v>1560</c:v>
                </c:pt>
              </c:numCache>
            </c:numRef>
          </c:val>
          <c:extLst>
            <c:ext xmlns:c16="http://schemas.microsoft.com/office/drawing/2014/chart" uri="{C3380CC4-5D6E-409C-BE32-E72D297353CC}">
              <c16:uniqueId val="{00000004-EC24-4E9B-8A0F-88C63113BE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24-4E9B-8A0F-88C63113BE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24-4E9B-8A0F-88C63113BE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4477</c:v>
                </c:pt>
                <c:pt idx="3">
                  <c:v>4425</c:v>
                </c:pt>
                <c:pt idx="6">
                  <c:v>4326</c:v>
                </c:pt>
                <c:pt idx="9">
                  <c:v>4214</c:v>
                </c:pt>
                <c:pt idx="12">
                  <c:v>3841</c:v>
                </c:pt>
              </c:numCache>
            </c:numRef>
          </c:val>
          <c:extLst>
            <c:ext xmlns:c16="http://schemas.microsoft.com/office/drawing/2014/chart" uri="{C3380CC4-5D6E-409C-BE32-E72D297353CC}">
              <c16:uniqueId val="{00000007-EC24-4E9B-8A0F-88C63113BEC6}"/>
            </c:ext>
          </c:extLst>
        </c:ser>
        <c:dLbls>
          <c:showLegendKey val="0"/>
          <c:showVal val="0"/>
          <c:showCatName val="0"/>
          <c:showSerName val="0"/>
          <c:showPercent val="0"/>
          <c:showBubbleSize val="0"/>
        </c:dLbls>
        <c:gapWidth val="100"/>
        <c:overlap val="100"/>
        <c:axId val="128206336"/>
        <c:axId val="12820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2297</c:v>
                </c:pt>
                <c:pt idx="2">
                  <c:v>#N/A</c:v>
                </c:pt>
                <c:pt idx="3">
                  <c:v>#N/A</c:v>
                </c:pt>
                <c:pt idx="4">
                  <c:v>2141</c:v>
                </c:pt>
                <c:pt idx="5">
                  <c:v>#N/A</c:v>
                </c:pt>
                <c:pt idx="6">
                  <c:v>#N/A</c:v>
                </c:pt>
                <c:pt idx="7">
                  <c:v>1848</c:v>
                </c:pt>
                <c:pt idx="8">
                  <c:v>#N/A</c:v>
                </c:pt>
                <c:pt idx="9">
                  <c:v>#N/A</c:v>
                </c:pt>
                <c:pt idx="10">
                  <c:v>1585</c:v>
                </c:pt>
                <c:pt idx="11">
                  <c:v>#N/A</c:v>
                </c:pt>
                <c:pt idx="12">
                  <c:v>#N/A</c:v>
                </c:pt>
                <c:pt idx="13">
                  <c:v>1358</c:v>
                </c:pt>
                <c:pt idx="14">
                  <c:v>#N/A</c:v>
                </c:pt>
              </c:numCache>
            </c:numRef>
          </c:val>
          <c:smooth val="0"/>
          <c:extLst>
            <c:ext xmlns:c16="http://schemas.microsoft.com/office/drawing/2014/chart" uri="{C3380CC4-5D6E-409C-BE32-E72D297353CC}">
              <c16:uniqueId val="{00000008-EC24-4E9B-8A0F-88C63113BEC6}"/>
            </c:ext>
          </c:extLst>
        </c:ser>
        <c:dLbls>
          <c:showLegendKey val="0"/>
          <c:showVal val="0"/>
          <c:showCatName val="0"/>
          <c:showSerName val="0"/>
          <c:showPercent val="0"/>
          <c:showBubbleSize val="0"/>
        </c:dLbls>
        <c:marker val="1"/>
        <c:smooth val="0"/>
        <c:axId val="128206336"/>
        <c:axId val="128208256"/>
      </c:lineChart>
      <c:catAx>
        <c:axId val="1282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08256"/>
        <c:crosses val="autoZero"/>
        <c:auto val="1"/>
        <c:lblAlgn val="ctr"/>
        <c:lblOffset val="100"/>
        <c:tickLblSkip val="1"/>
        <c:tickMarkSkip val="1"/>
        <c:noMultiLvlLbl val="0"/>
      </c:catAx>
      <c:valAx>
        <c:axId val="1282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36993</c:v>
                </c:pt>
                <c:pt idx="5">
                  <c:v>35587</c:v>
                </c:pt>
                <c:pt idx="8">
                  <c:v>35877</c:v>
                </c:pt>
                <c:pt idx="11">
                  <c:v>35070</c:v>
                </c:pt>
                <c:pt idx="14">
                  <c:v>34792</c:v>
                </c:pt>
              </c:numCache>
            </c:numRef>
          </c:val>
          <c:extLst>
            <c:ext xmlns:c16="http://schemas.microsoft.com/office/drawing/2014/chart" uri="{C3380CC4-5D6E-409C-BE32-E72D297353CC}">
              <c16:uniqueId val="{00000000-4EF2-49C9-A560-B92DA5F7BB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793</c:v>
                </c:pt>
                <c:pt idx="5">
                  <c:v>644</c:v>
                </c:pt>
                <c:pt idx="8">
                  <c:v>604</c:v>
                </c:pt>
                <c:pt idx="11">
                  <c:v>575</c:v>
                </c:pt>
                <c:pt idx="14">
                  <c:v>505</c:v>
                </c:pt>
              </c:numCache>
            </c:numRef>
          </c:val>
          <c:extLst>
            <c:ext xmlns:c16="http://schemas.microsoft.com/office/drawing/2014/chart" uri="{C3380CC4-5D6E-409C-BE32-E72D297353CC}">
              <c16:uniqueId val="{00000001-4EF2-49C9-A560-B92DA5F7BB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14738</c:v>
                </c:pt>
                <c:pt idx="5">
                  <c:v>16005</c:v>
                </c:pt>
                <c:pt idx="8">
                  <c:v>18225</c:v>
                </c:pt>
                <c:pt idx="11">
                  <c:v>20364</c:v>
                </c:pt>
                <c:pt idx="14">
                  <c:v>23144</c:v>
                </c:pt>
              </c:numCache>
            </c:numRef>
          </c:val>
          <c:extLst>
            <c:ext xmlns:c16="http://schemas.microsoft.com/office/drawing/2014/chart" uri="{C3380CC4-5D6E-409C-BE32-E72D297353CC}">
              <c16:uniqueId val="{00000002-4EF2-49C9-A560-B92DA5F7BB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F2-49C9-A560-B92DA5F7BB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F2-49C9-A560-B92DA5F7BB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6</c:v>
                </c:pt>
                <c:pt idx="6">
                  <c:v>2</c:v>
                </c:pt>
                <c:pt idx="9">
                  <c:v>5</c:v>
                </c:pt>
                <c:pt idx="12">
                  <c:v>1</c:v>
                </c:pt>
              </c:numCache>
            </c:numRef>
          </c:val>
          <c:extLst>
            <c:ext xmlns:c16="http://schemas.microsoft.com/office/drawing/2014/chart" uri="{C3380CC4-5D6E-409C-BE32-E72D297353CC}">
              <c16:uniqueId val="{00000005-4EF2-49C9-A560-B92DA5F7BB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7252</c:v>
                </c:pt>
                <c:pt idx="3">
                  <c:v>6875</c:v>
                </c:pt>
                <c:pt idx="6">
                  <c:v>6100</c:v>
                </c:pt>
                <c:pt idx="9">
                  <c:v>5576</c:v>
                </c:pt>
                <c:pt idx="12">
                  <c:v>5322</c:v>
                </c:pt>
              </c:numCache>
            </c:numRef>
          </c:val>
          <c:extLst>
            <c:ext xmlns:c16="http://schemas.microsoft.com/office/drawing/2014/chart" uri="{C3380CC4-5D6E-409C-BE32-E72D297353CC}">
              <c16:uniqueId val="{00000006-4EF2-49C9-A560-B92DA5F7BB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467</c:v>
                </c:pt>
                <c:pt idx="3">
                  <c:v>392</c:v>
                </c:pt>
                <c:pt idx="6">
                  <c:v>316</c:v>
                </c:pt>
                <c:pt idx="9">
                  <c:v>235</c:v>
                </c:pt>
                <c:pt idx="12">
                  <c:v>182</c:v>
                </c:pt>
              </c:numCache>
            </c:numRef>
          </c:val>
          <c:extLst>
            <c:ext xmlns:c16="http://schemas.microsoft.com/office/drawing/2014/chart" uri="{C3380CC4-5D6E-409C-BE32-E72D297353CC}">
              <c16:uniqueId val="{00000007-4EF2-49C9-A560-B92DA5F7BB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21092</c:v>
                </c:pt>
                <c:pt idx="3">
                  <c:v>20833</c:v>
                </c:pt>
                <c:pt idx="6">
                  <c:v>20078</c:v>
                </c:pt>
                <c:pt idx="9">
                  <c:v>19038</c:v>
                </c:pt>
                <c:pt idx="12">
                  <c:v>18038</c:v>
                </c:pt>
              </c:numCache>
            </c:numRef>
          </c:val>
          <c:extLst>
            <c:ext xmlns:c16="http://schemas.microsoft.com/office/drawing/2014/chart" uri="{C3380CC4-5D6E-409C-BE32-E72D297353CC}">
              <c16:uniqueId val="{00000008-4EF2-49C9-A560-B92DA5F7BB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203</c:v>
                </c:pt>
                <c:pt idx="3">
                  <c:v>139</c:v>
                </c:pt>
                <c:pt idx="6">
                  <c:v>103</c:v>
                </c:pt>
                <c:pt idx="9">
                  <c:v>80</c:v>
                </c:pt>
                <c:pt idx="12">
                  <c:v>66</c:v>
                </c:pt>
              </c:numCache>
            </c:numRef>
          </c:val>
          <c:extLst>
            <c:ext xmlns:c16="http://schemas.microsoft.com/office/drawing/2014/chart" uri="{C3380CC4-5D6E-409C-BE32-E72D297353CC}">
              <c16:uniqueId val="{00000009-4EF2-49C9-A560-B92DA5F7BB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35727</c:v>
                </c:pt>
                <c:pt idx="3">
                  <c:v>34457</c:v>
                </c:pt>
                <c:pt idx="6">
                  <c:v>33895</c:v>
                </c:pt>
                <c:pt idx="9">
                  <c:v>34853</c:v>
                </c:pt>
                <c:pt idx="12">
                  <c:v>35826</c:v>
                </c:pt>
              </c:numCache>
            </c:numRef>
          </c:val>
          <c:extLst>
            <c:ext xmlns:c16="http://schemas.microsoft.com/office/drawing/2014/chart" uri="{C3380CC4-5D6E-409C-BE32-E72D297353CC}">
              <c16:uniqueId val="{0000000A-4EF2-49C9-A560-B92DA5F7BBC8}"/>
            </c:ext>
          </c:extLst>
        </c:ser>
        <c:dLbls>
          <c:showLegendKey val="0"/>
          <c:showVal val="0"/>
          <c:showCatName val="0"/>
          <c:showSerName val="0"/>
          <c:showPercent val="0"/>
          <c:showBubbleSize val="0"/>
        </c:dLbls>
        <c:gapWidth val="100"/>
        <c:overlap val="100"/>
        <c:axId val="127917440"/>
        <c:axId val="12858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12216</c:v>
                </c:pt>
                <c:pt idx="2">
                  <c:v>#N/A</c:v>
                </c:pt>
                <c:pt idx="3">
                  <c:v>#N/A</c:v>
                </c:pt>
                <c:pt idx="4">
                  <c:v>10466</c:v>
                </c:pt>
                <c:pt idx="5">
                  <c:v>#N/A</c:v>
                </c:pt>
                <c:pt idx="6">
                  <c:v>#N/A</c:v>
                </c:pt>
                <c:pt idx="7">
                  <c:v>5788</c:v>
                </c:pt>
                <c:pt idx="8">
                  <c:v>#N/A</c:v>
                </c:pt>
                <c:pt idx="9">
                  <c:v>#N/A</c:v>
                </c:pt>
                <c:pt idx="10">
                  <c:v>3777</c:v>
                </c:pt>
                <c:pt idx="11">
                  <c:v>#N/A</c:v>
                </c:pt>
                <c:pt idx="12">
                  <c:v>#N/A</c:v>
                </c:pt>
                <c:pt idx="13">
                  <c:v>993</c:v>
                </c:pt>
                <c:pt idx="14">
                  <c:v>#N/A</c:v>
                </c:pt>
              </c:numCache>
            </c:numRef>
          </c:val>
          <c:smooth val="0"/>
          <c:extLst>
            <c:ext xmlns:c16="http://schemas.microsoft.com/office/drawing/2014/chart" uri="{C3380CC4-5D6E-409C-BE32-E72D297353CC}">
              <c16:uniqueId val="{0000000B-4EF2-49C9-A560-B92DA5F7BBC8}"/>
            </c:ext>
          </c:extLst>
        </c:ser>
        <c:dLbls>
          <c:showLegendKey val="0"/>
          <c:showVal val="0"/>
          <c:showCatName val="0"/>
          <c:showSerName val="0"/>
          <c:showPercent val="0"/>
          <c:showBubbleSize val="0"/>
        </c:dLbls>
        <c:marker val="1"/>
        <c:smooth val="0"/>
        <c:axId val="127917440"/>
        <c:axId val="128587264"/>
      </c:lineChart>
      <c:catAx>
        <c:axId val="1279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87264"/>
        <c:crosses val="autoZero"/>
        <c:auto val="1"/>
        <c:lblAlgn val="ctr"/>
        <c:lblOffset val="100"/>
        <c:tickLblSkip val="1"/>
        <c:tickMarkSkip val="1"/>
        <c:noMultiLvlLbl val="0"/>
      </c:catAx>
      <c:valAx>
        <c:axId val="12858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{9096B520-341A-4F42-B1F4-6DB614ECF16E}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41C-41A0-ACF4-DD14EB7815C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{CB99EE52-58B4-4AB5-B9FB-EE479E749FDA}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41C-41A0-ACF4-DD14EB7815C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{2BDAD290-2C8C-4507-A409-9F5F6372E321}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41C-41A0-ACF4-DD14EB7815C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{1A6B5781-9831-4A51-8DF1-F4B0F1723128}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41C-41A0-ACF4-DD14EB7815C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{576B85F1-6BB8-4E57-86C9-643BCD92E4F3}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41C-41A0-ACF4-DD14EB7815C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41C-41A0-ACF4-DD14EB7815C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{33D156C4-BA0D-4820-B404-4B9A071D9C87}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41C-41A0-ACF4-DD14EB7815C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{87A3703D-47CC-4346-A75A-9A3D8CA88E1D}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41C-41A0-ACF4-DD14EB7815C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{D6E30AD6-C82D-4968-86DA-4CCDAC5C96F8}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41C-41A0-ACF4-DD14EB7815C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{7FA4F9AA-1FBA-4161-8940-2265D7BA1715}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41C-41A0-ACF4-DD14EB7815C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{D5175CA7-F6E0-4428-9234-EF492127E390}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41C-41A0-ACF4-DD14EB7815C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41C-41A0-ACF4-DD14EB7815C1}"/>
            </c:ext>
          </c:extLst>
        </c:ser>
        <c:dLbls>
          <c:showLegendKey val="0"/>
          <c:showVal val="0"/>
          <c:showCatName val="0"/>
          <c:showSerName val="0"/>
          <c:showPercent val="0"/>
          <c:showBubbleSize val="0"/>
        </c:dLbls>
        <c:axId val="120902784"/>
        <c:axId val="120904704"/>
      </c:scatterChart>
      <c:valAx>
        <c:axId val="120902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904704"/>
        <c:crosses val="autoZero"/>
        <c:crossBetween val="midCat"/>
      </c:valAx>
      <c:valAx>
        <c:axId val="120904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90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{DEDD143A-81CE-49B9-A8CD-2D535538B358}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7C3-41E3-8088-DC51BB138606}"/>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{0CC0181C-5573-4AE3-AC52-276161FC8EC0}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7C3-41E3-8088-DC51BB138606}"/>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{B05EFF7E-AFF3-4408-B3F9-B8CC0A6CAA98}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7C3-41E3-8088-DC51BB138606}"/>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{E5B2D0DA-4DF6-42E4-90FC-580A6B12F7D3}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7C3-41E3-8088-DC51BB138606}"/>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{0FE180B3-45C7-4F9D-BAAF-397FF582DE57}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7C3-41E3-8088-DC51BB13860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12.8</c:v>
                </c:pt>
                <c:pt idx="2">
                  <c:v>11.9</c:v>
                </c:pt>
                <c:pt idx="3">
                  <c:v>10.7</c:v>
                </c:pt>
                <c:pt idx="4">
                  <c:v>9.1999999999999993</c:v>
                </c:pt>
              </c:numCache>
            </c:numRef>
          </c:xVal>
          <c:yVal>
            <c:numRef>
              <c:f>公会計指標分析・財政指標組合せ分析表!$K$73:$O$73</c:f>
              <c:numCache>
                <c:formatCode>#,##0.0;"▲ "#,##0.0</c:formatCode>
                <c:ptCount val="5"/>
                <c:pt idx="0">
                  <c:v>69.7</c:v>
                </c:pt>
                <c:pt idx="1">
                  <c:v>60.1</c:v>
                </c:pt>
                <c:pt idx="2">
                  <c:v>33.1</c:v>
                </c:pt>
                <c:pt idx="3">
                  <c:v>21.9</c:v>
                </c:pt>
                <c:pt idx="4">
                  <c:v>5.8</c:v>
                </c:pt>
              </c:numCache>
            </c:numRef>
          </c:yVal>
          <c:smooth val="0"/>
          <c:extLst>
            <c:ext xmlns:c16="http://schemas.microsoft.com/office/drawing/2014/chart" uri="{C3380CC4-5D6E-409C-BE32-E72D297353CC}">
              <c16:uniqueId val="{00000005-07C3-41E3-8088-DC51BB13860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{436AF93B-E076-42BC-8513-17C918479D6C}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7C3-41E3-8088-DC51BB138606}"/>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{2385E32C-B527-4213-9718-989CE063333F}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7C3-41E3-8088-DC51BB138606}"/>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{2905CB7B-0F37-40C8-A8BE-AC590A34F1D5}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7C3-41E3-8088-DC51BB138606}"/>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{A63147FC-8335-4A66-9379-6FE9E2B2B270}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7C3-41E3-8088-DC51BB138606}"/>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{7B8DCB66-DC7E-43A0-9A7C-785AF5C76E1A}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7C3-41E3-8088-DC51BB13860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07C3-41E3-8088-DC51BB138606}"/>
            </c:ext>
          </c:extLst>
        </c:ser>
        <c:dLbls>
          <c:showLegendKey val="0"/>
          <c:showVal val="0"/>
          <c:showCatName val="0"/>
          <c:showSerName val="0"/>
          <c:showPercent val="0"/>
          <c:showBubbleSize val="0"/>
        </c:dLbls>
        <c:axId val="128770432"/>
        <c:axId val="128772352"/>
      </c:scatterChart>
      <c:valAx>
        <c:axId val="128770432"/>
        <c:scaling>
          <c:orientation val="minMax"/>
          <c:max val="14.2"/>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72352"/>
        <c:crosses val="autoZero"/>
        <c:crossBetween val="midCat"/>
      </c:valAx>
      <c:valAx>
        <c:axId val="128772352"/>
        <c:scaling>
          <c:orientation val="minMax"/>
          <c:max val="10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70432"/>
        <c:crosses val="autoZero"/>
        <c:crossBetween val="midCat"/>
        <c:majorUnit val="1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は減少傾向である。</a:t>
          </a:r>
        </a:p>
        <a:p>
          <a:r>
            <a:rPr kumimoji="1" lang="ja-JP" altLang="en-US" sz="1400">
              <a:latin typeface="ＭＳ ゴシック" pitchFamily="49" charset="-128"/>
              <a:ea typeface="ＭＳ ゴシック" pitchFamily="49" charset="-128"/>
            </a:rPr>
            <a:t>　主な要因は、過去に借り入れた地方債の償還が終了したことと、「真庭市総合計画」等に基づく計画的な事業実施により地方債が抑制され、元利償還金が減少していることである。また、債務負担行為に基づく支出額は、利子補給に係るものが多く、今後も減少傾向にある。公営企業への準元利償還金は、水道施設の老朽管対策や下水道施設の整備を実施していくため、今後も同等の額を維持していく。算入公債費等については、大型事業が控えているため合併特例事業債、過疎対策事業債の借入れにより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は年々減少傾向である。</a:t>
          </a:r>
        </a:p>
        <a:p>
          <a:r>
            <a:rPr kumimoji="1" lang="ja-JP" altLang="en-US" sz="1400">
              <a:latin typeface="ＭＳ ゴシック" pitchFamily="49" charset="-128"/>
              <a:ea typeface="ＭＳ ゴシック" pitchFamily="49" charset="-128"/>
            </a:rPr>
            <a:t>　主な要因は、地方債現在高が増額となったが、公営企業債等繰入見込額及び退職手当負担見込額が大きく減少したことである。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公営企業債の準元利償還金については、平成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年度に行った補償金免除繰上償還の効果が表れたことによる。また、債務負担行為に基づく支出予定額は利子補給に係るものが多く、今後も減少傾向にある。</a:t>
          </a:r>
        </a:p>
        <a:p>
          <a:r>
            <a:rPr kumimoji="1" lang="ja-JP" altLang="en-US" sz="1400">
              <a:latin typeface="ＭＳ ゴシック" pitchFamily="49" charset="-128"/>
              <a:ea typeface="ＭＳ ゴシック" pitchFamily="49" charset="-128"/>
            </a:rPr>
            <a:t>　充当可能財源はほぼ横ばいであり、充当可能基金は特定目的基金の積増しにより増加している。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年度と比較すると増減なしの</a:t>
          </a:r>
          <a:r>
            <a:rPr kumimoji="1" lang="en-US" altLang="ja-JP" sz="1300">
              <a:latin typeface="ＭＳ Ｐゴシック"/>
            </a:rPr>
            <a:t>0.31</a:t>
          </a:r>
          <a:r>
            <a:rPr kumimoji="1" lang="ja-JP" altLang="en-US" sz="1300">
              <a:latin typeface="ＭＳ Ｐゴシック"/>
            </a:rPr>
            <a:t>であるが、人口減少等による市民税等の自主財源の減少により類似団体平均</a:t>
          </a:r>
          <a:r>
            <a:rPr kumimoji="1" lang="en-US" altLang="ja-JP" sz="1300">
              <a:latin typeface="ＭＳ Ｐゴシック"/>
            </a:rPr>
            <a:t>0.39</a:t>
          </a:r>
          <a:r>
            <a:rPr kumimoji="1" lang="ja-JP" altLang="en-US" sz="1300">
              <a:latin typeface="ＭＳ Ｐゴシック"/>
            </a:rPr>
            <a:t>を下回っている。</a:t>
          </a:r>
          <a:endParaRPr kumimoji="1" lang="en-US" altLang="ja-JP" sz="1300">
            <a:latin typeface="ＭＳ Ｐゴシック"/>
          </a:endParaRPr>
        </a:p>
        <a:p>
          <a:r>
            <a:rPr kumimoji="1" lang="ja-JP" altLang="en-US" sz="1300">
              <a:latin typeface="ＭＳ Ｐゴシック"/>
            </a:rPr>
            <a:t>　「第２次真庭市総合計画」や「真庭市まち・ひと・しごと創生総合戦略」等に基づく施策・事業を効率的かつ計画的に取り組み、人口減少問題への対応と活力あるまちづくりを展開するとともに、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1.2</a:t>
          </a:r>
          <a:r>
            <a:rPr kumimoji="1" lang="ja-JP" altLang="en-US" sz="1300">
              <a:latin typeface="ＭＳ Ｐゴシック"/>
            </a:rPr>
            <a:t>ポイント改善している。</a:t>
          </a:r>
        </a:p>
        <a:p>
          <a:r>
            <a:rPr kumimoji="1" lang="ja-JP" altLang="en-US" sz="1300">
              <a:latin typeface="ＭＳ Ｐゴシック"/>
            </a:rPr>
            <a:t>　主な要因は、分母である歳入経常一般財源では、地方消費税交付金が増額となったが、普通交付税等の減額により、</a:t>
          </a:r>
          <a:r>
            <a:rPr kumimoji="1" lang="en-US" altLang="ja-JP" sz="1300">
              <a:latin typeface="ＭＳ Ｐゴシック"/>
            </a:rPr>
            <a:t>0.3</a:t>
          </a:r>
          <a:r>
            <a:rPr kumimoji="1" lang="ja-JP" altLang="en-US" sz="1300">
              <a:latin typeface="ＭＳ Ｐゴシック"/>
            </a:rPr>
            <a:t>ポイントの減少となった。また、分子である歳出経常一般財源では、公債費の減額により、</a:t>
          </a:r>
          <a:r>
            <a:rPr kumimoji="1" lang="en-US" altLang="ja-JP" sz="1300">
              <a:latin typeface="ＭＳ Ｐゴシック"/>
            </a:rPr>
            <a:t>2.2</a:t>
          </a:r>
          <a:r>
            <a:rPr kumimoji="1" lang="ja-JP" altLang="en-US" sz="1300">
              <a:latin typeface="ＭＳ Ｐゴシック"/>
            </a:rPr>
            <a:t>ポイントの減少となった。分子が大幅に減少となったことにより改善している。　</a:t>
          </a:r>
        </a:p>
        <a:p>
          <a:r>
            <a:rPr kumimoji="1" lang="ja-JP" altLang="en-US" sz="1300">
              <a:latin typeface="ＭＳ Ｐゴシック"/>
            </a:rPr>
            <a:t>　「真庭市定員適正化計画」による適正な定員管理や普通建設事業の抑制に伴う公債費の減額に努めるとともに、事務事業評価による事業の見直しを行い、効率的な行財政運営を図る。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171238</xdr:rowOff>
    </xdr:from>
    <xdr:to>
      <xdr:col>7</xdr:col>
      <xdr:colOff>152400</xdr:colOff>
      <xdr:row>59</xdr:row>
      <xdr:rowOff>48048</xdr:rowOff>
    </xdr:to>
    <xdr:cxnSp macro="">
      <xdr:nvCxnSpPr>
        <xdr:cNvPr id="131" name="直線コネクタ 130"/>
        <xdr:cNvCxnSpPr/>
      </xdr:nvCxnSpPr>
      <xdr:spPr>
        <a:xfrm flipV="1">
          <a:off x="4114800" y="101153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139065</xdr:rowOff>
    </xdr:from>
    <xdr:to>
      <xdr:col>6</xdr:col>
      <xdr:colOff>0</xdr:colOff>
      <xdr:row>59</xdr:row>
      <xdr:rowOff>48048</xdr:rowOff>
    </xdr:to>
    <xdr:cxnSp macro="">
      <xdr:nvCxnSpPr>
        <xdr:cNvPr id="134" name="直線コネクタ 133"/>
        <xdr:cNvCxnSpPr/>
      </xdr:nvCxnSpPr>
      <xdr:spPr>
        <a:xfrm>
          <a:off x="3225800" y="1008316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139065</xdr:rowOff>
    </xdr:from>
    <xdr:to>
      <xdr:col>4</xdr:col>
      <xdr:colOff>482600</xdr:colOff>
      <xdr:row>59</xdr:row>
      <xdr:rowOff>44027</xdr:rowOff>
    </xdr:to>
    <xdr:cxnSp macro="">
      <xdr:nvCxnSpPr>
        <xdr:cNvPr id="137" name="直線コネクタ 136"/>
        <xdr:cNvCxnSpPr/>
      </xdr:nvCxnSpPr>
      <xdr:spPr>
        <a:xfrm flipV="1">
          <a:off x="2336800" y="1008316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44027</xdr:rowOff>
    </xdr:from>
    <xdr:to>
      <xdr:col>3</xdr:col>
      <xdr:colOff>279400</xdr:colOff>
      <xdr:row>59</xdr:row>
      <xdr:rowOff>72179</xdr:rowOff>
    </xdr:to>
    <xdr:cxnSp macro="">
      <xdr:nvCxnSpPr>
        <xdr:cNvPr id="140" name="直線コネクタ 139"/>
        <xdr:cNvCxnSpPr/>
      </xdr:nvCxnSpPr>
      <xdr:spPr>
        <a:xfrm flipV="1">
          <a:off x="1447800" y="101595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120438</xdr:rowOff>
    </xdr:from>
    <xdr:to>
      <xdr:col>7</xdr:col>
      <xdr:colOff>203200</xdr:colOff>
      <xdr:row>59</xdr:row>
      <xdr:rowOff>50588</xdr:rowOff>
    </xdr:to>
    <xdr:sp macro="" textlink="">
      <xdr:nvSpPr>
        <xdr:cNvPr id="150" name="円/楕円 149"/>
        <xdr:cNvSpPr/>
      </xdr:nvSpPr>
      <xdr:spPr>
        <a:xfrm>
          <a:off x="4902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136965</xdr:rowOff>
    </xdr:from>
    <xdr:ext cx="762000" cy="259045"/>
    <xdr:sp macro="" textlink="">
      <xdr:nvSpPr>
        <xdr:cNvPr id="151" name="財政構造の弾力性該当値テキスト"/>
        <xdr:cNvSpPr txBox="1"/>
      </xdr:nvSpPr>
      <xdr:spPr>
        <a:xfrm>
          <a:off x="5041900" y="99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168698</xdr:rowOff>
    </xdr:from>
    <xdr:to>
      <xdr:col>6</xdr:col>
      <xdr:colOff>50800</xdr:colOff>
      <xdr:row>59</xdr:row>
      <xdr:rowOff>98848</xdr:rowOff>
    </xdr:to>
    <xdr:sp macro="" textlink="">
      <xdr:nvSpPr>
        <xdr:cNvPr id="152" name="円/楕円 151"/>
        <xdr:cNvSpPr/>
      </xdr:nvSpPr>
      <xdr:spPr>
        <a:xfrm>
          <a:off x="4064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109025</xdr:rowOff>
    </xdr:from>
    <xdr:ext cx="736600" cy="259045"/>
    <xdr:sp macro="" textlink="">
      <xdr:nvSpPr>
        <xdr:cNvPr id="153" name="テキスト ボックス 152"/>
        <xdr:cNvSpPr txBox="1"/>
      </xdr:nvSpPr>
      <xdr:spPr>
        <a:xfrm>
          <a:off x="3733800" y="988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88265</xdr:rowOff>
    </xdr:from>
    <xdr:to>
      <xdr:col>4</xdr:col>
      <xdr:colOff>533400</xdr:colOff>
      <xdr:row>59</xdr:row>
      <xdr:rowOff>18415</xdr:rowOff>
    </xdr:to>
    <xdr:sp macro="" textlink="">
      <xdr:nvSpPr>
        <xdr:cNvPr id="154" name="円/楕円 153"/>
        <xdr:cNvSpPr/>
      </xdr:nvSpPr>
      <xdr:spPr>
        <a:xfrm>
          <a:off x="3175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28592</xdr:rowOff>
    </xdr:from>
    <xdr:ext cx="762000" cy="259045"/>
    <xdr:sp macro="" textlink="">
      <xdr:nvSpPr>
        <xdr:cNvPr id="155" name="テキスト ボックス 154"/>
        <xdr:cNvSpPr txBox="1"/>
      </xdr:nvSpPr>
      <xdr:spPr>
        <a:xfrm>
          <a:off x="2844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164677</xdr:rowOff>
    </xdr:from>
    <xdr:to>
      <xdr:col>3</xdr:col>
      <xdr:colOff>330200</xdr:colOff>
      <xdr:row>59</xdr:row>
      <xdr:rowOff>94827</xdr:rowOff>
    </xdr:to>
    <xdr:sp macro="" textlink="">
      <xdr:nvSpPr>
        <xdr:cNvPr id="156" name="円/楕円 155"/>
        <xdr:cNvSpPr/>
      </xdr:nvSpPr>
      <xdr:spPr>
        <a:xfrm>
          <a:off x="2286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105004</xdr:rowOff>
    </xdr:from>
    <xdr:ext cx="762000" cy="259045"/>
    <xdr:sp macro="" textlink="">
      <xdr:nvSpPr>
        <xdr:cNvPr id="157" name="テキスト ボックス 156"/>
        <xdr:cNvSpPr txBox="1"/>
      </xdr:nvSpPr>
      <xdr:spPr>
        <a:xfrm>
          <a:off x="1955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21379</xdr:rowOff>
    </xdr:from>
    <xdr:to>
      <xdr:col>2</xdr:col>
      <xdr:colOff>127000</xdr:colOff>
      <xdr:row>59</xdr:row>
      <xdr:rowOff>122979</xdr:rowOff>
    </xdr:to>
    <xdr:sp macro="" textlink="">
      <xdr:nvSpPr>
        <xdr:cNvPr id="158" name="円/楕円 157"/>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133156</xdr:rowOff>
    </xdr:from>
    <xdr:ext cx="762000" cy="259045"/>
    <xdr:sp macro="" textlink="">
      <xdr:nvSpPr>
        <xdr:cNvPr id="159" name="テキスト ボックス 158"/>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類似団体平均と比較して約</a:t>
          </a:r>
          <a:r>
            <a:rPr kumimoji="1" lang="en-US" altLang="ja-JP" sz="1300">
              <a:latin typeface="ＭＳ Ｐゴシック"/>
            </a:rPr>
            <a:t>43</a:t>
          </a:r>
          <a:r>
            <a:rPr kumimoji="1" lang="ja-JP" altLang="en-US" sz="1300">
              <a:latin typeface="ＭＳ Ｐゴシック"/>
            </a:rPr>
            <a:t>千円上回っている。</a:t>
          </a:r>
        </a:p>
        <a:p>
          <a:r>
            <a:rPr kumimoji="1" lang="ja-JP" altLang="en-US" sz="1300">
              <a:latin typeface="ＭＳ Ｐゴシック"/>
            </a:rPr>
            <a:t>　人件費が主な要因であり、９町村による合併により面積が広大で集落が点在しているという地形的要因により、類似団体に比べ職員数が多いためである。また、公共施設も多く、その維持管理経費も要因となっている。今後、公共施設の見直しや事業の外部委託、指定管理者制度の活用等により経費の節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13467</xdr:rowOff>
    </xdr:from>
    <xdr:to>
      <xdr:col>7</xdr:col>
      <xdr:colOff>152400</xdr:colOff>
      <xdr:row>85</xdr:row>
      <xdr:rowOff>28347</xdr:rowOff>
    </xdr:to>
    <xdr:cxnSp macro="">
      <xdr:nvCxnSpPr>
        <xdr:cNvPr id="194" name="直線コネクタ 193"/>
        <xdr:cNvCxnSpPr/>
      </xdr:nvCxnSpPr>
      <xdr:spPr>
        <a:xfrm>
          <a:off x="4114800" y="14586717"/>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130425</xdr:rowOff>
    </xdr:from>
    <xdr:to>
      <xdr:col>6</xdr:col>
      <xdr:colOff>0</xdr:colOff>
      <xdr:row>85</xdr:row>
      <xdr:rowOff>13467</xdr:rowOff>
    </xdr:to>
    <xdr:cxnSp macro="">
      <xdr:nvCxnSpPr>
        <xdr:cNvPr id="197" name="直線コネクタ 196"/>
        <xdr:cNvCxnSpPr/>
      </xdr:nvCxnSpPr>
      <xdr:spPr>
        <a:xfrm>
          <a:off x="3225800" y="14532225"/>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130425</xdr:rowOff>
    </xdr:from>
    <xdr:to>
      <xdr:col>4</xdr:col>
      <xdr:colOff>482600</xdr:colOff>
      <xdr:row>84</xdr:row>
      <xdr:rowOff>130834</xdr:rowOff>
    </xdr:to>
    <xdr:cxnSp macro="">
      <xdr:nvCxnSpPr>
        <xdr:cNvPr id="200" name="直線コネクタ 199"/>
        <xdr:cNvCxnSpPr/>
      </xdr:nvCxnSpPr>
      <xdr:spPr>
        <a:xfrm flipV="1">
          <a:off x="2336800" y="14532225"/>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130834</xdr:rowOff>
    </xdr:from>
    <xdr:to>
      <xdr:col>3</xdr:col>
      <xdr:colOff>279400</xdr:colOff>
      <xdr:row>85</xdr:row>
      <xdr:rowOff>11199</xdr:rowOff>
    </xdr:to>
    <xdr:cxnSp macro="">
      <xdr:nvCxnSpPr>
        <xdr:cNvPr id="203" name="直線コネクタ 202"/>
        <xdr:cNvCxnSpPr/>
      </xdr:nvCxnSpPr>
      <xdr:spPr>
        <a:xfrm flipV="1">
          <a:off x="1447800" y="14532634"/>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148997</xdr:rowOff>
    </xdr:from>
    <xdr:to>
      <xdr:col>7</xdr:col>
      <xdr:colOff>203200</xdr:colOff>
      <xdr:row>85</xdr:row>
      <xdr:rowOff>79147</xdr:rowOff>
    </xdr:to>
    <xdr:sp macro="" textlink="">
      <xdr:nvSpPr>
        <xdr:cNvPr id="213" name="円/楕円 212"/>
        <xdr:cNvSpPr/>
      </xdr:nvSpPr>
      <xdr:spPr>
        <a:xfrm>
          <a:off x="49022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121074</xdr:rowOff>
    </xdr:from>
    <xdr:ext cx="762000" cy="259045"/>
    <xdr:sp macro="" textlink="">
      <xdr:nvSpPr>
        <xdr:cNvPr id="214" name="人件費・物件費等の状況該当値テキスト"/>
        <xdr:cNvSpPr txBox="1"/>
      </xdr:nvSpPr>
      <xdr:spPr>
        <a:xfrm>
          <a:off x="5041900" y="145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134117</xdr:rowOff>
    </xdr:from>
    <xdr:to>
      <xdr:col>6</xdr:col>
      <xdr:colOff>50800</xdr:colOff>
      <xdr:row>85</xdr:row>
      <xdr:rowOff>64267</xdr:rowOff>
    </xdr:to>
    <xdr:sp macro="" textlink="">
      <xdr:nvSpPr>
        <xdr:cNvPr id="215" name="円/楕円 214"/>
        <xdr:cNvSpPr/>
      </xdr:nvSpPr>
      <xdr:spPr>
        <a:xfrm>
          <a:off x="4064000" y="145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49044</xdr:rowOff>
    </xdr:from>
    <xdr:ext cx="736600" cy="259045"/>
    <xdr:sp macro="" textlink="">
      <xdr:nvSpPr>
        <xdr:cNvPr id="216" name="テキスト ボックス 215"/>
        <xdr:cNvSpPr txBox="1"/>
      </xdr:nvSpPr>
      <xdr:spPr>
        <a:xfrm>
          <a:off x="3733800" y="1462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79625</xdr:rowOff>
    </xdr:from>
    <xdr:to>
      <xdr:col>4</xdr:col>
      <xdr:colOff>533400</xdr:colOff>
      <xdr:row>85</xdr:row>
      <xdr:rowOff>9775</xdr:rowOff>
    </xdr:to>
    <xdr:sp macro="" textlink="">
      <xdr:nvSpPr>
        <xdr:cNvPr id="217" name="円/楕円 216"/>
        <xdr:cNvSpPr/>
      </xdr:nvSpPr>
      <xdr:spPr>
        <a:xfrm>
          <a:off x="3175000" y="14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166002</xdr:rowOff>
    </xdr:from>
    <xdr:ext cx="762000" cy="259045"/>
    <xdr:sp macro="" textlink="">
      <xdr:nvSpPr>
        <xdr:cNvPr id="218" name="テキスト ボックス 217"/>
        <xdr:cNvSpPr txBox="1"/>
      </xdr:nvSpPr>
      <xdr:spPr>
        <a:xfrm>
          <a:off x="2844800" y="145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190,952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80034</xdr:rowOff>
    </xdr:from>
    <xdr:to>
      <xdr:col>3</xdr:col>
      <xdr:colOff>330200</xdr:colOff>
      <xdr:row>85</xdr:row>
      <xdr:rowOff>10184</xdr:rowOff>
    </xdr:to>
    <xdr:sp macro="" textlink="">
      <xdr:nvSpPr>
        <xdr:cNvPr id="219" name="円/楕円 218"/>
        <xdr:cNvSpPr/>
      </xdr:nvSpPr>
      <xdr:spPr>
        <a:xfrm>
          <a:off x="2286000" y="144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166411</xdr:rowOff>
    </xdr:from>
    <xdr:ext cx="762000" cy="259045"/>
    <xdr:sp macro="" textlink="">
      <xdr:nvSpPr>
        <xdr:cNvPr id="220" name="テキスト ボックス 219"/>
        <xdr:cNvSpPr txBox="1"/>
      </xdr:nvSpPr>
      <xdr:spPr>
        <a:xfrm>
          <a:off x="1955800" y="1456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131849</xdr:rowOff>
    </xdr:from>
    <xdr:to>
      <xdr:col>2</xdr:col>
      <xdr:colOff>127000</xdr:colOff>
      <xdr:row>85</xdr:row>
      <xdr:rowOff>61999</xdr:rowOff>
    </xdr:to>
    <xdr:sp macro="" textlink="">
      <xdr:nvSpPr>
        <xdr:cNvPr id="221" name="円/楕円 220"/>
        <xdr:cNvSpPr/>
      </xdr:nvSpPr>
      <xdr:spPr>
        <a:xfrm>
          <a:off x="1397000" y="145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46776</xdr:rowOff>
    </xdr:from>
    <xdr:ext cx="762000" cy="259045"/>
    <xdr:sp macro="" textlink="">
      <xdr:nvSpPr>
        <xdr:cNvPr id="222" name="テキスト ボックス 221"/>
        <xdr:cNvSpPr txBox="1"/>
      </xdr:nvSpPr>
      <xdr:spPr>
        <a:xfrm>
          <a:off x="1066800" y="146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主な要因は、経験年数分布の変動によるものである。</a:t>
          </a:r>
          <a:endParaRPr kumimoji="1" lang="en-US" altLang="ja-JP" sz="1300">
            <a:latin typeface="ＭＳ Ｐゴシック"/>
          </a:endParaRPr>
        </a:p>
        <a:p>
          <a:r>
            <a:rPr kumimoji="1" lang="ja-JP" altLang="en-US" sz="1300">
              <a:latin typeface="ＭＳ Ｐゴシック"/>
            </a:rPr>
            <a:t>　今後、「真庭市定員適正化計画」に基づき適正な定員管理を行うとともに、給与の適正化に努める。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43687</xdr:rowOff>
    </xdr:to>
    <xdr:cxnSp macro="">
      <xdr:nvCxnSpPr>
        <xdr:cNvPr id="254" name="直線コネクタ 253"/>
        <xdr:cNvCxnSpPr/>
      </xdr:nvCxnSpPr>
      <xdr:spPr>
        <a:xfrm>
          <a:off x="16179800" y="14773911"/>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29211</xdr:rowOff>
    </xdr:to>
    <xdr:cxnSp macro="">
      <xdr:nvCxnSpPr>
        <xdr:cNvPr id="257" name="直線コネクタ 256"/>
        <xdr:cNvCxnSpPr/>
      </xdr:nvCxnSpPr>
      <xdr:spPr>
        <a:xfrm>
          <a:off x="15290800" y="147594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88</xdr:row>
      <xdr:rowOff>24130</xdr:rowOff>
    </xdr:to>
    <xdr:cxnSp macro="">
      <xdr:nvCxnSpPr>
        <xdr:cNvPr id="260" name="直線コネクタ 259"/>
        <xdr:cNvCxnSpPr/>
      </xdr:nvCxnSpPr>
      <xdr:spPr>
        <a:xfrm flipV="1">
          <a:off x="14401800" y="1475943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24130</xdr:rowOff>
    </xdr:to>
    <xdr:cxnSp macro="">
      <xdr:nvCxnSpPr>
        <xdr:cNvPr id="263" name="直線コネクタ 262"/>
        <xdr:cNvCxnSpPr/>
      </xdr:nvCxnSpPr>
      <xdr:spPr>
        <a:xfrm>
          <a:off x="13512800" y="150972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3" name="円/楕円 272"/>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4"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6" name="テキスト ボックス 27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7" name="円/楕円 276"/>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8" name="テキスト ボックス 277"/>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9" name="円/楕円 278"/>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80" name="テキスト ボックス 279"/>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81" name="円/楕円 280"/>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82" name="テキスト ボックス 281"/>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９町村による合併により面積が広大で集落が点在しているという地形的要因により、類似団体平均と比較して</a:t>
          </a:r>
          <a:r>
            <a:rPr kumimoji="1" lang="en-US" altLang="ja-JP" sz="1300">
              <a:latin typeface="ＭＳ Ｐゴシック"/>
            </a:rPr>
            <a:t>4.03</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今後、「真庭市定員適正化計画」に基づき退職者の見込み及び財政状況に配慮しながら職員の新規採用者数の抑制や事務の効率化等により、適正な定員管理を行う。</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136797</xdr:rowOff>
    </xdr:from>
    <xdr:to>
      <xdr:col>24</xdr:col>
      <xdr:colOff>558800</xdr:colOff>
      <xdr:row>65</xdr:row>
      <xdr:rowOff>140244</xdr:rowOff>
    </xdr:to>
    <xdr:cxnSp macro="">
      <xdr:nvCxnSpPr>
        <xdr:cNvPr id="319" name="直線コネクタ 318"/>
        <xdr:cNvCxnSpPr/>
      </xdr:nvCxnSpPr>
      <xdr:spPr>
        <a:xfrm>
          <a:off x="16179800" y="1128104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136797</xdr:rowOff>
    </xdr:from>
    <xdr:to>
      <xdr:col>23</xdr:col>
      <xdr:colOff>406400</xdr:colOff>
      <xdr:row>65</xdr:row>
      <xdr:rowOff>150585</xdr:rowOff>
    </xdr:to>
    <xdr:cxnSp macro="">
      <xdr:nvCxnSpPr>
        <xdr:cNvPr id="322" name="直線コネクタ 321"/>
        <xdr:cNvCxnSpPr/>
      </xdr:nvCxnSpPr>
      <xdr:spPr>
        <a:xfrm flipV="1">
          <a:off x="15290800" y="112810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150585</xdr:rowOff>
    </xdr:from>
    <xdr:to>
      <xdr:col>22</xdr:col>
      <xdr:colOff>203200</xdr:colOff>
      <xdr:row>65</xdr:row>
      <xdr:rowOff>160927</xdr:rowOff>
    </xdr:to>
    <xdr:cxnSp macro="">
      <xdr:nvCxnSpPr>
        <xdr:cNvPr id="325" name="直線コネクタ 324"/>
        <xdr:cNvCxnSpPr/>
      </xdr:nvCxnSpPr>
      <xdr:spPr>
        <a:xfrm flipV="1">
          <a:off x="14401800" y="112948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140244</xdr:rowOff>
    </xdr:from>
    <xdr:to>
      <xdr:col>21</xdr:col>
      <xdr:colOff>0</xdr:colOff>
      <xdr:row>65</xdr:row>
      <xdr:rowOff>160927</xdr:rowOff>
    </xdr:to>
    <xdr:cxnSp macro="">
      <xdr:nvCxnSpPr>
        <xdr:cNvPr id="328" name="直線コネクタ 327"/>
        <xdr:cNvCxnSpPr/>
      </xdr:nvCxnSpPr>
      <xdr:spPr>
        <a:xfrm>
          <a:off x="13512800" y="112844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89444</xdr:rowOff>
    </xdr:from>
    <xdr:to>
      <xdr:col>24</xdr:col>
      <xdr:colOff>609600</xdr:colOff>
      <xdr:row>66</xdr:row>
      <xdr:rowOff>19594</xdr:rowOff>
    </xdr:to>
    <xdr:sp macro="" textlink="">
      <xdr:nvSpPr>
        <xdr:cNvPr id="338" name="円/楕円 337"/>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61521</xdr:rowOff>
    </xdr:from>
    <xdr:ext cx="762000" cy="259045"/>
    <xdr:sp macro="" textlink="">
      <xdr:nvSpPr>
        <xdr:cNvPr id="339"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85997</xdr:rowOff>
    </xdr:from>
    <xdr:to>
      <xdr:col>23</xdr:col>
      <xdr:colOff>457200</xdr:colOff>
      <xdr:row>66</xdr:row>
      <xdr:rowOff>16147</xdr:rowOff>
    </xdr:to>
    <xdr:sp macro="" textlink="">
      <xdr:nvSpPr>
        <xdr:cNvPr id="340" name="円/楕円 339"/>
        <xdr:cNvSpPr/>
      </xdr:nvSpPr>
      <xdr:spPr>
        <a:xfrm>
          <a:off x="16129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924</xdr:rowOff>
    </xdr:from>
    <xdr:ext cx="736600" cy="259045"/>
    <xdr:sp macro="" textlink="">
      <xdr:nvSpPr>
        <xdr:cNvPr id="341" name="テキスト ボックス 340"/>
        <xdr:cNvSpPr txBox="1"/>
      </xdr:nvSpPr>
      <xdr:spPr>
        <a:xfrm>
          <a:off x="15798800" y="1131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99785</xdr:rowOff>
    </xdr:from>
    <xdr:to>
      <xdr:col>22</xdr:col>
      <xdr:colOff>254000</xdr:colOff>
      <xdr:row>66</xdr:row>
      <xdr:rowOff>29935</xdr:rowOff>
    </xdr:to>
    <xdr:sp macro="" textlink="">
      <xdr:nvSpPr>
        <xdr:cNvPr id="342" name="円/楕円 341"/>
        <xdr:cNvSpPr/>
      </xdr:nvSpPr>
      <xdr:spPr>
        <a:xfrm>
          <a:off x="15240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14712</xdr:rowOff>
    </xdr:from>
    <xdr:ext cx="762000" cy="259045"/>
    <xdr:sp macro="" textlink="">
      <xdr:nvSpPr>
        <xdr:cNvPr id="343" name="テキスト ボックス 342"/>
        <xdr:cNvSpPr txBox="1"/>
      </xdr:nvSpPr>
      <xdr:spPr>
        <a:xfrm>
          <a:off x="14909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110127</xdr:rowOff>
    </xdr:from>
    <xdr:to>
      <xdr:col>21</xdr:col>
      <xdr:colOff>50800</xdr:colOff>
      <xdr:row>66</xdr:row>
      <xdr:rowOff>40277</xdr:rowOff>
    </xdr:to>
    <xdr:sp macro="" textlink="">
      <xdr:nvSpPr>
        <xdr:cNvPr id="344" name="円/楕円 343"/>
        <xdr:cNvSpPr/>
      </xdr:nvSpPr>
      <xdr:spPr>
        <a:xfrm>
          <a:off x="14351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25054</xdr:rowOff>
    </xdr:from>
    <xdr:ext cx="762000" cy="259045"/>
    <xdr:sp macro="" textlink="">
      <xdr:nvSpPr>
        <xdr:cNvPr id="345" name="テキスト ボックス 344"/>
        <xdr:cNvSpPr txBox="1"/>
      </xdr:nvSpPr>
      <xdr:spPr>
        <a:xfrm>
          <a:off x="14020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89444</xdr:rowOff>
    </xdr:from>
    <xdr:to>
      <xdr:col>19</xdr:col>
      <xdr:colOff>533400</xdr:colOff>
      <xdr:row>66</xdr:row>
      <xdr:rowOff>19594</xdr:rowOff>
    </xdr:to>
    <xdr:sp macro="" textlink="">
      <xdr:nvSpPr>
        <xdr:cNvPr id="346" name="円/楕円 345"/>
        <xdr:cNvSpPr/>
      </xdr:nvSpPr>
      <xdr:spPr>
        <a:xfrm>
          <a:off x="13462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4371</xdr:rowOff>
    </xdr:from>
    <xdr:ext cx="762000" cy="259045"/>
    <xdr:sp macro="" textlink="">
      <xdr:nvSpPr>
        <xdr:cNvPr id="347" name="テキスト ボックス 346"/>
        <xdr:cNvSpPr txBox="1"/>
      </xdr:nvSpPr>
      <xdr:spPr>
        <a:xfrm>
          <a:off x="13131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1.5</a:t>
          </a:r>
          <a:r>
            <a:rPr kumimoji="1" lang="ja-JP" altLang="en-US" sz="1300">
              <a:latin typeface="ＭＳ Ｐゴシック"/>
            </a:rPr>
            <a:t>ポイント改善され、類似団体平均と比較しても</a:t>
          </a:r>
          <a:r>
            <a:rPr kumimoji="1" lang="en-US" altLang="ja-JP" sz="1300">
              <a:latin typeface="ＭＳ Ｐゴシック"/>
            </a:rPr>
            <a:t>1.5</a:t>
          </a:r>
          <a:r>
            <a:rPr kumimoji="1" lang="ja-JP" altLang="en-US" sz="1300">
              <a:latin typeface="ＭＳ Ｐゴシック"/>
            </a:rPr>
            <a:t>ポイント良好な状態となっている。</a:t>
          </a:r>
        </a:p>
        <a:p>
          <a:r>
            <a:rPr kumimoji="1" lang="ja-JP" altLang="en-US" sz="1300">
              <a:latin typeface="ＭＳ Ｐゴシック"/>
            </a:rPr>
            <a:t>　主な要因は、過去に借り入れた地方債の償還が終了したことにより地方債元利償還金が大幅に減額したためである。</a:t>
          </a:r>
          <a:endParaRPr kumimoji="1" lang="en-US" altLang="ja-JP" sz="1300">
            <a:latin typeface="ＭＳ Ｐゴシック"/>
          </a:endParaRPr>
        </a:p>
        <a:p>
          <a:r>
            <a:rPr kumimoji="1" lang="ja-JP" altLang="en-US" sz="1300">
              <a:latin typeface="ＭＳ Ｐゴシック"/>
            </a:rPr>
            <a:t>　今後とも、「第２次真庭市総合計画」等に基づき計画的に事業を進め、地方債に大きく頼ることのない財政運営に努める。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22013</xdr:rowOff>
    </xdr:from>
    <xdr:to>
      <xdr:col>24</xdr:col>
      <xdr:colOff>558800</xdr:colOff>
      <xdr:row>37</xdr:row>
      <xdr:rowOff>52176</xdr:rowOff>
    </xdr:to>
    <xdr:cxnSp macro="">
      <xdr:nvCxnSpPr>
        <xdr:cNvPr id="381" name="直線コネクタ 380"/>
        <xdr:cNvCxnSpPr/>
      </xdr:nvCxnSpPr>
      <xdr:spPr>
        <a:xfrm flipV="1">
          <a:off x="16179800" y="636566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6791</xdr:rowOff>
    </xdr:from>
    <xdr:ext cx="762000" cy="259045"/>
    <xdr:sp macro="" textlink="">
      <xdr:nvSpPr>
        <xdr:cNvPr id="382" name="公債費負担の状況平均値テキスト"/>
        <xdr:cNvSpPr txBox="1"/>
      </xdr:nvSpPr>
      <xdr:spPr>
        <a:xfrm>
          <a:off x="17106900" y="635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52176</xdr:rowOff>
    </xdr:from>
    <xdr:to>
      <xdr:col>23</xdr:col>
      <xdr:colOff>406400</xdr:colOff>
      <xdr:row>37</xdr:row>
      <xdr:rowOff>76306</xdr:rowOff>
    </xdr:to>
    <xdr:cxnSp macro="">
      <xdr:nvCxnSpPr>
        <xdr:cNvPr id="384" name="直線コネクタ 383"/>
        <xdr:cNvCxnSpPr/>
      </xdr:nvCxnSpPr>
      <xdr:spPr>
        <a:xfrm flipV="1">
          <a:off x="15290800" y="6395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76306</xdr:rowOff>
    </xdr:from>
    <xdr:to>
      <xdr:col>22</xdr:col>
      <xdr:colOff>203200</xdr:colOff>
      <xdr:row>37</xdr:row>
      <xdr:rowOff>94403</xdr:rowOff>
    </xdr:to>
    <xdr:cxnSp macro="">
      <xdr:nvCxnSpPr>
        <xdr:cNvPr id="387" name="直線コネクタ 386"/>
        <xdr:cNvCxnSpPr/>
      </xdr:nvCxnSpPr>
      <xdr:spPr>
        <a:xfrm flipV="1">
          <a:off x="14401800" y="641995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94403</xdr:rowOff>
    </xdr:from>
    <xdr:to>
      <xdr:col>21</xdr:col>
      <xdr:colOff>0</xdr:colOff>
      <xdr:row>37</xdr:row>
      <xdr:rowOff>108479</xdr:rowOff>
    </xdr:to>
    <xdr:cxnSp macro="">
      <xdr:nvCxnSpPr>
        <xdr:cNvPr id="390" name="直線コネクタ 389"/>
        <xdr:cNvCxnSpPr/>
      </xdr:nvCxnSpPr>
      <xdr:spPr>
        <a:xfrm flipV="1">
          <a:off x="13512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142663</xdr:rowOff>
    </xdr:from>
    <xdr:to>
      <xdr:col>24</xdr:col>
      <xdr:colOff>609600</xdr:colOff>
      <xdr:row>37</xdr:row>
      <xdr:rowOff>72813</xdr:rowOff>
    </xdr:to>
    <xdr:sp macro="" textlink="">
      <xdr:nvSpPr>
        <xdr:cNvPr id="400" name="円/楕円 399"/>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63940</xdr:rowOff>
    </xdr:from>
    <xdr:ext cx="762000" cy="259045"/>
    <xdr:sp macro="" textlink="">
      <xdr:nvSpPr>
        <xdr:cNvPr id="401"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1376</xdr:rowOff>
    </xdr:from>
    <xdr:to>
      <xdr:col>23</xdr:col>
      <xdr:colOff>457200</xdr:colOff>
      <xdr:row>37</xdr:row>
      <xdr:rowOff>102976</xdr:rowOff>
    </xdr:to>
    <xdr:sp macro="" textlink="">
      <xdr:nvSpPr>
        <xdr:cNvPr id="402" name="円/楕円 401"/>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403" name="テキスト ボックス 402"/>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25506</xdr:rowOff>
    </xdr:from>
    <xdr:to>
      <xdr:col>22</xdr:col>
      <xdr:colOff>254000</xdr:colOff>
      <xdr:row>37</xdr:row>
      <xdr:rowOff>127106</xdr:rowOff>
    </xdr:to>
    <xdr:sp macro="" textlink="">
      <xdr:nvSpPr>
        <xdr:cNvPr id="404" name="円/楕円 403"/>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137283</xdr:rowOff>
    </xdr:from>
    <xdr:ext cx="762000" cy="259045"/>
    <xdr:sp macro="" textlink="">
      <xdr:nvSpPr>
        <xdr:cNvPr id="405" name="テキスト ボックス 404"/>
        <xdr:cNvSpPr txBox="1"/>
      </xdr:nvSpPr>
      <xdr:spPr>
        <a:xfrm>
          <a:off x="14909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43603</xdr:rowOff>
    </xdr:from>
    <xdr:to>
      <xdr:col>21</xdr:col>
      <xdr:colOff>50800</xdr:colOff>
      <xdr:row>37</xdr:row>
      <xdr:rowOff>145203</xdr:rowOff>
    </xdr:to>
    <xdr:sp macro="" textlink="">
      <xdr:nvSpPr>
        <xdr:cNvPr id="406" name="円/楕円 405"/>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407" name="テキスト ボックス 406"/>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08" name="円/楕円 407"/>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169456</xdr:rowOff>
    </xdr:from>
    <xdr:ext cx="762000" cy="259045"/>
    <xdr:sp macro="" textlink="">
      <xdr:nvSpPr>
        <xdr:cNvPr id="409" name="テキスト ボックス 408"/>
        <xdr:cNvSpPr txBox="1"/>
      </xdr:nvSpPr>
      <xdr:spPr>
        <a:xfrm>
          <a:off x="13131800" y="617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年と比較し</a:t>
          </a:r>
          <a:r>
            <a:rPr kumimoji="1" lang="en-US" altLang="ja-JP" sz="1300">
              <a:latin typeface="ＭＳ Ｐゴシック"/>
            </a:rPr>
            <a:t>16.1</a:t>
          </a:r>
          <a:r>
            <a:rPr kumimoji="1" lang="ja-JP" altLang="en-US" sz="1300">
              <a:latin typeface="ＭＳ Ｐゴシック"/>
            </a:rPr>
            <a:t>ポイント改善し、類似団体平均と比較しても</a:t>
          </a:r>
          <a:r>
            <a:rPr kumimoji="1" lang="en-US" altLang="ja-JP" sz="1300">
              <a:latin typeface="ＭＳ Ｐゴシック"/>
            </a:rPr>
            <a:t>52.7</a:t>
          </a:r>
          <a:r>
            <a:rPr kumimoji="1" lang="ja-JP" altLang="en-US" sz="1300">
              <a:latin typeface="ＭＳ Ｐゴシック"/>
            </a:rPr>
            <a:t>ポイント良好な状態となっている。</a:t>
          </a:r>
        </a:p>
        <a:p>
          <a:r>
            <a:rPr kumimoji="1" lang="ja-JP" altLang="en-US" sz="1300">
              <a:latin typeface="ＭＳ Ｐゴシック"/>
            </a:rPr>
            <a:t>　主な要因は、定年退職者の増により職員数が減少になったため退職手当負担見込額等が減額となったこと、また、公共施設整備等基金への積立により充当可能基金が大幅に増加したためである。</a:t>
          </a:r>
          <a:endParaRPr kumimoji="1" lang="en-US" altLang="ja-JP" sz="1300">
            <a:latin typeface="ＭＳ Ｐゴシック"/>
          </a:endParaRPr>
        </a:p>
        <a:p>
          <a:r>
            <a:rPr kumimoji="1" lang="ja-JP" altLang="en-US" sz="1300">
              <a:latin typeface="ＭＳ Ｐゴシック"/>
            </a:rPr>
            <a:t>　今後は、人口減少や普通交付税の合併算定替終了に伴い歳入の大幅な減額が見込まれるため、歳入確保と事業実施の適正化を図り、財政の健全化に努める。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64795</xdr:rowOff>
    </xdr:from>
    <xdr:to>
      <xdr:col>24</xdr:col>
      <xdr:colOff>558800</xdr:colOff>
      <xdr:row>14</xdr:row>
      <xdr:rowOff>103645</xdr:rowOff>
    </xdr:to>
    <xdr:cxnSp macro="">
      <xdr:nvCxnSpPr>
        <xdr:cNvPr id="441" name="直線コネクタ 440"/>
        <xdr:cNvCxnSpPr/>
      </xdr:nvCxnSpPr>
      <xdr:spPr>
        <a:xfrm flipV="1">
          <a:off x="16179800" y="2465095"/>
          <a:ext cx="8382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103645</xdr:rowOff>
    </xdr:from>
    <xdr:to>
      <xdr:col>23</xdr:col>
      <xdr:colOff>406400</xdr:colOff>
      <xdr:row>14</xdr:row>
      <xdr:rowOff>130670</xdr:rowOff>
    </xdr:to>
    <xdr:cxnSp macro="">
      <xdr:nvCxnSpPr>
        <xdr:cNvPr id="444" name="直線コネクタ 443"/>
        <xdr:cNvCxnSpPr/>
      </xdr:nvCxnSpPr>
      <xdr:spPr>
        <a:xfrm flipV="1">
          <a:off x="15290800" y="25039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130670</xdr:rowOff>
    </xdr:from>
    <xdr:to>
      <xdr:col>22</xdr:col>
      <xdr:colOff>203200</xdr:colOff>
      <xdr:row>15</xdr:row>
      <xdr:rowOff>24371</xdr:rowOff>
    </xdr:to>
    <xdr:cxnSp macro="">
      <xdr:nvCxnSpPr>
        <xdr:cNvPr id="447" name="直線コネクタ 446"/>
        <xdr:cNvCxnSpPr/>
      </xdr:nvCxnSpPr>
      <xdr:spPr>
        <a:xfrm flipV="1">
          <a:off x="14401800" y="253097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24371</xdr:rowOff>
    </xdr:from>
    <xdr:to>
      <xdr:col>21</xdr:col>
      <xdr:colOff>0</xdr:colOff>
      <xdr:row>15</xdr:row>
      <xdr:rowOff>47536</xdr:rowOff>
    </xdr:to>
    <xdr:cxnSp macro="">
      <xdr:nvCxnSpPr>
        <xdr:cNvPr id="450" name="直線コネクタ 449"/>
        <xdr:cNvCxnSpPr/>
      </xdr:nvCxnSpPr>
      <xdr:spPr>
        <a:xfrm flipV="1">
          <a:off x="13512800" y="259612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13995</xdr:rowOff>
    </xdr:from>
    <xdr:to>
      <xdr:col>24</xdr:col>
      <xdr:colOff>609600</xdr:colOff>
      <xdr:row>14</xdr:row>
      <xdr:rowOff>115595</xdr:rowOff>
    </xdr:to>
    <xdr:sp macro="" textlink="">
      <xdr:nvSpPr>
        <xdr:cNvPr id="460" name="円/楕円 459"/>
        <xdr:cNvSpPr/>
      </xdr:nvSpPr>
      <xdr:spPr>
        <a:xfrm>
          <a:off x="16967200" y="24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106722</xdr:rowOff>
    </xdr:from>
    <xdr:ext cx="762000" cy="259045"/>
    <xdr:sp macro="" textlink="">
      <xdr:nvSpPr>
        <xdr:cNvPr id="461" name="将来負担の状況該当値テキスト"/>
        <xdr:cNvSpPr txBox="1"/>
      </xdr:nvSpPr>
      <xdr:spPr>
        <a:xfrm>
          <a:off x="17106900" y="23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52845</xdr:rowOff>
    </xdr:from>
    <xdr:to>
      <xdr:col>23</xdr:col>
      <xdr:colOff>457200</xdr:colOff>
      <xdr:row>14</xdr:row>
      <xdr:rowOff>154445</xdr:rowOff>
    </xdr:to>
    <xdr:sp macro="" textlink="">
      <xdr:nvSpPr>
        <xdr:cNvPr id="462" name="円/楕円 461"/>
        <xdr:cNvSpPr/>
      </xdr:nvSpPr>
      <xdr:spPr>
        <a:xfrm>
          <a:off x="16129000" y="2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164622</xdr:rowOff>
    </xdr:from>
    <xdr:ext cx="736600" cy="259045"/>
    <xdr:sp macro="" textlink="">
      <xdr:nvSpPr>
        <xdr:cNvPr id="463" name="テキスト ボックス 462"/>
        <xdr:cNvSpPr txBox="1"/>
      </xdr:nvSpPr>
      <xdr:spPr>
        <a:xfrm>
          <a:off x="15798800" y="222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79870</xdr:rowOff>
    </xdr:from>
    <xdr:to>
      <xdr:col>22</xdr:col>
      <xdr:colOff>254000</xdr:colOff>
      <xdr:row>15</xdr:row>
      <xdr:rowOff>10020</xdr:rowOff>
    </xdr:to>
    <xdr:sp macro="" textlink="">
      <xdr:nvSpPr>
        <xdr:cNvPr id="464" name="円/楕円 463"/>
        <xdr:cNvSpPr/>
      </xdr:nvSpPr>
      <xdr:spPr>
        <a:xfrm>
          <a:off x="15240000" y="24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20197</xdr:rowOff>
    </xdr:from>
    <xdr:ext cx="762000" cy="259045"/>
    <xdr:sp macro="" textlink="">
      <xdr:nvSpPr>
        <xdr:cNvPr id="465" name="テキスト ボックス 464"/>
        <xdr:cNvSpPr txBox="1"/>
      </xdr:nvSpPr>
      <xdr:spPr>
        <a:xfrm>
          <a:off x="14909800" y="2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145021</xdr:rowOff>
    </xdr:from>
    <xdr:to>
      <xdr:col>21</xdr:col>
      <xdr:colOff>50800</xdr:colOff>
      <xdr:row>15</xdr:row>
      <xdr:rowOff>75171</xdr:rowOff>
    </xdr:to>
    <xdr:sp macro="" textlink="">
      <xdr:nvSpPr>
        <xdr:cNvPr id="466" name="円/楕円 465"/>
        <xdr:cNvSpPr/>
      </xdr:nvSpPr>
      <xdr:spPr>
        <a:xfrm>
          <a:off x="14351000" y="25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85348</xdr:rowOff>
    </xdr:from>
    <xdr:ext cx="762000" cy="259045"/>
    <xdr:sp macro="" textlink="">
      <xdr:nvSpPr>
        <xdr:cNvPr id="467" name="テキスト ボックス 466"/>
        <xdr:cNvSpPr txBox="1"/>
      </xdr:nvSpPr>
      <xdr:spPr>
        <a:xfrm>
          <a:off x="14020800" y="231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168186</xdr:rowOff>
    </xdr:from>
    <xdr:to>
      <xdr:col>19</xdr:col>
      <xdr:colOff>533400</xdr:colOff>
      <xdr:row>15</xdr:row>
      <xdr:rowOff>98336</xdr:rowOff>
    </xdr:to>
    <xdr:sp macro="" textlink="">
      <xdr:nvSpPr>
        <xdr:cNvPr id="468" name="円/楕円 467"/>
        <xdr:cNvSpPr/>
      </xdr:nvSpPr>
      <xdr:spPr>
        <a:xfrm>
          <a:off x="13462000" y="25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108513</xdr:rowOff>
    </xdr:from>
    <xdr:ext cx="762000" cy="259045"/>
    <xdr:sp macro="" textlink="">
      <xdr:nvSpPr>
        <xdr:cNvPr id="469" name="テキスト ボックス 468"/>
        <xdr:cNvSpPr txBox="1"/>
      </xdr:nvSpPr>
      <xdr:spPr>
        <a:xfrm>
          <a:off x="13131800" y="233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職員数が類似団体と比較して多いため、経常収支比率の人件費分が高くなっている。</a:t>
          </a:r>
          <a:endParaRPr kumimoji="1" lang="en-US" altLang="ja-JP" sz="1300">
            <a:latin typeface="ＭＳ Ｐゴシック"/>
          </a:endParaRPr>
        </a:p>
        <a:p>
          <a:r>
            <a:rPr kumimoji="1" lang="ja-JP" altLang="en-US" sz="1300">
              <a:latin typeface="ＭＳ Ｐゴシック"/>
            </a:rPr>
            <a:t>　人件費に係る経常収支比率は、平成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ポイント増加している。</a:t>
          </a:r>
        </a:p>
        <a:p>
          <a:r>
            <a:rPr kumimoji="1" lang="ja-JP" altLang="en-US" sz="1300">
              <a:latin typeface="ＭＳ Ｐゴシック"/>
            </a:rPr>
            <a:t>　主な要因は、期末勤勉手当</a:t>
          </a:r>
          <a:r>
            <a:rPr kumimoji="1" lang="en-US" altLang="ja-JP" sz="1300">
              <a:latin typeface="ＭＳ Ｐゴシック"/>
            </a:rPr>
            <a:t>(4.10</a:t>
          </a:r>
          <a:r>
            <a:rPr kumimoji="1" lang="ja-JP" altLang="en-US" sz="1300">
              <a:latin typeface="ＭＳ Ｐゴシック"/>
            </a:rPr>
            <a:t>月→</a:t>
          </a:r>
          <a:r>
            <a:rPr kumimoji="1" lang="en-US" altLang="ja-JP" sz="1300">
              <a:latin typeface="ＭＳ Ｐゴシック"/>
            </a:rPr>
            <a:t>4.20</a:t>
          </a:r>
          <a:r>
            <a:rPr kumimoji="1" lang="ja-JP" altLang="en-US" sz="1300">
              <a:latin typeface="ＭＳ Ｐゴシック"/>
            </a:rPr>
            <a:t>月</a:t>
          </a:r>
          <a:r>
            <a:rPr kumimoji="1" lang="en-US" altLang="ja-JP" sz="1300">
              <a:latin typeface="ＭＳ Ｐゴシック"/>
            </a:rPr>
            <a:t>)</a:t>
          </a:r>
          <a:r>
            <a:rPr kumimoji="1" lang="ja-JP" altLang="en-US" sz="1300">
              <a:latin typeface="ＭＳ Ｐゴシック"/>
            </a:rPr>
            <a:t>の改定に伴うものである。</a:t>
          </a:r>
          <a:endParaRPr kumimoji="1" lang="en-US" altLang="ja-JP" sz="1300">
            <a:latin typeface="ＭＳ Ｐゴシック"/>
          </a:endParaRPr>
        </a:p>
        <a:p>
          <a:r>
            <a:rPr kumimoji="1" lang="ja-JP" altLang="en-US" sz="1300">
              <a:latin typeface="ＭＳ Ｐゴシック"/>
            </a:rPr>
            <a:t>　今後も「真庭市定員適正化計画」に基づき適正な定員管理を行い、人件費の抑制に努める。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12700</xdr:rowOff>
    </xdr:to>
    <xdr:cxnSp macro="">
      <xdr:nvCxnSpPr>
        <xdr:cNvPr id="66" name="直線コネクタ 65"/>
        <xdr:cNvCxnSpPr/>
      </xdr:nvCxnSpPr>
      <xdr:spPr>
        <a:xfrm>
          <a:off x="3987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138430</xdr:rowOff>
    </xdr:to>
    <xdr:cxnSp macro="">
      <xdr:nvCxnSpPr>
        <xdr:cNvPr id="69" name="直線コネクタ 68"/>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115570</xdr:rowOff>
    </xdr:to>
    <xdr:cxnSp macro="">
      <xdr:nvCxnSpPr>
        <xdr:cNvPr id="72" name="直線コネクタ 71"/>
        <xdr:cNvCxnSpPr/>
      </xdr:nvCxnSpPr>
      <xdr:spPr>
        <a:xfrm flipV="1">
          <a:off x="2209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146050</xdr:rowOff>
    </xdr:to>
    <xdr:cxnSp macro="">
      <xdr:nvCxnSpPr>
        <xdr:cNvPr id="75" name="直線コネクタ 74"/>
        <xdr:cNvCxnSpPr/>
      </xdr:nvCxnSpPr>
      <xdr:spPr>
        <a:xfrm flipV="1">
          <a:off x="1320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物件費に係る経常収支比率は、類似団体平均と比較して</a:t>
          </a:r>
          <a:r>
            <a:rPr kumimoji="1" lang="en-US" altLang="ja-JP" sz="1300">
              <a:latin typeface="ＭＳ Ｐゴシック"/>
            </a:rPr>
            <a:t>1.1</a:t>
          </a:r>
          <a:r>
            <a:rPr kumimoji="1" lang="ja-JP" altLang="en-US" sz="1300">
              <a:latin typeface="ＭＳ Ｐゴシック"/>
            </a:rPr>
            <a:t>ポイント下回っているが、平成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0.1</a:t>
          </a:r>
          <a:r>
            <a:rPr kumimoji="1" lang="ja-JP" altLang="en-US" sz="1300">
              <a:latin typeface="ＭＳ Ｐゴシック"/>
            </a:rPr>
            <a:t>ポイント増加している。</a:t>
          </a:r>
        </a:p>
        <a:p>
          <a:r>
            <a:rPr kumimoji="1" lang="ja-JP" altLang="en-US" sz="1300">
              <a:latin typeface="ＭＳ Ｐゴシック"/>
            </a:rPr>
            <a:t>　主な要因は、社会保障・税番号制度対策事業等の委託料の増加によるものである。また、９町村合併により施設数が多く管理費等に多額の経費がかかっているためである。</a:t>
          </a:r>
          <a:endParaRPr kumimoji="1" lang="en-US" altLang="ja-JP" sz="1300">
            <a:latin typeface="ＭＳ Ｐゴシック"/>
          </a:endParaRPr>
        </a:p>
        <a:p>
          <a:r>
            <a:rPr kumimoji="1" lang="ja-JP" altLang="en-US" sz="1300">
              <a:latin typeface="ＭＳ Ｐゴシック"/>
            </a:rPr>
            <a:t>　指定管理者制度の効果や行財政改革の効果も現れてきているが、今後も増加傾向にならないよう抑制に努める。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1814</xdr:rowOff>
    </xdr:to>
    <xdr:cxnSp macro="">
      <xdr:nvCxnSpPr>
        <xdr:cNvPr id="129" name="直線コネクタ 128"/>
        <xdr:cNvCxnSpPr/>
      </xdr:nvCxnSpPr>
      <xdr:spPr>
        <a:xfrm>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162379</xdr:rowOff>
    </xdr:to>
    <xdr:cxnSp macro="">
      <xdr:nvCxnSpPr>
        <xdr:cNvPr id="132" name="直線コネクタ 131"/>
        <xdr:cNvCxnSpPr/>
      </xdr:nvCxnSpPr>
      <xdr:spPr>
        <a:xfrm>
          <a:off x="14782800" y="2668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97064</xdr:rowOff>
    </xdr:to>
    <xdr:cxnSp macro="">
      <xdr:nvCxnSpPr>
        <xdr:cNvPr id="135" name="直線コネクタ 134"/>
        <xdr:cNvCxnSpPr/>
      </xdr:nvCxnSpPr>
      <xdr:spPr>
        <a:xfrm>
          <a:off x="13893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129721</xdr:rowOff>
    </xdr:to>
    <xdr:cxnSp macro="">
      <xdr:nvCxnSpPr>
        <xdr:cNvPr id="138" name="直線コネクタ 137"/>
        <xdr:cNvCxnSpPr/>
      </xdr:nvCxnSpPr>
      <xdr:spPr>
        <a:xfrm flipV="1">
          <a:off x="13004800" y="2657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48" name="円/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2" name="円/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6" name="円/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扶助費に係る経常収支比率は、類似団体平均と比較して</a:t>
          </a:r>
          <a:r>
            <a:rPr kumimoji="1" lang="en-US" altLang="ja-JP" sz="1300">
              <a:latin typeface="ＭＳ Ｐゴシック"/>
            </a:rPr>
            <a:t>3.0</a:t>
          </a:r>
          <a:r>
            <a:rPr kumimoji="1" lang="ja-JP" altLang="en-US" sz="1300">
              <a:latin typeface="ＭＳ Ｐゴシック"/>
            </a:rPr>
            <a:t>ポイント下回っているが、平成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0.1</a:t>
          </a:r>
          <a:r>
            <a:rPr kumimoji="1" lang="ja-JP" altLang="en-US" sz="1300">
              <a:latin typeface="ＭＳ Ｐゴシック"/>
            </a:rPr>
            <a:t>ポイント増加している。</a:t>
          </a:r>
        </a:p>
        <a:p>
          <a:r>
            <a:rPr kumimoji="1" lang="ja-JP" altLang="en-US" sz="1300">
              <a:latin typeface="ＭＳ Ｐゴシック"/>
            </a:rPr>
            <a:t>　主な要因は、給付利用者の増加により自立支援給付費が増額となったためである。</a:t>
          </a:r>
          <a:endParaRPr kumimoji="1" lang="en-US" altLang="ja-JP" sz="1300">
            <a:latin typeface="ＭＳ Ｐゴシック"/>
          </a:endParaRPr>
        </a:p>
        <a:p>
          <a:r>
            <a:rPr kumimoji="1" lang="ja-JP" altLang="en-US" sz="1300">
              <a:latin typeface="ＭＳ Ｐゴシック"/>
            </a:rPr>
            <a:t>　今後、高齢者人口の増加に伴い扶助費の増加が見込まれるため、単独事業の見直しや、資格審査等の適正化を行い、扶助費の抑制に努める。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101600</xdr:rowOff>
    </xdr:to>
    <xdr:cxnSp macro="">
      <xdr:nvCxnSpPr>
        <xdr:cNvPr id="190" name="直線コネクタ 189"/>
        <xdr:cNvCxnSpPr/>
      </xdr:nvCxnSpPr>
      <xdr:spPr>
        <a:xfrm>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3" name="直線コネクタ 192"/>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6" name="直線コネクタ 195"/>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88900</xdr:rowOff>
    </xdr:to>
    <xdr:cxnSp macro="">
      <xdr:nvCxnSpPr>
        <xdr:cNvPr id="199" name="直線コネクタ 198"/>
        <xdr:cNvCxnSpPr/>
      </xdr:nvCxnSpPr>
      <xdr:spPr>
        <a:xfrm>
          <a:off x="1320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9" name="円/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7" name="円/楕円 216"/>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8" name="テキスト ボックス 217"/>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ポイント増加し、類似団体平均と比較して</a:t>
          </a:r>
          <a:r>
            <a:rPr kumimoji="1" lang="en-US" altLang="ja-JP" sz="1300">
              <a:latin typeface="ＭＳ Ｐゴシック"/>
            </a:rPr>
            <a:t>1.9</a:t>
          </a:r>
          <a:r>
            <a:rPr kumimoji="1" lang="ja-JP" altLang="en-US" sz="1300">
              <a:latin typeface="ＭＳ Ｐゴシック"/>
            </a:rPr>
            <a:t>ポイント上回っている。</a:t>
          </a:r>
        </a:p>
        <a:p>
          <a:r>
            <a:rPr kumimoji="1" lang="ja-JP" altLang="en-US" sz="1300">
              <a:latin typeface="ＭＳ Ｐゴシック"/>
            </a:rPr>
            <a:t>　主な要因は繰出金であり、これまでに整備してきた簡易水道、下水道、農業集落排水施設の維持管理等の経費として、公営企業会計への繰出金が必要となっているためである。今後、各施設の老朽化に伴う設備投資等が増加し、財政の硬直化を招く恐れがあるため、事業の見直し等を実施し、収支不足に対する安易な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20320</xdr:rowOff>
    </xdr:to>
    <xdr:cxnSp macro="">
      <xdr:nvCxnSpPr>
        <xdr:cNvPr id="251" name="直線コネクタ 250"/>
        <xdr:cNvCxnSpPr/>
      </xdr:nvCxnSpPr>
      <xdr:spPr>
        <a:xfrm>
          <a:off x="15671800" y="992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153670</xdr:rowOff>
    </xdr:to>
    <xdr:cxnSp macro="">
      <xdr:nvCxnSpPr>
        <xdr:cNvPr id="254" name="直線コネクタ 253"/>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115570</xdr:rowOff>
    </xdr:to>
    <xdr:cxnSp macro="">
      <xdr:nvCxnSpPr>
        <xdr:cNvPr id="257" name="直線コネクタ 256"/>
        <xdr:cNvCxnSpPr/>
      </xdr:nvCxnSpPr>
      <xdr:spPr>
        <a:xfrm>
          <a:off x="13893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92710</xdr:rowOff>
    </xdr:to>
    <xdr:cxnSp macro="">
      <xdr:nvCxnSpPr>
        <xdr:cNvPr id="260" name="直線コネクタ 259"/>
        <xdr:cNvCxnSpPr/>
      </xdr:nvCxnSpPr>
      <xdr:spPr>
        <a:xfrm>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70" name="円/楕円 269"/>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71"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ポイント改善し、類似団体平均よりも</a:t>
          </a:r>
          <a:r>
            <a:rPr kumimoji="1" lang="en-US" altLang="ja-JP" sz="1300">
              <a:latin typeface="ＭＳ Ｐゴシック"/>
            </a:rPr>
            <a:t>4.6</a:t>
          </a:r>
          <a:r>
            <a:rPr kumimoji="1" lang="ja-JP" altLang="en-US" sz="1300">
              <a:latin typeface="ＭＳ Ｐゴシック"/>
            </a:rPr>
            <a:t>ポイント下回っている。</a:t>
          </a:r>
        </a:p>
        <a:p>
          <a:r>
            <a:rPr kumimoji="1" lang="ja-JP" altLang="en-US" sz="1300">
              <a:latin typeface="ＭＳ Ｐゴシック"/>
            </a:rPr>
            <a:t>　行財政改革による補助金及び負担金の見直しの成果が表れており、今後も増加傾向にならないよう補助金の廃止も含めた見直しに努める。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33274</xdr:rowOff>
    </xdr:to>
    <xdr:cxnSp macro="">
      <xdr:nvCxnSpPr>
        <xdr:cNvPr id="309" name="直線コネクタ 308"/>
        <xdr:cNvCxnSpPr/>
      </xdr:nvCxnSpPr>
      <xdr:spPr>
        <a:xfrm flipV="1">
          <a:off x="15671800" y="59928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46990</xdr:rowOff>
    </xdr:to>
    <xdr:cxnSp macro="">
      <xdr:nvCxnSpPr>
        <xdr:cNvPr id="312" name="直線コネクタ 311"/>
        <xdr:cNvCxnSpPr/>
      </xdr:nvCxnSpPr>
      <xdr:spPr>
        <a:xfrm flipV="1">
          <a:off x="14782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74422</xdr:rowOff>
    </xdr:to>
    <xdr:cxnSp macro="">
      <xdr:nvCxnSpPr>
        <xdr:cNvPr id="315" name="直線コネクタ 314"/>
        <xdr:cNvCxnSpPr/>
      </xdr:nvCxnSpPr>
      <xdr:spPr>
        <a:xfrm flipV="1">
          <a:off x="13893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83566</xdr:rowOff>
    </xdr:to>
    <xdr:cxnSp macro="">
      <xdr:nvCxnSpPr>
        <xdr:cNvPr id="318" name="直線コネクタ 317"/>
        <xdr:cNvCxnSpPr/>
      </xdr:nvCxnSpPr>
      <xdr:spPr>
        <a:xfrm flipV="1">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8" name="円/楕円 327"/>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29"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30" name="円/楕円 329"/>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31" name="テキスト ボックス 330"/>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2" name="円/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34" name="円/楕円 333"/>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35" name="テキスト ボックス 334"/>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6" name="円/楕円 33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7" name="テキスト ボックス 33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1.6</a:t>
          </a:r>
          <a:r>
            <a:rPr kumimoji="1" lang="ja-JP" altLang="en-US" sz="1300">
              <a:latin typeface="ＭＳ Ｐゴシック"/>
            </a:rPr>
            <a:t>ポイント改善し、類似団体平均と比較しても</a:t>
          </a:r>
          <a:r>
            <a:rPr kumimoji="1" lang="en-US" altLang="ja-JP" sz="1300">
              <a:latin typeface="ＭＳ Ｐゴシック"/>
            </a:rPr>
            <a:t>1.8</a:t>
          </a:r>
          <a:r>
            <a:rPr kumimoji="1" lang="ja-JP" altLang="en-US" sz="1300">
              <a:latin typeface="ＭＳ Ｐゴシック"/>
            </a:rPr>
            <a:t>ポイント下回っている。</a:t>
          </a:r>
        </a:p>
        <a:p>
          <a:r>
            <a:rPr kumimoji="1" lang="ja-JP" altLang="en-US" sz="1300">
              <a:latin typeface="ＭＳ Ｐゴシック"/>
            </a:rPr>
            <a:t>　合併町村の地方債を引き継いだ地方債償還のピークは過ぎ、近年は減少傾向にあるが、依然として公債費の負担は厳しい状況である。</a:t>
          </a:r>
          <a:endParaRPr kumimoji="1" lang="en-US" altLang="ja-JP" sz="1300">
            <a:latin typeface="ＭＳ Ｐゴシック"/>
          </a:endParaRPr>
        </a:p>
        <a:p>
          <a:r>
            <a:rPr kumimoji="1" lang="ja-JP" altLang="en-US" sz="1300">
              <a:latin typeface="ＭＳ Ｐゴシック"/>
            </a:rPr>
            <a:t>　今後も地方債の発行を抑えるとともに、発行する地方債も交付税算入率の高い有利な地方債を借入れするように努める。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18415</xdr:rowOff>
    </xdr:to>
    <xdr:cxnSp macro="">
      <xdr:nvCxnSpPr>
        <xdr:cNvPr id="369" name="直線コネクタ 368"/>
        <xdr:cNvCxnSpPr/>
      </xdr:nvCxnSpPr>
      <xdr:spPr>
        <a:xfrm flipV="1">
          <a:off x="3987800" y="12846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18415</xdr:rowOff>
    </xdr:from>
    <xdr:to>
      <xdr:col>5</xdr:col>
      <xdr:colOff>549275</xdr:colOff>
      <xdr:row>75</xdr:row>
      <xdr:rowOff>22225</xdr:rowOff>
    </xdr:to>
    <xdr:cxnSp macro="">
      <xdr:nvCxnSpPr>
        <xdr:cNvPr id="372" name="直線コネクタ 371"/>
        <xdr:cNvCxnSpPr/>
      </xdr:nvCxnSpPr>
      <xdr:spPr>
        <a:xfrm flipV="1">
          <a:off x="3098800" y="128771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22225</xdr:rowOff>
    </xdr:from>
    <xdr:to>
      <xdr:col>4</xdr:col>
      <xdr:colOff>346075</xdr:colOff>
      <xdr:row>75</xdr:row>
      <xdr:rowOff>33655</xdr:rowOff>
    </xdr:to>
    <xdr:cxnSp macro="">
      <xdr:nvCxnSpPr>
        <xdr:cNvPr id="375" name="直線コネクタ 374"/>
        <xdr:cNvCxnSpPr/>
      </xdr:nvCxnSpPr>
      <xdr:spPr>
        <a:xfrm flipV="1">
          <a:off x="2209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33655</xdr:rowOff>
    </xdr:from>
    <xdr:to>
      <xdr:col>3</xdr:col>
      <xdr:colOff>142875</xdr:colOff>
      <xdr:row>75</xdr:row>
      <xdr:rowOff>41275</xdr:rowOff>
    </xdr:to>
    <xdr:cxnSp macro="">
      <xdr:nvCxnSpPr>
        <xdr:cNvPr id="378" name="直線コネクタ 377"/>
        <xdr:cNvCxnSpPr/>
      </xdr:nvCxnSpPr>
      <xdr:spPr>
        <a:xfrm flipV="1">
          <a:off x="1320800" y="12892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108585</xdr:rowOff>
    </xdr:from>
    <xdr:to>
      <xdr:col>7</xdr:col>
      <xdr:colOff>66675</xdr:colOff>
      <xdr:row>75</xdr:row>
      <xdr:rowOff>38735</xdr:rowOff>
    </xdr:to>
    <xdr:sp macro="" textlink="">
      <xdr:nvSpPr>
        <xdr:cNvPr id="388" name="円/楕円 387"/>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125112</xdr:rowOff>
    </xdr:from>
    <xdr:ext cx="762000" cy="259045"/>
    <xdr:sp macro="" textlink="">
      <xdr:nvSpPr>
        <xdr:cNvPr id="389"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139065</xdr:rowOff>
    </xdr:from>
    <xdr:to>
      <xdr:col>5</xdr:col>
      <xdr:colOff>600075</xdr:colOff>
      <xdr:row>75</xdr:row>
      <xdr:rowOff>69215</xdr:rowOff>
    </xdr:to>
    <xdr:sp macro="" textlink="">
      <xdr:nvSpPr>
        <xdr:cNvPr id="390" name="円/楕円 389"/>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79392</xdr:rowOff>
    </xdr:from>
    <xdr:ext cx="736600" cy="259045"/>
    <xdr:sp macro="" textlink="">
      <xdr:nvSpPr>
        <xdr:cNvPr id="391" name="テキスト ボックス 390"/>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142875</xdr:rowOff>
    </xdr:from>
    <xdr:to>
      <xdr:col>4</xdr:col>
      <xdr:colOff>396875</xdr:colOff>
      <xdr:row>75</xdr:row>
      <xdr:rowOff>73025</xdr:rowOff>
    </xdr:to>
    <xdr:sp macro="" textlink="">
      <xdr:nvSpPr>
        <xdr:cNvPr id="392" name="円/楕円 391"/>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83202</xdr:rowOff>
    </xdr:from>
    <xdr:ext cx="762000" cy="259045"/>
    <xdr:sp macro="" textlink="">
      <xdr:nvSpPr>
        <xdr:cNvPr id="393" name="テキスト ボックス 392"/>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154305</xdr:rowOff>
    </xdr:from>
    <xdr:to>
      <xdr:col>3</xdr:col>
      <xdr:colOff>193675</xdr:colOff>
      <xdr:row>75</xdr:row>
      <xdr:rowOff>84455</xdr:rowOff>
    </xdr:to>
    <xdr:sp macro="" textlink="">
      <xdr:nvSpPr>
        <xdr:cNvPr id="394" name="円/楕円 393"/>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94632</xdr:rowOff>
    </xdr:from>
    <xdr:ext cx="762000" cy="259045"/>
    <xdr:sp macro="" textlink="">
      <xdr:nvSpPr>
        <xdr:cNvPr id="395" name="テキスト ボックス 394"/>
        <xdr:cNvSpPr txBox="1"/>
      </xdr:nvSpPr>
      <xdr:spPr>
        <a:xfrm>
          <a:off x="1828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96" name="円/楕円 395"/>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97" name="テキスト ボックス 396"/>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公債費以外に係る経常収支比率は、類似団体平均と比較して</a:t>
          </a:r>
          <a:r>
            <a:rPr kumimoji="1" lang="en-US" altLang="ja-JP" sz="1300">
              <a:latin typeface="ＭＳ Ｐゴシック"/>
            </a:rPr>
            <a:t>4.0</a:t>
          </a:r>
          <a:r>
            <a:rPr kumimoji="1" lang="ja-JP" altLang="en-US" sz="1300">
              <a:latin typeface="ＭＳ Ｐゴシック"/>
            </a:rPr>
            <a:t>ポイント下回っているが、平成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ポイント増加している。</a:t>
          </a:r>
        </a:p>
        <a:p>
          <a:r>
            <a:rPr kumimoji="1" lang="ja-JP" altLang="en-US" sz="1300">
              <a:latin typeface="ＭＳ Ｐゴシック"/>
            </a:rPr>
            <a:t>　主な要因は、落合総合センター、認定こども園施設整備事業等の普通建設事業費が増加したためである。今後、公共施設の長寿命化対策や北房地域新教育環境施設整備等の普通建設事業が控えているため、普通建設事業費が増加傾向とならないよう他の事業の見直しや事業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88137</xdr:rowOff>
    </xdr:to>
    <xdr:cxnSp macro="">
      <xdr:nvCxnSpPr>
        <xdr:cNvPr id="428" name="直線コネクタ 427"/>
        <xdr:cNvCxnSpPr/>
      </xdr:nvCxnSpPr>
      <xdr:spPr>
        <a:xfrm>
          <a:off x="15671800" y="13271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69850</xdr:rowOff>
    </xdr:to>
    <xdr:cxnSp macro="">
      <xdr:nvCxnSpPr>
        <xdr:cNvPr id="431" name="直線コネクタ 430"/>
        <xdr:cNvCxnSpPr/>
      </xdr:nvCxnSpPr>
      <xdr:spPr>
        <a:xfrm>
          <a:off x="14782800" y="131709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28702</xdr:rowOff>
    </xdr:to>
    <xdr:cxnSp macro="">
      <xdr:nvCxnSpPr>
        <xdr:cNvPr id="434" name="直線コネクタ 433"/>
        <xdr:cNvCxnSpPr/>
      </xdr:nvCxnSpPr>
      <xdr:spPr>
        <a:xfrm flipV="1">
          <a:off x="13893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42418</xdr:rowOff>
    </xdr:to>
    <xdr:cxnSp macro="">
      <xdr:nvCxnSpPr>
        <xdr:cNvPr id="437" name="直線コネクタ 436"/>
        <xdr:cNvCxnSpPr/>
      </xdr:nvCxnSpPr>
      <xdr:spPr>
        <a:xfrm flipV="1">
          <a:off x="13004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47" name="円/楕円 446"/>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53864</xdr:rowOff>
    </xdr:from>
    <xdr:ext cx="762000" cy="259045"/>
    <xdr:sp macro="" textlink="">
      <xdr:nvSpPr>
        <xdr:cNvPr id="448"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9" name="円/楕円 448"/>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50" name="テキスト ボックス 449"/>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1" name="円/楕円 450"/>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30243</xdr:rowOff>
    </xdr:from>
    <xdr:ext cx="762000" cy="259045"/>
    <xdr:sp macro="" textlink="">
      <xdr:nvSpPr>
        <xdr:cNvPr id="452" name="テキスト ボックス 451"/>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3" name="円/楕円 452"/>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89679</xdr:rowOff>
    </xdr:from>
    <xdr:ext cx="762000" cy="259045"/>
    <xdr:sp macro="" textlink="">
      <xdr:nvSpPr>
        <xdr:cNvPr id="454" name="テキスト ボックス 453"/>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5" name="円/楕円 454"/>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103395</xdr:rowOff>
    </xdr:from>
    <xdr:ext cx="762000" cy="259045"/>
    <xdr:sp macro="" textlink="">
      <xdr:nvSpPr>
        <xdr:cNvPr id="456" name="テキスト ボックス 455"/>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岡山県真庭市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115516</xdr:rowOff>
    </xdr:from>
    <xdr:to>
      <xdr:col>4</xdr:col>
      <xdr:colOff>1117600</xdr:colOff>
      <xdr:row>14</xdr:row>
      <xdr:rowOff>131436</xdr:rowOff>
    </xdr:to>
    <xdr:cxnSp macro="">
      <xdr:nvCxnSpPr>
        <xdr:cNvPr id="52" name="直線コネクタ 51"/>
        <xdr:cNvCxnSpPr/>
      </xdr:nvCxnSpPr>
      <xdr:spPr bwMode="auto">
        <a:xfrm flipV="1">
          <a:off x="5003800" y="2563441"/>
          <a:ext cx="6477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131436</xdr:rowOff>
    </xdr:from>
    <xdr:to>
      <xdr:col>4</xdr:col>
      <xdr:colOff>469900</xdr:colOff>
      <xdr:row>15</xdr:row>
      <xdr:rowOff>51671</xdr:rowOff>
    </xdr:to>
    <xdr:cxnSp macro="">
      <xdr:nvCxnSpPr>
        <xdr:cNvPr id="55" name="直線コネクタ 54"/>
        <xdr:cNvCxnSpPr/>
      </xdr:nvCxnSpPr>
      <xdr:spPr bwMode="auto">
        <a:xfrm flipV="1">
          <a:off x="4305300" y="2579361"/>
          <a:ext cx="698500" cy="9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15634</xdr:rowOff>
    </xdr:from>
    <xdr:to>
      <xdr:col>3</xdr:col>
      <xdr:colOff>904875</xdr:colOff>
      <xdr:row>15</xdr:row>
      <xdr:rowOff>51671</xdr:rowOff>
    </xdr:to>
    <xdr:cxnSp macro="">
      <xdr:nvCxnSpPr>
        <xdr:cNvPr id="58" name="直線コネクタ 57"/>
        <xdr:cNvCxnSpPr/>
      </xdr:nvCxnSpPr>
      <xdr:spPr bwMode="auto">
        <a:xfrm>
          <a:off x="3606800" y="2635009"/>
          <a:ext cx="698500" cy="3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119614</xdr:rowOff>
    </xdr:from>
    <xdr:to>
      <xdr:col>3</xdr:col>
      <xdr:colOff>206375</xdr:colOff>
      <xdr:row>15</xdr:row>
      <xdr:rowOff>15634</xdr:rowOff>
    </xdr:to>
    <xdr:cxnSp macro="">
      <xdr:nvCxnSpPr>
        <xdr:cNvPr id="61" name="直線コネクタ 60"/>
        <xdr:cNvCxnSpPr/>
      </xdr:nvCxnSpPr>
      <xdr:spPr bwMode="auto">
        <a:xfrm>
          <a:off x="2908300" y="2567539"/>
          <a:ext cx="698500" cy="6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64716</xdr:rowOff>
    </xdr:from>
    <xdr:to>
      <xdr:col>5</xdr:col>
      <xdr:colOff>34925</xdr:colOff>
      <xdr:row>14</xdr:row>
      <xdr:rowOff>166316</xdr:rowOff>
    </xdr:to>
    <xdr:sp macro="" textlink="">
      <xdr:nvSpPr>
        <xdr:cNvPr id="71" name="円/楕円 70"/>
        <xdr:cNvSpPr/>
      </xdr:nvSpPr>
      <xdr:spPr bwMode="auto">
        <a:xfrm>
          <a:off x="5600700" y="251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81243</xdr:rowOff>
    </xdr:from>
    <xdr:ext cx="762000" cy="259045"/>
    <xdr:sp macro="" textlink="">
      <xdr:nvSpPr>
        <xdr:cNvPr id="72" name="人口1人当たり決算額の推移該当値テキスト130"/>
        <xdr:cNvSpPr txBox="1"/>
      </xdr:nvSpPr>
      <xdr:spPr>
        <a:xfrm>
          <a:off x="5740400" y="23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124,120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80636</xdr:rowOff>
    </xdr:from>
    <xdr:to>
      <xdr:col>4</xdr:col>
      <xdr:colOff>520700</xdr:colOff>
      <xdr:row>15</xdr:row>
      <xdr:rowOff>10786</xdr:rowOff>
    </xdr:to>
    <xdr:sp macro="" textlink="">
      <xdr:nvSpPr>
        <xdr:cNvPr id="73" name="円/楕円 72"/>
        <xdr:cNvSpPr/>
      </xdr:nvSpPr>
      <xdr:spPr bwMode="auto">
        <a:xfrm>
          <a:off x="4953000" y="252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20963</xdr:rowOff>
    </xdr:from>
    <xdr:ext cx="736600" cy="259045"/>
    <xdr:sp macro="" textlink="">
      <xdr:nvSpPr>
        <xdr:cNvPr id="74" name="テキスト ボックス 73"/>
        <xdr:cNvSpPr txBox="1"/>
      </xdr:nvSpPr>
      <xdr:spPr>
        <a:xfrm>
          <a:off x="4622800" y="229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871</xdr:rowOff>
    </xdr:from>
    <xdr:to>
      <xdr:col>3</xdr:col>
      <xdr:colOff>955675</xdr:colOff>
      <xdr:row>15</xdr:row>
      <xdr:rowOff>102471</xdr:rowOff>
    </xdr:to>
    <xdr:sp macro="" textlink="">
      <xdr:nvSpPr>
        <xdr:cNvPr id="75" name="円/楕円 74"/>
        <xdr:cNvSpPr/>
      </xdr:nvSpPr>
      <xdr:spPr bwMode="auto">
        <a:xfrm>
          <a:off x="4254500" y="262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112648</xdr:rowOff>
    </xdr:from>
    <xdr:ext cx="762000" cy="259045"/>
    <xdr:sp macro="" textlink="">
      <xdr:nvSpPr>
        <xdr:cNvPr id="76" name="テキスト ボックス 75"/>
        <xdr:cNvSpPr txBox="1"/>
      </xdr:nvSpPr>
      <xdr:spPr>
        <a:xfrm>
          <a:off x="3924300" y="23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136284</xdr:rowOff>
    </xdr:from>
    <xdr:to>
      <xdr:col>3</xdr:col>
      <xdr:colOff>257175</xdr:colOff>
      <xdr:row>15</xdr:row>
      <xdr:rowOff>66434</xdr:rowOff>
    </xdr:to>
    <xdr:sp macro="" textlink="">
      <xdr:nvSpPr>
        <xdr:cNvPr id="77" name="円/楕円 76"/>
        <xdr:cNvSpPr/>
      </xdr:nvSpPr>
      <xdr:spPr bwMode="auto">
        <a:xfrm>
          <a:off x="3556000" y="258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76611</xdr:rowOff>
    </xdr:from>
    <xdr:ext cx="762000" cy="259045"/>
    <xdr:sp macro="" textlink="">
      <xdr:nvSpPr>
        <xdr:cNvPr id="78" name="テキスト ボックス 77"/>
        <xdr:cNvSpPr txBox="1"/>
      </xdr:nvSpPr>
      <xdr:spPr>
        <a:xfrm>
          <a:off x="3225800" y="235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119,737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68814</xdr:rowOff>
    </xdr:from>
    <xdr:to>
      <xdr:col>2</xdr:col>
      <xdr:colOff>692150</xdr:colOff>
      <xdr:row>14</xdr:row>
      <xdr:rowOff>170414</xdr:rowOff>
    </xdr:to>
    <xdr:sp macro="" textlink="">
      <xdr:nvSpPr>
        <xdr:cNvPr id="79" name="円/楕円 78"/>
        <xdr:cNvSpPr/>
      </xdr:nvSpPr>
      <xdr:spPr bwMode="auto">
        <a:xfrm>
          <a:off x="2857500" y="251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9141</xdr:rowOff>
    </xdr:from>
    <xdr:ext cx="762000" cy="259045"/>
    <xdr:sp macro="" textlink="">
      <xdr:nvSpPr>
        <xdr:cNvPr id="80" name="テキスト ボックス 79"/>
        <xdr:cNvSpPr txBox="1"/>
      </xdr:nvSpPr>
      <xdr:spPr>
        <a:xfrm>
          <a:off x="2527300" y="228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307236</xdr:rowOff>
    </xdr:from>
    <xdr:to>
      <xdr:col>4</xdr:col>
      <xdr:colOff>1117600</xdr:colOff>
      <xdr:row>37</xdr:row>
      <xdr:rowOff>323531</xdr:rowOff>
    </xdr:to>
    <xdr:cxnSp macro="">
      <xdr:nvCxnSpPr>
        <xdr:cNvPr id="114" name="直線コネクタ 113"/>
        <xdr:cNvCxnSpPr/>
      </xdr:nvCxnSpPr>
      <xdr:spPr bwMode="auto">
        <a:xfrm>
          <a:off x="5003800" y="7431936"/>
          <a:ext cx="647700" cy="16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288651</xdr:rowOff>
    </xdr:from>
    <xdr:to>
      <xdr:col>4</xdr:col>
      <xdr:colOff>469900</xdr:colOff>
      <xdr:row>37</xdr:row>
      <xdr:rowOff>307236</xdr:rowOff>
    </xdr:to>
    <xdr:cxnSp macro="">
      <xdr:nvCxnSpPr>
        <xdr:cNvPr id="117" name="直線コネクタ 116"/>
        <xdr:cNvCxnSpPr/>
      </xdr:nvCxnSpPr>
      <xdr:spPr bwMode="auto">
        <a:xfrm>
          <a:off x="4305300" y="7413351"/>
          <a:ext cx="6985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267303</xdr:rowOff>
    </xdr:from>
    <xdr:to>
      <xdr:col>3</xdr:col>
      <xdr:colOff>904875</xdr:colOff>
      <xdr:row>37</xdr:row>
      <xdr:rowOff>288651</xdr:rowOff>
    </xdr:to>
    <xdr:cxnSp macro="">
      <xdr:nvCxnSpPr>
        <xdr:cNvPr id="120" name="直線コネクタ 119"/>
        <xdr:cNvCxnSpPr/>
      </xdr:nvCxnSpPr>
      <xdr:spPr bwMode="auto">
        <a:xfrm>
          <a:off x="3606800" y="7392003"/>
          <a:ext cx="698500" cy="2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256708</xdr:rowOff>
    </xdr:from>
    <xdr:to>
      <xdr:col>3</xdr:col>
      <xdr:colOff>206375</xdr:colOff>
      <xdr:row>37</xdr:row>
      <xdr:rowOff>267303</xdr:rowOff>
    </xdr:to>
    <xdr:cxnSp macro="">
      <xdr:nvCxnSpPr>
        <xdr:cNvPr id="123" name="直線コネクタ 122"/>
        <xdr:cNvCxnSpPr/>
      </xdr:nvCxnSpPr>
      <xdr:spPr bwMode="auto">
        <a:xfrm>
          <a:off x="2908300" y="7381408"/>
          <a:ext cx="698500" cy="1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272731</xdr:rowOff>
    </xdr:from>
    <xdr:to>
      <xdr:col>5</xdr:col>
      <xdr:colOff>34925</xdr:colOff>
      <xdr:row>38</xdr:row>
      <xdr:rowOff>31431</xdr:rowOff>
    </xdr:to>
    <xdr:sp macro="" textlink="">
      <xdr:nvSpPr>
        <xdr:cNvPr id="133" name="円/楕円 132"/>
        <xdr:cNvSpPr/>
      </xdr:nvSpPr>
      <xdr:spPr bwMode="auto">
        <a:xfrm>
          <a:off x="5600700" y="739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54308</xdr:rowOff>
    </xdr:from>
    <xdr:ext cx="762000" cy="259045"/>
    <xdr:sp macro="" textlink="">
      <xdr:nvSpPr>
        <xdr:cNvPr id="134" name="人口1人当たり決算額の推移該当値テキスト445"/>
        <xdr:cNvSpPr txBox="1"/>
      </xdr:nvSpPr>
      <xdr:spPr>
        <a:xfrm>
          <a:off x="5740400" y="71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256436</xdr:rowOff>
    </xdr:from>
    <xdr:to>
      <xdr:col>4</xdr:col>
      <xdr:colOff>520700</xdr:colOff>
      <xdr:row>38</xdr:row>
      <xdr:rowOff>15136</xdr:rowOff>
    </xdr:to>
    <xdr:sp macro="" textlink="">
      <xdr:nvSpPr>
        <xdr:cNvPr id="135" name="円/楕円 134"/>
        <xdr:cNvSpPr/>
      </xdr:nvSpPr>
      <xdr:spPr bwMode="auto">
        <a:xfrm>
          <a:off x="4953000" y="7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25313</xdr:rowOff>
    </xdr:from>
    <xdr:ext cx="736600" cy="259045"/>
    <xdr:sp macro="" textlink="">
      <xdr:nvSpPr>
        <xdr:cNvPr id="136" name="テキスト ボックス 135"/>
        <xdr:cNvSpPr txBox="1"/>
      </xdr:nvSpPr>
      <xdr:spPr>
        <a:xfrm>
          <a:off x="4622800" y="71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237851</xdr:rowOff>
    </xdr:from>
    <xdr:to>
      <xdr:col>3</xdr:col>
      <xdr:colOff>955675</xdr:colOff>
      <xdr:row>37</xdr:row>
      <xdr:rowOff>339451</xdr:rowOff>
    </xdr:to>
    <xdr:sp macro="" textlink="">
      <xdr:nvSpPr>
        <xdr:cNvPr id="137" name="円/楕円 136"/>
        <xdr:cNvSpPr/>
      </xdr:nvSpPr>
      <xdr:spPr bwMode="auto">
        <a:xfrm>
          <a:off x="4254500" y="736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6728</xdr:rowOff>
    </xdr:from>
    <xdr:ext cx="762000" cy="259045"/>
    <xdr:sp macro="" textlink="">
      <xdr:nvSpPr>
        <xdr:cNvPr id="138" name="テキスト ボックス 137"/>
        <xdr:cNvSpPr txBox="1"/>
      </xdr:nvSpPr>
      <xdr:spPr>
        <a:xfrm>
          <a:off x="3924300" y="71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216503</xdr:rowOff>
    </xdr:from>
    <xdr:to>
      <xdr:col>3</xdr:col>
      <xdr:colOff>257175</xdr:colOff>
      <xdr:row>37</xdr:row>
      <xdr:rowOff>318103</xdr:rowOff>
    </xdr:to>
    <xdr:sp macro="" textlink="">
      <xdr:nvSpPr>
        <xdr:cNvPr id="139" name="円/楕円 138"/>
        <xdr:cNvSpPr/>
      </xdr:nvSpPr>
      <xdr:spPr bwMode="auto">
        <a:xfrm>
          <a:off x="3556000" y="734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156830</xdr:rowOff>
    </xdr:from>
    <xdr:ext cx="762000" cy="259045"/>
    <xdr:sp macro="" textlink="">
      <xdr:nvSpPr>
        <xdr:cNvPr id="140" name="テキスト ボックス 139"/>
        <xdr:cNvSpPr txBox="1"/>
      </xdr:nvSpPr>
      <xdr:spPr>
        <a:xfrm>
          <a:off x="3225800" y="711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205908</xdr:rowOff>
    </xdr:from>
    <xdr:to>
      <xdr:col>2</xdr:col>
      <xdr:colOff>692150</xdr:colOff>
      <xdr:row>37</xdr:row>
      <xdr:rowOff>307508</xdr:rowOff>
    </xdr:to>
    <xdr:sp macro="" textlink="">
      <xdr:nvSpPr>
        <xdr:cNvPr id="141" name="円/楕円 140"/>
        <xdr:cNvSpPr/>
      </xdr:nvSpPr>
      <xdr:spPr bwMode="auto">
        <a:xfrm>
          <a:off x="2857500" y="733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146235</xdr:rowOff>
    </xdr:from>
    <xdr:ext cx="762000" cy="259045"/>
    <xdr:sp macro="" textlink="">
      <xdr:nvSpPr>
        <xdr:cNvPr id="142" name="テキスト ボックス 141"/>
        <xdr:cNvSpPr txBox="1"/>
      </xdr:nvSpPr>
      <xdr:spPr>
        <a:xfrm>
          <a:off x="2527300" y="709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130485</xdr:rowOff>
    </xdr:from>
    <xdr:to>
      <xdr:col>6</xdr:col>
      <xdr:colOff>511175</xdr:colOff>
      <xdr:row>32</xdr:row>
      <xdr:rowOff>150373</xdr:rowOff>
    </xdr:to>
    <xdr:cxnSp macro="">
      <xdr:nvCxnSpPr>
        <xdr:cNvPr id="65" name="直線コネクタ 64"/>
        <xdr:cNvCxnSpPr/>
      </xdr:nvCxnSpPr>
      <xdr:spPr>
        <a:xfrm flipV="1">
          <a:off x="3797300" y="5616885"/>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150373</xdr:rowOff>
    </xdr:from>
    <xdr:to>
      <xdr:col>5</xdr:col>
      <xdr:colOff>358775</xdr:colOff>
      <xdr:row>33</xdr:row>
      <xdr:rowOff>38173</xdr:rowOff>
    </xdr:to>
    <xdr:cxnSp macro="">
      <xdr:nvCxnSpPr>
        <xdr:cNvPr id="68" name="直線コネクタ 67"/>
        <xdr:cNvCxnSpPr/>
      </xdr:nvCxnSpPr>
      <xdr:spPr>
        <a:xfrm flipV="1">
          <a:off x="2908300" y="5636773"/>
          <a:ext cx="889000" cy="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145672</xdr:rowOff>
    </xdr:from>
    <xdr:to>
      <xdr:col>4</xdr:col>
      <xdr:colOff>155575</xdr:colOff>
      <xdr:row>33</xdr:row>
      <xdr:rowOff>38173</xdr:rowOff>
    </xdr:to>
    <xdr:cxnSp macro="">
      <xdr:nvCxnSpPr>
        <xdr:cNvPr id="71" name="直線コネクタ 70"/>
        <xdr:cNvCxnSpPr/>
      </xdr:nvCxnSpPr>
      <xdr:spPr>
        <a:xfrm>
          <a:off x="2019300" y="5632072"/>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144572</xdr:rowOff>
    </xdr:from>
    <xdr:to>
      <xdr:col>2</xdr:col>
      <xdr:colOff>638175</xdr:colOff>
      <xdr:row>32</xdr:row>
      <xdr:rowOff>145672</xdr:rowOff>
    </xdr:to>
    <xdr:cxnSp macro="">
      <xdr:nvCxnSpPr>
        <xdr:cNvPr id="74" name="直線コネクタ 73"/>
        <xdr:cNvCxnSpPr/>
      </xdr:nvCxnSpPr>
      <xdr:spPr>
        <a:xfrm>
          <a:off x="1130300" y="5630972"/>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79685</xdr:rowOff>
    </xdr:from>
    <xdr:to>
      <xdr:col>6</xdr:col>
      <xdr:colOff>561975</xdr:colOff>
      <xdr:row>33</xdr:row>
      <xdr:rowOff>9835</xdr:rowOff>
    </xdr:to>
    <xdr:sp macro="" textlink="">
      <xdr:nvSpPr>
        <xdr:cNvPr id="84" name="円/楕円 83"/>
        <xdr:cNvSpPr/>
      </xdr:nvSpPr>
      <xdr:spPr>
        <a:xfrm>
          <a:off x="4584700" y="55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102562</xdr:rowOff>
    </xdr:from>
    <xdr:ext cx="599010" cy="259045"/>
    <xdr:sp macro="" textlink="">
      <xdr:nvSpPr>
        <xdr:cNvPr id="85" name="人件費該当値テキスト"/>
        <xdr:cNvSpPr txBox="1"/>
      </xdr:nvSpPr>
      <xdr:spPr>
        <a:xfrm>
          <a:off x="4686300" y="54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99573</xdr:rowOff>
    </xdr:from>
    <xdr:to>
      <xdr:col>5</xdr:col>
      <xdr:colOff>409575</xdr:colOff>
      <xdr:row>33</xdr:row>
      <xdr:rowOff>29723</xdr:rowOff>
    </xdr:to>
    <xdr:sp macro="" textlink="">
      <xdr:nvSpPr>
        <xdr:cNvPr id="86" name="円/楕円 85"/>
        <xdr:cNvSpPr/>
      </xdr:nvSpPr>
      <xdr:spPr>
        <a:xfrm>
          <a:off x="3746500" y="5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46250</xdr:rowOff>
    </xdr:from>
    <xdr:ext cx="599010" cy="259045"/>
    <xdr:sp macro="" textlink="">
      <xdr:nvSpPr>
        <xdr:cNvPr id="87" name="テキスト ボックス 86"/>
        <xdr:cNvSpPr txBox="1"/>
      </xdr:nvSpPr>
      <xdr:spPr>
        <a:xfrm>
          <a:off x="3497794" y="53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158823</xdr:rowOff>
    </xdr:from>
    <xdr:to>
      <xdr:col>4</xdr:col>
      <xdr:colOff>206375</xdr:colOff>
      <xdr:row>33</xdr:row>
      <xdr:rowOff>88973</xdr:rowOff>
    </xdr:to>
    <xdr:sp macro="" textlink="">
      <xdr:nvSpPr>
        <xdr:cNvPr id="88" name="円/楕円 87"/>
        <xdr:cNvSpPr/>
      </xdr:nvSpPr>
      <xdr:spPr>
        <a:xfrm>
          <a:off x="2857500" y="56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105500</xdr:rowOff>
    </xdr:from>
    <xdr:ext cx="599010" cy="259045"/>
    <xdr:sp macro="" textlink="">
      <xdr:nvSpPr>
        <xdr:cNvPr id="89" name="テキスト ボックス 88"/>
        <xdr:cNvSpPr txBox="1"/>
      </xdr:nvSpPr>
      <xdr:spPr>
        <a:xfrm>
          <a:off x="2608794" y="542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119,106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94872</xdr:rowOff>
    </xdr:from>
    <xdr:to>
      <xdr:col>3</xdr:col>
      <xdr:colOff>3175</xdr:colOff>
      <xdr:row>33</xdr:row>
      <xdr:rowOff>25022</xdr:rowOff>
    </xdr:to>
    <xdr:sp macro="" textlink="">
      <xdr:nvSpPr>
        <xdr:cNvPr id="90" name="円/楕円 89"/>
        <xdr:cNvSpPr/>
      </xdr:nvSpPr>
      <xdr:spPr>
        <a:xfrm>
          <a:off x="1968500" y="55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41549</xdr:rowOff>
    </xdr:from>
    <xdr:ext cx="599010" cy="259045"/>
    <xdr:sp macro="" textlink="">
      <xdr:nvSpPr>
        <xdr:cNvPr id="91" name="テキスト ボックス 90"/>
        <xdr:cNvSpPr txBox="1"/>
      </xdr:nvSpPr>
      <xdr:spPr>
        <a:xfrm>
          <a:off x="1719794" y="535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93772</xdr:rowOff>
    </xdr:from>
    <xdr:to>
      <xdr:col>1</xdr:col>
      <xdr:colOff>485775</xdr:colOff>
      <xdr:row>33</xdr:row>
      <xdr:rowOff>23922</xdr:rowOff>
    </xdr:to>
    <xdr:sp macro="" textlink="">
      <xdr:nvSpPr>
        <xdr:cNvPr id="92" name="円/楕円 91"/>
        <xdr:cNvSpPr/>
      </xdr:nvSpPr>
      <xdr:spPr>
        <a:xfrm>
          <a:off x="1079500" y="55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40449</xdr:rowOff>
    </xdr:from>
    <xdr:ext cx="599010" cy="259045"/>
    <xdr:sp macro="" textlink="">
      <xdr:nvSpPr>
        <xdr:cNvPr id="93" name="テキスト ボックス 92"/>
        <xdr:cNvSpPr txBox="1"/>
      </xdr:nvSpPr>
      <xdr:spPr>
        <a:xfrm>
          <a:off x="830794" y="535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170523</xdr:rowOff>
    </xdr:from>
    <xdr:to>
      <xdr:col>6</xdr:col>
      <xdr:colOff>511175</xdr:colOff>
      <xdr:row>56</xdr:row>
      <xdr:rowOff>27495</xdr:rowOff>
    </xdr:to>
    <xdr:cxnSp macro="">
      <xdr:nvCxnSpPr>
        <xdr:cNvPr id="123" name="直線コネクタ 122"/>
        <xdr:cNvCxnSpPr/>
      </xdr:nvCxnSpPr>
      <xdr:spPr>
        <a:xfrm flipV="1">
          <a:off x="3797300" y="9600273"/>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27495</xdr:rowOff>
    </xdr:from>
    <xdr:to>
      <xdr:col>5</xdr:col>
      <xdr:colOff>358775</xdr:colOff>
      <xdr:row>56</xdr:row>
      <xdr:rowOff>44272</xdr:rowOff>
    </xdr:to>
    <xdr:cxnSp macro="">
      <xdr:nvCxnSpPr>
        <xdr:cNvPr id="126" name="直線コネクタ 125"/>
        <xdr:cNvCxnSpPr/>
      </xdr:nvCxnSpPr>
      <xdr:spPr>
        <a:xfrm flipV="1">
          <a:off x="2908300" y="9628695"/>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44272</xdr:rowOff>
    </xdr:from>
    <xdr:to>
      <xdr:col>4</xdr:col>
      <xdr:colOff>155575</xdr:colOff>
      <xdr:row>56</xdr:row>
      <xdr:rowOff>48095</xdr:rowOff>
    </xdr:to>
    <xdr:cxnSp macro="">
      <xdr:nvCxnSpPr>
        <xdr:cNvPr id="129" name="直線コネクタ 128"/>
        <xdr:cNvCxnSpPr/>
      </xdr:nvCxnSpPr>
      <xdr:spPr>
        <a:xfrm flipV="1">
          <a:off x="2019300" y="964547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137630</xdr:rowOff>
    </xdr:from>
    <xdr:to>
      <xdr:col>2</xdr:col>
      <xdr:colOff>638175</xdr:colOff>
      <xdr:row>56</xdr:row>
      <xdr:rowOff>48095</xdr:rowOff>
    </xdr:to>
    <xdr:cxnSp macro="">
      <xdr:nvCxnSpPr>
        <xdr:cNvPr id="132" name="直線コネクタ 131"/>
        <xdr:cNvCxnSpPr/>
      </xdr:nvCxnSpPr>
      <xdr:spPr>
        <a:xfrm>
          <a:off x="1130300" y="95673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119723</xdr:rowOff>
    </xdr:from>
    <xdr:to>
      <xdr:col>6</xdr:col>
      <xdr:colOff>561975</xdr:colOff>
      <xdr:row>56</xdr:row>
      <xdr:rowOff>49873</xdr:rowOff>
    </xdr:to>
    <xdr:sp macro="" textlink="">
      <xdr:nvSpPr>
        <xdr:cNvPr id="142" name="円/楕円 141"/>
        <xdr:cNvSpPr/>
      </xdr:nvSpPr>
      <xdr:spPr>
        <a:xfrm>
          <a:off x="4584700" y="9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142600</xdr:rowOff>
    </xdr:from>
    <xdr:ext cx="534377" cy="259045"/>
    <xdr:sp macro="" textlink="">
      <xdr:nvSpPr>
        <xdr:cNvPr id="143" name="物件費該当値テキスト"/>
        <xdr:cNvSpPr txBox="1"/>
      </xdr:nvSpPr>
      <xdr:spPr>
        <a:xfrm>
          <a:off x="4686300" y="94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148145</xdr:rowOff>
    </xdr:from>
    <xdr:to>
      <xdr:col>5</xdr:col>
      <xdr:colOff>409575</xdr:colOff>
      <xdr:row>56</xdr:row>
      <xdr:rowOff>78295</xdr:rowOff>
    </xdr:to>
    <xdr:sp macro="" textlink="">
      <xdr:nvSpPr>
        <xdr:cNvPr id="144" name="円/楕円 143"/>
        <xdr:cNvSpPr/>
      </xdr:nvSpPr>
      <xdr:spPr>
        <a:xfrm>
          <a:off x="3746500" y="95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94822</xdr:rowOff>
    </xdr:from>
    <xdr:ext cx="534377" cy="259045"/>
    <xdr:sp macro="" textlink="">
      <xdr:nvSpPr>
        <xdr:cNvPr id="145" name="テキスト ボックス 144"/>
        <xdr:cNvSpPr txBox="1"/>
      </xdr:nvSpPr>
      <xdr:spPr>
        <a:xfrm>
          <a:off x="3530111" y="93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164922</xdr:rowOff>
    </xdr:from>
    <xdr:to>
      <xdr:col>4</xdr:col>
      <xdr:colOff>206375</xdr:colOff>
      <xdr:row>56</xdr:row>
      <xdr:rowOff>95072</xdr:rowOff>
    </xdr:to>
    <xdr:sp macro="" textlink="">
      <xdr:nvSpPr>
        <xdr:cNvPr id="146" name="円/楕円 145"/>
        <xdr:cNvSpPr/>
      </xdr:nvSpPr>
      <xdr:spPr>
        <a:xfrm>
          <a:off x="2857500" y="95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111599</xdr:rowOff>
    </xdr:from>
    <xdr:ext cx="534377" cy="259045"/>
    <xdr:sp macro="" textlink="">
      <xdr:nvSpPr>
        <xdr:cNvPr id="147" name="テキスト ボックス 146"/>
        <xdr:cNvSpPr txBox="1"/>
      </xdr:nvSpPr>
      <xdr:spPr>
        <a:xfrm>
          <a:off x="2641111" y="93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168745</xdr:rowOff>
    </xdr:from>
    <xdr:to>
      <xdr:col>3</xdr:col>
      <xdr:colOff>3175</xdr:colOff>
      <xdr:row>56</xdr:row>
      <xdr:rowOff>98895</xdr:rowOff>
    </xdr:to>
    <xdr:sp macro="" textlink="">
      <xdr:nvSpPr>
        <xdr:cNvPr id="148" name="円/楕円 147"/>
        <xdr:cNvSpPr/>
      </xdr:nvSpPr>
      <xdr:spPr>
        <a:xfrm>
          <a:off x="1968500" y="95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115422</xdr:rowOff>
    </xdr:from>
    <xdr:ext cx="534377" cy="259045"/>
    <xdr:sp macro="" textlink="">
      <xdr:nvSpPr>
        <xdr:cNvPr id="149" name="テキスト ボックス 148"/>
        <xdr:cNvSpPr txBox="1"/>
      </xdr:nvSpPr>
      <xdr:spPr>
        <a:xfrm>
          <a:off x="1752111" y="93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86830</xdr:rowOff>
    </xdr:from>
    <xdr:to>
      <xdr:col>1</xdr:col>
      <xdr:colOff>485775</xdr:colOff>
      <xdr:row>56</xdr:row>
      <xdr:rowOff>16980</xdr:rowOff>
    </xdr:to>
    <xdr:sp macro="" textlink="">
      <xdr:nvSpPr>
        <xdr:cNvPr id="150" name="円/楕円 149"/>
        <xdr:cNvSpPr/>
      </xdr:nvSpPr>
      <xdr:spPr>
        <a:xfrm>
          <a:off x="1079500" y="95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33507</xdr:rowOff>
    </xdr:from>
    <xdr:ext cx="534377" cy="259045"/>
    <xdr:sp macro="" textlink="">
      <xdr:nvSpPr>
        <xdr:cNvPr id="151" name="テキスト ボックス 150"/>
        <xdr:cNvSpPr txBox="1"/>
      </xdr:nvSpPr>
      <xdr:spPr>
        <a:xfrm>
          <a:off x="863111" y="92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135013</xdr:rowOff>
    </xdr:from>
    <xdr:to>
      <xdr:col>6</xdr:col>
      <xdr:colOff>511175</xdr:colOff>
      <xdr:row>76</xdr:row>
      <xdr:rowOff>166103</xdr:rowOff>
    </xdr:to>
    <xdr:cxnSp macro="">
      <xdr:nvCxnSpPr>
        <xdr:cNvPr id="180" name="直線コネクタ 179"/>
        <xdr:cNvCxnSpPr/>
      </xdr:nvCxnSpPr>
      <xdr:spPr>
        <a:xfrm>
          <a:off x="3797300" y="1316521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130632</xdr:rowOff>
    </xdr:from>
    <xdr:to>
      <xdr:col>5</xdr:col>
      <xdr:colOff>358775</xdr:colOff>
      <xdr:row>76</xdr:row>
      <xdr:rowOff>135013</xdr:rowOff>
    </xdr:to>
    <xdr:cxnSp macro="">
      <xdr:nvCxnSpPr>
        <xdr:cNvPr id="183" name="直線コネクタ 182"/>
        <xdr:cNvCxnSpPr/>
      </xdr:nvCxnSpPr>
      <xdr:spPr>
        <a:xfrm>
          <a:off x="2908300" y="1316083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130632</xdr:rowOff>
    </xdr:from>
    <xdr:to>
      <xdr:col>4</xdr:col>
      <xdr:colOff>155575</xdr:colOff>
      <xdr:row>77</xdr:row>
      <xdr:rowOff>7950</xdr:rowOff>
    </xdr:to>
    <xdr:cxnSp macro="">
      <xdr:nvCxnSpPr>
        <xdr:cNvPr id="186" name="直線コネクタ 185"/>
        <xdr:cNvCxnSpPr/>
      </xdr:nvCxnSpPr>
      <xdr:spPr>
        <a:xfrm flipV="1">
          <a:off x="2019300" y="131608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7950</xdr:rowOff>
    </xdr:from>
    <xdr:to>
      <xdr:col>2</xdr:col>
      <xdr:colOff>638175</xdr:colOff>
      <xdr:row>77</xdr:row>
      <xdr:rowOff>10618</xdr:rowOff>
    </xdr:to>
    <xdr:cxnSp macro="">
      <xdr:nvCxnSpPr>
        <xdr:cNvPr id="189" name="直線コネクタ 188"/>
        <xdr:cNvCxnSpPr/>
      </xdr:nvCxnSpPr>
      <xdr:spPr>
        <a:xfrm flipV="1">
          <a:off x="1130300" y="1320960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115303</xdr:rowOff>
    </xdr:from>
    <xdr:to>
      <xdr:col>6</xdr:col>
      <xdr:colOff>561975</xdr:colOff>
      <xdr:row>77</xdr:row>
      <xdr:rowOff>45453</xdr:rowOff>
    </xdr:to>
    <xdr:sp macro="" textlink="">
      <xdr:nvSpPr>
        <xdr:cNvPr id="199" name="円/楕円 198"/>
        <xdr:cNvSpPr/>
      </xdr:nvSpPr>
      <xdr:spPr>
        <a:xfrm>
          <a:off x="4584700" y="131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138180</xdr:rowOff>
    </xdr:from>
    <xdr:ext cx="534377" cy="259045"/>
    <xdr:sp macro="" textlink="">
      <xdr:nvSpPr>
        <xdr:cNvPr id="200" name="維持補修費該当値テキスト"/>
        <xdr:cNvSpPr txBox="1"/>
      </xdr:nvSpPr>
      <xdr:spPr>
        <a:xfrm>
          <a:off x="4686300" y="129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84213</xdr:rowOff>
    </xdr:from>
    <xdr:to>
      <xdr:col>5</xdr:col>
      <xdr:colOff>409575</xdr:colOff>
      <xdr:row>77</xdr:row>
      <xdr:rowOff>14363</xdr:rowOff>
    </xdr:to>
    <xdr:sp macro="" textlink="">
      <xdr:nvSpPr>
        <xdr:cNvPr id="201" name="円/楕円 200"/>
        <xdr:cNvSpPr/>
      </xdr:nvSpPr>
      <xdr:spPr>
        <a:xfrm>
          <a:off x="37465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30890</xdr:rowOff>
    </xdr:from>
    <xdr:ext cx="534377" cy="259045"/>
    <xdr:sp macro="" textlink="">
      <xdr:nvSpPr>
        <xdr:cNvPr id="202" name="テキスト ボックス 201"/>
        <xdr:cNvSpPr txBox="1"/>
      </xdr:nvSpPr>
      <xdr:spPr>
        <a:xfrm>
          <a:off x="3530111"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79832</xdr:rowOff>
    </xdr:from>
    <xdr:to>
      <xdr:col>4</xdr:col>
      <xdr:colOff>206375</xdr:colOff>
      <xdr:row>77</xdr:row>
      <xdr:rowOff>9982</xdr:rowOff>
    </xdr:to>
    <xdr:sp macro="" textlink="">
      <xdr:nvSpPr>
        <xdr:cNvPr id="203" name="円/楕円 202"/>
        <xdr:cNvSpPr/>
      </xdr:nvSpPr>
      <xdr:spPr>
        <a:xfrm>
          <a:off x="2857500" y="131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26509</xdr:rowOff>
    </xdr:from>
    <xdr:ext cx="534377" cy="259045"/>
    <xdr:sp macro="" textlink="">
      <xdr:nvSpPr>
        <xdr:cNvPr id="204" name="テキスト ボックス 203"/>
        <xdr:cNvSpPr txBox="1"/>
      </xdr:nvSpPr>
      <xdr:spPr>
        <a:xfrm>
          <a:off x="2641111" y="1288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128600</xdr:rowOff>
    </xdr:from>
    <xdr:to>
      <xdr:col>3</xdr:col>
      <xdr:colOff>3175</xdr:colOff>
      <xdr:row>77</xdr:row>
      <xdr:rowOff>58750</xdr:rowOff>
    </xdr:to>
    <xdr:sp macro="" textlink="">
      <xdr:nvSpPr>
        <xdr:cNvPr id="205" name="円/楕円 204"/>
        <xdr:cNvSpPr/>
      </xdr:nvSpPr>
      <xdr:spPr>
        <a:xfrm>
          <a:off x="1968500" y="131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75277</xdr:rowOff>
    </xdr:from>
    <xdr:ext cx="469744" cy="259045"/>
    <xdr:sp macro="" textlink="">
      <xdr:nvSpPr>
        <xdr:cNvPr id="206" name="テキスト ボックス 205"/>
        <xdr:cNvSpPr txBox="1"/>
      </xdr:nvSpPr>
      <xdr:spPr>
        <a:xfrm>
          <a:off x="1784427" y="129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131268</xdr:rowOff>
    </xdr:from>
    <xdr:to>
      <xdr:col>1</xdr:col>
      <xdr:colOff>485775</xdr:colOff>
      <xdr:row>77</xdr:row>
      <xdr:rowOff>61418</xdr:rowOff>
    </xdr:to>
    <xdr:sp macro="" textlink="">
      <xdr:nvSpPr>
        <xdr:cNvPr id="207" name="円/楕円 206"/>
        <xdr:cNvSpPr/>
      </xdr:nvSpPr>
      <xdr:spPr>
        <a:xfrm>
          <a:off x="1079500" y="13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77944</xdr:rowOff>
    </xdr:from>
    <xdr:ext cx="469744" cy="259045"/>
    <xdr:sp macro="" textlink="">
      <xdr:nvSpPr>
        <xdr:cNvPr id="208" name="テキスト ボックス 207"/>
        <xdr:cNvSpPr txBox="1"/>
      </xdr:nvSpPr>
      <xdr:spPr>
        <a:xfrm>
          <a:off x="895427" y="129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146926</xdr:rowOff>
    </xdr:from>
    <xdr:to>
      <xdr:col>6</xdr:col>
      <xdr:colOff>511175</xdr:colOff>
      <xdr:row>99</xdr:row>
      <xdr:rowOff>6578</xdr:rowOff>
    </xdr:to>
    <xdr:cxnSp macro="">
      <xdr:nvCxnSpPr>
        <xdr:cNvPr id="238" name="直線コネクタ 237"/>
        <xdr:cNvCxnSpPr/>
      </xdr:nvCxnSpPr>
      <xdr:spPr>
        <a:xfrm flipV="1">
          <a:off x="3797300" y="16949026"/>
          <a:ext cx="8382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6578</xdr:rowOff>
    </xdr:from>
    <xdr:to>
      <xdr:col>5</xdr:col>
      <xdr:colOff>358775</xdr:colOff>
      <xdr:row>99</xdr:row>
      <xdr:rowOff>27267</xdr:rowOff>
    </xdr:to>
    <xdr:cxnSp macro="">
      <xdr:nvCxnSpPr>
        <xdr:cNvPr id="241" name="直線コネクタ 240"/>
        <xdr:cNvCxnSpPr/>
      </xdr:nvCxnSpPr>
      <xdr:spPr>
        <a:xfrm flipV="1">
          <a:off x="2908300" y="1698012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24194</xdr:rowOff>
    </xdr:from>
    <xdr:to>
      <xdr:col>4</xdr:col>
      <xdr:colOff>155575</xdr:colOff>
      <xdr:row>99</xdr:row>
      <xdr:rowOff>27267</xdr:rowOff>
    </xdr:to>
    <xdr:cxnSp macro="">
      <xdr:nvCxnSpPr>
        <xdr:cNvPr id="244" name="直線コネクタ 243"/>
        <xdr:cNvCxnSpPr/>
      </xdr:nvCxnSpPr>
      <xdr:spPr>
        <a:xfrm>
          <a:off x="2019300" y="16997744"/>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24194</xdr:rowOff>
    </xdr:from>
    <xdr:to>
      <xdr:col>2</xdr:col>
      <xdr:colOff>638175</xdr:colOff>
      <xdr:row>99</xdr:row>
      <xdr:rowOff>38633</xdr:rowOff>
    </xdr:to>
    <xdr:cxnSp macro="">
      <xdr:nvCxnSpPr>
        <xdr:cNvPr id="247" name="直線コネクタ 246"/>
        <xdr:cNvCxnSpPr/>
      </xdr:nvCxnSpPr>
      <xdr:spPr>
        <a:xfrm flipV="1">
          <a:off x="1130300" y="16997744"/>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96126</xdr:rowOff>
    </xdr:from>
    <xdr:to>
      <xdr:col>6</xdr:col>
      <xdr:colOff>561975</xdr:colOff>
      <xdr:row>99</xdr:row>
      <xdr:rowOff>26276</xdr:rowOff>
    </xdr:to>
    <xdr:sp macro="" textlink="">
      <xdr:nvSpPr>
        <xdr:cNvPr id="257" name="円/楕円 256"/>
        <xdr:cNvSpPr/>
      </xdr:nvSpPr>
      <xdr:spPr>
        <a:xfrm>
          <a:off x="4584700" y="168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11053</xdr:rowOff>
    </xdr:from>
    <xdr:ext cx="534377" cy="259045"/>
    <xdr:sp macro="" textlink="">
      <xdr:nvSpPr>
        <xdr:cNvPr id="258" name="扶助費該当値テキスト"/>
        <xdr:cNvSpPr txBox="1"/>
      </xdr:nvSpPr>
      <xdr:spPr>
        <a:xfrm>
          <a:off x="4686300" y="168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127228</xdr:rowOff>
    </xdr:from>
    <xdr:to>
      <xdr:col>5</xdr:col>
      <xdr:colOff>409575</xdr:colOff>
      <xdr:row>99</xdr:row>
      <xdr:rowOff>57378</xdr:rowOff>
    </xdr:to>
    <xdr:sp macro="" textlink="">
      <xdr:nvSpPr>
        <xdr:cNvPr id="259" name="円/楕円 258"/>
        <xdr:cNvSpPr/>
      </xdr:nvSpPr>
      <xdr:spPr>
        <a:xfrm>
          <a:off x="3746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48505</xdr:rowOff>
    </xdr:from>
    <xdr:ext cx="534377" cy="259045"/>
    <xdr:sp macro="" textlink="">
      <xdr:nvSpPr>
        <xdr:cNvPr id="260" name="テキスト ボックス 259"/>
        <xdr:cNvSpPr txBox="1"/>
      </xdr:nvSpPr>
      <xdr:spPr>
        <a:xfrm>
          <a:off x="3530111" y="170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147917</xdr:rowOff>
    </xdr:from>
    <xdr:to>
      <xdr:col>4</xdr:col>
      <xdr:colOff>206375</xdr:colOff>
      <xdr:row>99</xdr:row>
      <xdr:rowOff>78067</xdr:rowOff>
    </xdr:to>
    <xdr:sp macro="" textlink="">
      <xdr:nvSpPr>
        <xdr:cNvPr id="261" name="円/楕円 260"/>
        <xdr:cNvSpPr/>
      </xdr:nvSpPr>
      <xdr:spPr>
        <a:xfrm>
          <a:off x="2857500" y="16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69194</xdr:rowOff>
    </xdr:from>
    <xdr:ext cx="534377" cy="259045"/>
    <xdr:sp macro="" textlink="">
      <xdr:nvSpPr>
        <xdr:cNvPr id="262" name="テキスト ボックス 261"/>
        <xdr:cNvSpPr txBox="1"/>
      </xdr:nvSpPr>
      <xdr:spPr>
        <a:xfrm>
          <a:off x="2641111" y="17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144844</xdr:rowOff>
    </xdr:from>
    <xdr:to>
      <xdr:col>3</xdr:col>
      <xdr:colOff>3175</xdr:colOff>
      <xdr:row>99</xdr:row>
      <xdr:rowOff>74994</xdr:rowOff>
    </xdr:to>
    <xdr:sp macro="" textlink="">
      <xdr:nvSpPr>
        <xdr:cNvPr id="263" name="円/楕円 262"/>
        <xdr:cNvSpPr/>
      </xdr:nvSpPr>
      <xdr:spPr>
        <a:xfrm>
          <a:off x="1968500" y="169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66121</xdr:rowOff>
    </xdr:from>
    <xdr:ext cx="534377" cy="259045"/>
    <xdr:sp macro="" textlink="">
      <xdr:nvSpPr>
        <xdr:cNvPr id="264" name="テキスト ボックス 263"/>
        <xdr:cNvSpPr txBox="1"/>
      </xdr:nvSpPr>
      <xdr:spPr>
        <a:xfrm>
          <a:off x="1752111" y="1703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159283</xdr:rowOff>
    </xdr:from>
    <xdr:to>
      <xdr:col>1</xdr:col>
      <xdr:colOff>485775</xdr:colOff>
      <xdr:row>99</xdr:row>
      <xdr:rowOff>89433</xdr:rowOff>
    </xdr:to>
    <xdr:sp macro="" textlink="">
      <xdr:nvSpPr>
        <xdr:cNvPr id="265" name="円/楕円 264"/>
        <xdr:cNvSpPr/>
      </xdr:nvSpPr>
      <xdr:spPr>
        <a:xfrm>
          <a:off x="1079500" y="16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80560</xdr:rowOff>
    </xdr:from>
    <xdr:ext cx="534377" cy="259045"/>
    <xdr:sp macro="" textlink="">
      <xdr:nvSpPr>
        <xdr:cNvPr id="266" name="テキスト ボックス 265"/>
        <xdr:cNvSpPr txBox="1"/>
      </xdr:nvSpPr>
      <xdr:spPr>
        <a:xfrm>
          <a:off x="863111" y="17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55890</xdr:rowOff>
    </xdr:from>
    <xdr:to>
      <xdr:col>15</xdr:col>
      <xdr:colOff>180975</xdr:colOff>
      <xdr:row>37</xdr:row>
      <xdr:rowOff>94256</xdr:rowOff>
    </xdr:to>
    <xdr:cxnSp macro="">
      <xdr:nvCxnSpPr>
        <xdr:cNvPr id="299" name="直線コネクタ 298"/>
        <xdr:cNvCxnSpPr/>
      </xdr:nvCxnSpPr>
      <xdr:spPr>
        <a:xfrm>
          <a:off x="9639300" y="6399540"/>
          <a:ext cx="8382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55890</xdr:rowOff>
    </xdr:from>
    <xdr:to>
      <xdr:col>14</xdr:col>
      <xdr:colOff>28575</xdr:colOff>
      <xdr:row>37</xdr:row>
      <xdr:rowOff>62586</xdr:rowOff>
    </xdr:to>
    <xdr:cxnSp macro="">
      <xdr:nvCxnSpPr>
        <xdr:cNvPr id="302" name="直線コネクタ 301"/>
        <xdr:cNvCxnSpPr/>
      </xdr:nvCxnSpPr>
      <xdr:spPr>
        <a:xfrm flipV="1">
          <a:off x="8750300" y="6399540"/>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42764</xdr:rowOff>
    </xdr:from>
    <xdr:to>
      <xdr:col>12</xdr:col>
      <xdr:colOff>511175</xdr:colOff>
      <xdr:row>37</xdr:row>
      <xdr:rowOff>62586</xdr:rowOff>
    </xdr:to>
    <xdr:cxnSp macro="">
      <xdr:nvCxnSpPr>
        <xdr:cNvPr id="305" name="直線コネクタ 304"/>
        <xdr:cNvCxnSpPr/>
      </xdr:nvCxnSpPr>
      <xdr:spPr>
        <a:xfrm>
          <a:off x="7861300" y="6386414"/>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34887</xdr:rowOff>
    </xdr:from>
    <xdr:to>
      <xdr:col>11</xdr:col>
      <xdr:colOff>307975</xdr:colOff>
      <xdr:row>37</xdr:row>
      <xdr:rowOff>42764</xdr:rowOff>
    </xdr:to>
    <xdr:cxnSp macro="">
      <xdr:nvCxnSpPr>
        <xdr:cNvPr id="308" name="直線コネクタ 307"/>
        <xdr:cNvCxnSpPr/>
      </xdr:nvCxnSpPr>
      <xdr:spPr>
        <a:xfrm>
          <a:off x="6972300" y="6378537"/>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43456</xdr:rowOff>
    </xdr:from>
    <xdr:to>
      <xdr:col>15</xdr:col>
      <xdr:colOff>231775</xdr:colOff>
      <xdr:row>37</xdr:row>
      <xdr:rowOff>145056</xdr:rowOff>
    </xdr:to>
    <xdr:sp macro="" textlink="">
      <xdr:nvSpPr>
        <xdr:cNvPr id="318" name="円/楕円 317"/>
        <xdr:cNvSpPr/>
      </xdr:nvSpPr>
      <xdr:spPr>
        <a:xfrm>
          <a:off x="10426700" y="63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21883</xdr:rowOff>
    </xdr:from>
    <xdr:ext cx="534377" cy="259045"/>
    <xdr:sp macro="" textlink="">
      <xdr:nvSpPr>
        <xdr:cNvPr id="319" name="補助費等該当値テキスト"/>
        <xdr:cNvSpPr txBox="1"/>
      </xdr:nvSpPr>
      <xdr:spPr>
        <a:xfrm>
          <a:off x="10528300" y="63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5090</xdr:rowOff>
    </xdr:from>
    <xdr:to>
      <xdr:col>14</xdr:col>
      <xdr:colOff>79375</xdr:colOff>
      <xdr:row>37</xdr:row>
      <xdr:rowOff>106690</xdr:rowOff>
    </xdr:to>
    <xdr:sp macro="" textlink="">
      <xdr:nvSpPr>
        <xdr:cNvPr id="320" name="円/楕円 319"/>
        <xdr:cNvSpPr/>
      </xdr:nvSpPr>
      <xdr:spPr>
        <a:xfrm>
          <a:off x="9588500" y="63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97817</xdr:rowOff>
    </xdr:from>
    <xdr:ext cx="534377" cy="259045"/>
    <xdr:sp macro="" textlink="">
      <xdr:nvSpPr>
        <xdr:cNvPr id="321" name="テキスト ボックス 320"/>
        <xdr:cNvSpPr txBox="1"/>
      </xdr:nvSpPr>
      <xdr:spPr>
        <a:xfrm>
          <a:off x="9372111" y="64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11786</xdr:rowOff>
    </xdr:from>
    <xdr:to>
      <xdr:col>12</xdr:col>
      <xdr:colOff>561975</xdr:colOff>
      <xdr:row>37</xdr:row>
      <xdr:rowOff>113386</xdr:rowOff>
    </xdr:to>
    <xdr:sp macro="" textlink="">
      <xdr:nvSpPr>
        <xdr:cNvPr id="322" name="円/楕円 321"/>
        <xdr:cNvSpPr/>
      </xdr:nvSpPr>
      <xdr:spPr>
        <a:xfrm>
          <a:off x="8699500" y="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104513</xdr:rowOff>
    </xdr:from>
    <xdr:ext cx="534377" cy="259045"/>
    <xdr:sp macro="" textlink="">
      <xdr:nvSpPr>
        <xdr:cNvPr id="323" name="テキスト ボックス 322"/>
        <xdr:cNvSpPr txBox="1"/>
      </xdr:nvSpPr>
      <xdr:spPr>
        <a:xfrm>
          <a:off x="8483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163414</xdr:rowOff>
    </xdr:from>
    <xdr:to>
      <xdr:col>11</xdr:col>
      <xdr:colOff>358775</xdr:colOff>
      <xdr:row>37</xdr:row>
      <xdr:rowOff>93564</xdr:rowOff>
    </xdr:to>
    <xdr:sp macro="" textlink="">
      <xdr:nvSpPr>
        <xdr:cNvPr id="324" name="円/楕円 323"/>
        <xdr:cNvSpPr/>
      </xdr:nvSpPr>
      <xdr:spPr>
        <a:xfrm>
          <a:off x="7810500" y="63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84691</xdr:rowOff>
    </xdr:from>
    <xdr:ext cx="534377" cy="259045"/>
    <xdr:sp macro="" textlink="">
      <xdr:nvSpPr>
        <xdr:cNvPr id="325" name="テキスト ボックス 324"/>
        <xdr:cNvSpPr txBox="1"/>
      </xdr:nvSpPr>
      <xdr:spPr>
        <a:xfrm>
          <a:off x="7594111" y="64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155537</xdr:rowOff>
    </xdr:from>
    <xdr:to>
      <xdr:col>10</xdr:col>
      <xdr:colOff>155575</xdr:colOff>
      <xdr:row>37</xdr:row>
      <xdr:rowOff>85687</xdr:rowOff>
    </xdr:to>
    <xdr:sp macro="" textlink="">
      <xdr:nvSpPr>
        <xdr:cNvPr id="326" name="円/楕円 325"/>
        <xdr:cNvSpPr/>
      </xdr:nvSpPr>
      <xdr:spPr>
        <a:xfrm>
          <a:off x="6921500" y="63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76814</xdr:rowOff>
    </xdr:from>
    <xdr:ext cx="534377" cy="259045"/>
    <xdr:sp macro="" textlink="">
      <xdr:nvSpPr>
        <xdr:cNvPr id="327" name="テキスト ボックス 326"/>
        <xdr:cNvSpPr txBox="1"/>
      </xdr:nvSpPr>
      <xdr:spPr>
        <a:xfrm>
          <a:off x="6705111" y="6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17587</xdr:rowOff>
    </xdr:from>
    <xdr:to>
      <xdr:col>15</xdr:col>
      <xdr:colOff>180975</xdr:colOff>
      <xdr:row>58</xdr:row>
      <xdr:rowOff>33513</xdr:rowOff>
    </xdr:to>
    <xdr:cxnSp macro="">
      <xdr:nvCxnSpPr>
        <xdr:cNvPr id="354" name="直線コネクタ 353"/>
        <xdr:cNvCxnSpPr/>
      </xdr:nvCxnSpPr>
      <xdr:spPr>
        <a:xfrm>
          <a:off x="9639300" y="9961687"/>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17587</xdr:rowOff>
    </xdr:from>
    <xdr:to>
      <xdr:col>14</xdr:col>
      <xdr:colOff>28575</xdr:colOff>
      <xdr:row>58</xdr:row>
      <xdr:rowOff>47332</xdr:rowOff>
    </xdr:to>
    <xdr:cxnSp macro="">
      <xdr:nvCxnSpPr>
        <xdr:cNvPr id="357" name="直線コネクタ 356"/>
        <xdr:cNvCxnSpPr/>
      </xdr:nvCxnSpPr>
      <xdr:spPr>
        <a:xfrm flipV="1">
          <a:off x="8750300" y="9961687"/>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47332</xdr:rowOff>
    </xdr:from>
    <xdr:to>
      <xdr:col>12</xdr:col>
      <xdr:colOff>511175</xdr:colOff>
      <xdr:row>58</xdr:row>
      <xdr:rowOff>71669</xdr:rowOff>
    </xdr:to>
    <xdr:cxnSp macro="">
      <xdr:nvCxnSpPr>
        <xdr:cNvPr id="360" name="直線コネクタ 359"/>
        <xdr:cNvCxnSpPr/>
      </xdr:nvCxnSpPr>
      <xdr:spPr>
        <a:xfrm flipV="1">
          <a:off x="7861300" y="9991432"/>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71669</xdr:rowOff>
    </xdr:from>
    <xdr:to>
      <xdr:col>11</xdr:col>
      <xdr:colOff>307975</xdr:colOff>
      <xdr:row>58</xdr:row>
      <xdr:rowOff>76012</xdr:rowOff>
    </xdr:to>
    <xdr:cxnSp macro="">
      <xdr:nvCxnSpPr>
        <xdr:cNvPr id="363" name="直線コネクタ 362"/>
        <xdr:cNvCxnSpPr/>
      </xdr:nvCxnSpPr>
      <xdr:spPr>
        <a:xfrm flipV="1">
          <a:off x="6972300" y="1001576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154163</xdr:rowOff>
    </xdr:from>
    <xdr:to>
      <xdr:col>15</xdr:col>
      <xdr:colOff>231775</xdr:colOff>
      <xdr:row>58</xdr:row>
      <xdr:rowOff>84313</xdr:rowOff>
    </xdr:to>
    <xdr:sp macro="" textlink="">
      <xdr:nvSpPr>
        <xdr:cNvPr id="373" name="円/楕円 372"/>
        <xdr:cNvSpPr/>
      </xdr:nvSpPr>
      <xdr:spPr>
        <a:xfrm>
          <a:off x="10426700" y="9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113540</xdr:rowOff>
    </xdr:from>
    <xdr:ext cx="599010" cy="259045"/>
    <xdr:sp macro="" textlink="">
      <xdr:nvSpPr>
        <xdr:cNvPr id="374" name="普通建設事業費該当値テキスト"/>
        <xdr:cNvSpPr txBox="1"/>
      </xdr:nvSpPr>
      <xdr:spPr>
        <a:xfrm>
          <a:off x="10528300" y="971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138237</xdr:rowOff>
    </xdr:from>
    <xdr:to>
      <xdr:col>14</xdr:col>
      <xdr:colOff>79375</xdr:colOff>
      <xdr:row>58</xdr:row>
      <xdr:rowOff>68387</xdr:rowOff>
    </xdr:to>
    <xdr:sp macro="" textlink="">
      <xdr:nvSpPr>
        <xdr:cNvPr id="375" name="円/楕円 374"/>
        <xdr:cNvSpPr/>
      </xdr:nvSpPr>
      <xdr:spPr>
        <a:xfrm>
          <a:off x="9588500" y="99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84914</xdr:rowOff>
    </xdr:from>
    <xdr:ext cx="599010" cy="259045"/>
    <xdr:sp macro="" textlink="">
      <xdr:nvSpPr>
        <xdr:cNvPr id="376" name="テキスト ボックス 375"/>
        <xdr:cNvSpPr txBox="1"/>
      </xdr:nvSpPr>
      <xdr:spPr>
        <a:xfrm>
          <a:off x="9339794" y="968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167982</xdr:rowOff>
    </xdr:from>
    <xdr:to>
      <xdr:col>12</xdr:col>
      <xdr:colOff>561975</xdr:colOff>
      <xdr:row>58</xdr:row>
      <xdr:rowOff>98132</xdr:rowOff>
    </xdr:to>
    <xdr:sp macro="" textlink="">
      <xdr:nvSpPr>
        <xdr:cNvPr id="377" name="円/楕円 376"/>
        <xdr:cNvSpPr/>
      </xdr:nvSpPr>
      <xdr:spPr>
        <a:xfrm>
          <a:off x="8699500" y="99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114659</xdr:rowOff>
    </xdr:from>
    <xdr:ext cx="599010" cy="259045"/>
    <xdr:sp macro="" textlink="">
      <xdr:nvSpPr>
        <xdr:cNvPr id="378" name="テキスト ボックス 377"/>
        <xdr:cNvSpPr txBox="1"/>
      </xdr:nvSpPr>
      <xdr:spPr>
        <a:xfrm>
          <a:off x="8450794" y="97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20869</xdr:rowOff>
    </xdr:from>
    <xdr:to>
      <xdr:col>11</xdr:col>
      <xdr:colOff>358775</xdr:colOff>
      <xdr:row>58</xdr:row>
      <xdr:rowOff>122469</xdr:rowOff>
    </xdr:to>
    <xdr:sp macro="" textlink="">
      <xdr:nvSpPr>
        <xdr:cNvPr id="379" name="円/楕円 378"/>
        <xdr:cNvSpPr/>
      </xdr:nvSpPr>
      <xdr:spPr>
        <a:xfrm>
          <a:off x="7810500" y="99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113596</xdr:rowOff>
    </xdr:from>
    <xdr:ext cx="534377" cy="259045"/>
    <xdr:sp macro="" textlink="">
      <xdr:nvSpPr>
        <xdr:cNvPr id="380" name="テキスト ボックス 379"/>
        <xdr:cNvSpPr txBox="1"/>
      </xdr:nvSpPr>
      <xdr:spPr>
        <a:xfrm>
          <a:off x="7594111" y="100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25212</xdr:rowOff>
    </xdr:from>
    <xdr:to>
      <xdr:col>10</xdr:col>
      <xdr:colOff>155575</xdr:colOff>
      <xdr:row>58</xdr:row>
      <xdr:rowOff>126812</xdr:rowOff>
    </xdr:to>
    <xdr:sp macro="" textlink="">
      <xdr:nvSpPr>
        <xdr:cNvPr id="381" name="円/楕円 380"/>
        <xdr:cNvSpPr/>
      </xdr:nvSpPr>
      <xdr:spPr>
        <a:xfrm>
          <a:off x="6921500" y="99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143339</xdr:rowOff>
    </xdr:from>
    <xdr:ext cx="534377" cy="259045"/>
    <xdr:sp macro="" textlink="">
      <xdr:nvSpPr>
        <xdr:cNvPr id="382" name="テキスト ボックス 381"/>
        <xdr:cNvSpPr txBox="1"/>
      </xdr:nvSpPr>
      <xdr:spPr>
        <a:xfrm>
          <a:off x="6705111" y="97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115472</xdr:rowOff>
    </xdr:from>
    <xdr:to>
      <xdr:col>15</xdr:col>
      <xdr:colOff>180975</xdr:colOff>
      <xdr:row>78</xdr:row>
      <xdr:rowOff>115689</xdr:rowOff>
    </xdr:to>
    <xdr:cxnSp macro="">
      <xdr:nvCxnSpPr>
        <xdr:cNvPr id="411" name="直線コネクタ 410"/>
        <xdr:cNvCxnSpPr/>
      </xdr:nvCxnSpPr>
      <xdr:spPr>
        <a:xfrm flipV="1">
          <a:off x="9639300" y="13488572"/>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64672</xdr:rowOff>
    </xdr:from>
    <xdr:to>
      <xdr:col>15</xdr:col>
      <xdr:colOff>231775</xdr:colOff>
      <xdr:row>78</xdr:row>
      <xdr:rowOff>166272</xdr:rowOff>
    </xdr:to>
    <xdr:sp macro="" textlink="">
      <xdr:nvSpPr>
        <xdr:cNvPr id="421" name="円/楕円 420"/>
        <xdr:cNvSpPr/>
      </xdr:nvSpPr>
      <xdr:spPr>
        <a:xfrm>
          <a:off x="10426700" y="134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24049</xdr:rowOff>
    </xdr:from>
    <xdr:ext cx="534377" cy="259045"/>
    <xdr:sp macro="" textlink="">
      <xdr:nvSpPr>
        <xdr:cNvPr id="422" name="普通建設事業費 （ うち新規整備　）該当値テキスト"/>
        <xdr:cNvSpPr txBox="1"/>
      </xdr:nvSpPr>
      <xdr:spPr>
        <a:xfrm>
          <a:off x="10528300" y="132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64889</xdr:rowOff>
    </xdr:from>
    <xdr:to>
      <xdr:col>14</xdr:col>
      <xdr:colOff>79375</xdr:colOff>
      <xdr:row>78</xdr:row>
      <xdr:rowOff>166489</xdr:rowOff>
    </xdr:to>
    <xdr:sp macro="" textlink="">
      <xdr:nvSpPr>
        <xdr:cNvPr id="423" name="円/楕円 422"/>
        <xdr:cNvSpPr/>
      </xdr:nvSpPr>
      <xdr:spPr>
        <a:xfrm>
          <a:off x="9588500" y="134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11566</xdr:rowOff>
    </xdr:from>
    <xdr:ext cx="534377" cy="259045"/>
    <xdr:sp macro="" textlink="">
      <xdr:nvSpPr>
        <xdr:cNvPr id="424" name="テキスト ボックス 423"/>
        <xdr:cNvSpPr txBox="1"/>
      </xdr:nvSpPr>
      <xdr:spPr>
        <a:xfrm>
          <a:off x="9372111" y="132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59461</xdr:rowOff>
    </xdr:from>
    <xdr:to>
      <xdr:col>15</xdr:col>
      <xdr:colOff>180975</xdr:colOff>
      <xdr:row>98</xdr:row>
      <xdr:rowOff>71524</xdr:rowOff>
    </xdr:to>
    <xdr:cxnSp macro="">
      <xdr:nvCxnSpPr>
        <xdr:cNvPr id="453" name="直線コネクタ 452"/>
        <xdr:cNvCxnSpPr/>
      </xdr:nvCxnSpPr>
      <xdr:spPr>
        <a:xfrm>
          <a:off x="9639300" y="16690111"/>
          <a:ext cx="8382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20724</xdr:rowOff>
    </xdr:from>
    <xdr:to>
      <xdr:col>15</xdr:col>
      <xdr:colOff>231775</xdr:colOff>
      <xdr:row>98</xdr:row>
      <xdr:rowOff>122324</xdr:rowOff>
    </xdr:to>
    <xdr:sp macro="" textlink="">
      <xdr:nvSpPr>
        <xdr:cNvPr id="463" name="円/楕円 462"/>
        <xdr:cNvSpPr/>
      </xdr:nvSpPr>
      <xdr:spPr>
        <a:xfrm>
          <a:off x="10426700" y="16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170601</xdr:rowOff>
    </xdr:from>
    <xdr:ext cx="534377" cy="259045"/>
    <xdr:sp macro="" textlink="">
      <xdr:nvSpPr>
        <xdr:cNvPr id="464" name="普通建設事業費 （ うち更新整備　）該当値テキスト"/>
        <xdr:cNvSpPr txBox="1"/>
      </xdr:nvSpPr>
      <xdr:spPr>
        <a:xfrm>
          <a:off x="10528300" y="168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8661</xdr:rowOff>
    </xdr:from>
    <xdr:to>
      <xdr:col>14</xdr:col>
      <xdr:colOff>79375</xdr:colOff>
      <xdr:row>97</xdr:row>
      <xdr:rowOff>110261</xdr:rowOff>
    </xdr:to>
    <xdr:sp macro="" textlink="">
      <xdr:nvSpPr>
        <xdr:cNvPr id="465" name="円/楕円 464"/>
        <xdr:cNvSpPr/>
      </xdr:nvSpPr>
      <xdr:spPr>
        <a:xfrm>
          <a:off x="9588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126788</xdr:rowOff>
    </xdr:from>
    <xdr:ext cx="534377" cy="259045"/>
    <xdr:sp macro="" textlink="">
      <xdr:nvSpPr>
        <xdr:cNvPr id="466" name="テキスト ボックス 465"/>
        <xdr:cNvSpPr txBox="1"/>
      </xdr:nvSpPr>
      <xdr:spPr>
        <a:xfrm>
          <a:off x="9372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87789</xdr:rowOff>
    </xdr:from>
    <xdr:to>
      <xdr:col>23</xdr:col>
      <xdr:colOff>517525</xdr:colOff>
      <xdr:row>38</xdr:row>
      <xdr:rowOff>135649</xdr:rowOff>
    </xdr:to>
    <xdr:cxnSp macro="">
      <xdr:nvCxnSpPr>
        <xdr:cNvPr id="493" name="直線コネクタ 492"/>
        <xdr:cNvCxnSpPr/>
      </xdr:nvCxnSpPr>
      <xdr:spPr>
        <a:xfrm>
          <a:off x="15481300" y="6602889"/>
          <a:ext cx="838200" cy="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87789</xdr:rowOff>
    </xdr:from>
    <xdr:to>
      <xdr:col>22</xdr:col>
      <xdr:colOff>365125</xdr:colOff>
      <xdr:row>38</xdr:row>
      <xdr:rowOff>102836</xdr:rowOff>
    </xdr:to>
    <xdr:cxnSp macro="">
      <xdr:nvCxnSpPr>
        <xdr:cNvPr id="496" name="直線コネクタ 495"/>
        <xdr:cNvCxnSpPr/>
      </xdr:nvCxnSpPr>
      <xdr:spPr>
        <a:xfrm flipV="1">
          <a:off x="14592300" y="6602889"/>
          <a:ext cx="889000" cy="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83803</xdr:rowOff>
    </xdr:from>
    <xdr:to>
      <xdr:col>21</xdr:col>
      <xdr:colOff>161925</xdr:colOff>
      <xdr:row>38</xdr:row>
      <xdr:rowOff>102836</xdr:rowOff>
    </xdr:to>
    <xdr:cxnSp macro="">
      <xdr:nvCxnSpPr>
        <xdr:cNvPr id="499" name="直線コネクタ 498"/>
        <xdr:cNvCxnSpPr/>
      </xdr:nvCxnSpPr>
      <xdr:spPr>
        <a:xfrm>
          <a:off x="13703300" y="659890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83803</xdr:rowOff>
    </xdr:from>
    <xdr:to>
      <xdr:col>19</xdr:col>
      <xdr:colOff>644525</xdr:colOff>
      <xdr:row>38</xdr:row>
      <xdr:rowOff>112062</xdr:rowOff>
    </xdr:to>
    <xdr:cxnSp macro="">
      <xdr:nvCxnSpPr>
        <xdr:cNvPr id="502" name="直線コネクタ 501"/>
        <xdr:cNvCxnSpPr/>
      </xdr:nvCxnSpPr>
      <xdr:spPr>
        <a:xfrm flipV="1">
          <a:off x="12814300" y="6598903"/>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84849</xdr:rowOff>
    </xdr:from>
    <xdr:to>
      <xdr:col>23</xdr:col>
      <xdr:colOff>568325</xdr:colOff>
      <xdr:row>39</xdr:row>
      <xdr:rowOff>14999</xdr:rowOff>
    </xdr:to>
    <xdr:sp macro="" textlink="">
      <xdr:nvSpPr>
        <xdr:cNvPr id="512" name="円/楕円 511"/>
        <xdr:cNvSpPr/>
      </xdr:nvSpPr>
      <xdr:spPr>
        <a:xfrm>
          <a:off x="16268700" y="65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36989</xdr:rowOff>
    </xdr:from>
    <xdr:to>
      <xdr:col>22</xdr:col>
      <xdr:colOff>415925</xdr:colOff>
      <xdr:row>38</xdr:row>
      <xdr:rowOff>138589</xdr:rowOff>
    </xdr:to>
    <xdr:sp macro="" textlink="">
      <xdr:nvSpPr>
        <xdr:cNvPr id="514" name="円/楕円 513"/>
        <xdr:cNvSpPr/>
      </xdr:nvSpPr>
      <xdr:spPr>
        <a:xfrm>
          <a:off x="15430500" y="65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155117</xdr:rowOff>
    </xdr:from>
    <xdr:ext cx="534377" cy="259045"/>
    <xdr:sp macro="" textlink="">
      <xdr:nvSpPr>
        <xdr:cNvPr id="515" name="テキスト ボックス 514"/>
        <xdr:cNvSpPr txBox="1"/>
      </xdr:nvSpPr>
      <xdr:spPr>
        <a:xfrm>
          <a:off x="15214111" y="63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52036</xdr:rowOff>
    </xdr:from>
    <xdr:to>
      <xdr:col>21</xdr:col>
      <xdr:colOff>212725</xdr:colOff>
      <xdr:row>38</xdr:row>
      <xdr:rowOff>153636</xdr:rowOff>
    </xdr:to>
    <xdr:sp macro="" textlink="">
      <xdr:nvSpPr>
        <xdr:cNvPr id="516" name="円/楕円 515"/>
        <xdr:cNvSpPr/>
      </xdr:nvSpPr>
      <xdr:spPr>
        <a:xfrm>
          <a:off x="14541500" y="6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170163</xdr:rowOff>
    </xdr:from>
    <xdr:ext cx="469744" cy="259045"/>
    <xdr:sp macro="" textlink="">
      <xdr:nvSpPr>
        <xdr:cNvPr id="517" name="テキスト ボックス 516"/>
        <xdr:cNvSpPr txBox="1"/>
      </xdr:nvSpPr>
      <xdr:spPr>
        <a:xfrm>
          <a:off x="14357427" y="63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33003</xdr:rowOff>
    </xdr:from>
    <xdr:to>
      <xdr:col>20</xdr:col>
      <xdr:colOff>9525</xdr:colOff>
      <xdr:row>38</xdr:row>
      <xdr:rowOff>134603</xdr:rowOff>
    </xdr:to>
    <xdr:sp macro="" textlink="">
      <xdr:nvSpPr>
        <xdr:cNvPr id="518" name="円/楕円 517"/>
        <xdr:cNvSpPr/>
      </xdr:nvSpPr>
      <xdr:spPr>
        <a:xfrm>
          <a:off x="13652500" y="65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151130</xdr:rowOff>
    </xdr:from>
    <xdr:ext cx="534377" cy="259045"/>
    <xdr:sp macro="" textlink="">
      <xdr:nvSpPr>
        <xdr:cNvPr id="519" name="テキスト ボックス 518"/>
        <xdr:cNvSpPr txBox="1"/>
      </xdr:nvSpPr>
      <xdr:spPr>
        <a:xfrm>
          <a:off x="13436111" y="63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61262</xdr:rowOff>
    </xdr:from>
    <xdr:to>
      <xdr:col>18</xdr:col>
      <xdr:colOff>492125</xdr:colOff>
      <xdr:row>38</xdr:row>
      <xdr:rowOff>162862</xdr:rowOff>
    </xdr:to>
    <xdr:sp macro="" textlink="">
      <xdr:nvSpPr>
        <xdr:cNvPr id="520" name="円/楕円 519"/>
        <xdr:cNvSpPr/>
      </xdr:nvSpPr>
      <xdr:spPr>
        <a:xfrm>
          <a:off x="12763500" y="65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153989</xdr:rowOff>
    </xdr:from>
    <xdr:ext cx="469744" cy="259045"/>
    <xdr:sp macro="" textlink="">
      <xdr:nvSpPr>
        <xdr:cNvPr id="521" name="テキスト ボックス 520"/>
        <xdr:cNvSpPr txBox="1"/>
      </xdr:nvSpPr>
      <xdr:spPr>
        <a:xfrm>
          <a:off x="12579427" y="666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56604</xdr:rowOff>
    </xdr:from>
    <xdr:to>
      <xdr:col>23</xdr:col>
      <xdr:colOff>517525</xdr:colOff>
      <xdr:row>77</xdr:row>
      <xdr:rowOff>81316</xdr:rowOff>
    </xdr:to>
    <xdr:cxnSp macro="">
      <xdr:nvCxnSpPr>
        <xdr:cNvPr id="605" name="直線コネクタ 604"/>
        <xdr:cNvCxnSpPr/>
      </xdr:nvCxnSpPr>
      <xdr:spPr>
        <a:xfrm>
          <a:off x="15481300" y="13258254"/>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52440</xdr:rowOff>
    </xdr:from>
    <xdr:to>
      <xdr:col>22</xdr:col>
      <xdr:colOff>365125</xdr:colOff>
      <xdr:row>77</xdr:row>
      <xdr:rowOff>56604</xdr:rowOff>
    </xdr:to>
    <xdr:cxnSp macro="">
      <xdr:nvCxnSpPr>
        <xdr:cNvPr id="608" name="直線コネクタ 607"/>
        <xdr:cNvCxnSpPr/>
      </xdr:nvCxnSpPr>
      <xdr:spPr>
        <a:xfrm>
          <a:off x="14592300" y="13254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47171</xdr:rowOff>
    </xdr:from>
    <xdr:to>
      <xdr:col>21</xdr:col>
      <xdr:colOff>161925</xdr:colOff>
      <xdr:row>77</xdr:row>
      <xdr:rowOff>52440</xdr:rowOff>
    </xdr:to>
    <xdr:cxnSp macro="">
      <xdr:nvCxnSpPr>
        <xdr:cNvPr id="611" name="直線コネクタ 610"/>
        <xdr:cNvCxnSpPr/>
      </xdr:nvCxnSpPr>
      <xdr:spPr>
        <a:xfrm>
          <a:off x="13703300" y="1324882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46073</xdr:rowOff>
    </xdr:from>
    <xdr:to>
      <xdr:col>19</xdr:col>
      <xdr:colOff>644525</xdr:colOff>
      <xdr:row>77</xdr:row>
      <xdr:rowOff>47171</xdr:rowOff>
    </xdr:to>
    <xdr:cxnSp macro="">
      <xdr:nvCxnSpPr>
        <xdr:cNvPr id="614" name="直線コネクタ 613"/>
        <xdr:cNvCxnSpPr/>
      </xdr:nvCxnSpPr>
      <xdr:spPr>
        <a:xfrm>
          <a:off x="12814300" y="1324772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30516</xdr:rowOff>
    </xdr:from>
    <xdr:to>
      <xdr:col>23</xdr:col>
      <xdr:colOff>568325</xdr:colOff>
      <xdr:row>77</xdr:row>
      <xdr:rowOff>132116</xdr:rowOff>
    </xdr:to>
    <xdr:sp macro="" textlink="">
      <xdr:nvSpPr>
        <xdr:cNvPr id="624" name="円/楕円 623"/>
        <xdr:cNvSpPr/>
      </xdr:nvSpPr>
      <xdr:spPr>
        <a:xfrm>
          <a:off x="162687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53393</xdr:rowOff>
    </xdr:from>
    <xdr:ext cx="534377" cy="259045"/>
    <xdr:sp macro="" textlink="">
      <xdr:nvSpPr>
        <xdr:cNvPr id="625" name="公債費該当値テキスト"/>
        <xdr:cNvSpPr txBox="1"/>
      </xdr:nvSpPr>
      <xdr:spPr>
        <a:xfrm>
          <a:off x="16370300" y="130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5804</xdr:rowOff>
    </xdr:from>
    <xdr:to>
      <xdr:col>22</xdr:col>
      <xdr:colOff>415925</xdr:colOff>
      <xdr:row>77</xdr:row>
      <xdr:rowOff>107404</xdr:rowOff>
    </xdr:to>
    <xdr:sp macro="" textlink="">
      <xdr:nvSpPr>
        <xdr:cNvPr id="626" name="円/楕円 625"/>
        <xdr:cNvSpPr/>
      </xdr:nvSpPr>
      <xdr:spPr>
        <a:xfrm>
          <a:off x="15430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123931</xdr:rowOff>
    </xdr:from>
    <xdr:ext cx="534377" cy="259045"/>
    <xdr:sp macro="" textlink="">
      <xdr:nvSpPr>
        <xdr:cNvPr id="627" name="テキスト ボックス 626"/>
        <xdr:cNvSpPr txBox="1"/>
      </xdr:nvSpPr>
      <xdr:spPr>
        <a:xfrm>
          <a:off x="15214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1640</xdr:rowOff>
    </xdr:from>
    <xdr:to>
      <xdr:col>21</xdr:col>
      <xdr:colOff>212725</xdr:colOff>
      <xdr:row>77</xdr:row>
      <xdr:rowOff>103240</xdr:rowOff>
    </xdr:to>
    <xdr:sp macro="" textlink="">
      <xdr:nvSpPr>
        <xdr:cNvPr id="628" name="円/楕円 627"/>
        <xdr:cNvSpPr/>
      </xdr:nvSpPr>
      <xdr:spPr>
        <a:xfrm>
          <a:off x="14541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119767</xdr:rowOff>
    </xdr:from>
    <xdr:ext cx="534377" cy="259045"/>
    <xdr:sp macro="" textlink="">
      <xdr:nvSpPr>
        <xdr:cNvPr id="629" name="テキスト ボックス 628"/>
        <xdr:cNvSpPr txBox="1"/>
      </xdr:nvSpPr>
      <xdr:spPr>
        <a:xfrm>
          <a:off x="14325111" y="12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167821</xdr:rowOff>
    </xdr:from>
    <xdr:to>
      <xdr:col>20</xdr:col>
      <xdr:colOff>9525</xdr:colOff>
      <xdr:row>77</xdr:row>
      <xdr:rowOff>97971</xdr:rowOff>
    </xdr:to>
    <xdr:sp macro="" textlink="">
      <xdr:nvSpPr>
        <xdr:cNvPr id="630" name="円/楕円 629"/>
        <xdr:cNvSpPr/>
      </xdr:nvSpPr>
      <xdr:spPr>
        <a:xfrm>
          <a:off x="13652500" y="131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114498</xdr:rowOff>
    </xdr:from>
    <xdr:ext cx="534377" cy="259045"/>
    <xdr:sp macro="" textlink="">
      <xdr:nvSpPr>
        <xdr:cNvPr id="631" name="テキスト ボックス 630"/>
        <xdr:cNvSpPr txBox="1"/>
      </xdr:nvSpPr>
      <xdr:spPr>
        <a:xfrm>
          <a:off x="13436111" y="129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166723</xdr:rowOff>
    </xdr:from>
    <xdr:to>
      <xdr:col>18</xdr:col>
      <xdr:colOff>492125</xdr:colOff>
      <xdr:row>77</xdr:row>
      <xdr:rowOff>96873</xdr:rowOff>
    </xdr:to>
    <xdr:sp macro="" textlink="">
      <xdr:nvSpPr>
        <xdr:cNvPr id="632" name="円/楕円 631"/>
        <xdr:cNvSpPr/>
      </xdr:nvSpPr>
      <xdr:spPr>
        <a:xfrm>
          <a:off x="12763500" y="13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113400</xdr:rowOff>
    </xdr:from>
    <xdr:ext cx="534377" cy="259045"/>
    <xdr:sp macro="" textlink="">
      <xdr:nvSpPr>
        <xdr:cNvPr id="633" name="テキスト ボックス 632"/>
        <xdr:cNvSpPr txBox="1"/>
      </xdr:nvSpPr>
      <xdr:spPr>
        <a:xfrm>
          <a:off x="12547111" y="129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11658</xdr:rowOff>
    </xdr:from>
    <xdr:to>
      <xdr:col>23</xdr:col>
      <xdr:colOff>517525</xdr:colOff>
      <xdr:row>98</xdr:row>
      <xdr:rowOff>58524</xdr:rowOff>
    </xdr:to>
    <xdr:cxnSp macro="">
      <xdr:nvCxnSpPr>
        <xdr:cNvPr id="660" name="直線コネクタ 659"/>
        <xdr:cNvCxnSpPr/>
      </xdr:nvCxnSpPr>
      <xdr:spPr>
        <a:xfrm flipV="1">
          <a:off x="15481300" y="16813758"/>
          <a:ext cx="838200" cy="4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47738</xdr:rowOff>
    </xdr:from>
    <xdr:to>
      <xdr:col>22</xdr:col>
      <xdr:colOff>365125</xdr:colOff>
      <xdr:row>98</xdr:row>
      <xdr:rowOff>58524</xdr:rowOff>
    </xdr:to>
    <xdr:cxnSp macro="">
      <xdr:nvCxnSpPr>
        <xdr:cNvPr id="663" name="直線コネクタ 662"/>
        <xdr:cNvCxnSpPr/>
      </xdr:nvCxnSpPr>
      <xdr:spPr>
        <a:xfrm>
          <a:off x="14592300" y="16849838"/>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47738</xdr:rowOff>
    </xdr:from>
    <xdr:to>
      <xdr:col>21</xdr:col>
      <xdr:colOff>161925</xdr:colOff>
      <xdr:row>98</xdr:row>
      <xdr:rowOff>66080</xdr:rowOff>
    </xdr:to>
    <xdr:cxnSp macro="">
      <xdr:nvCxnSpPr>
        <xdr:cNvPr id="666" name="直線コネクタ 665"/>
        <xdr:cNvCxnSpPr/>
      </xdr:nvCxnSpPr>
      <xdr:spPr>
        <a:xfrm flipV="1">
          <a:off x="13703300" y="16849838"/>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66080</xdr:rowOff>
    </xdr:from>
    <xdr:to>
      <xdr:col>19</xdr:col>
      <xdr:colOff>644525</xdr:colOff>
      <xdr:row>98</xdr:row>
      <xdr:rowOff>84829</xdr:rowOff>
    </xdr:to>
    <xdr:cxnSp macro="">
      <xdr:nvCxnSpPr>
        <xdr:cNvPr id="669" name="直線コネクタ 668"/>
        <xdr:cNvCxnSpPr/>
      </xdr:nvCxnSpPr>
      <xdr:spPr>
        <a:xfrm flipV="1">
          <a:off x="12814300" y="16868180"/>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132308</xdr:rowOff>
    </xdr:from>
    <xdr:to>
      <xdr:col>23</xdr:col>
      <xdr:colOff>568325</xdr:colOff>
      <xdr:row>98</xdr:row>
      <xdr:rowOff>62458</xdr:rowOff>
    </xdr:to>
    <xdr:sp macro="" textlink="">
      <xdr:nvSpPr>
        <xdr:cNvPr id="679" name="円/楕円 678"/>
        <xdr:cNvSpPr/>
      </xdr:nvSpPr>
      <xdr:spPr>
        <a:xfrm>
          <a:off x="16268700" y="167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155185</xdr:rowOff>
    </xdr:from>
    <xdr:ext cx="534377" cy="259045"/>
    <xdr:sp macro="" textlink="">
      <xdr:nvSpPr>
        <xdr:cNvPr id="680" name="積立金該当値テキスト"/>
        <xdr:cNvSpPr txBox="1"/>
      </xdr:nvSpPr>
      <xdr:spPr>
        <a:xfrm>
          <a:off x="16370300" y="166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7724</xdr:rowOff>
    </xdr:from>
    <xdr:to>
      <xdr:col>22</xdr:col>
      <xdr:colOff>415925</xdr:colOff>
      <xdr:row>98</xdr:row>
      <xdr:rowOff>109324</xdr:rowOff>
    </xdr:to>
    <xdr:sp macro="" textlink="">
      <xdr:nvSpPr>
        <xdr:cNvPr id="681" name="円/楕円 680"/>
        <xdr:cNvSpPr/>
      </xdr:nvSpPr>
      <xdr:spPr>
        <a:xfrm>
          <a:off x="15430500" y="168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125851</xdr:rowOff>
    </xdr:from>
    <xdr:ext cx="534377" cy="259045"/>
    <xdr:sp macro="" textlink="">
      <xdr:nvSpPr>
        <xdr:cNvPr id="682" name="テキスト ボックス 681"/>
        <xdr:cNvSpPr txBox="1"/>
      </xdr:nvSpPr>
      <xdr:spPr>
        <a:xfrm>
          <a:off x="15214111" y="165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168388</xdr:rowOff>
    </xdr:from>
    <xdr:to>
      <xdr:col>21</xdr:col>
      <xdr:colOff>212725</xdr:colOff>
      <xdr:row>98</xdr:row>
      <xdr:rowOff>98538</xdr:rowOff>
    </xdr:to>
    <xdr:sp macro="" textlink="">
      <xdr:nvSpPr>
        <xdr:cNvPr id="683" name="円/楕円 682"/>
        <xdr:cNvSpPr/>
      </xdr:nvSpPr>
      <xdr:spPr>
        <a:xfrm>
          <a:off x="14541500" y="167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115065</xdr:rowOff>
    </xdr:from>
    <xdr:ext cx="534377" cy="259045"/>
    <xdr:sp macro="" textlink="">
      <xdr:nvSpPr>
        <xdr:cNvPr id="684" name="テキスト ボックス 683"/>
        <xdr:cNvSpPr txBox="1"/>
      </xdr:nvSpPr>
      <xdr:spPr>
        <a:xfrm>
          <a:off x="14325111" y="165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15280</xdr:rowOff>
    </xdr:from>
    <xdr:to>
      <xdr:col>20</xdr:col>
      <xdr:colOff>9525</xdr:colOff>
      <xdr:row>98</xdr:row>
      <xdr:rowOff>116880</xdr:rowOff>
    </xdr:to>
    <xdr:sp macro="" textlink="">
      <xdr:nvSpPr>
        <xdr:cNvPr id="685" name="円/楕円 684"/>
        <xdr:cNvSpPr/>
      </xdr:nvSpPr>
      <xdr:spPr>
        <a:xfrm>
          <a:off x="13652500" y="168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108007</xdr:rowOff>
    </xdr:from>
    <xdr:ext cx="534377" cy="259045"/>
    <xdr:sp macro="" textlink="">
      <xdr:nvSpPr>
        <xdr:cNvPr id="686" name="テキスト ボックス 685"/>
        <xdr:cNvSpPr txBox="1"/>
      </xdr:nvSpPr>
      <xdr:spPr>
        <a:xfrm>
          <a:off x="13436111" y="169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34029</xdr:rowOff>
    </xdr:from>
    <xdr:to>
      <xdr:col>18</xdr:col>
      <xdr:colOff>492125</xdr:colOff>
      <xdr:row>98</xdr:row>
      <xdr:rowOff>135629</xdr:rowOff>
    </xdr:to>
    <xdr:sp macro="" textlink="">
      <xdr:nvSpPr>
        <xdr:cNvPr id="687" name="円/楕円 686"/>
        <xdr:cNvSpPr/>
      </xdr:nvSpPr>
      <xdr:spPr>
        <a:xfrm>
          <a:off x="12763500" y="168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126756</xdr:rowOff>
    </xdr:from>
    <xdr:ext cx="534377" cy="259045"/>
    <xdr:sp macro="" textlink="">
      <xdr:nvSpPr>
        <xdr:cNvPr id="688" name="テキスト ボックス 687"/>
        <xdr:cNvSpPr txBox="1"/>
      </xdr:nvSpPr>
      <xdr:spPr>
        <a:xfrm>
          <a:off x="12547111" y="169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44968</xdr:rowOff>
    </xdr:from>
    <xdr:to>
      <xdr:col>32</xdr:col>
      <xdr:colOff>187325</xdr:colOff>
      <xdr:row>38</xdr:row>
      <xdr:rowOff>56993</xdr:rowOff>
    </xdr:to>
    <xdr:cxnSp macro="">
      <xdr:nvCxnSpPr>
        <xdr:cNvPr id="715" name="直線コネクタ 714"/>
        <xdr:cNvCxnSpPr/>
      </xdr:nvCxnSpPr>
      <xdr:spPr>
        <a:xfrm flipV="1">
          <a:off x="21323300" y="6560068"/>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56993</xdr:rowOff>
    </xdr:from>
    <xdr:to>
      <xdr:col>31</xdr:col>
      <xdr:colOff>34925</xdr:colOff>
      <xdr:row>38</xdr:row>
      <xdr:rowOff>58638</xdr:rowOff>
    </xdr:to>
    <xdr:cxnSp macro="">
      <xdr:nvCxnSpPr>
        <xdr:cNvPr id="718" name="直線コネクタ 717"/>
        <xdr:cNvCxnSpPr/>
      </xdr:nvCxnSpPr>
      <xdr:spPr>
        <a:xfrm flipV="1">
          <a:off x="20434300" y="6572093"/>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58638</xdr:rowOff>
    </xdr:from>
    <xdr:to>
      <xdr:col>29</xdr:col>
      <xdr:colOff>517525</xdr:colOff>
      <xdr:row>38</xdr:row>
      <xdr:rowOff>112040</xdr:rowOff>
    </xdr:to>
    <xdr:cxnSp macro="">
      <xdr:nvCxnSpPr>
        <xdr:cNvPr id="721" name="直線コネクタ 720"/>
        <xdr:cNvCxnSpPr/>
      </xdr:nvCxnSpPr>
      <xdr:spPr>
        <a:xfrm flipV="1">
          <a:off x="19545300" y="6573738"/>
          <a:ext cx="889000" cy="5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112040</xdr:rowOff>
    </xdr:from>
    <xdr:to>
      <xdr:col>28</xdr:col>
      <xdr:colOff>314325</xdr:colOff>
      <xdr:row>38</xdr:row>
      <xdr:rowOff>139243</xdr:rowOff>
    </xdr:to>
    <xdr:cxnSp macro="">
      <xdr:nvCxnSpPr>
        <xdr:cNvPr id="724" name="直線コネクタ 723"/>
        <xdr:cNvCxnSpPr/>
      </xdr:nvCxnSpPr>
      <xdr:spPr>
        <a:xfrm flipV="1">
          <a:off x="18656300" y="662714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34" name="円/楕円 733"/>
        <xdr:cNvSpPr/>
      </xdr:nvSpPr>
      <xdr:spPr>
        <a:xfrm>
          <a:off x="22110700" y="65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124995</xdr:rowOff>
    </xdr:from>
    <xdr:ext cx="469744" cy="259045"/>
    <xdr:sp macro="" textlink="">
      <xdr:nvSpPr>
        <xdr:cNvPr id="735" name="投資及び出資金該当値テキスト"/>
        <xdr:cNvSpPr txBox="1"/>
      </xdr:nvSpPr>
      <xdr:spPr>
        <a:xfrm>
          <a:off x="22212300" y="629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6193</xdr:rowOff>
    </xdr:from>
    <xdr:to>
      <xdr:col>31</xdr:col>
      <xdr:colOff>85725</xdr:colOff>
      <xdr:row>38</xdr:row>
      <xdr:rowOff>107793</xdr:rowOff>
    </xdr:to>
    <xdr:sp macro="" textlink="">
      <xdr:nvSpPr>
        <xdr:cNvPr id="736" name="円/楕円 735"/>
        <xdr:cNvSpPr/>
      </xdr:nvSpPr>
      <xdr:spPr>
        <a:xfrm>
          <a:off x="21272500" y="65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124320</xdr:rowOff>
    </xdr:from>
    <xdr:ext cx="469744" cy="259045"/>
    <xdr:sp macro="" textlink="">
      <xdr:nvSpPr>
        <xdr:cNvPr id="737" name="テキスト ボックス 736"/>
        <xdr:cNvSpPr txBox="1"/>
      </xdr:nvSpPr>
      <xdr:spPr>
        <a:xfrm>
          <a:off x="21088427" y="629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7838</xdr:rowOff>
    </xdr:from>
    <xdr:to>
      <xdr:col>29</xdr:col>
      <xdr:colOff>568325</xdr:colOff>
      <xdr:row>38</xdr:row>
      <xdr:rowOff>109438</xdr:rowOff>
    </xdr:to>
    <xdr:sp macro="" textlink="">
      <xdr:nvSpPr>
        <xdr:cNvPr id="738" name="円/楕円 737"/>
        <xdr:cNvSpPr/>
      </xdr:nvSpPr>
      <xdr:spPr>
        <a:xfrm>
          <a:off x="20383500" y="6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125965</xdr:rowOff>
    </xdr:from>
    <xdr:ext cx="469744" cy="259045"/>
    <xdr:sp macro="" textlink="">
      <xdr:nvSpPr>
        <xdr:cNvPr id="739" name="テキスト ボックス 738"/>
        <xdr:cNvSpPr txBox="1"/>
      </xdr:nvSpPr>
      <xdr:spPr>
        <a:xfrm>
          <a:off x="20199427" y="629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61240</xdr:rowOff>
    </xdr:from>
    <xdr:to>
      <xdr:col>28</xdr:col>
      <xdr:colOff>365125</xdr:colOff>
      <xdr:row>38</xdr:row>
      <xdr:rowOff>162840</xdr:rowOff>
    </xdr:to>
    <xdr:sp macro="" textlink="">
      <xdr:nvSpPr>
        <xdr:cNvPr id="740" name="円/楕円 739"/>
        <xdr:cNvSpPr/>
      </xdr:nvSpPr>
      <xdr:spPr>
        <a:xfrm>
          <a:off x="194945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153967</xdr:rowOff>
    </xdr:from>
    <xdr:ext cx="378565" cy="259045"/>
    <xdr:sp macro="" textlink="">
      <xdr:nvSpPr>
        <xdr:cNvPr id="741" name="テキスト ボックス 740"/>
        <xdr:cNvSpPr txBox="1"/>
      </xdr:nvSpPr>
      <xdr:spPr>
        <a:xfrm>
          <a:off x="19356017" y="66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88443</xdr:rowOff>
    </xdr:from>
    <xdr:to>
      <xdr:col>27</xdr:col>
      <xdr:colOff>161925</xdr:colOff>
      <xdr:row>39</xdr:row>
      <xdr:rowOff>18593</xdr:rowOff>
    </xdr:to>
    <xdr:sp macro="" textlink="">
      <xdr:nvSpPr>
        <xdr:cNvPr id="742" name="円/楕円 741"/>
        <xdr:cNvSpPr/>
      </xdr:nvSpPr>
      <xdr:spPr>
        <a:xfrm>
          <a:off x="18605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9720</xdr:rowOff>
    </xdr:from>
    <xdr:ext cx="313932" cy="259045"/>
    <xdr:sp macro="" textlink="">
      <xdr:nvSpPr>
        <xdr:cNvPr id="743" name="テキスト ボックス 742"/>
        <xdr:cNvSpPr txBox="1"/>
      </xdr:nvSpPr>
      <xdr:spPr>
        <a:xfrm>
          <a:off x="18499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26981</xdr:rowOff>
    </xdr:from>
    <xdr:to>
      <xdr:col>32</xdr:col>
      <xdr:colOff>187325</xdr:colOff>
      <xdr:row>59</xdr:row>
      <xdr:rowOff>36487</xdr:rowOff>
    </xdr:to>
    <xdr:cxnSp macro="">
      <xdr:nvCxnSpPr>
        <xdr:cNvPr id="772" name="直線コネクタ 771"/>
        <xdr:cNvCxnSpPr/>
      </xdr:nvCxnSpPr>
      <xdr:spPr>
        <a:xfrm flipV="1">
          <a:off x="21323300" y="10142531"/>
          <a:ext cx="8382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35363</xdr:rowOff>
    </xdr:from>
    <xdr:to>
      <xdr:col>31</xdr:col>
      <xdr:colOff>34925</xdr:colOff>
      <xdr:row>59</xdr:row>
      <xdr:rowOff>36487</xdr:rowOff>
    </xdr:to>
    <xdr:cxnSp macro="">
      <xdr:nvCxnSpPr>
        <xdr:cNvPr id="775" name="直線コネクタ 774"/>
        <xdr:cNvCxnSpPr/>
      </xdr:nvCxnSpPr>
      <xdr:spPr>
        <a:xfrm>
          <a:off x="20434300" y="1015091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35363</xdr:rowOff>
    </xdr:from>
    <xdr:to>
      <xdr:col>29</xdr:col>
      <xdr:colOff>517525</xdr:colOff>
      <xdr:row>59</xdr:row>
      <xdr:rowOff>35763</xdr:rowOff>
    </xdr:to>
    <xdr:cxnSp macro="">
      <xdr:nvCxnSpPr>
        <xdr:cNvPr id="778" name="直線コネクタ 777"/>
        <xdr:cNvCxnSpPr/>
      </xdr:nvCxnSpPr>
      <xdr:spPr>
        <a:xfrm flipV="1">
          <a:off x="19545300" y="1015091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35763</xdr:rowOff>
    </xdr:from>
    <xdr:to>
      <xdr:col>28</xdr:col>
      <xdr:colOff>314325</xdr:colOff>
      <xdr:row>59</xdr:row>
      <xdr:rowOff>36849</xdr:rowOff>
    </xdr:to>
    <xdr:cxnSp macro="">
      <xdr:nvCxnSpPr>
        <xdr:cNvPr id="781" name="直線コネクタ 780"/>
        <xdr:cNvCxnSpPr/>
      </xdr:nvCxnSpPr>
      <xdr:spPr>
        <a:xfrm flipV="1">
          <a:off x="18656300" y="1015131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147631</xdr:rowOff>
    </xdr:from>
    <xdr:to>
      <xdr:col>32</xdr:col>
      <xdr:colOff>238125</xdr:colOff>
      <xdr:row>59</xdr:row>
      <xdr:rowOff>77781</xdr:rowOff>
    </xdr:to>
    <xdr:sp macro="" textlink="">
      <xdr:nvSpPr>
        <xdr:cNvPr id="791" name="円/楕円 790"/>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62558</xdr:rowOff>
    </xdr:from>
    <xdr:ext cx="378565" cy="259045"/>
    <xdr:sp macro="" textlink="">
      <xdr:nvSpPr>
        <xdr:cNvPr id="792" name="貸付金該当値テキスト"/>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157137</xdr:rowOff>
    </xdr:from>
    <xdr:to>
      <xdr:col>31</xdr:col>
      <xdr:colOff>85725</xdr:colOff>
      <xdr:row>59</xdr:row>
      <xdr:rowOff>87287</xdr:rowOff>
    </xdr:to>
    <xdr:sp macro="" textlink="">
      <xdr:nvSpPr>
        <xdr:cNvPr id="793" name="円/楕円 792"/>
        <xdr:cNvSpPr/>
      </xdr:nvSpPr>
      <xdr:spPr>
        <a:xfrm>
          <a:off x="21272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78414</xdr:rowOff>
    </xdr:from>
    <xdr:ext cx="378565" cy="259045"/>
    <xdr:sp macro="" textlink="">
      <xdr:nvSpPr>
        <xdr:cNvPr id="794" name="テキスト ボックス 793"/>
        <xdr:cNvSpPr txBox="1"/>
      </xdr:nvSpPr>
      <xdr:spPr>
        <a:xfrm>
          <a:off x="21134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156013</xdr:rowOff>
    </xdr:from>
    <xdr:to>
      <xdr:col>29</xdr:col>
      <xdr:colOff>568325</xdr:colOff>
      <xdr:row>59</xdr:row>
      <xdr:rowOff>86163</xdr:rowOff>
    </xdr:to>
    <xdr:sp macro="" textlink="">
      <xdr:nvSpPr>
        <xdr:cNvPr id="795" name="円/楕円 794"/>
        <xdr:cNvSpPr/>
      </xdr:nvSpPr>
      <xdr:spPr>
        <a:xfrm>
          <a:off x="20383500" y="101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77290</xdr:rowOff>
    </xdr:from>
    <xdr:ext cx="378565" cy="259045"/>
    <xdr:sp macro="" textlink="">
      <xdr:nvSpPr>
        <xdr:cNvPr id="796" name="テキスト ボックス 795"/>
        <xdr:cNvSpPr txBox="1"/>
      </xdr:nvSpPr>
      <xdr:spPr>
        <a:xfrm>
          <a:off x="20245017" y="1019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156413</xdr:rowOff>
    </xdr:from>
    <xdr:to>
      <xdr:col>28</xdr:col>
      <xdr:colOff>365125</xdr:colOff>
      <xdr:row>59</xdr:row>
      <xdr:rowOff>86563</xdr:rowOff>
    </xdr:to>
    <xdr:sp macro="" textlink="">
      <xdr:nvSpPr>
        <xdr:cNvPr id="797" name="円/楕円 796"/>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77690</xdr:rowOff>
    </xdr:from>
    <xdr:ext cx="378565" cy="259045"/>
    <xdr:sp macro="" textlink="">
      <xdr:nvSpPr>
        <xdr:cNvPr id="798" name="テキスト ボックス 797"/>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157499</xdr:rowOff>
    </xdr:from>
    <xdr:to>
      <xdr:col>27</xdr:col>
      <xdr:colOff>161925</xdr:colOff>
      <xdr:row>59</xdr:row>
      <xdr:rowOff>87649</xdr:rowOff>
    </xdr:to>
    <xdr:sp macro="" textlink="">
      <xdr:nvSpPr>
        <xdr:cNvPr id="799" name="円/楕円 798"/>
        <xdr:cNvSpPr/>
      </xdr:nvSpPr>
      <xdr:spPr>
        <a:xfrm>
          <a:off x="18605500" y="101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78776</xdr:rowOff>
    </xdr:from>
    <xdr:ext cx="378565" cy="259045"/>
    <xdr:sp macro="" textlink="">
      <xdr:nvSpPr>
        <xdr:cNvPr id="800" name="テキスト ボックス 799"/>
        <xdr:cNvSpPr txBox="1"/>
      </xdr:nvSpPr>
      <xdr:spPr>
        <a:xfrm>
          <a:off x="18467017" y="1019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159550</xdr:rowOff>
    </xdr:from>
    <xdr:to>
      <xdr:col>32</xdr:col>
      <xdr:colOff>187325</xdr:colOff>
      <xdr:row>72</xdr:row>
      <xdr:rowOff>28639</xdr:rowOff>
    </xdr:to>
    <xdr:cxnSp macro="">
      <xdr:nvCxnSpPr>
        <xdr:cNvPr id="830" name="直線コネクタ 829"/>
        <xdr:cNvCxnSpPr/>
      </xdr:nvCxnSpPr>
      <xdr:spPr>
        <a:xfrm flipV="1">
          <a:off x="21323300" y="12332500"/>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28639</xdr:rowOff>
    </xdr:from>
    <xdr:to>
      <xdr:col>31</xdr:col>
      <xdr:colOff>34925</xdr:colOff>
      <xdr:row>72</xdr:row>
      <xdr:rowOff>129260</xdr:rowOff>
    </xdr:to>
    <xdr:cxnSp macro="">
      <xdr:nvCxnSpPr>
        <xdr:cNvPr id="833" name="直線コネクタ 832"/>
        <xdr:cNvCxnSpPr/>
      </xdr:nvCxnSpPr>
      <xdr:spPr>
        <a:xfrm flipV="1">
          <a:off x="20434300" y="12373039"/>
          <a:ext cx="889000" cy="1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84474</xdr:rowOff>
    </xdr:from>
    <xdr:to>
      <xdr:col>29</xdr:col>
      <xdr:colOff>517525</xdr:colOff>
      <xdr:row>72</xdr:row>
      <xdr:rowOff>129260</xdr:rowOff>
    </xdr:to>
    <xdr:cxnSp macro="">
      <xdr:nvCxnSpPr>
        <xdr:cNvPr id="836" name="直線コネクタ 835"/>
        <xdr:cNvCxnSpPr/>
      </xdr:nvCxnSpPr>
      <xdr:spPr>
        <a:xfrm>
          <a:off x="19545300" y="12428874"/>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84474</xdr:rowOff>
    </xdr:from>
    <xdr:to>
      <xdr:col>28</xdr:col>
      <xdr:colOff>314325</xdr:colOff>
      <xdr:row>72</xdr:row>
      <xdr:rowOff>136404</xdr:rowOff>
    </xdr:to>
    <xdr:cxnSp macro="">
      <xdr:nvCxnSpPr>
        <xdr:cNvPr id="839" name="直線コネクタ 838"/>
        <xdr:cNvCxnSpPr/>
      </xdr:nvCxnSpPr>
      <xdr:spPr>
        <a:xfrm flipV="1">
          <a:off x="18656300" y="12428874"/>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108750</xdr:rowOff>
    </xdr:from>
    <xdr:to>
      <xdr:col>32</xdr:col>
      <xdr:colOff>238125</xdr:colOff>
      <xdr:row>72</xdr:row>
      <xdr:rowOff>38900</xdr:rowOff>
    </xdr:to>
    <xdr:sp macro="" textlink="">
      <xdr:nvSpPr>
        <xdr:cNvPr id="849" name="円/楕円 848"/>
        <xdr:cNvSpPr/>
      </xdr:nvSpPr>
      <xdr:spPr>
        <a:xfrm>
          <a:off x="22110700" y="122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131627</xdr:rowOff>
    </xdr:from>
    <xdr:ext cx="534377" cy="259045"/>
    <xdr:sp macro="" textlink="">
      <xdr:nvSpPr>
        <xdr:cNvPr id="850" name="繰出金該当値テキスト"/>
        <xdr:cNvSpPr txBox="1"/>
      </xdr:nvSpPr>
      <xdr:spPr>
        <a:xfrm>
          <a:off x="22212300" y="121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149289</xdr:rowOff>
    </xdr:from>
    <xdr:to>
      <xdr:col>31</xdr:col>
      <xdr:colOff>85725</xdr:colOff>
      <xdr:row>72</xdr:row>
      <xdr:rowOff>79439</xdr:rowOff>
    </xdr:to>
    <xdr:sp macro="" textlink="">
      <xdr:nvSpPr>
        <xdr:cNvPr id="851" name="円/楕円 850"/>
        <xdr:cNvSpPr/>
      </xdr:nvSpPr>
      <xdr:spPr>
        <a:xfrm>
          <a:off x="21272500" y="123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95966</xdr:rowOff>
    </xdr:from>
    <xdr:ext cx="534377" cy="259045"/>
    <xdr:sp macro="" textlink="">
      <xdr:nvSpPr>
        <xdr:cNvPr id="852" name="テキスト ボックス 851"/>
        <xdr:cNvSpPr txBox="1"/>
      </xdr:nvSpPr>
      <xdr:spPr>
        <a:xfrm>
          <a:off x="21056111" y="120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78460</xdr:rowOff>
    </xdr:from>
    <xdr:to>
      <xdr:col>29</xdr:col>
      <xdr:colOff>568325</xdr:colOff>
      <xdr:row>73</xdr:row>
      <xdr:rowOff>8610</xdr:rowOff>
    </xdr:to>
    <xdr:sp macro="" textlink="">
      <xdr:nvSpPr>
        <xdr:cNvPr id="853" name="円/楕円 852"/>
        <xdr:cNvSpPr/>
      </xdr:nvSpPr>
      <xdr:spPr>
        <a:xfrm>
          <a:off x="20383500" y="124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25137</xdr:rowOff>
    </xdr:from>
    <xdr:ext cx="534377" cy="259045"/>
    <xdr:sp macro="" textlink="">
      <xdr:nvSpPr>
        <xdr:cNvPr id="854" name="テキスト ボックス 853"/>
        <xdr:cNvSpPr txBox="1"/>
      </xdr:nvSpPr>
      <xdr:spPr>
        <a:xfrm>
          <a:off x="20167111" y="121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33674</xdr:rowOff>
    </xdr:from>
    <xdr:to>
      <xdr:col>28</xdr:col>
      <xdr:colOff>365125</xdr:colOff>
      <xdr:row>72</xdr:row>
      <xdr:rowOff>135274</xdr:rowOff>
    </xdr:to>
    <xdr:sp macro="" textlink="">
      <xdr:nvSpPr>
        <xdr:cNvPr id="855" name="円/楕円 854"/>
        <xdr:cNvSpPr/>
      </xdr:nvSpPr>
      <xdr:spPr>
        <a:xfrm>
          <a:off x="19494500" y="123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151801</xdr:rowOff>
    </xdr:from>
    <xdr:ext cx="534377" cy="259045"/>
    <xdr:sp macro="" textlink="">
      <xdr:nvSpPr>
        <xdr:cNvPr id="856" name="テキスト ボックス 855"/>
        <xdr:cNvSpPr txBox="1"/>
      </xdr:nvSpPr>
      <xdr:spPr>
        <a:xfrm>
          <a:off x="19278111" y="121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85604</xdr:rowOff>
    </xdr:from>
    <xdr:to>
      <xdr:col>27</xdr:col>
      <xdr:colOff>161925</xdr:colOff>
      <xdr:row>73</xdr:row>
      <xdr:rowOff>15754</xdr:rowOff>
    </xdr:to>
    <xdr:sp macro="" textlink="">
      <xdr:nvSpPr>
        <xdr:cNvPr id="857" name="円/楕円 856"/>
        <xdr:cNvSpPr/>
      </xdr:nvSpPr>
      <xdr:spPr>
        <a:xfrm>
          <a:off x="18605500" y="124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32281</xdr:rowOff>
    </xdr:from>
    <xdr:ext cx="534377" cy="259045"/>
    <xdr:sp macro="" textlink="">
      <xdr:nvSpPr>
        <xdr:cNvPr id="858" name="テキスト ボックス 857"/>
        <xdr:cNvSpPr txBox="1"/>
      </xdr:nvSpPr>
      <xdr:spPr>
        <a:xfrm>
          <a:off x="18389111" y="1220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658</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125</a:t>
          </a:r>
          <a:r>
            <a:rPr kumimoji="1" lang="ja-JP" altLang="en-US" sz="1300">
              <a:latin typeface="ＭＳ Ｐゴシック"/>
            </a:rPr>
            <a:t>千円となっており、９町村による合併により面積が広大で集落が点在しているという地形的要因により、類似団体と比較して職員数が多いため、一人当たりのコストも高くなっている。</a:t>
          </a:r>
          <a:endParaRPr kumimoji="1" lang="en-US" altLang="ja-JP" sz="1300">
            <a:latin typeface="ＭＳ Ｐゴシック"/>
          </a:endParaRPr>
        </a:p>
        <a:p>
          <a:r>
            <a:rPr kumimoji="1" lang="ja-JP" altLang="en-US" sz="1300">
              <a:latin typeface="ＭＳ Ｐゴシック"/>
            </a:rPr>
            <a:t>　普通建設事業は住民一人当たり</a:t>
          </a:r>
          <a:r>
            <a:rPr kumimoji="1" lang="en-US" altLang="ja-JP" sz="1300">
              <a:latin typeface="ＭＳ Ｐゴシック"/>
            </a:rPr>
            <a:t>116</a:t>
          </a:r>
          <a:r>
            <a:rPr kumimoji="1" lang="ja-JP" altLang="en-US" sz="1300">
              <a:latin typeface="ＭＳ Ｐゴシック"/>
            </a:rPr>
            <a:t>千円となっており、類似団体平均と比較して一人当たりコストが高い状況となっている。これは、近年の小・中学校耐震化に伴う施設整備事業と庁舎建設事業等によるものである。今後作成される公共施設等総合管理計画に基づき、施設や事業等の適正化に努め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86</a:t>
          </a:r>
          <a:r>
            <a:rPr kumimoji="1" lang="ja-JP" altLang="en-US" sz="1300">
              <a:latin typeface="ＭＳ Ｐゴシック"/>
            </a:rPr>
            <a:t>千円となっており、類似団体平均と比較して一人当たりコストが高い状況となっている。これは、住宅等が点在した中山間地域のため、経営効率が悪く多額の管理経費や整備費等が必要となっているためである。今後、各施設の老朽化に伴う設備投資等が見込まれることから、財政の硬直化を招く恐れがあるため、事業の見直し等を実施し、収支不足に対する安易な繰出金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47,820
47,607
828.53
33,312,916
31,442,811
1,780,032
20,868,616
35,825,569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169799</xdr:rowOff>
    </xdr:from>
    <xdr:to>
      <xdr:col>6</xdr:col>
      <xdr:colOff>511175</xdr:colOff>
      <xdr:row>36</xdr:row>
      <xdr:rowOff>34925</xdr:rowOff>
    </xdr:to>
    <xdr:cxnSp macro="">
      <xdr:nvCxnSpPr>
        <xdr:cNvPr id="61" name="直線コネクタ 60"/>
        <xdr:cNvCxnSpPr/>
      </xdr:nvCxnSpPr>
      <xdr:spPr>
        <a:xfrm flipV="1">
          <a:off x="3797300" y="617054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34925</xdr:rowOff>
    </xdr:from>
    <xdr:to>
      <xdr:col>5</xdr:col>
      <xdr:colOff>358775</xdr:colOff>
      <xdr:row>36</xdr:row>
      <xdr:rowOff>45974</xdr:rowOff>
    </xdr:to>
    <xdr:cxnSp macro="">
      <xdr:nvCxnSpPr>
        <xdr:cNvPr id="64" name="直線コネクタ 63"/>
        <xdr:cNvCxnSpPr/>
      </xdr:nvCxnSpPr>
      <xdr:spPr>
        <a:xfrm flipV="1">
          <a:off x="2908300" y="62071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2730</xdr:rowOff>
    </xdr:from>
    <xdr:to>
      <xdr:col>4</xdr:col>
      <xdr:colOff>155575</xdr:colOff>
      <xdr:row>36</xdr:row>
      <xdr:rowOff>45974</xdr:rowOff>
    </xdr:to>
    <xdr:cxnSp macro="">
      <xdr:nvCxnSpPr>
        <xdr:cNvPr id="67" name="直線コネクタ 66"/>
        <xdr:cNvCxnSpPr/>
      </xdr:nvCxnSpPr>
      <xdr:spPr>
        <a:xfrm>
          <a:off x="2019300" y="6174930"/>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68643</xdr:rowOff>
    </xdr:from>
    <xdr:to>
      <xdr:col>2</xdr:col>
      <xdr:colOff>638175</xdr:colOff>
      <xdr:row>36</xdr:row>
      <xdr:rowOff>2730</xdr:rowOff>
    </xdr:to>
    <xdr:cxnSp macro="">
      <xdr:nvCxnSpPr>
        <xdr:cNvPr id="70" name="直線コネクタ 69"/>
        <xdr:cNvCxnSpPr/>
      </xdr:nvCxnSpPr>
      <xdr:spPr>
        <a:xfrm>
          <a:off x="1130300" y="6069393"/>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118999</xdr:rowOff>
    </xdr:from>
    <xdr:to>
      <xdr:col>6</xdr:col>
      <xdr:colOff>561975</xdr:colOff>
      <xdr:row>36</xdr:row>
      <xdr:rowOff>49149</xdr:rowOff>
    </xdr:to>
    <xdr:sp macro="" textlink="">
      <xdr:nvSpPr>
        <xdr:cNvPr id="80" name="円/楕円 79"/>
        <xdr:cNvSpPr/>
      </xdr:nvSpPr>
      <xdr:spPr>
        <a:xfrm>
          <a:off x="45847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97426</xdr:rowOff>
    </xdr:from>
    <xdr:ext cx="469744" cy="259045"/>
    <xdr:sp macro="" textlink="">
      <xdr:nvSpPr>
        <xdr:cNvPr id="81" name="議会費該当値テキスト"/>
        <xdr:cNvSpPr txBox="1"/>
      </xdr:nvSpPr>
      <xdr:spPr>
        <a:xfrm>
          <a:off x="4686300" y="60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155575</xdr:rowOff>
    </xdr:from>
    <xdr:to>
      <xdr:col>5</xdr:col>
      <xdr:colOff>409575</xdr:colOff>
      <xdr:row>36</xdr:row>
      <xdr:rowOff>85725</xdr:rowOff>
    </xdr:to>
    <xdr:sp macro="" textlink="">
      <xdr:nvSpPr>
        <xdr:cNvPr id="82" name="円/楕円 81"/>
        <xdr:cNvSpPr/>
      </xdr:nvSpPr>
      <xdr:spPr>
        <a:xfrm>
          <a:off x="3746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76852</xdr:rowOff>
    </xdr:from>
    <xdr:ext cx="469744" cy="259045"/>
    <xdr:sp macro="" textlink="">
      <xdr:nvSpPr>
        <xdr:cNvPr id="83" name="テキスト ボックス 82"/>
        <xdr:cNvSpPr txBox="1"/>
      </xdr:nvSpPr>
      <xdr:spPr>
        <a:xfrm>
          <a:off x="3562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166624</xdr:rowOff>
    </xdr:from>
    <xdr:to>
      <xdr:col>4</xdr:col>
      <xdr:colOff>206375</xdr:colOff>
      <xdr:row>36</xdr:row>
      <xdr:rowOff>96774</xdr:rowOff>
    </xdr:to>
    <xdr:sp macro="" textlink="">
      <xdr:nvSpPr>
        <xdr:cNvPr id="84" name="円/楕円 83"/>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87901</xdr:rowOff>
    </xdr:from>
    <xdr:ext cx="469744" cy="259045"/>
    <xdr:sp macro="" textlink="">
      <xdr:nvSpPr>
        <xdr:cNvPr id="85" name="テキスト ボックス 84"/>
        <xdr:cNvSpPr txBox="1"/>
      </xdr:nvSpPr>
      <xdr:spPr>
        <a:xfrm>
          <a:off x="2673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123380</xdr:rowOff>
    </xdr:from>
    <xdr:to>
      <xdr:col>3</xdr:col>
      <xdr:colOff>3175</xdr:colOff>
      <xdr:row>36</xdr:row>
      <xdr:rowOff>53530</xdr:rowOff>
    </xdr:to>
    <xdr:sp macro="" textlink="">
      <xdr:nvSpPr>
        <xdr:cNvPr id="86" name="円/楕円 85"/>
        <xdr:cNvSpPr/>
      </xdr:nvSpPr>
      <xdr:spPr>
        <a:xfrm>
          <a:off x="1968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44657</xdr:rowOff>
    </xdr:from>
    <xdr:ext cx="469744" cy="259045"/>
    <xdr:sp macro="" textlink="">
      <xdr:nvSpPr>
        <xdr:cNvPr id="87" name="テキスト ボックス 86"/>
        <xdr:cNvSpPr txBox="1"/>
      </xdr:nvSpPr>
      <xdr:spPr>
        <a:xfrm>
          <a:off x="1784427" y="62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17843</xdr:rowOff>
    </xdr:from>
    <xdr:to>
      <xdr:col>1</xdr:col>
      <xdr:colOff>485775</xdr:colOff>
      <xdr:row>35</xdr:row>
      <xdr:rowOff>119443</xdr:rowOff>
    </xdr:to>
    <xdr:sp macro="" textlink="">
      <xdr:nvSpPr>
        <xdr:cNvPr id="88" name="円/楕円 87"/>
        <xdr:cNvSpPr/>
      </xdr:nvSpPr>
      <xdr:spPr>
        <a:xfrm>
          <a:off x="1079500" y="60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110570</xdr:rowOff>
    </xdr:from>
    <xdr:ext cx="469744" cy="259045"/>
    <xdr:sp macro="" textlink="">
      <xdr:nvSpPr>
        <xdr:cNvPr id="89" name="テキスト ボックス 88"/>
        <xdr:cNvSpPr txBox="1"/>
      </xdr:nvSpPr>
      <xdr:spPr>
        <a:xfrm>
          <a:off x="895427" y="611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124780</xdr:rowOff>
    </xdr:from>
    <xdr:to>
      <xdr:col>6</xdr:col>
      <xdr:colOff>511175</xdr:colOff>
      <xdr:row>57</xdr:row>
      <xdr:rowOff>147295</xdr:rowOff>
    </xdr:to>
    <xdr:cxnSp macro="">
      <xdr:nvCxnSpPr>
        <xdr:cNvPr id="118" name="直線コネクタ 117"/>
        <xdr:cNvCxnSpPr/>
      </xdr:nvCxnSpPr>
      <xdr:spPr>
        <a:xfrm flipV="1">
          <a:off x="3797300" y="9897430"/>
          <a:ext cx="838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147295</xdr:rowOff>
    </xdr:from>
    <xdr:to>
      <xdr:col>5</xdr:col>
      <xdr:colOff>358775</xdr:colOff>
      <xdr:row>58</xdr:row>
      <xdr:rowOff>27636</xdr:rowOff>
    </xdr:to>
    <xdr:cxnSp macro="">
      <xdr:nvCxnSpPr>
        <xdr:cNvPr id="121" name="直線コネクタ 120"/>
        <xdr:cNvCxnSpPr/>
      </xdr:nvCxnSpPr>
      <xdr:spPr>
        <a:xfrm flipV="1">
          <a:off x="2908300" y="9919945"/>
          <a:ext cx="8890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27636</xdr:rowOff>
    </xdr:from>
    <xdr:to>
      <xdr:col>4</xdr:col>
      <xdr:colOff>155575</xdr:colOff>
      <xdr:row>58</xdr:row>
      <xdr:rowOff>70103</xdr:rowOff>
    </xdr:to>
    <xdr:cxnSp macro="">
      <xdr:nvCxnSpPr>
        <xdr:cNvPr id="124" name="直線コネクタ 123"/>
        <xdr:cNvCxnSpPr/>
      </xdr:nvCxnSpPr>
      <xdr:spPr>
        <a:xfrm flipV="1">
          <a:off x="2019300" y="9971736"/>
          <a:ext cx="889000" cy="4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70103</xdr:rowOff>
    </xdr:from>
    <xdr:to>
      <xdr:col>2</xdr:col>
      <xdr:colOff>638175</xdr:colOff>
      <xdr:row>58</xdr:row>
      <xdr:rowOff>70939</xdr:rowOff>
    </xdr:to>
    <xdr:cxnSp macro="">
      <xdr:nvCxnSpPr>
        <xdr:cNvPr id="127" name="直線コネクタ 126"/>
        <xdr:cNvCxnSpPr/>
      </xdr:nvCxnSpPr>
      <xdr:spPr>
        <a:xfrm flipV="1">
          <a:off x="1130300" y="10014203"/>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73980</xdr:rowOff>
    </xdr:from>
    <xdr:to>
      <xdr:col>6</xdr:col>
      <xdr:colOff>561975</xdr:colOff>
      <xdr:row>58</xdr:row>
      <xdr:rowOff>4130</xdr:rowOff>
    </xdr:to>
    <xdr:sp macro="" textlink="">
      <xdr:nvSpPr>
        <xdr:cNvPr id="137" name="円/楕円 136"/>
        <xdr:cNvSpPr/>
      </xdr:nvSpPr>
      <xdr:spPr>
        <a:xfrm>
          <a:off x="4584700" y="98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96857</xdr:rowOff>
    </xdr:from>
    <xdr:ext cx="599010" cy="259045"/>
    <xdr:sp macro="" textlink="">
      <xdr:nvSpPr>
        <xdr:cNvPr id="138" name="総務費該当値テキスト"/>
        <xdr:cNvSpPr txBox="1"/>
      </xdr:nvSpPr>
      <xdr:spPr>
        <a:xfrm>
          <a:off x="4686300" y="969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96495</xdr:rowOff>
    </xdr:from>
    <xdr:to>
      <xdr:col>5</xdr:col>
      <xdr:colOff>409575</xdr:colOff>
      <xdr:row>58</xdr:row>
      <xdr:rowOff>26645</xdr:rowOff>
    </xdr:to>
    <xdr:sp macro="" textlink="">
      <xdr:nvSpPr>
        <xdr:cNvPr id="139" name="円/楕円 138"/>
        <xdr:cNvSpPr/>
      </xdr:nvSpPr>
      <xdr:spPr>
        <a:xfrm>
          <a:off x="3746500" y="98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43172</xdr:rowOff>
    </xdr:from>
    <xdr:ext cx="599010" cy="259045"/>
    <xdr:sp macro="" textlink="">
      <xdr:nvSpPr>
        <xdr:cNvPr id="140" name="テキスト ボックス 139"/>
        <xdr:cNvSpPr txBox="1"/>
      </xdr:nvSpPr>
      <xdr:spPr>
        <a:xfrm>
          <a:off x="3497794" y="964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148286</xdr:rowOff>
    </xdr:from>
    <xdr:to>
      <xdr:col>4</xdr:col>
      <xdr:colOff>206375</xdr:colOff>
      <xdr:row>58</xdr:row>
      <xdr:rowOff>78436</xdr:rowOff>
    </xdr:to>
    <xdr:sp macro="" textlink="">
      <xdr:nvSpPr>
        <xdr:cNvPr id="141" name="円/楕円 140"/>
        <xdr:cNvSpPr/>
      </xdr:nvSpPr>
      <xdr:spPr>
        <a:xfrm>
          <a:off x="2857500" y="99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94963</xdr:rowOff>
    </xdr:from>
    <xdr:ext cx="534377" cy="259045"/>
    <xdr:sp macro="" textlink="">
      <xdr:nvSpPr>
        <xdr:cNvPr id="142" name="テキスト ボックス 141"/>
        <xdr:cNvSpPr txBox="1"/>
      </xdr:nvSpPr>
      <xdr:spPr>
        <a:xfrm>
          <a:off x="2641111" y="96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19303</xdr:rowOff>
    </xdr:from>
    <xdr:to>
      <xdr:col>3</xdr:col>
      <xdr:colOff>3175</xdr:colOff>
      <xdr:row>58</xdr:row>
      <xdr:rowOff>120903</xdr:rowOff>
    </xdr:to>
    <xdr:sp macro="" textlink="">
      <xdr:nvSpPr>
        <xdr:cNvPr id="143" name="円/楕円 142"/>
        <xdr:cNvSpPr/>
      </xdr:nvSpPr>
      <xdr:spPr>
        <a:xfrm>
          <a:off x="1968500" y="99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112030</xdr:rowOff>
    </xdr:from>
    <xdr:ext cx="534377" cy="259045"/>
    <xdr:sp macro="" textlink="">
      <xdr:nvSpPr>
        <xdr:cNvPr id="144" name="テキスト ボックス 143"/>
        <xdr:cNvSpPr txBox="1"/>
      </xdr:nvSpPr>
      <xdr:spPr>
        <a:xfrm>
          <a:off x="1752111" y="100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20139</xdr:rowOff>
    </xdr:from>
    <xdr:to>
      <xdr:col>1</xdr:col>
      <xdr:colOff>485775</xdr:colOff>
      <xdr:row>58</xdr:row>
      <xdr:rowOff>121739</xdr:rowOff>
    </xdr:to>
    <xdr:sp macro="" textlink="">
      <xdr:nvSpPr>
        <xdr:cNvPr id="145" name="円/楕円 144"/>
        <xdr:cNvSpPr/>
      </xdr:nvSpPr>
      <xdr:spPr>
        <a:xfrm>
          <a:off x="1079500" y="99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112866</xdr:rowOff>
    </xdr:from>
    <xdr:ext cx="534377" cy="259045"/>
    <xdr:sp macro="" textlink="">
      <xdr:nvSpPr>
        <xdr:cNvPr id="146" name="テキスト ボックス 145"/>
        <xdr:cNvSpPr txBox="1"/>
      </xdr:nvSpPr>
      <xdr:spPr>
        <a:xfrm>
          <a:off x="863111" y="100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45433</xdr:rowOff>
    </xdr:from>
    <xdr:to>
      <xdr:col>6</xdr:col>
      <xdr:colOff>511175</xdr:colOff>
      <xdr:row>76</xdr:row>
      <xdr:rowOff>154476</xdr:rowOff>
    </xdr:to>
    <xdr:cxnSp macro="">
      <xdr:nvCxnSpPr>
        <xdr:cNvPr id="176" name="直線コネクタ 175"/>
        <xdr:cNvCxnSpPr/>
      </xdr:nvCxnSpPr>
      <xdr:spPr>
        <a:xfrm flipV="1">
          <a:off x="3797300" y="13075633"/>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154476</xdr:rowOff>
    </xdr:from>
    <xdr:to>
      <xdr:col>5</xdr:col>
      <xdr:colOff>358775</xdr:colOff>
      <xdr:row>77</xdr:row>
      <xdr:rowOff>35252</xdr:rowOff>
    </xdr:to>
    <xdr:cxnSp macro="">
      <xdr:nvCxnSpPr>
        <xdr:cNvPr id="179" name="直線コネクタ 178"/>
        <xdr:cNvCxnSpPr/>
      </xdr:nvCxnSpPr>
      <xdr:spPr>
        <a:xfrm flipV="1">
          <a:off x="2908300" y="13184676"/>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17650</xdr:rowOff>
    </xdr:from>
    <xdr:to>
      <xdr:col>4</xdr:col>
      <xdr:colOff>155575</xdr:colOff>
      <xdr:row>77</xdr:row>
      <xdr:rowOff>35252</xdr:rowOff>
    </xdr:to>
    <xdr:cxnSp macro="">
      <xdr:nvCxnSpPr>
        <xdr:cNvPr id="182" name="直線コネクタ 181"/>
        <xdr:cNvCxnSpPr/>
      </xdr:nvCxnSpPr>
      <xdr:spPr>
        <a:xfrm>
          <a:off x="2019300" y="1321930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17650</xdr:rowOff>
    </xdr:from>
    <xdr:to>
      <xdr:col>2</xdr:col>
      <xdr:colOff>638175</xdr:colOff>
      <xdr:row>77</xdr:row>
      <xdr:rowOff>97980</xdr:rowOff>
    </xdr:to>
    <xdr:cxnSp macro="">
      <xdr:nvCxnSpPr>
        <xdr:cNvPr id="185" name="直線コネクタ 184"/>
        <xdr:cNvCxnSpPr/>
      </xdr:nvCxnSpPr>
      <xdr:spPr>
        <a:xfrm flipV="1">
          <a:off x="1130300" y="13219300"/>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166083</xdr:rowOff>
    </xdr:from>
    <xdr:to>
      <xdr:col>6</xdr:col>
      <xdr:colOff>561975</xdr:colOff>
      <xdr:row>76</xdr:row>
      <xdr:rowOff>96233</xdr:rowOff>
    </xdr:to>
    <xdr:sp macro="" textlink="">
      <xdr:nvSpPr>
        <xdr:cNvPr id="195" name="円/楕円 194"/>
        <xdr:cNvSpPr/>
      </xdr:nvSpPr>
      <xdr:spPr>
        <a:xfrm>
          <a:off x="4584700" y="130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144510</xdr:rowOff>
    </xdr:from>
    <xdr:ext cx="599010" cy="259045"/>
    <xdr:sp macro="" textlink="">
      <xdr:nvSpPr>
        <xdr:cNvPr id="196" name="民生費該当値テキスト"/>
        <xdr:cNvSpPr txBox="1"/>
      </xdr:nvSpPr>
      <xdr:spPr>
        <a:xfrm>
          <a:off x="4686300" y="1300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103676</xdr:rowOff>
    </xdr:from>
    <xdr:to>
      <xdr:col>5</xdr:col>
      <xdr:colOff>409575</xdr:colOff>
      <xdr:row>77</xdr:row>
      <xdr:rowOff>33826</xdr:rowOff>
    </xdr:to>
    <xdr:sp macro="" textlink="">
      <xdr:nvSpPr>
        <xdr:cNvPr id="197" name="円/楕円 196"/>
        <xdr:cNvSpPr/>
      </xdr:nvSpPr>
      <xdr:spPr>
        <a:xfrm>
          <a:off x="3746500" y="131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24953</xdr:rowOff>
    </xdr:from>
    <xdr:ext cx="599010" cy="259045"/>
    <xdr:sp macro="" textlink="">
      <xdr:nvSpPr>
        <xdr:cNvPr id="198" name="テキスト ボックス 197"/>
        <xdr:cNvSpPr txBox="1"/>
      </xdr:nvSpPr>
      <xdr:spPr>
        <a:xfrm>
          <a:off x="3497794" y="132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155902</xdr:rowOff>
    </xdr:from>
    <xdr:to>
      <xdr:col>4</xdr:col>
      <xdr:colOff>206375</xdr:colOff>
      <xdr:row>77</xdr:row>
      <xdr:rowOff>86052</xdr:rowOff>
    </xdr:to>
    <xdr:sp macro="" textlink="">
      <xdr:nvSpPr>
        <xdr:cNvPr id="199" name="円/楕円 198"/>
        <xdr:cNvSpPr/>
      </xdr:nvSpPr>
      <xdr:spPr>
        <a:xfrm>
          <a:off x="2857500" y="131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77179</xdr:rowOff>
    </xdr:from>
    <xdr:ext cx="599010" cy="259045"/>
    <xdr:sp macro="" textlink="">
      <xdr:nvSpPr>
        <xdr:cNvPr id="200" name="テキスト ボックス 199"/>
        <xdr:cNvSpPr txBox="1"/>
      </xdr:nvSpPr>
      <xdr:spPr>
        <a:xfrm>
          <a:off x="2608794" y="132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138300</xdr:rowOff>
    </xdr:from>
    <xdr:to>
      <xdr:col>3</xdr:col>
      <xdr:colOff>3175</xdr:colOff>
      <xdr:row>77</xdr:row>
      <xdr:rowOff>68450</xdr:rowOff>
    </xdr:to>
    <xdr:sp macro="" textlink="">
      <xdr:nvSpPr>
        <xdr:cNvPr id="201" name="円/楕円 200"/>
        <xdr:cNvSpPr/>
      </xdr:nvSpPr>
      <xdr:spPr>
        <a:xfrm>
          <a:off x="1968500" y="131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59577</xdr:rowOff>
    </xdr:from>
    <xdr:ext cx="599010" cy="259045"/>
    <xdr:sp macro="" textlink="">
      <xdr:nvSpPr>
        <xdr:cNvPr id="202" name="テキスト ボックス 201"/>
        <xdr:cNvSpPr txBox="1"/>
      </xdr:nvSpPr>
      <xdr:spPr>
        <a:xfrm>
          <a:off x="1719794" y="132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47180</xdr:rowOff>
    </xdr:from>
    <xdr:to>
      <xdr:col>1</xdr:col>
      <xdr:colOff>485775</xdr:colOff>
      <xdr:row>77</xdr:row>
      <xdr:rowOff>148780</xdr:rowOff>
    </xdr:to>
    <xdr:sp macro="" textlink="">
      <xdr:nvSpPr>
        <xdr:cNvPr id="203" name="円/楕円 202"/>
        <xdr:cNvSpPr/>
      </xdr:nvSpPr>
      <xdr:spPr>
        <a:xfrm>
          <a:off x="1079500" y="132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139907</xdr:rowOff>
    </xdr:from>
    <xdr:ext cx="599010" cy="259045"/>
    <xdr:sp macro="" textlink="">
      <xdr:nvSpPr>
        <xdr:cNvPr id="204" name="テキスト ボックス 203"/>
        <xdr:cNvSpPr txBox="1"/>
      </xdr:nvSpPr>
      <xdr:spPr>
        <a:xfrm>
          <a:off x="830794" y="1334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73710</xdr:rowOff>
    </xdr:from>
    <xdr:to>
      <xdr:col>6</xdr:col>
      <xdr:colOff>511175</xdr:colOff>
      <xdr:row>95</xdr:row>
      <xdr:rowOff>140745</xdr:rowOff>
    </xdr:to>
    <xdr:cxnSp macro="">
      <xdr:nvCxnSpPr>
        <xdr:cNvPr id="235" name="直線コネクタ 234"/>
        <xdr:cNvCxnSpPr/>
      </xdr:nvCxnSpPr>
      <xdr:spPr>
        <a:xfrm flipV="1">
          <a:off x="3797300" y="16361460"/>
          <a:ext cx="838200" cy="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140745</xdr:rowOff>
    </xdr:from>
    <xdr:to>
      <xdr:col>5</xdr:col>
      <xdr:colOff>358775</xdr:colOff>
      <xdr:row>95</xdr:row>
      <xdr:rowOff>165075</xdr:rowOff>
    </xdr:to>
    <xdr:cxnSp macro="">
      <xdr:nvCxnSpPr>
        <xdr:cNvPr id="238" name="直線コネクタ 237"/>
        <xdr:cNvCxnSpPr/>
      </xdr:nvCxnSpPr>
      <xdr:spPr>
        <a:xfrm flipV="1">
          <a:off x="2908300" y="16428495"/>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15168</xdr:rowOff>
    </xdr:from>
    <xdr:to>
      <xdr:col>4</xdr:col>
      <xdr:colOff>155575</xdr:colOff>
      <xdr:row>95</xdr:row>
      <xdr:rowOff>165075</xdr:rowOff>
    </xdr:to>
    <xdr:cxnSp macro="">
      <xdr:nvCxnSpPr>
        <xdr:cNvPr id="241" name="直線コネクタ 240"/>
        <xdr:cNvCxnSpPr/>
      </xdr:nvCxnSpPr>
      <xdr:spPr>
        <a:xfrm>
          <a:off x="2019300" y="16302918"/>
          <a:ext cx="889000" cy="1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15168</xdr:rowOff>
    </xdr:from>
    <xdr:to>
      <xdr:col>2</xdr:col>
      <xdr:colOff>638175</xdr:colOff>
      <xdr:row>95</xdr:row>
      <xdr:rowOff>106324</xdr:rowOff>
    </xdr:to>
    <xdr:cxnSp macro="">
      <xdr:nvCxnSpPr>
        <xdr:cNvPr id="244" name="直線コネクタ 243"/>
        <xdr:cNvCxnSpPr/>
      </xdr:nvCxnSpPr>
      <xdr:spPr>
        <a:xfrm flipV="1">
          <a:off x="1130300" y="16302918"/>
          <a:ext cx="889000" cy="9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22910</xdr:rowOff>
    </xdr:from>
    <xdr:to>
      <xdr:col>6</xdr:col>
      <xdr:colOff>561975</xdr:colOff>
      <xdr:row>95</xdr:row>
      <xdr:rowOff>124510</xdr:rowOff>
    </xdr:to>
    <xdr:sp macro="" textlink="">
      <xdr:nvSpPr>
        <xdr:cNvPr id="254" name="円/楕円 253"/>
        <xdr:cNvSpPr/>
      </xdr:nvSpPr>
      <xdr:spPr>
        <a:xfrm>
          <a:off x="4584700" y="163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45787</xdr:rowOff>
    </xdr:from>
    <xdr:ext cx="534377" cy="259045"/>
    <xdr:sp macro="" textlink="">
      <xdr:nvSpPr>
        <xdr:cNvPr id="255" name="衛生費該当値テキスト"/>
        <xdr:cNvSpPr txBox="1"/>
      </xdr:nvSpPr>
      <xdr:spPr>
        <a:xfrm>
          <a:off x="4686300"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89945</xdr:rowOff>
    </xdr:from>
    <xdr:to>
      <xdr:col>5</xdr:col>
      <xdr:colOff>409575</xdr:colOff>
      <xdr:row>96</xdr:row>
      <xdr:rowOff>20095</xdr:rowOff>
    </xdr:to>
    <xdr:sp macro="" textlink="">
      <xdr:nvSpPr>
        <xdr:cNvPr id="256" name="円/楕円 255"/>
        <xdr:cNvSpPr/>
      </xdr:nvSpPr>
      <xdr:spPr>
        <a:xfrm>
          <a:off x="3746500" y="163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36622</xdr:rowOff>
    </xdr:from>
    <xdr:ext cx="534377" cy="259045"/>
    <xdr:sp macro="" textlink="">
      <xdr:nvSpPr>
        <xdr:cNvPr id="257" name="テキスト ボックス 256"/>
        <xdr:cNvSpPr txBox="1"/>
      </xdr:nvSpPr>
      <xdr:spPr>
        <a:xfrm>
          <a:off x="3530111" y="161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114275</xdr:rowOff>
    </xdr:from>
    <xdr:to>
      <xdr:col>4</xdr:col>
      <xdr:colOff>206375</xdr:colOff>
      <xdr:row>96</xdr:row>
      <xdr:rowOff>44425</xdr:rowOff>
    </xdr:to>
    <xdr:sp macro="" textlink="">
      <xdr:nvSpPr>
        <xdr:cNvPr id="258" name="円/楕円 257"/>
        <xdr:cNvSpPr/>
      </xdr:nvSpPr>
      <xdr:spPr>
        <a:xfrm>
          <a:off x="2857500" y="164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60952</xdr:rowOff>
    </xdr:from>
    <xdr:ext cx="534377" cy="259045"/>
    <xdr:sp macro="" textlink="">
      <xdr:nvSpPr>
        <xdr:cNvPr id="259" name="テキスト ボックス 258"/>
        <xdr:cNvSpPr txBox="1"/>
      </xdr:nvSpPr>
      <xdr:spPr>
        <a:xfrm>
          <a:off x="2641111" y="161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135818</xdr:rowOff>
    </xdr:from>
    <xdr:to>
      <xdr:col>3</xdr:col>
      <xdr:colOff>3175</xdr:colOff>
      <xdr:row>95</xdr:row>
      <xdr:rowOff>65968</xdr:rowOff>
    </xdr:to>
    <xdr:sp macro="" textlink="">
      <xdr:nvSpPr>
        <xdr:cNvPr id="260" name="円/楕円 259"/>
        <xdr:cNvSpPr/>
      </xdr:nvSpPr>
      <xdr:spPr>
        <a:xfrm>
          <a:off x="1968500" y="162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82495</xdr:rowOff>
    </xdr:from>
    <xdr:ext cx="534377" cy="259045"/>
    <xdr:sp macro="" textlink="">
      <xdr:nvSpPr>
        <xdr:cNvPr id="261" name="テキスト ボックス 260"/>
        <xdr:cNvSpPr txBox="1"/>
      </xdr:nvSpPr>
      <xdr:spPr>
        <a:xfrm>
          <a:off x="1752111" y="160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55524</xdr:rowOff>
    </xdr:from>
    <xdr:to>
      <xdr:col>1</xdr:col>
      <xdr:colOff>485775</xdr:colOff>
      <xdr:row>95</xdr:row>
      <xdr:rowOff>157124</xdr:rowOff>
    </xdr:to>
    <xdr:sp macro="" textlink="">
      <xdr:nvSpPr>
        <xdr:cNvPr id="262" name="円/楕円 261"/>
        <xdr:cNvSpPr/>
      </xdr:nvSpPr>
      <xdr:spPr>
        <a:xfrm>
          <a:off x="1079500" y="163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2201</xdr:rowOff>
    </xdr:from>
    <xdr:ext cx="534377" cy="259045"/>
    <xdr:sp macro="" textlink="">
      <xdr:nvSpPr>
        <xdr:cNvPr id="263" name="テキスト ボックス 262"/>
        <xdr:cNvSpPr txBox="1"/>
      </xdr:nvSpPr>
      <xdr:spPr>
        <a:xfrm>
          <a:off x="863111" y="161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159893</xdr:rowOff>
    </xdr:from>
    <xdr:to>
      <xdr:col>15</xdr:col>
      <xdr:colOff>180975</xdr:colOff>
      <xdr:row>39</xdr:row>
      <xdr:rowOff>13843</xdr:rowOff>
    </xdr:to>
    <xdr:cxnSp macro="">
      <xdr:nvCxnSpPr>
        <xdr:cNvPr id="292" name="直線コネクタ 291"/>
        <xdr:cNvCxnSpPr/>
      </xdr:nvCxnSpPr>
      <xdr:spPr>
        <a:xfrm>
          <a:off x="9639300" y="6674993"/>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50800</xdr:rowOff>
    </xdr:from>
    <xdr:to>
      <xdr:col>14</xdr:col>
      <xdr:colOff>28575</xdr:colOff>
      <xdr:row>38</xdr:row>
      <xdr:rowOff>159893</xdr:rowOff>
    </xdr:to>
    <xdr:cxnSp macro="">
      <xdr:nvCxnSpPr>
        <xdr:cNvPr id="295" name="直線コネクタ 294"/>
        <xdr:cNvCxnSpPr/>
      </xdr:nvCxnSpPr>
      <xdr:spPr>
        <a:xfrm>
          <a:off x="8750300" y="6565900"/>
          <a:ext cx="889000" cy="1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11176</xdr:rowOff>
    </xdr:from>
    <xdr:to>
      <xdr:col>12</xdr:col>
      <xdr:colOff>511175</xdr:colOff>
      <xdr:row>38</xdr:row>
      <xdr:rowOff>50800</xdr:rowOff>
    </xdr:to>
    <xdr:cxnSp macro="">
      <xdr:nvCxnSpPr>
        <xdr:cNvPr id="298" name="直線コネクタ 297"/>
        <xdr:cNvCxnSpPr/>
      </xdr:nvCxnSpPr>
      <xdr:spPr>
        <a:xfrm>
          <a:off x="7861300" y="6526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102616</xdr:rowOff>
    </xdr:from>
    <xdr:to>
      <xdr:col>11</xdr:col>
      <xdr:colOff>307975</xdr:colOff>
      <xdr:row>38</xdr:row>
      <xdr:rowOff>11176</xdr:rowOff>
    </xdr:to>
    <xdr:cxnSp macro="">
      <xdr:nvCxnSpPr>
        <xdr:cNvPr id="301" name="直線コネクタ 300"/>
        <xdr:cNvCxnSpPr/>
      </xdr:nvCxnSpPr>
      <xdr:spPr>
        <a:xfrm>
          <a:off x="6972300" y="6103366"/>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134493</xdr:rowOff>
    </xdr:from>
    <xdr:to>
      <xdr:col>15</xdr:col>
      <xdr:colOff>231775</xdr:colOff>
      <xdr:row>39</xdr:row>
      <xdr:rowOff>64643</xdr:rowOff>
    </xdr:to>
    <xdr:sp macro="" textlink="">
      <xdr:nvSpPr>
        <xdr:cNvPr id="311" name="円/楕円 310"/>
        <xdr:cNvSpPr/>
      </xdr:nvSpPr>
      <xdr:spPr>
        <a:xfrm>
          <a:off x="10426700" y="66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49420</xdr:rowOff>
    </xdr:from>
    <xdr:ext cx="378565" cy="259045"/>
    <xdr:sp macro="" textlink="">
      <xdr:nvSpPr>
        <xdr:cNvPr id="312" name="労働費該当値テキスト"/>
        <xdr:cNvSpPr txBox="1"/>
      </xdr:nvSpPr>
      <xdr:spPr>
        <a:xfrm>
          <a:off x="10528300" y="656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109093</xdr:rowOff>
    </xdr:from>
    <xdr:to>
      <xdr:col>14</xdr:col>
      <xdr:colOff>79375</xdr:colOff>
      <xdr:row>39</xdr:row>
      <xdr:rowOff>39243</xdr:rowOff>
    </xdr:to>
    <xdr:sp macro="" textlink="">
      <xdr:nvSpPr>
        <xdr:cNvPr id="313" name="円/楕円 312"/>
        <xdr:cNvSpPr/>
      </xdr:nvSpPr>
      <xdr:spPr>
        <a:xfrm>
          <a:off x="9588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30370</xdr:rowOff>
    </xdr:from>
    <xdr:ext cx="378565" cy="259045"/>
    <xdr:sp macro="" textlink="">
      <xdr:nvSpPr>
        <xdr:cNvPr id="314" name="テキスト ボックス 313"/>
        <xdr:cNvSpPr txBox="1"/>
      </xdr:nvSpPr>
      <xdr:spPr>
        <a:xfrm>
          <a:off x="9450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0</xdr:rowOff>
    </xdr:from>
    <xdr:to>
      <xdr:col>12</xdr:col>
      <xdr:colOff>561975</xdr:colOff>
      <xdr:row>38</xdr:row>
      <xdr:rowOff>101600</xdr:rowOff>
    </xdr:to>
    <xdr:sp macro="" textlink="">
      <xdr:nvSpPr>
        <xdr:cNvPr id="315" name="円/楕円 314"/>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92727</xdr:rowOff>
    </xdr:from>
    <xdr:ext cx="469744" cy="259045"/>
    <xdr:sp macro="" textlink="">
      <xdr:nvSpPr>
        <xdr:cNvPr id="316" name="テキスト ボックス 315"/>
        <xdr:cNvSpPr txBox="1"/>
      </xdr:nvSpPr>
      <xdr:spPr>
        <a:xfrm>
          <a:off x="8515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131826</xdr:rowOff>
    </xdr:from>
    <xdr:to>
      <xdr:col>11</xdr:col>
      <xdr:colOff>358775</xdr:colOff>
      <xdr:row>38</xdr:row>
      <xdr:rowOff>61976</xdr:rowOff>
    </xdr:to>
    <xdr:sp macro="" textlink="">
      <xdr:nvSpPr>
        <xdr:cNvPr id="317" name="円/楕円 316"/>
        <xdr:cNvSpPr/>
      </xdr:nvSpPr>
      <xdr:spPr>
        <a:xfrm>
          <a:off x="7810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53103</xdr:rowOff>
    </xdr:from>
    <xdr:ext cx="469744" cy="259045"/>
    <xdr:sp macro="" textlink="">
      <xdr:nvSpPr>
        <xdr:cNvPr id="318" name="テキスト ボックス 317"/>
        <xdr:cNvSpPr txBox="1"/>
      </xdr:nvSpPr>
      <xdr:spPr>
        <a:xfrm>
          <a:off x="7626427" y="656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51816</xdr:rowOff>
    </xdr:from>
    <xdr:to>
      <xdr:col>10</xdr:col>
      <xdr:colOff>155575</xdr:colOff>
      <xdr:row>35</xdr:row>
      <xdr:rowOff>153416</xdr:rowOff>
    </xdr:to>
    <xdr:sp macro="" textlink="">
      <xdr:nvSpPr>
        <xdr:cNvPr id="319" name="円/楕円 318"/>
        <xdr:cNvSpPr/>
      </xdr:nvSpPr>
      <xdr:spPr>
        <a:xfrm>
          <a:off x="6921500" y="60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169943</xdr:rowOff>
    </xdr:from>
    <xdr:ext cx="469744" cy="259045"/>
    <xdr:sp macro="" textlink="">
      <xdr:nvSpPr>
        <xdr:cNvPr id="320" name="テキスト ボックス 319"/>
        <xdr:cNvSpPr txBox="1"/>
      </xdr:nvSpPr>
      <xdr:spPr>
        <a:xfrm>
          <a:off x="6737427" y="582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163374</xdr:rowOff>
    </xdr:from>
    <xdr:to>
      <xdr:col>15</xdr:col>
      <xdr:colOff>180975</xdr:colOff>
      <xdr:row>56</xdr:row>
      <xdr:rowOff>168330</xdr:rowOff>
    </xdr:to>
    <xdr:cxnSp macro="">
      <xdr:nvCxnSpPr>
        <xdr:cNvPr id="347" name="直線コネクタ 346"/>
        <xdr:cNvCxnSpPr/>
      </xdr:nvCxnSpPr>
      <xdr:spPr>
        <a:xfrm>
          <a:off x="9639300" y="9764574"/>
          <a:ext cx="8382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163374</xdr:rowOff>
    </xdr:from>
    <xdr:to>
      <xdr:col>14</xdr:col>
      <xdr:colOff>28575</xdr:colOff>
      <xdr:row>56</xdr:row>
      <xdr:rowOff>165833</xdr:rowOff>
    </xdr:to>
    <xdr:cxnSp macro="">
      <xdr:nvCxnSpPr>
        <xdr:cNvPr id="350" name="直線コネクタ 349"/>
        <xdr:cNvCxnSpPr/>
      </xdr:nvCxnSpPr>
      <xdr:spPr>
        <a:xfrm flipV="1">
          <a:off x="8750300" y="9764574"/>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159296</xdr:rowOff>
    </xdr:from>
    <xdr:to>
      <xdr:col>12</xdr:col>
      <xdr:colOff>511175</xdr:colOff>
      <xdr:row>56</xdr:row>
      <xdr:rowOff>165833</xdr:rowOff>
    </xdr:to>
    <xdr:cxnSp macro="">
      <xdr:nvCxnSpPr>
        <xdr:cNvPr id="353" name="直線コネクタ 352"/>
        <xdr:cNvCxnSpPr/>
      </xdr:nvCxnSpPr>
      <xdr:spPr>
        <a:xfrm>
          <a:off x="7861300" y="9760496"/>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141090</xdr:rowOff>
    </xdr:from>
    <xdr:to>
      <xdr:col>11</xdr:col>
      <xdr:colOff>307975</xdr:colOff>
      <xdr:row>56</xdr:row>
      <xdr:rowOff>159296</xdr:rowOff>
    </xdr:to>
    <xdr:cxnSp macro="">
      <xdr:nvCxnSpPr>
        <xdr:cNvPr id="356" name="直線コネクタ 355"/>
        <xdr:cNvCxnSpPr/>
      </xdr:nvCxnSpPr>
      <xdr:spPr>
        <a:xfrm>
          <a:off x="6972300" y="9742290"/>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117530</xdr:rowOff>
    </xdr:from>
    <xdr:to>
      <xdr:col>15</xdr:col>
      <xdr:colOff>231775</xdr:colOff>
      <xdr:row>57</xdr:row>
      <xdr:rowOff>47680</xdr:rowOff>
    </xdr:to>
    <xdr:sp macro="" textlink="">
      <xdr:nvSpPr>
        <xdr:cNvPr id="366" name="円/楕円 365"/>
        <xdr:cNvSpPr/>
      </xdr:nvSpPr>
      <xdr:spPr>
        <a:xfrm>
          <a:off x="10426700" y="97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140407</xdr:rowOff>
    </xdr:from>
    <xdr:ext cx="534377" cy="259045"/>
    <xdr:sp macro="" textlink="">
      <xdr:nvSpPr>
        <xdr:cNvPr id="367" name="農林水産業費該当値テキスト"/>
        <xdr:cNvSpPr txBox="1"/>
      </xdr:nvSpPr>
      <xdr:spPr>
        <a:xfrm>
          <a:off x="10528300" y="95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112574</xdr:rowOff>
    </xdr:from>
    <xdr:to>
      <xdr:col>14</xdr:col>
      <xdr:colOff>79375</xdr:colOff>
      <xdr:row>57</xdr:row>
      <xdr:rowOff>42724</xdr:rowOff>
    </xdr:to>
    <xdr:sp macro="" textlink="">
      <xdr:nvSpPr>
        <xdr:cNvPr id="368" name="円/楕円 367"/>
        <xdr:cNvSpPr/>
      </xdr:nvSpPr>
      <xdr:spPr>
        <a:xfrm>
          <a:off x="9588500" y="97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59251</xdr:rowOff>
    </xdr:from>
    <xdr:ext cx="534377" cy="259045"/>
    <xdr:sp macro="" textlink="">
      <xdr:nvSpPr>
        <xdr:cNvPr id="369" name="テキスト ボックス 368"/>
        <xdr:cNvSpPr txBox="1"/>
      </xdr:nvSpPr>
      <xdr:spPr>
        <a:xfrm>
          <a:off x="9372111" y="94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115033</xdr:rowOff>
    </xdr:from>
    <xdr:to>
      <xdr:col>12</xdr:col>
      <xdr:colOff>561975</xdr:colOff>
      <xdr:row>57</xdr:row>
      <xdr:rowOff>45183</xdr:rowOff>
    </xdr:to>
    <xdr:sp macro="" textlink="">
      <xdr:nvSpPr>
        <xdr:cNvPr id="370" name="円/楕円 369"/>
        <xdr:cNvSpPr/>
      </xdr:nvSpPr>
      <xdr:spPr>
        <a:xfrm>
          <a:off x="8699500" y="97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61710</xdr:rowOff>
    </xdr:from>
    <xdr:ext cx="534377" cy="259045"/>
    <xdr:sp macro="" textlink="">
      <xdr:nvSpPr>
        <xdr:cNvPr id="371" name="テキスト ボックス 370"/>
        <xdr:cNvSpPr txBox="1"/>
      </xdr:nvSpPr>
      <xdr:spPr>
        <a:xfrm>
          <a:off x="8483111" y="94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108496</xdr:rowOff>
    </xdr:from>
    <xdr:to>
      <xdr:col>11</xdr:col>
      <xdr:colOff>358775</xdr:colOff>
      <xdr:row>57</xdr:row>
      <xdr:rowOff>38646</xdr:rowOff>
    </xdr:to>
    <xdr:sp macro="" textlink="">
      <xdr:nvSpPr>
        <xdr:cNvPr id="372" name="円/楕円 371"/>
        <xdr:cNvSpPr/>
      </xdr:nvSpPr>
      <xdr:spPr>
        <a:xfrm>
          <a:off x="7810500" y="97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55173</xdr:rowOff>
    </xdr:from>
    <xdr:ext cx="534377" cy="259045"/>
    <xdr:sp macro="" textlink="">
      <xdr:nvSpPr>
        <xdr:cNvPr id="373" name="テキスト ボックス 372"/>
        <xdr:cNvSpPr txBox="1"/>
      </xdr:nvSpPr>
      <xdr:spPr>
        <a:xfrm>
          <a:off x="7594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90290</xdr:rowOff>
    </xdr:from>
    <xdr:to>
      <xdr:col>10</xdr:col>
      <xdr:colOff>155575</xdr:colOff>
      <xdr:row>57</xdr:row>
      <xdr:rowOff>20440</xdr:rowOff>
    </xdr:to>
    <xdr:sp macro="" textlink="">
      <xdr:nvSpPr>
        <xdr:cNvPr id="374" name="円/楕円 373"/>
        <xdr:cNvSpPr/>
      </xdr:nvSpPr>
      <xdr:spPr>
        <a:xfrm>
          <a:off x="6921500" y="96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36967</xdr:rowOff>
    </xdr:from>
    <xdr:ext cx="534377" cy="259045"/>
    <xdr:sp macro="" textlink="">
      <xdr:nvSpPr>
        <xdr:cNvPr id="375" name="テキスト ボックス 374"/>
        <xdr:cNvSpPr txBox="1"/>
      </xdr:nvSpPr>
      <xdr:spPr>
        <a:xfrm>
          <a:off x="6705111" y="94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88004</xdr:rowOff>
    </xdr:from>
    <xdr:to>
      <xdr:col>15</xdr:col>
      <xdr:colOff>180975</xdr:colOff>
      <xdr:row>78</xdr:row>
      <xdr:rowOff>58384</xdr:rowOff>
    </xdr:to>
    <xdr:cxnSp macro="">
      <xdr:nvCxnSpPr>
        <xdr:cNvPr id="406" name="直線コネクタ 405"/>
        <xdr:cNvCxnSpPr/>
      </xdr:nvCxnSpPr>
      <xdr:spPr>
        <a:xfrm flipV="1">
          <a:off x="9639300" y="13289654"/>
          <a:ext cx="8382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58384</xdr:rowOff>
    </xdr:from>
    <xdr:to>
      <xdr:col>14</xdr:col>
      <xdr:colOff>28575</xdr:colOff>
      <xdr:row>78</xdr:row>
      <xdr:rowOff>107451</xdr:rowOff>
    </xdr:to>
    <xdr:cxnSp macro="">
      <xdr:nvCxnSpPr>
        <xdr:cNvPr id="409" name="直線コネクタ 408"/>
        <xdr:cNvCxnSpPr/>
      </xdr:nvCxnSpPr>
      <xdr:spPr>
        <a:xfrm flipV="1">
          <a:off x="8750300" y="13431484"/>
          <a:ext cx="889000" cy="4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88379</xdr:rowOff>
    </xdr:from>
    <xdr:to>
      <xdr:col>12</xdr:col>
      <xdr:colOff>511175</xdr:colOff>
      <xdr:row>78</xdr:row>
      <xdr:rowOff>107451</xdr:rowOff>
    </xdr:to>
    <xdr:cxnSp macro="">
      <xdr:nvCxnSpPr>
        <xdr:cNvPr id="412" name="直線コネクタ 411"/>
        <xdr:cNvCxnSpPr/>
      </xdr:nvCxnSpPr>
      <xdr:spPr>
        <a:xfrm>
          <a:off x="7861300" y="13461479"/>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75823</xdr:rowOff>
    </xdr:from>
    <xdr:to>
      <xdr:col>11</xdr:col>
      <xdr:colOff>307975</xdr:colOff>
      <xdr:row>78</xdr:row>
      <xdr:rowOff>88379</xdr:rowOff>
    </xdr:to>
    <xdr:cxnSp macro="">
      <xdr:nvCxnSpPr>
        <xdr:cNvPr id="415" name="直線コネクタ 414"/>
        <xdr:cNvCxnSpPr/>
      </xdr:nvCxnSpPr>
      <xdr:spPr>
        <a:xfrm>
          <a:off x="6972300" y="13448923"/>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37204</xdr:rowOff>
    </xdr:from>
    <xdr:to>
      <xdr:col>15</xdr:col>
      <xdr:colOff>231775</xdr:colOff>
      <xdr:row>77</xdr:row>
      <xdr:rowOff>138804</xdr:rowOff>
    </xdr:to>
    <xdr:sp macro="" textlink="">
      <xdr:nvSpPr>
        <xdr:cNvPr id="425" name="円/楕円 424"/>
        <xdr:cNvSpPr/>
      </xdr:nvSpPr>
      <xdr:spPr>
        <a:xfrm>
          <a:off x="10426700" y="132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60081</xdr:rowOff>
    </xdr:from>
    <xdr:ext cx="534377" cy="259045"/>
    <xdr:sp macro="" textlink="">
      <xdr:nvSpPr>
        <xdr:cNvPr id="426" name="商工費該当値テキスト"/>
        <xdr:cNvSpPr txBox="1"/>
      </xdr:nvSpPr>
      <xdr:spPr>
        <a:xfrm>
          <a:off x="10528300" y="130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7584</xdr:rowOff>
    </xdr:from>
    <xdr:to>
      <xdr:col>14</xdr:col>
      <xdr:colOff>79375</xdr:colOff>
      <xdr:row>78</xdr:row>
      <xdr:rowOff>109184</xdr:rowOff>
    </xdr:to>
    <xdr:sp macro="" textlink="">
      <xdr:nvSpPr>
        <xdr:cNvPr id="427" name="円/楕円 426"/>
        <xdr:cNvSpPr/>
      </xdr:nvSpPr>
      <xdr:spPr>
        <a:xfrm>
          <a:off x="9588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100311</xdr:rowOff>
    </xdr:from>
    <xdr:ext cx="534377" cy="259045"/>
    <xdr:sp macro="" textlink="">
      <xdr:nvSpPr>
        <xdr:cNvPr id="428" name="テキスト ボックス 427"/>
        <xdr:cNvSpPr txBox="1"/>
      </xdr:nvSpPr>
      <xdr:spPr>
        <a:xfrm>
          <a:off x="9372111" y="134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56651</xdr:rowOff>
    </xdr:from>
    <xdr:to>
      <xdr:col>12</xdr:col>
      <xdr:colOff>561975</xdr:colOff>
      <xdr:row>78</xdr:row>
      <xdr:rowOff>158251</xdr:rowOff>
    </xdr:to>
    <xdr:sp macro="" textlink="">
      <xdr:nvSpPr>
        <xdr:cNvPr id="429" name="円/楕円 428"/>
        <xdr:cNvSpPr/>
      </xdr:nvSpPr>
      <xdr:spPr>
        <a:xfrm>
          <a:off x="8699500" y="134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149378</xdr:rowOff>
    </xdr:from>
    <xdr:ext cx="469744" cy="259045"/>
    <xdr:sp macro="" textlink="">
      <xdr:nvSpPr>
        <xdr:cNvPr id="430" name="テキスト ボックス 429"/>
        <xdr:cNvSpPr txBox="1"/>
      </xdr:nvSpPr>
      <xdr:spPr>
        <a:xfrm>
          <a:off x="8515427" y="135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37579</xdr:rowOff>
    </xdr:from>
    <xdr:to>
      <xdr:col>11</xdr:col>
      <xdr:colOff>358775</xdr:colOff>
      <xdr:row>78</xdr:row>
      <xdr:rowOff>139179</xdr:rowOff>
    </xdr:to>
    <xdr:sp macro="" textlink="">
      <xdr:nvSpPr>
        <xdr:cNvPr id="431" name="円/楕円 430"/>
        <xdr:cNvSpPr/>
      </xdr:nvSpPr>
      <xdr:spPr>
        <a:xfrm>
          <a:off x="7810500" y="13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130306</xdr:rowOff>
    </xdr:from>
    <xdr:ext cx="534377" cy="259045"/>
    <xdr:sp macro="" textlink="">
      <xdr:nvSpPr>
        <xdr:cNvPr id="432" name="テキスト ボックス 431"/>
        <xdr:cNvSpPr txBox="1"/>
      </xdr:nvSpPr>
      <xdr:spPr>
        <a:xfrm>
          <a:off x="7594111" y="135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25023</xdr:rowOff>
    </xdr:from>
    <xdr:to>
      <xdr:col>10</xdr:col>
      <xdr:colOff>155575</xdr:colOff>
      <xdr:row>78</xdr:row>
      <xdr:rowOff>126623</xdr:rowOff>
    </xdr:to>
    <xdr:sp macro="" textlink="">
      <xdr:nvSpPr>
        <xdr:cNvPr id="433" name="円/楕円 432"/>
        <xdr:cNvSpPr/>
      </xdr:nvSpPr>
      <xdr:spPr>
        <a:xfrm>
          <a:off x="6921500" y="13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117750</xdr:rowOff>
    </xdr:from>
    <xdr:ext cx="534377" cy="259045"/>
    <xdr:sp macro="" textlink="">
      <xdr:nvSpPr>
        <xdr:cNvPr id="434" name="テキスト ボックス 433"/>
        <xdr:cNvSpPr txBox="1"/>
      </xdr:nvSpPr>
      <xdr:spPr>
        <a:xfrm>
          <a:off x="6705111" y="134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88771</xdr:rowOff>
    </xdr:from>
    <xdr:to>
      <xdr:col>15</xdr:col>
      <xdr:colOff>180975</xdr:colOff>
      <xdr:row>98</xdr:row>
      <xdr:rowOff>89629</xdr:rowOff>
    </xdr:to>
    <xdr:cxnSp macro="">
      <xdr:nvCxnSpPr>
        <xdr:cNvPr id="461" name="直線コネクタ 460"/>
        <xdr:cNvCxnSpPr/>
      </xdr:nvCxnSpPr>
      <xdr:spPr>
        <a:xfrm>
          <a:off x="9639300" y="16890871"/>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88771</xdr:rowOff>
    </xdr:from>
    <xdr:to>
      <xdr:col>14</xdr:col>
      <xdr:colOff>28575</xdr:colOff>
      <xdr:row>98</xdr:row>
      <xdr:rowOff>90901</xdr:rowOff>
    </xdr:to>
    <xdr:cxnSp macro="">
      <xdr:nvCxnSpPr>
        <xdr:cNvPr id="464" name="直線コネクタ 463"/>
        <xdr:cNvCxnSpPr/>
      </xdr:nvCxnSpPr>
      <xdr:spPr>
        <a:xfrm flipV="1">
          <a:off x="8750300" y="16890871"/>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90901</xdr:rowOff>
    </xdr:from>
    <xdr:to>
      <xdr:col>12</xdr:col>
      <xdr:colOff>511175</xdr:colOff>
      <xdr:row>98</xdr:row>
      <xdr:rowOff>95692</xdr:rowOff>
    </xdr:to>
    <xdr:cxnSp macro="">
      <xdr:nvCxnSpPr>
        <xdr:cNvPr id="467" name="直線コネクタ 466"/>
        <xdr:cNvCxnSpPr/>
      </xdr:nvCxnSpPr>
      <xdr:spPr>
        <a:xfrm flipV="1">
          <a:off x="7861300" y="16893001"/>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90227</xdr:rowOff>
    </xdr:from>
    <xdr:to>
      <xdr:col>11</xdr:col>
      <xdr:colOff>307975</xdr:colOff>
      <xdr:row>98</xdr:row>
      <xdr:rowOff>95692</xdr:rowOff>
    </xdr:to>
    <xdr:cxnSp macro="">
      <xdr:nvCxnSpPr>
        <xdr:cNvPr id="470" name="直線コネクタ 469"/>
        <xdr:cNvCxnSpPr/>
      </xdr:nvCxnSpPr>
      <xdr:spPr>
        <a:xfrm>
          <a:off x="6972300" y="16892327"/>
          <a:ext cx="8890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38829</xdr:rowOff>
    </xdr:from>
    <xdr:to>
      <xdr:col>15</xdr:col>
      <xdr:colOff>231775</xdr:colOff>
      <xdr:row>98</xdr:row>
      <xdr:rowOff>140429</xdr:rowOff>
    </xdr:to>
    <xdr:sp macro="" textlink="">
      <xdr:nvSpPr>
        <xdr:cNvPr id="480" name="円/楕円 479"/>
        <xdr:cNvSpPr/>
      </xdr:nvSpPr>
      <xdr:spPr>
        <a:xfrm>
          <a:off x="10426700" y="168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169656</xdr:rowOff>
    </xdr:from>
    <xdr:ext cx="534377" cy="259045"/>
    <xdr:sp macro="" textlink="">
      <xdr:nvSpPr>
        <xdr:cNvPr id="481" name="土木費該当値テキスト"/>
        <xdr:cNvSpPr txBox="1"/>
      </xdr:nvSpPr>
      <xdr:spPr>
        <a:xfrm>
          <a:off x="10528300" y="166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37971</xdr:rowOff>
    </xdr:from>
    <xdr:to>
      <xdr:col>14</xdr:col>
      <xdr:colOff>79375</xdr:colOff>
      <xdr:row>98</xdr:row>
      <xdr:rowOff>139571</xdr:rowOff>
    </xdr:to>
    <xdr:sp macro="" textlink="">
      <xdr:nvSpPr>
        <xdr:cNvPr id="482" name="円/楕円 481"/>
        <xdr:cNvSpPr/>
      </xdr:nvSpPr>
      <xdr:spPr>
        <a:xfrm>
          <a:off x="9588500" y="168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130698</xdr:rowOff>
    </xdr:from>
    <xdr:ext cx="534377" cy="259045"/>
    <xdr:sp macro="" textlink="">
      <xdr:nvSpPr>
        <xdr:cNvPr id="483" name="テキスト ボックス 482"/>
        <xdr:cNvSpPr txBox="1"/>
      </xdr:nvSpPr>
      <xdr:spPr>
        <a:xfrm>
          <a:off x="9372111" y="1693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40101</xdr:rowOff>
    </xdr:from>
    <xdr:to>
      <xdr:col>12</xdr:col>
      <xdr:colOff>561975</xdr:colOff>
      <xdr:row>98</xdr:row>
      <xdr:rowOff>141701</xdr:rowOff>
    </xdr:to>
    <xdr:sp macro="" textlink="">
      <xdr:nvSpPr>
        <xdr:cNvPr id="484" name="円/楕円 483"/>
        <xdr:cNvSpPr/>
      </xdr:nvSpPr>
      <xdr:spPr>
        <a:xfrm>
          <a:off x="8699500" y="168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132828</xdr:rowOff>
    </xdr:from>
    <xdr:ext cx="534377" cy="259045"/>
    <xdr:sp macro="" textlink="">
      <xdr:nvSpPr>
        <xdr:cNvPr id="485" name="テキスト ボックス 484"/>
        <xdr:cNvSpPr txBox="1"/>
      </xdr:nvSpPr>
      <xdr:spPr>
        <a:xfrm>
          <a:off x="8483111" y="169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44892</xdr:rowOff>
    </xdr:from>
    <xdr:to>
      <xdr:col>11</xdr:col>
      <xdr:colOff>358775</xdr:colOff>
      <xdr:row>98</xdr:row>
      <xdr:rowOff>146492</xdr:rowOff>
    </xdr:to>
    <xdr:sp macro="" textlink="">
      <xdr:nvSpPr>
        <xdr:cNvPr id="486" name="円/楕円 485"/>
        <xdr:cNvSpPr/>
      </xdr:nvSpPr>
      <xdr:spPr>
        <a:xfrm>
          <a:off x="7810500" y="16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137619</xdr:rowOff>
    </xdr:from>
    <xdr:ext cx="534377" cy="259045"/>
    <xdr:sp macro="" textlink="">
      <xdr:nvSpPr>
        <xdr:cNvPr id="487" name="テキスト ボックス 486"/>
        <xdr:cNvSpPr txBox="1"/>
      </xdr:nvSpPr>
      <xdr:spPr>
        <a:xfrm>
          <a:off x="7594111" y="1693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39427</xdr:rowOff>
    </xdr:from>
    <xdr:to>
      <xdr:col>10</xdr:col>
      <xdr:colOff>155575</xdr:colOff>
      <xdr:row>98</xdr:row>
      <xdr:rowOff>141027</xdr:rowOff>
    </xdr:to>
    <xdr:sp macro="" textlink="">
      <xdr:nvSpPr>
        <xdr:cNvPr id="488" name="円/楕円 487"/>
        <xdr:cNvSpPr/>
      </xdr:nvSpPr>
      <xdr:spPr>
        <a:xfrm>
          <a:off x="6921500" y="16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157554</xdr:rowOff>
    </xdr:from>
    <xdr:ext cx="534377" cy="259045"/>
    <xdr:sp macro="" textlink="">
      <xdr:nvSpPr>
        <xdr:cNvPr id="489" name="テキスト ボックス 488"/>
        <xdr:cNvSpPr txBox="1"/>
      </xdr:nvSpPr>
      <xdr:spPr>
        <a:xfrm>
          <a:off x="6705111" y="166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132221</xdr:rowOff>
    </xdr:from>
    <xdr:to>
      <xdr:col>23</xdr:col>
      <xdr:colOff>517525</xdr:colOff>
      <xdr:row>37</xdr:row>
      <xdr:rowOff>95548</xdr:rowOff>
    </xdr:to>
    <xdr:cxnSp macro="">
      <xdr:nvCxnSpPr>
        <xdr:cNvPr id="520" name="直線コネクタ 519"/>
        <xdr:cNvCxnSpPr/>
      </xdr:nvCxnSpPr>
      <xdr:spPr>
        <a:xfrm>
          <a:off x="15481300" y="6304421"/>
          <a:ext cx="838200" cy="1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132221</xdr:rowOff>
    </xdr:from>
    <xdr:to>
      <xdr:col>22</xdr:col>
      <xdr:colOff>365125</xdr:colOff>
      <xdr:row>36</xdr:row>
      <xdr:rowOff>166985</xdr:rowOff>
    </xdr:to>
    <xdr:cxnSp macro="">
      <xdr:nvCxnSpPr>
        <xdr:cNvPr id="523" name="直線コネクタ 522"/>
        <xdr:cNvCxnSpPr/>
      </xdr:nvCxnSpPr>
      <xdr:spPr>
        <a:xfrm flipV="1">
          <a:off x="14592300" y="6304421"/>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166985</xdr:rowOff>
    </xdr:from>
    <xdr:to>
      <xdr:col>21</xdr:col>
      <xdr:colOff>161925</xdr:colOff>
      <xdr:row>37</xdr:row>
      <xdr:rowOff>83464</xdr:rowOff>
    </xdr:to>
    <xdr:cxnSp macro="">
      <xdr:nvCxnSpPr>
        <xdr:cNvPr id="526" name="直線コネクタ 525"/>
        <xdr:cNvCxnSpPr/>
      </xdr:nvCxnSpPr>
      <xdr:spPr>
        <a:xfrm flipV="1">
          <a:off x="13703300" y="6339185"/>
          <a:ext cx="889000" cy="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140043</xdr:rowOff>
    </xdr:from>
    <xdr:to>
      <xdr:col>19</xdr:col>
      <xdr:colOff>644525</xdr:colOff>
      <xdr:row>37</xdr:row>
      <xdr:rowOff>83464</xdr:rowOff>
    </xdr:to>
    <xdr:cxnSp macro="">
      <xdr:nvCxnSpPr>
        <xdr:cNvPr id="529" name="直線コネクタ 528"/>
        <xdr:cNvCxnSpPr/>
      </xdr:nvCxnSpPr>
      <xdr:spPr>
        <a:xfrm>
          <a:off x="12814300" y="6312243"/>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44748</xdr:rowOff>
    </xdr:from>
    <xdr:to>
      <xdr:col>23</xdr:col>
      <xdr:colOff>568325</xdr:colOff>
      <xdr:row>37</xdr:row>
      <xdr:rowOff>146348</xdr:rowOff>
    </xdr:to>
    <xdr:sp macro="" textlink="">
      <xdr:nvSpPr>
        <xdr:cNvPr id="539" name="円/楕円 538"/>
        <xdr:cNvSpPr/>
      </xdr:nvSpPr>
      <xdr:spPr>
        <a:xfrm>
          <a:off x="16268700" y="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23175</xdr:rowOff>
    </xdr:from>
    <xdr:ext cx="534377" cy="259045"/>
    <xdr:sp macro="" textlink="">
      <xdr:nvSpPr>
        <xdr:cNvPr id="540" name="消防費該当値テキスト"/>
        <xdr:cNvSpPr txBox="1"/>
      </xdr:nvSpPr>
      <xdr:spPr>
        <a:xfrm>
          <a:off x="16370300"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81421</xdr:rowOff>
    </xdr:from>
    <xdr:to>
      <xdr:col>22</xdr:col>
      <xdr:colOff>415925</xdr:colOff>
      <xdr:row>37</xdr:row>
      <xdr:rowOff>11571</xdr:rowOff>
    </xdr:to>
    <xdr:sp macro="" textlink="">
      <xdr:nvSpPr>
        <xdr:cNvPr id="541" name="円/楕円 540"/>
        <xdr:cNvSpPr/>
      </xdr:nvSpPr>
      <xdr:spPr>
        <a:xfrm>
          <a:off x="15430500" y="62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28098</xdr:rowOff>
    </xdr:from>
    <xdr:ext cx="534377" cy="259045"/>
    <xdr:sp macro="" textlink="">
      <xdr:nvSpPr>
        <xdr:cNvPr id="542" name="テキスト ボックス 541"/>
        <xdr:cNvSpPr txBox="1"/>
      </xdr:nvSpPr>
      <xdr:spPr>
        <a:xfrm>
          <a:off x="15214111" y="60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116185</xdr:rowOff>
    </xdr:from>
    <xdr:to>
      <xdr:col>21</xdr:col>
      <xdr:colOff>212725</xdr:colOff>
      <xdr:row>37</xdr:row>
      <xdr:rowOff>46335</xdr:rowOff>
    </xdr:to>
    <xdr:sp macro="" textlink="">
      <xdr:nvSpPr>
        <xdr:cNvPr id="543" name="円/楕円 542"/>
        <xdr:cNvSpPr/>
      </xdr:nvSpPr>
      <xdr:spPr>
        <a:xfrm>
          <a:off x="14541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62862</xdr:rowOff>
    </xdr:from>
    <xdr:ext cx="534377" cy="259045"/>
    <xdr:sp macro="" textlink="">
      <xdr:nvSpPr>
        <xdr:cNvPr id="544" name="テキスト ボックス 543"/>
        <xdr:cNvSpPr txBox="1"/>
      </xdr:nvSpPr>
      <xdr:spPr>
        <a:xfrm>
          <a:off x="14325111" y="60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32664</xdr:rowOff>
    </xdr:from>
    <xdr:to>
      <xdr:col>20</xdr:col>
      <xdr:colOff>9525</xdr:colOff>
      <xdr:row>37</xdr:row>
      <xdr:rowOff>134264</xdr:rowOff>
    </xdr:to>
    <xdr:sp macro="" textlink="">
      <xdr:nvSpPr>
        <xdr:cNvPr id="545" name="円/楕円 544"/>
        <xdr:cNvSpPr/>
      </xdr:nvSpPr>
      <xdr:spPr>
        <a:xfrm>
          <a:off x="13652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150791</xdr:rowOff>
    </xdr:from>
    <xdr:ext cx="534377" cy="259045"/>
    <xdr:sp macro="" textlink="">
      <xdr:nvSpPr>
        <xdr:cNvPr id="546" name="テキスト ボックス 545"/>
        <xdr:cNvSpPr txBox="1"/>
      </xdr:nvSpPr>
      <xdr:spPr>
        <a:xfrm>
          <a:off x="13436111" y="61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89243</xdr:rowOff>
    </xdr:from>
    <xdr:to>
      <xdr:col>18</xdr:col>
      <xdr:colOff>492125</xdr:colOff>
      <xdr:row>37</xdr:row>
      <xdr:rowOff>19393</xdr:rowOff>
    </xdr:to>
    <xdr:sp macro="" textlink="">
      <xdr:nvSpPr>
        <xdr:cNvPr id="547" name="円/楕円 546"/>
        <xdr:cNvSpPr/>
      </xdr:nvSpPr>
      <xdr:spPr>
        <a:xfrm>
          <a:off x="12763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35920</xdr:rowOff>
    </xdr:from>
    <xdr:ext cx="534377" cy="259045"/>
    <xdr:sp macro="" textlink="">
      <xdr:nvSpPr>
        <xdr:cNvPr id="548" name="テキスト ボックス 547"/>
        <xdr:cNvSpPr txBox="1"/>
      </xdr:nvSpPr>
      <xdr:spPr>
        <a:xfrm>
          <a:off x="12547111" y="6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8170</xdr:rowOff>
    </xdr:from>
    <xdr:to>
      <xdr:col>23</xdr:col>
      <xdr:colOff>517525</xdr:colOff>
      <xdr:row>56</xdr:row>
      <xdr:rowOff>165055</xdr:rowOff>
    </xdr:to>
    <xdr:cxnSp macro="">
      <xdr:nvCxnSpPr>
        <xdr:cNvPr id="579" name="直線コネクタ 578"/>
        <xdr:cNvCxnSpPr/>
      </xdr:nvCxnSpPr>
      <xdr:spPr>
        <a:xfrm>
          <a:off x="15481300" y="9609370"/>
          <a:ext cx="8382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163605</xdr:rowOff>
    </xdr:from>
    <xdr:to>
      <xdr:col>22</xdr:col>
      <xdr:colOff>365125</xdr:colOff>
      <xdr:row>56</xdr:row>
      <xdr:rowOff>8170</xdr:rowOff>
    </xdr:to>
    <xdr:cxnSp macro="">
      <xdr:nvCxnSpPr>
        <xdr:cNvPr id="582" name="直線コネクタ 581"/>
        <xdr:cNvCxnSpPr/>
      </xdr:nvCxnSpPr>
      <xdr:spPr>
        <a:xfrm>
          <a:off x="14592300" y="9593355"/>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163605</xdr:rowOff>
    </xdr:from>
    <xdr:to>
      <xdr:col>21</xdr:col>
      <xdr:colOff>161925</xdr:colOff>
      <xdr:row>56</xdr:row>
      <xdr:rowOff>82590</xdr:rowOff>
    </xdr:to>
    <xdr:cxnSp macro="">
      <xdr:nvCxnSpPr>
        <xdr:cNvPr id="585" name="直線コネクタ 584"/>
        <xdr:cNvCxnSpPr/>
      </xdr:nvCxnSpPr>
      <xdr:spPr>
        <a:xfrm flipV="1">
          <a:off x="13703300" y="9593355"/>
          <a:ext cx="889000" cy="9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82590</xdr:rowOff>
    </xdr:from>
    <xdr:to>
      <xdr:col>19</xdr:col>
      <xdr:colOff>644525</xdr:colOff>
      <xdr:row>56</xdr:row>
      <xdr:rowOff>151058</xdr:rowOff>
    </xdr:to>
    <xdr:cxnSp macro="">
      <xdr:nvCxnSpPr>
        <xdr:cNvPr id="588" name="直線コネクタ 587"/>
        <xdr:cNvCxnSpPr/>
      </xdr:nvCxnSpPr>
      <xdr:spPr>
        <a:xfrm flipV="1">
          <a:off x="12814300" y="9683790"/>
          <a:ext cx="889000" cy="6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114255</xdr:rowOff>
    </xdr:from>
    <xdr:to>
      <xdr:col>23</xdr:col>
      <xdr:colOff>568325</xdr:colOff>
      <xdr:row>57</xdr:row>
      <xdr:rowOff>44405</xdr:rowOff>
    </xdr:to>
    <xdr:sp macro="" textlink="">
      <xdr:nvSpPr>
        <xdr:cNvPr id="598" name="円/楕円 597"/>
        <xdr:cNvSpPr/>
      </xdr:nvSpPr>
      <xdr:spPr>
        <a:xfrm>
          <a:off x="16268700" y="97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137132</xdr:rowOff>
    </xdr:from>
    <xdr:ext cx="534377" cy="259045"/>
    <xdr:sp macro="" textlink="">
      <xdr:nvSpPr>
        <xdr:cNvPr id="599" name="教育費該当値テキスト"/>
        <xdr:cNvSpPr txBox="1"/>
      </xdr:nvSpPr>
      <xdr:spPr>
        <a:xfrm>
          <a:off x="16370300" y="9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128820</xdr:rowOff>
    </xdr:from>
    <xdr:to>
      <xdr:col>22</xdr:col>
      <xdr:colOff>415925</xdr:colOff>
      <xdr:row>56</xdr:row>
      <xdr:rowOff>58970</xdr:rowOff>
    </xdr:to>
    <xdr:sp macro="" textlink="">
      <xdr:nvSpPr>
        <xdr:cNvPr id="600" name="円/楕円 599"/>
        <xdr:cNvSpPr/>
      </xdr:nvSpPr>
      <xdr:spPr>
        <a:xfrm>
          <a:off x="15430500" y="95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75497</xdr:rowOff>
    </xdr:from>
    <xdr:ext cx="534377" cy="259045"/>
    <xdr:sp macro="" textlink="">
      <xdr:nvSpPr>
        <xdr:cNvPr id="601" name="テキスト ボックス 600"/>
        <xdr:cNvSpPr txBox="1"/>
      </xdr:nvSpPr>
      <xdr:spPr>
        <a:xfrm>
          <a:off x="15214111" y="93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112805</xdr:rowOff>
    </xdr:from>
    <xdr:to>
      <xdr:col>21</xdr:col>
      <xdr:colOff>212725</xdr:colOff>
      <xdr:row>56</xdr:row>
      <xdr:rowOff>42955</xdr:rowOff>
    </xdr:to>
    <xdr:sp macro="" textlink="">
      <xdr:nvSpPr>
        <xdr:cNvPr id="602" name="円/楕円 601"/>
        <xdr:cNvSpPr/>
      </xdr:nvSpPr>
      <xdr:spPr>
        <a:xfrm>
          <a:off x="14541500" y="95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59482</xdr:rowOff>
    </xdr:from>
    <xdr:ext cx="534377" cy="259045"/>
    <xdr:sp macro="" textlink="">
      <xdr:nvSpPr>
        <xdr:cNvPr id="603" name="テキスト ボックス 602"/>
        <xdr:cNvSpPr txBox="1"/>
      </xdr:nvSpPr>
      <xdr:spPr>
        <a:xfrm>
          <a:off x="14325111" y="931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31790</xdr:rowOff>
    </xdr:from>
    <xdr:to>
      <xdr:col>20</xdr:col>
      <xdr:colOff>9525</xdr:colOff>
      <xdr:row>56</xdr:row>
      <xdr:rowOff>133390</xdr:rowOff>
    </xdr:to>
    <xdr:sp macro="" textlink="">
      <xdr:nvSpPr>
        <xdr:cNvPr id="604" name="円/楕円 603"/>
        <xdr:cNvSpPr/>
      </xdr:nvSpPr>
      <xdr:spPr>
        <a:xfrm>
          <a:off x="13652500" y="96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149917</xdr:rowOff>
    </xdr:from>
    <xdr:ext cx="534377" cy="259045"/>
    <xdr:sp macro="" textlink="">
      <xdr:nvSpPr>
        <xdr:cNvPr id="605" name="テキスト ボックス 604"/>
        <xdr:cNvSpPr txBox="1"/>
      </xdr:nvSpPr>
      <xdr:spPr>
        <a:xfrm>
          <a:off x="13436111" y="94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100258</xdr:rowOff>
    </xdr:from>
    <xdr:to>
      <xdr:col>18</xdr:col>
      <xdr:colOff>492125</xdr:colOff>
      <xdr:row>57</xdr:row>
      <xdr:rowOff>30408</xdr:rowOff>
    </xdr:to>
    <xdr:sp macro="" textlink="">
      <xdr:nvSpPr>
        <xdr:cNvPr id="606" name="円/楕円 605"/>
        <xdr:cNvSpPr/>
      </xdr:nvSpPr>
      <xdr:spPr>
        <a:xfrm>
          <a:off x="12763500" y="97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46935</xdr:rowOff>
    </xdr:from>
    <xdr:ext cx="534377" cy="259045"/>
    <xdr:sp macro="" textlink="">
      <xdr:nvSpPr>
        <xdr:cNvPr id="607" name="テキスト ボックス 606"/>
        <xdr:cNvSpPr txBox="1"/>
      </xdr:nvSpPr>
      <xdr:spPr>
        <a:xfrm>
          <a:off x="12547111" y="94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87790</xdr:rowOff>
    </xdr:from>
    <xdr:to>
      <xdr:col>23</xdr:col>
      <xdr:colOff>517525</xdr:colOff>
      <xdr:row>78</xdr:row>
      <xdr:rowOff>135649</xdr:rowOff>
    </xdr:to>
    <xdr:cxnSp macro="">
      <xdr:nvCxnSpPr>
        <xdr:cNvPr id="634" name="直線コネクタ 633"/>
        <xdr:cNvCxnSpPr/>
      </xdr:nvCxnSpPr>
      <xdr:spPr>
        <a:xfrm>
          <a:off x="15481300" y="13460890"/>
          <a:ext cx="8382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87790</xdr:rowOff>
    </xdr:from>
    <xdr:to>
      <xdr:col>22</xdr:col>
      <xdr:colOff>365125</xdr:colOff>
      <xdr:row>78</xdr:row>
      <xdr:rowOff>102836</xdr:rowOff>
    </xdr:to>
    <xdr:cxnSp macro="">
      <xdr:nvCxnSpPr>
        <xdr:cNvPr id="637" name="直線コネクタ 636"/>
        <xdr:cNvCxnSpPr/>
      </xdr:nvCxnSpPr>
      <xdr:spPr>
        <a:xfrm flipV="1">
          <a:off x="14592300" y="13460890"/>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83803</xdr:rowOff>
    </xdr:from>
    <xdr:to>
      <xdr:col>21</xdr:col>
      <xdr:colOff>161925</xdr:colOff>
      <xdr:row>78</xdr:row>
      <xdr:rowOff>102836</xdr:rowOff>
    </xdr:to>
    <xdr:cxnSp macro="">
      <xdr:nvCxnSpPr>
        <xdr:cNvPr id="640" name="直線コネクタ 639"/>
        <xdr:cNvCxnSpPr/>
      </xdr:nvCxnSpPr>
      <xdr:spPr>
        <a:xfrm>
          <a:off x="13703300" y="1345690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83803</xdr:rowOff>
    </xdr:from>
    <xdr:to>
      <xdr:col>19</xdr:col>
      <xdr:colOff>644525</xdr:colOff>
      <xdr:row>78</xdr:row>
      <xdr:rowOff>112063</xdr:rowOff>
    </xdr:to>
    <xdr:cxnSp macro="">
      <xdr:nvCxnSpPr>
        <xdr:cNvPr id="643" name="直線コネクタ 642"/>
        <xdr:cNvCxnSpPr/>
      </xdr:nvCxnSpPr>
      <xdr:spPr>
        <a:xfrm flipV="1">
          <a:off x="12814300" y="13456903"/>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84849</xdr:rowOff>
    </xdr:from>
    <xdr:to>
      <xdr:col>23</xdr:col>
      <xdr:colOff>568325</xdr:colOff>
      <xdr:row>79</xdr:row>
      <xdr:rowOff>14999</xdr:rowOff>
    </xdr:to>
    <xdr:sp macro="" textlink="">
      <xdr:nvSpPr>
        <xdr:cNvPr id="653" name="円/楕円 652"/>
        <xdr:cNvSpPr/>
      </xdr:nvSpPr>
      <xdr:spPr>
        <a:xfrm>
          <a:off x="16268700" y="134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36990</xdr:rowOff>
    </xdr:from>
    <xdr:to>
      <xdr:col>22</xdr:col>
      <xdr:colOff>415925</xdr:colOff>
      <xdr:row>78</xdr:row>
      <xdr:rowOff>138590</xdr:rowOff>
    </xdr:to>
    <xdr:sp macro="" textlink="">
      <xdr:nvSpPr>
        <xdr:cNvPr id="655" name="円/楕円 654"/>
        <xdr:cNvSpPr/>
      </xdr:nvSpPr>
      <xdr:spPr>
        <a:xfrm>
          <a:off x="15430500" y="134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155117</xdr:rowOff>
    </xdr:from>
    <xdr:ext cx="534377" cy="259045"/>
    <xdr:sp macro="" textlink="">
      <xdr:nvSpPr>
        <xdr:cNvPr id="656" name="テキスト ボックス 655"/>
        <xdr:cNvSpPr txBox="1"/>
      </xdr:nvSpPr>
      <xdr:spPr>
        <a:xfrm>
          <a:off x="15214111" y="131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52036</xdr:rowOff>
    </xdr:from>
    <xdr:to>
      <xdr:col>21</xdr:col>
      <xdr:colOff>212725</xdr:colOff>
      <xdr:row>78</xdr:row>
      <xdr:rowOff>153636</xdr:rowOff>
    </xdr:to>
    <xdr:sp macro="" textlink="">
      <xdr:nvSpPr>
        <xdr:cNvPr id="657" name="円/楕円 656"/>
        <xdr:cNvSpPr/>
      </xdr:nvSpPr>
      <xdr:spPr>
        <a:xfrm>
          <a:off x="14541500" y="13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170163</xdr:rowOff>
    </xdr:from>
    <xdr:ext cx="469744" cy="259045"/>
    <xdr:sp macro="" textlink="">
      <xdr:nvSpPr>
        <xdr:cNvPr id="658" name="テキスト ボックス 657"/>
        <xdr:cNvSpPr txBox="1"/>
      </xdr:nvSpPr>
      <xdr:spPr>
        <a:xfrm>
          <a:off x="14357427" y="132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33003</xdr:rowOff>
    </xdr:from>
    <xdr:to>
      <xdr:col>20</xdr:col>
      <xdr:colOff>9525</xdr:colOff>
      <xdr:row>78</xdr:row>
      <xdr:rowOff>134603</xdr:rowOff>
    </xdr:to>
    <xdr:sp macro="" textlink="">
      <xdr:nvSpPr>
        <xdr:cNvPr id="659" name="円/楕円 658"/>
        <xdr:cNvSpPr/>
      </xdr:nvSpPr>
      <xdr:spPr>
        <a:xfrm>
          <a:off x="13652500" y="134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151130</xdr:rowOff>
    </xdr:from>
    <xdr:ext cx="534377" cy="259045"/>
    <xdr:sp macro="" textlink="">
      <xdr:nvSpPr>
        <xdr:cNvPr id="660" name="テキスト ボックス 659"/>
        <xdr:cNvSpPr txBox="1"/>
      </xdr:nvSpPr>
      <xdr:spPr>
        <a:xfrm>
          <a:off x="13436111" y="131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61263</xdr:rowOff>
    </xdr:from>
    <xdr:to>
      <xdr:col>18</xdr:col>
      <xdr:colOff>492125</xdr:colOff>
      <xdr:row>78</xdr:row>
      <xdr:rowOff>162863</xdr:rowOff>
    </xdr:to>
    <xdr:sp macro="" textlink="">
      <xdr:nvSpPr>
        <xdr:cNvPr id="661" name="円/楕円 660"/>
        <xdr:cNvSpPr/>
      </xdr:nvSpPr>
      <xdr:spPr>
        <a:xfrm>
          <a:off x="12763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153990</xdr:rowOff>
    </xdr:from>
    <xdr:ext cx="469744" cy="259045"/>
    <xdr:sp macro="" textlink="">
      <xdr:nvSpPr>
        <xdr:cNvPr id="662" name="テキスト ボックス 661"/>
        <xdr:cNvSpPr txBox="1"/>
      </xdr:nvSpPr>
      <xdr:spPr>
        <a:xfrm>
          <a:off x="12579427"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56604</xdr:rowOff>
    </xdr:from>
    <xdr:to>
      <xdr:col>23</xdr:col>
      <xdr:colOff>517525</xdr:colOff>
      <xdr:row>97</xdr:row>
      <xdr:rowOff>81316</xdr:rowOff>
    </xdr:to>
    <xdr:cxnSp macro="">
      <xdr:nvCxnSpPr>
        <xdr:cNvPr id="691" name="直線コネクタ 690"/>
        <xdr:cNvCxnSpPr/>
      </xdr:nvCxnSpPr>
      <xdr:spPr>
        <a:xfrm>
          <a:off x="15481300" y="16687254"/>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52440</xdr:rowOff>
    </xdr:from>
    <xdr:to>
      <xdr:col>22</xdr:col>
      <xdr:colOff>365125</xdr:colOff>
      <xdr:row>97</xdr:row>
      <xdr:rowOff>56604</xdr:rowOff>
    </xdr:to>
    <xdr:cxnSp macro="">
      <xdr:nvCxnSpPr>
        <xdr:cNvPr id="694" name="直線コネクタ 693"/>
        <xdr:cNvCxnSpPr/>
      </xdr:nvCxnSpPr>
      <xdr:spPr>
        <a:xfrm>
          <a:off x="14592300" y="16683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47171</xdr:rowOff>
    </xdr:from>
    <xdr:to>
      <xdr:col>21</xdr:col>
      <xdr:colOff>161925</xdr:colOff>
      <xdr:row>97</xdr:row>
      <xdr:rowOff>52440</xdr:rowOff>
    </xdr:to>
    <xdr:cxnSp macro="">
      <xdr:nvCxnSpPr>
        <xdr:cNvPr id="697" name="直線コネクタ 696"/>
        <xdr:cNvCxnSpPr/>
      </xdr:nvCxnSpPr>
      <xdr:spPr>
        <a:xfrm>
          <a:off x="13703300" y="1667782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46073</xdr:rowOff>
    </xdr:from>
    <xdr:to>
      <xdr:col>19</xdr:col>
      <xdr:colOff>644525</xdr:colOff>
      <xdr:row>97</xdr:row>
      <xdr:rowOff>47171</xdr:rowOff>
    </xdr:to>
    <xdr:cxnSp macro="">
      <xdr:nvCxnSpPr>
        <xdr:cNvPr id="700" name="直線コネクタ 699"/>
        <xdr:cNvCxnSpPr/>
      </xdr:nvCxnSpPr>
      <xdr:spPr>
        <a:xfrm>
          <a:off x="12814300" y="1667672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30516</xdr:rowOff>
    </xdr:from>
    <xdr:to>
      <xdr:col>23</xdr:col>
      <xdr:colOff>568325</xdr:colOff>
      <xdr:row>97</xdr:row>
      <xdr:rowOff>132116</xdr:rowOff>
    </xdr:to>
    <xdr:sp macro="" textlink="">
      <xdr:nvSpPr>
        <xdr:cNvPr id="710" name="円/楕円 709"/>
        <xdr:cNvSpPr/>
      </xdr:nvSpPr>
      <xdr:spPr>
        <a:xfrm>
          <a:off x="162687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53393</xdr:rowOff>
    </xdr:from>
    <xdr:ext cx="534377" cy="259045"/>
    <xdr:sp macro="" textlink="">
      <xdr:nvSpPr>
        <xdr:cNvPr id="711" name="公債費該当値テキスト"/>
        <xdr:cNvSpPr txBox="1"/>
      </xdr:nvSpPr>
      <xdr:spPr>
        <a:xfrm>
          <a:off x="16370300" y="165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5804</xdr:rowOff>
    </xdr:from>
    <xdr:to>
      <xdr:col>22</xdr:col>
      <xdr:colOff>415925</xdr:colOff>
      <xdr:row>97</xdr:row>
      <xdr:rowOff>107404</xdr:rowOff>
    </xdr:to>
    <xdr:sp macro="" textlink="">
      <xdr:nvSpPr>
        <xdr:cNvPr id="712" name="円/楕円 711"/>
        <xdr:cNvSpPr/>
      </xdr:nvSpPr>
      <xdr:spPr>
        <a:xfrm>
          <a:off x="15430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123931</xdr:rowOff>
    </xdr:from>
    <xdr:ext cx="534377" cy="259045"/>
    <xdr:sp macro="" textlink="">
      <xdr:nvSpPr>
        <xdr:cNvPr id="713" name="テキスト ボックス 712"/>
        <xdr:cNvSpPr txBox="1"/>
      </xdr:nvSpPr>
      <xdr:spPr>
        <a:xfrm>
          <a:off x="15214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1640</xdr:rowOff>
    </xdr:from>
    <xdr:to>
      <xdr:col>21</xdr:col>
      <xdr:colOff>212725</xdr:colOff>
      <xdr:row>97</xdr:row>
      <xdr:rowOff>103240</xdr:rowOff>
    </xdr:to>
    <xdr:sp macro="" textlink="">
      <xdr:nvSpPr>
        <xdr:cNvPr id="714" name="円/楕円 713"/>
        <xdr:cNvSpPr/>
      </xdr:nvSpPr>
      <xdr:spPr>
        <a:xfrm>
          <a:off x="145415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119767</xdr:rowOff>
    </xdr:from>
    <xdr:ext cx="534377" cy="259045"/>
    <xdr:sp macro="" textlink="">
      <xdr:nvSpPr>
        <xdr:cNvPr id="715" name="テキスト ボックス 714"/>
        <xdr:cNvSpPr txBox="1"/>
      </xdr:nvSpPr>
      <xdr:spPr>
        <a:xfrm>
          <a:off x="14325111" y="164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167821</xdr:rowOff>
    </xdr:from>
    <xdr:to>
      <xdr:col>20</xdr:col>
      <xdr:colOff>9525</xdr:colOff>
      <xdr:row>97</xdr:row>
      <xdr:rowOff>97971</xdr:rowOff>
    </xdr:to>
    <xdr:sp macro="" textlink="">
      <xdr:nvSpPr>
        <xdr:cNvPr id="716" name="円/楕円 715"/>
        <xdr:cNvSpPr/>
      </xdr:nvSpPr>
      <xdr:spPr>
        <a:xfrm>
          <a:off x="13652500" y="166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114498</xdr:rowOff>
    </xdr:from>
    <xdr:ext cx="534377" cy="259045"/>
    <xdr:sp macro="" textlink="">
      <xdr:nvSpPr>
        <xdr:cNvPr id="717" name="テキスト ボックス 716"/>
        <xdr:cNvSpPr txBox="1"/>
      </xdr:nvSpPr>
      <xdr:spPr>
        <a:xfrm>
          <a:off x="13436111" y="164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166723</xdr:rowOff>
    </xdr:from>
    <xdr:to>
      <xdr:col>18</xdr:col>
      <xdr:colOff>492125</xdr:colOff>
      <xdr:row>97</xdr:row>
      <xdr:rowOff>96873</xdr:rowOff>
    </xdr:to>
    <xdr:sp macro="" textlink="">
      <xdr:nvSpPr>
        <xdr:cNvPr id="718" name="円/楕円 717"/>
        <xdr:cNvSpPr/>
      </xdr:nvSpPr>
      <xdr:spPr>
        <a:xfrm>
          <a:off x="12763500" y="166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113400</xdr:rowOff>
    </xdr:from>
    <xdr:ext cx="534377" cy="259045"/>
    <xdr:sp macro="" textlink="">
      <xdr:nvSpPr>
        <xdr:cNvPr id="719" name="テキスト ボックス 718"/>
        <xdr:cNvSpPr txBox="1"/>
      </xdr:nvSpPr>
      <xdr:spPr>
        <a:xfrm>
          <a:off x="12547111" y="164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138</a:t>
          </a:r>
          <a:r>
            <a:rPr kumimoji="1" lang="ja-JP" altLang="en-US" sz="1300">
              <a:latin typeface="ＭＳ Ｐゴシック"/>
            </a:rPr>
            <a:t>千円となっており、類似団体平均と比較して一人当たりコストが高い状況となっている。これは、落合総合センター施設整備事業の普通建設事業費等が増額となったためである。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65</a:t>
          </a:r>
          <a:r>
            <a:rPr kumimoji="1" lang="ja-JP" altLang="en-US" sz="1300">
              <a:latin typeface="ＭＳ Ｐゴシック"/>
            </a:rPr>
            <a:t>千円となったおり、類似団体平均と比較して高止まりしている状況である。これは、北部・真庭火葬場施設整備事業の普通建設事業費等が増加し続けたためである。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69</a:t>
          </a:r>
          <a:r>
            <a:rPr kumimoji="1" lang="ja-JP" altLang="en-US" sz="1300">
              <a:latin typeface="ＭＳ Ｐゴシック"/>
            </a:rPr>
            <a:t>千円となっており、類似団体平均と比較して高止まりしている状況である。これは、小・中学校耐震化に伴う施設整備事業の普通建設事業費等が平成</a:t>
          </a:r>
          <a:r>
            <a:rPr kumimoji="1" lang="en-US" altLang="ja-JP" sz="1300">
              <a:latin typeface="ＭＳ Ｐゴシック"/>
            </a:rPr>
            <a:t>22</a:t>
          </a:r>
          <a:r>
            <a:rPr kumimoji="1" lang="ja-JP" altLang="en-US" sz="1300">
              <a:latin typeface="ＭＳ Ｐゴシック"/>
            </a:rPr>
            <a:t>年度から増高となっていることが要因である。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財政調整基金残高は、適切な財源の確保と歳出の精査により、取崩しを回避している。前年度と比較して標準財政規模に対する割合が</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ポイント増加している。実質収支額は継続的に黒字を確保しており、小・中学校耐震化施設整備事業等の普通建設事業費の減額や公債費の減額により、前年度と比較して</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ポイントの増加となっている。今後も、歳出抑制、行財政改革等に取り組み、健全な行財政運営に努める。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全会計とも黒字額となっている。</a:t>
          </a:r>
        </a:p>
        <a:p>
          <a:r>
            <a:rPr kumimoji="1" lang="ja-JP" altLang="en-US" sz="1400">
              <a:latin typeface="ＭＳ ゴシック" pitchFamily="49" charset="-128"/>
              <a:ea typeface="ＭＳ ゴシック" pitchFamily="49" charset="-128"/>
            </a:rPr>
            <a:t>　水道事業会計において、費用では起債の繰上償還により起債残高が減額となり、また、収益では企業の水量増加に伴う料金収入の増加により増額となり、標準財政規模比が前年度と比較して</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一般会計については、標準財政規模比が前年度と比較して</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ポイント増加しているが、今後、人口減少や普通交付税の合併算定替終了に伴い一般財源の減額が見込まれることから、「第２次真庭市総合計画」等に基づき計画的に事業を進めていく。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企業会計については、独立採算の原則により、歳入歳出の適正化を図り、経営戦略を立て事業運営を行っていく。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33312916</v>
      </c>
      <c r="BO4" s="379"/>
      <c r="BP4" s="379"/>
      <c r="BQ4" s="379"/>
      <c r="BR4" s="379"/>
      <c r="BS4" s="379"/>
      <c r="BT4" s="379"/>
      <c r="BU4" s="380"/>
      <c r="BV4" s="378">
        <v>33722959</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31442811</v>
      </c>
      <c r="BO5" s="416"/>
      <c r="BP5" s="416"/>
      <c r="BQ5" s="416"/>
      <c r="BR5" s="416"/>
      <c r="BS5" s="416"/>
      <c r="BT5" s="416"/>
      <c r="BU5" s="417"/>
      <c r="BV5" s="415">
        <v>32391753</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83.1</v>
      </c>
      <c r="CU5" s="413"/>
      <c r="CV5" s="413"/>
      <c r="CW5" s="413"/>
      <c r="CX5" s="413"/>
      <c r="CY5" s="413"/>
      <c r="CZ5" s="413"/>
      <c r="DA5" s="414"/>
      <c r="DB5" s="412">
        <v>84.3</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1870105</v>
      </c>
      <c r="BO6" s="416"/>
      <c r="BP6" s="416"/>
      <c r="BQ6" s="416"/>
      <c r="BR6" s="416"/>
      <c r="BS6" s="416"/>
      <c r="BT6" s="416"/>
      <c r="BU6" s="417"/>
      <c r="BV6" s="415">
        <v>1331206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87.5</v>
      </c>
      <c r="CU6" s="453"/>
      <c r="CV6" s="453"/>
      <c r="CW6" s="453"/>
      <c r="CX6" s="453"/>
      <c r="CY6" s="453"/>
      <c r="CZ6" s="453"/>
      <c r="DA6" s="454"/>
      <c r="DB6" s="452">
        <v>89.2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90073</v>
      </c>
      <c r="BO7" s="416"/>
      <c r="BP7" s="416"/>
      <c r="BQ7" s="416"/>
      <c r="BR7" s="416"/>
      <c r="BS7" s="416"/>
      <c r="BT7" s="416"/>
      <c r="BU7" s="417"/>
      <c r="BV7" s="415">
        <v>199625</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20868616</v>
      </c>
      <c r="CU7" s="416"/>
      <c r="CV7" s="416"/>
      <c r="CW7" s="416"/>
      <c r="CX7" s="416"/>
      <c r="CY7" s="416"/>
      <c r="CZ7" s="416"/>
      <c r="DA7" s="417"/>
      <c r="DB7" s="415">
        <v>21350024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1780032</v>
      </c>
      <c r="BO8" s="416"/>
      <c r="BP8" s="416"/>
      <c r="BQ8" s="416"/>
      <c r="BR8" s="416"/>
      <c r="BS8" s="416"/>
      <c r="BT8" s="416"/>
      <c r="BU8" s="417"/>
      <c r="BV8" s="415">
        <v>1131581</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92</v>
      </c>
      <c r="C9" s="410"/>
      <c r="D9" s="410"/>
      <c r="E9" s="410"/>
      <c r="F9" s="410"/>
      <c r="G9" s="410"/>
      <c r="H9" s="410"/>
      <c r="I9" s="410"/>
      <c r="J9" s="410"/>
      <c r="K9" s="458"/>
      <c r="L9" s="459" t="s">
        <v>93</v>
      </c>
      <c r="M9" s="460"/>
      <c r="N9" s="460"/>
      <c r="O9" s="460"/>
      <c r="P9" s="460"/>
      <c r="Q9" s="461"/>
      <c r="R9" s="462">
        <v>46124</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76</v>
      </c>
      <c r="AV9" s="448"/>
      <c r="AW9" s="448"/>
      <c r="AX9" s="448"/>
      <c r="AY9" s="449" t="s">
        <v>96</v>
      </c>
      <c r="AZ9" s="450"/>
      <c r="BA9" s="450"/>
      <c r="BB9" s="450"/>
      <c r="BC9" s="450"/>
      <c r="BD9" s="450"/>
      <c r="BE9" s="450"/>
      <c r="BF9" s="450"/>
      <c r="BG9" s="450"/>
      <c r="BH9" s="450"/>
      <c r="BI9" s="450"/>
      <c r="BJ9" s="450"/>
      <c r="BK9" s="450"/>
      <c r="BL9" s="450"/>
      <c r="BM9" s="451"/>
      <c r="BN9" s="415">
        <v>648451</v>
      </c>
      <c r="BO9" s="416"/>
      <c r="BP9" s="416"/>
      <c r="BQ9" s="416"/>
      <c r="BR9" s="416"/>
      <c r="BS9" s="416"/>
      <c r="BT9" s="416"/>
      <c r="BU9" s="417"/>
      <c r="BV9" s="415">
        <v>16278</v>
      </c>
      <c r="BW9" s="416"/>
      <c r="BX9" s="416"/>
      <c r="BY9" s="416"/>
      <c r="BZ9" s="416"/>
      <c r="CA9" s="416"/>
      <c r="CB9" s="416"/>
      <c r="CC9" s="417"/>
      <c r="CD9" s="418" t="s">
        <v>97</v>
      </c>
      <c r="CE9" s="419"/>
      <c r="CF9" s="419"/>
      <c r="CG9" s="419"/>
      <c r="CH9" s="419"/>
      <c r="CI9" s="419"/>
      <c r="CJ9" s="419"/>
      <c r="CK9" s="419"/>
      <c r="CL9" s="419"/>
      <c r="CM9" s="419"/>
      <c r="CN9" s="419"/>
      <c r="CO9" s="419"/>
      <c r="CP9" s="419"/>
      <c r="CQ9" s="419"/>
      <c r="CR9" s="419"/>
      <c r="CS9" s="420"/>
      <c r="CT9" s="412">
        <v>15.4</v>
      </c>
      <c r="CU9" s="413"/>
      <c r="CV9" s="413"/>
      <c r="CW9" s="413"/>
      <c r="CX9" s="413"/>
      <c r="CY9" s="413"/>
      <c r="CZ9" s="413"/>
      <c r="DA9" s="414"/>
      <c r="DB9" s="412">
        <v>17.600000000000001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98</v>
      </c>
      <c r="M10" s="445"/>
      <c r="N10" s="445"/>
      <c r="O10" s="445"/>
      <c r="P10" s="445"/>
      <c r="Q10" s="446"/>
      <c r="R10" s="466">
        <v>48964</v>
      </c>
      <c r="S10" s="467"/>
      <c r="T10" s="467"/>
      <c r="U10" s="467"/>
      <c r="V10" s="468"/>
      <c r="W10" s="403"/>
      <c r="X10" s="404"/>
      <c r="Y10" s="404"/>
      <c r="Z10" s="404"/>
      <c r="AA10" s="404"/>
      <c r="AB10" s="404"/>
      <c r="AC10" s="404"/>
      <c r="AD10" s="404"/>
      <c r="AE10" s="404"/>
      <c r="AF10" s="404"/>
      <c r="AG10" s="404"/>
      <c r="AH10" s="404"/>
      <c r="AI10" s="404"/>
      <c r="AJ10" s="404"/>
      <c r="AK10" s="404"/>
      <c r="AL10" s="407"/>
      <c r="AM10" s="444" t="s">
        <v>99</v>
      </c>
      <c r="AN10" s="445"/>
      <c r="AO10" s="445"/>
      <c r="AP10" s="445"/>
      <c r="AQ10" s="445"/>
      <c r="AR10" s="445"/>
      <c r="AS10" s="445"/>
      <c r="AT10" s="446"/>
      <c r="AU10" s="447" t="s">
        <v>100</v>
      </c>
      <c r="AV10" s="448"/>
      <c r="AW10" s="448"/>
      <c r="AX10" s="448"/>
      <c r="AY10" s="449" t="s">
        <v>101</v>
      </c>
      <c r="AZ10" s="450"/>
      <c r="BA10" s="450"/>
      <c r="BB10" s="450"/>
      <c r="BC10" s="450"/>
      <c r="BD10" s="450"/>
      <c r="BE10" s="450"/>
      <c r="BF10" s="450"/>
      <c r="BG10" s="450"/>
      <c r="BH10" s="450"/>
      <c r="BI10" s="450"/>
      <c r="BJ10" s="450"/>
      <c r="BK10" s="450"/>
      <c r="BL10" s="450"/>
      <c r="BM10" s="451"/>
      <c r="BN10" s="415">
        <v>31254</v>
      </c>
      <c r="BO10" s="416"/>
      <c r="BP10" s="416"/>
      <c r="BQ10" s="416"/>
      <c r="BR10" s="416"/>
      <c r="BS10" s="416"/>
      <c r="BT10" s="416"/>
      <c r="BU10" s="417"/>
      <c r="BV10" s="415">
        <v>15847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100</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47820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47607</v>
      </c>
      <c r="S13" s="497"/>
      <c r="T13" s="497"/>
      <c r="U13" s="497"/>
      <c r="V13" s="498"/>
      <c r="W13" s="431" t="s">
        <v>119</v>
      </c>
      <c r="X13" s="432"/>
      <c r="Y13" s="432"/>
      <c r="Z13" s="432"/>
      <c r="AA13" s="432"/>
      <c r="AB13" s="422"/>
      <c r="AC13" s="466">
        <v>3435</v>
      </c>
      <c r="AD13" s="467"/>
      <c r="AE13" s="467"/>
      <c r="AF13" s="467"/>
      <c r="AG13" s="506"/>
      <c r="AH13" s="466">
        <v>4541</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679705</v>
      </c>
      <c r="BO13" s="416"/>
      <c r="BP13" s="416"/>
      <c r="BQ13" s="416"/>
      <c r="BR13" s="416"/>
      <c r="BS13" s="416"/>
      <c r="BT13" s="416"/>
      <c r="BU13" s="417"/>
      <c r="BV13" s="415">
        <v>32125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48544</v>
      </c>
      <c r="S14" s="497"/>
      <c r="T14" s="497"/>
      <c r="U14" s="497"/>
      <c r="V14" s="498"/>
      <c r="W14" s="405"/>
      <c r="X14" s="406"/>
      <c r="Y14" s="406"/>
      <c r="Z14" s="406"/>
      <c r="AA14" s="406"/>
      <c r="AB14" s="395"/>
      <c r="AC14" s="499">
        <v>14.7</v>
      </c>
      <c r="AD14" s="500"/>
      <c r="AE14" s="500"/>
      <c r="AF14" s="500"/>
      <c r="AG14" s="501"/>
      <c r="AH14" s="499">
        <v>17.100000000000001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5.8</v>
      </c>
      <c r="CU14" s="511"/>
      <c r="CV14" s="511"/>
      <c r="CW14" s="511"/>
      <c r="CX14" s="511"/>
      <c r="CY14" s="511"/>
      <c r="CZ14" s="511"/>
      <c r="DA14" s="512"/>
      <c r="DB14" s="510">
        <v>21.9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48343</v>
      </c>
      <c r="S15" s="497"/>
      <c r="T15" s="497"/>
      <c r="U15" s="497"/>
      <c r="V15" s="498"/>
      <c r="W15" s="431" t="s">
        <v>125</v>
      </c>
      <c r="X15" s="432"/>
      <c r="Y15" s="432"/>
      <c r="Z15" s="432"/>
      <c r="AA15" s="432"/>
      <c r="AB15" s="422"/>
      <c r="AC15" s="466">
        <v>6602</v>
      </c>
      <c r="AD15" s="467"/>
      <c r="AE15" s="467"/>
      <c r="AF15" s="467"/>
      <c r="AG15" s="506"/>
      <c r="AH15" s="466">
        <v>7891</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4854214</v>
      </c>
      <c r="BO15" s="379"/>
      <c r="BP15" s="379"/>
      <c r="BQ15" s="379"/>
      <c r="BR15" s="379"/>
      <c r="BS15" s="379"/>
      <c r="BT15" s="379"/>
      <c r="BU15" s="380"/>
      <c r="BV15" s="378">
        <v>4698918</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28.2</v>
      </c>
      <c r="AD16" s="500"/>
      <c r="AE16" s="500"/>
      <c r="AF16" s="500"/>
      <c r="AG16" s="501"/>
      <c r="AH16" s="499">
        <v>29.6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15840545</v>
      </c>
      <c r="BO16" s="416"/>
      <c r="BP16" s="416"/>
      <c r="BQ16" s="416"/>
      <c r="BR16" s="416"/>
      <c r="BS16" s="416"/>
      <c r="BT16" s="416"/>
      <c r="BU16" s="417"/>
      <c r="BV16" s="415">
        <v>15041647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13371</v>
      </c>
      <c r="AD17" s="467"/>
      <c r="AE17" s="467"/>
      <c r="AF17" s="467"/>
      <c r="AG17" s="506"/>
      <c r="AH17" s="466">
        <v>14139</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6115164</v>
      </c>
      <c r="BO17" s="416"/>
      <c r="BP17" s="416"/>
      <c r="BQ17" s="416"/>
      <c r="BR17" s="416"/>
      <c r="BS17" s="416"/>
      <c r="BT17" s="416"/>
      <c r="BU17" s="417"/>
      <c r="BV17" s="415">
        <v>5996109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828.53</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53.1</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17657158</v>
      </c>
      <c r="BO18" s="416"/>
      <c r="BP18" s="416"/>
      <c r="BQ18" s="416"/>
      <c r="BR18" s="416"/>
      <c r="BS18" s="416"/>
      <c r="BT18" s="416"/>
      <c r="BU18" s="417"/>
      <c r="BV18" s="415">
        <v>18054422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56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24523698</v>
      </c>
      <c r="BO19" s="416"/>
      <c r="BP19" s="416"/>
      <c r="BQ19" s="416"/>
      <c r="BR19" s="416"/>
      <c r="BS19" s="416"/>
      <c r="BT19" s="416"/>
      <c r="BU19" s="417"/>
      <c r="BV19" s="415">
        <v>23493661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16084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35825569</v>
      </c>
      <c r="BO23" s="416"/>
      <c r="BP23" s="416"/>
      <c r="BQ23" s="416"/>
      <c r="BR23" s="416"/>
      <c r="BS23" s="416"/>
      <c r="BT23" s="416"/>
      <c r="BU23" s="417"/>
      <c r="BV23" s="415">
        <v>34852770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8800</v>
      </c>
      <c r="R24" s="467"/>
      <c r="S24" s="467"/>
      <c r="T24" s="467"/>
      <c r="U24" s="467"/>
      <c r="V24" s="506"/>
      <c r="W24" s="561"/>
      <c r="X24" s="549"/>
      <c r="Y24" s="550"/>
      <c r="Z24" s="465" t="s">
        <v>148</v>
      </c>
      <c r="AA24" s="445"/>
      <c r="AB24" s="445"/>
      <c r="AC24" s="445"/>
      <c r="AD24" s="445"/>
      <c r="AE24" s="445"/>
      <c r="AF24" s="445"/>
      <c r="AG24" s="446"/>
      <c r="AH24" s="466">
        <v>622</v>
      </c>
      <c r="AI24" s="467"/>
      <c r="AJ24" s="467"/>
      <c r="AK24" s="467"/>
      <c r="AL24" s="506"/>
      <c r="AM24" s="466">
        <v>1903942</v>
      </c>
      <c r="AN24" s="467"/>
      <c r="AO24" s="467"/>
      <c r="AP24" s="467"/>
      <c r="AQ24" s="467"/>
      <c r="AR24" s="506"/>
      <c r="AS24" s="466">
        <v>3061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30843061</v>
      </c>
      <c r="BO24" s="416"/>
      <c r="BP24" s="416"/>
      <c r="BQ24" s="416"/>
      <c r="BR24" s="416"/>
      <c r="BS24" s="416"/>
      <c r="BT24" s="416"/>
      <c r="BU24" s="417"/>
      <c r="BV24" s="415">
        <v>29349479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7200</v>
      </c>
      <c r="R25" s="467"/>
      <c r="S25" s="467"/>
      <c r="T25" s="467"/>
      <c r="U25" s="467"/>
      <c r="V25" s="506"/>
      <c r="W25" s="561"/>
      <c r="X25" s="549"/>
      <c r="Y25" s="550"/>
      <c r="Z25" s="465" t="s">
        <v>151</v>
      </c>
      <c r="AA25" s="445"/>
      <c r="AB25" s="445"/>
      <c r="AC25" s="445"/>
      <c r="AD25" s="445"/>
      <c r="AE25" s="445"/>
      <c r="AF25" s="445"/>
      <c r="AG25" s="446"/>
      <c r="AH25" s="466">
        <v>96</v>
      </c>
      <c r="AI25" s="467"/>
      <c r="AJ25" s="467"/>
      <c r="AK25" s="467"/>
      <c r="AL25" s="506"/>
      <c r="AM25" s="466">
        <v>252672</v>
      </c>
      <c r="AN25" s="467"/>
      <c r="AO25" s="467"/>
      <c r="AP25" s="467"/>
      <c r="AQ25" s="467"/>
      <c r="AR25" s="506"/>
      <c r="AS25" s="466">
        <v>2632</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1023400</v>
      </c>
      <c r="BO25" s="379"/>
      <c r="BP25" s="379"/>
      <c r="BQ25" s="379"/>
      <c r="BR25" s="379"/>
      <c r="BS25" s="379"/>
      <c r="BT25" s="379"/>
      <c r="BU25" s="380"/>
      <c r="BV25" s="378">
        <v>1124372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6500</v>
      </c>
      <c r="R26" s="467"/>
      <c r="S26" s="467"/>
      <c r="T26" s="467"/>
      <c r="U26" s="467"/>
      <c r="V26" s="506"/>
      <c r="W26" s="561"/>
      <c r="X26" s="549"/>
      <c r="Y26" s="550"/>
      <c r="Z26" s="465" t="s">
        <v>154</v>
      </c>
      <c r="AA26" s="571"/>
      <c r="AB26" s="571"/>
      <c r="AC26" s="571"/>
      <c r="AD26" s="571"/>
      <c r="AE26" s="571"/>
      <c r="AF26" s="571"/>
      <c r="AG26" s="572"/>
      <c r="AH26" s="466">
        <v>75</v>
      </c>
      <c r="AI26" s="467"/>
      <c r="AJ26" s="467"/>
      <c r="AK26" s="467"/>
      <c r="AL26" s="506"/>
      <c r="AM26" s="466">
        <v>210750</v>
      </c>
      <c r="AN26" s="467"/>
      <c r="AO26" s="467"/>
      <c r="AP26" s="467"/>
      <c r="AQ26" s="467"/>
      <c r="AR26" s="506"/>
      <c r="AS26" s="466">
        <v>2810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4500</v>
      </c>
      <c r="R27" s="467"/>
      <c r="S27" s="467"/>
      <c r="T27" s="467"/>
      <c r="U27" s="467"/>
      <c r="V27" s="506"/>
      <c r="W27" s="561"/>
      <c r="X27" s="549"/>
      <c r="Y27" s="550"/>
      <c r="Z27" s="465" t="s">
        <v>157</v>
      </c>
      <c r="AA27" s="445"/>
      <c r="AB27" s="445"/>
      <c r="AC27" s="445"/>
      <c r="AD27" s="445"/>
      <c r="AE27" s="445"/>
      <c r="AF27" s="445"/>
      <c r="AG27" s="446"/>
      <c r="AH27" s="466">
        <v>40</v>
      </c>
      <c r="AI27" s="467"/>
      <c r="AJ27" s="467"/>
      <c r="AK27" s="467"/>
      <c r="AL27" s="506"/>
      <c r="AM27" s="466">
        <v>128495</v>
      </c>
      <c r="AN27" s="467"/>
      <c r="AO27" s="467"/>
      <c r="AP27" s="467"/>
      <c r="AQ27" s="467"/>
      <c r="AR27" s="506"/>
      <c r="AS27" s="466">
        <v>3212</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403791</v>
      </c>
      <c r="BO27" s="585"/>
      <c r="BP27" s="585"/>
      <c r="BQ27" s="585"/>
      <c r="BR27" s="585"/>
      <c r="BS27" s="585"/>
      <c r="BT27" s="585"/>
      <c r="BU27" s="586"/>
      <c r="BV27" s="584">
        <v>403455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4000</v>
      </c>
      <c r="R28" s="467"/>
      <c r="S28" s="467"/>
      <c r="T28" s="467"/>
      <c r="U28" s="467"/>
      <c r="V28" s="506"/>
      <c r="W28" s="561"/>
      <c r="X28" s="549"/>
      <c r="Y28" s="550"/>
      <c r="Z28" s="465" t="s">
        <v>160</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12227952</v>
      </c>
      <c r="BO28" s="379"/>
      <c r="BP28" s="379"/>
      <c r="BQ28" s="379"/>
      <c r="BR28" s="379"/>
      <c r="BS28" s="379"/>
      <c r="BT28" s="379"/>
      <c r="BU28" s="380"/>
      <c r="BV28" s="378">
        <v>12196698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24</v>
      </c>
      <c r="M29" s="467"/>
      <c r="N29" s="467"/>
      <c r="O29" s="467"/>
      <c r="P29" s="506"/>
      <c r="Q29" s="466">
        <v>3000</v>
      </c>
      <c r="R29" s="467"/>
      <c r="S29" s="467"/>
      <c r="T29" s="467"/>
      <c r="U29" s="467"/>
      <c r="V29" s="506"/>
      <c r="W29" s="562"/>
      <c r="X29" s="563"/>
      <c r="Y29" s="564"/>
      <c r="Z29" s="465" t="s">
        <v>164</v>
      </c>
      <c r="AA29" s="445"/>
      <c r="AB29" s="445"/>
      <c r="AC29" s="445"/>
      <c r="AD29" s="445"/>
      <c r="AE29" s="445"/>
      <c r="AF29" s="445"/>
      <c r="AG29" s="446"/>
      <c r="AH29" s="466">
        <v>662</v>
      </c>
      <c r="AI29" s="467"/>
      <c r="AJ29" s="467"/>
      <c r="AK29" s="467"/>
      <c r="AL29" s="506"/>
      <c r="AM29" s="466">
        <v>2032437</v>
      </c>
      <c r="AN29" s="467"/>
      <c r="AO29" s="467"/>
      <c r="AP29" s="467"/>
      <c r="AQ29" s="467"/>
      <c r="AR29" s="506"/>
      <c r="AS29" s="466">
        <v>3070</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665813</v>
      </c>
      <c r="BO29" s="416"/>
      <c r="BP29" s="416"/>
      <c r="BQ29" s="416"/>
      <c r="BR29" s="416"/>
      <c r="BS29" s="416"/>
      <c r="BT29" s="416"/>
      <c r="BU29" s="417"/>
      <c r="BV29" s="415">
        <v>664254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98.8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10731922</v>
      </c>
      <c r="BO30" s="585"/>
      <c r="BP30" s="585"/>
      <c r="BQ30" s="585"/>
      <c r="BR30" s="585"/>
      <c r="BS30" s="585"/>
      <c r="BT30" s="585"/>
      <c r="BU30" s="586"/>
      <c r="BV30" s="584">
        <v>8163916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真庭市国民健康保険特別会計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真庭市水道事業会計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真庭市簡易水道事業特別会計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17</v>
      </c>
      <c r="BX34" s="596"/>
      <c r="BY34" s="597" t="str">
        <f>IF('各会計、関係団体の財政状況及び健全化判断比率'!B68="","",'各会計、関係団体の財政状況及び健全化判断比率'!B68)</f>
        <v>岡山県広域水道企業団</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おちあい振興公社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真庭市介護保険特別会計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真庭市国民健康保険湯原温泉病院事業会計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真庭市公共下水道事業特別会計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18</v>
      </c>
      <c r="BX35" s="596"/>
      <c r="BY35" s="597" t="str">
        <f>IF('各会計、関係団体の財政状況及び健全化判断比率'!B69="","",'各会計、関係団体の財政状況及び健全化判断比率'!B69)</f>
        <v>岡山県後期高齢者医療広域連合一般会計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真庭市畜産公社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真庭市後期高齢者医療特別会計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IF('各会計、関係団体の財政状況及び健全化判断比率'!B34="","",'各会計、関係団体の財政状況及び健全化判断比率'!B34)</f>
        <v>真庭市農業共済事業特別会計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真庭市農業集落排水事業特別会計</v>
      </c>
      <c r="BH36" s="597"/>
      <c r="BI36" s="597"/>
      <c r="BJ36" s="597"/>
      <c r="BK36" s="597"/>
      <c r="BL36" s="597"/>
      <c r="BM36" s="597"/>
      <c r="BN36" s="597"/>
      <c r="BO36" s="597"/>
      <c r="BP36" s="597"/>
      <c r="BQ36" s="597"/>
      <c r="BR36" s="597"/>
      <c r="BS36" s="597"/>
      <c r="BT36" s="597"/>
      <c r="BU36" s="597"/>
      <c r="BV36" s="165"/>
      <c r="BW36" s="596">
        <f t="shared" si="2"/>
        <v>19</v>
      </c>
      <c r="BX36" s="596"/>
      <c r="BY36" s="597" t="str">
        <f>IF('各会計、関係団体の財政状況及び健全化判断比率'!B70="","",'各会計、関係団体の財政状況及び健全化判断比率'!B70)</f>
        <v>岡山県後期高齢者医療広域連合特別会計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醍醐の里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真庭市介護保険特別会計（介護サービス事業勘定）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真庭市浄化槽事業特別会計</v>
      </c>
      <c r="BH37" s="597"/>
      <c r="BI37" s="597"/>
      <c r="BJ37" s="597"/>
      <c r="BK37" s="597"/>
      <c r="BL37" s="597"/>
      <c r="BM37" s="597"/>
      <c r="BN37" s="597"/>
      <c r="BO37" s="597"/>
      <c r="BP37" s="597"/>
      <c r="BQ37" s="597"/>
      <c r="BR37" s="597"/>
      <c r="BS37" s="597"/>
      <c r="BT37" s="597"/>
      <c r="BU37" s="597"/>
      <c r="BV37" s="165"/>
      <c r="BW37" s="596">
        <f t="shared" si="2"/>
        <v>20</v>
      </c>
      <c r="BX37" s="596"/>
      <c r="BY37" s="597" t="str">
        <f>IF('各会計、関係団体の財政状況及び健全化判断比率'!B71="","",'各会計、関係団体の財政状況及び健全化判断比率'!B71)</f>
        <v>岡山県市町村総合事務組合一般会計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真庭エスパス文化振興財団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IF('各会計、関係団体の財政状況及び健全化判断比率'!B39="","",'各会計、関係団体の財政状況及び健全化判断比率'!B39)</f>
        <v>真庭市津黒高原観光事業特別会計</v>
      </c>
      <c r="BH38" s="597"/>
      <c r="BI38" s="597"/>
      <c r="BJ38" s="597"/>
      <c r="BK38" s="597"/>
      <c r="BL38" s="597"/>
      <c r="BM38" s="597"/>
      <c r="BN38" s="597"/>
      <c r="BO38" s="597"/>
      <c r="BP38" s="597"/>
      <c r="BQ38" s="597"/>
      <c r="BR38" s="597"/>
      <c r="BS38" s="597"/>
      <c r="BT38" s="597"/>
      <c r="BU38" s="597"/>
      <c r="BV38" s="165"/>
      <c r="BW38" s="596">
        <f t="shared" si="2"/>
        <v>21</v>
      </c>
      <c r="BX38" s="596"/>
      <c r="BY38" s="597" t="str">
        <f>IF('各会計、関係団体の財政状況及び健全化判断比率'!B72="","",'各会計、関係団体の財政状況及び健全化判断比率'!B72)</f>
        <v>岡山県市町村総合事務組合貸付金特別会計</v>
      </c>
      <c r="BZ38" s="597"/>
      <c r="CA38" s="597"/>
      <c r="CB38" s="597"/>
      <c r="CC38" s="597"/>
      <c r="CD38" s="597"/>
      <c r="CE38" s="597"/>
      <c r="CF38" s="597"/>
      <c r="CG38" s="597"/>
      <c r="CH38" s="597"/>
      <c r="CI38" s="597"/>
      <c r="CJ38" s="597"/>
      <c r="CK38" s="597"/>
      <c r="CL38" s="597"/>
      <c r="CM38" s="597"/>
      <c r="CN38" s="165"/>
      <c r="CO38" s="596">
        <f t="shared" si="3"/>
        <v>30</v>
      </c>
      <c r="CP38" s="596"/>
      <c r="CQ38" s="597" t="str">
        <f>IF('各会計、関係団体の財政状況及び健全化判断比率'!BS11="","",'各会計、関係団体の財政状況及び健全化判断比率'!BS11)</f>
        <v>アストピア蒜山</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14</v>
      </c>
      <c r="BF39" s="596"/>
      <c r="BG39" s="597" t="str">
        <f>IF('各会計、関係団体の財政状況及び健全化判断比率'!B40="","",'各会計、関係団体の財政状況及び健全化判断比率'!B40)</f>
        <v>真庭市クリエイト菅谷事業特別会計</v>
      </c>
      <c r="BH39" s="597"/>
      <c r="BI39" s="597"/>
      <c r="BJ39" s="597"/>
      <c r="BK39" s="597"/>
      <c r="BL39" s="597"/>
      <c r="BM39" s="597"/>
      <c r="BN39" s="597"/>
      <c r="BO39" s="597"/>
      <c r="BP39" s="597"/>
      <c r="BQ39" s="597"/>
      <c r="BR39" s="597"/>
      <c r="BS39" s="597"/>
      <c r="BT39" s="597"/>
      <c r="BU39" s="597"/>
      <c r="BV39" s="165"/>
      <c r="BW39" s="596">
        <f t="shared" si="2"/>
        <v>22</v>
      </c>
      <c r="BX39" s="596"/>
      <c r="BY39" s="597" t="str">
        <f>IF('各会計、関係団体の財政状況及び健全化判断比率'!B73="","",'各会計、関係団体の財政状況及び健全化判断比率'!B73)</f>
        <v>岡山県市町村総合事務組合脱退還付金特別会計</v>
      </c>
      <c r="BZ39" s="597"/>
      <c r="CA39" s="597"/>
      <c r="CB39" s="597"/>
      <c r="CC39" s="597"/>
      <c r="CD39" s="597"/>
      <c r="CE39" s="597"/>
      <c r="CF39" s="597"/>
      <c r="CG39" s="597"/>
      <c r="CH39" s="597"/>
      <c r="CI39" s="597"/>
      <c r="CJ39" s="597"/>
      <c r="CK39" s="597"/>
      <c r="CL39" s="597"/>
      <c r="CM39" s="597"/>
      <c r="CN39" s="165"/>
      <c r="CO39" s="596">
        <f t="shared" si="3"/>
        <v>31</v>
      </c>
      <c r="CP39" s="596"/>
      <c r="CQ39" s="597" t="str">
        <f>IF('各会計、関係団体の財政状況及び健全化判断比率'!BS12="","",'各会計、関係団体の財政状況及び健全化判断比率'!BS12)</f>
        <v>蒜山農業公社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15</v>
      </c>
      <c r="BF40" s="596"/>
      <c r="BG40" s="597" t="str">
        <f>IF('各会計、関係団体の財政状況及び健全化判断比率'!B41="","",'各会計、関係団体の財政状況及び健全化判断比率'!B41)</f>
        <v>真庭市温泉事業特別会計</v>
      </c>
      <c r="BH40" s="597"/>
      <c r="BI40" s="597"/>
      <c r="BJ40" s="597"/>
      <c r="BK40" s="597"/>
      <c r="BL40" s="597"/>
      <c r="BM40" s="597"/>
      <c r="BN40" s="597"/>
      <c r="BO40" s="597"/>
      <c r="BP40" s="597"/>
      <c r="BQ40" s="597"/>
      <c r="BR40" s="597"/>
      <c r="BS40" s="597"/>
      <c r="BT40" s="597"/>
      <c r="BU40" s="597"/>
      <c r="BV40" s="165"/>
      <c r="BW40" s="596">
        <f t="shared" si="2"/>
        <v>23</v>
      </c>
      <c r="BX40" s="596"/>
      <c r="BY40" s="597" t="str">
        <f>IF('各会計、関係団体の財政状況及び健全化判断比率'!B74="","",'各会計、関係団体の財政状況及び健全化判断比率'!B74)</f>
        <v>岡山県市町村総合事務組合交通災害共済特別会計</v>
      </c>
      <c r="BZ40" s="597"/>
      <c r="CA40" s="597"/>
      <c r="CB40" s="597"/>
      <c r="CC40" s="597"/>
      <c r="CD40" s="597"/>
      <c r="CE40" s="597"/>
      <c r="CF40" s="597"/>
      <c r="CG40" s="597"/>
      <c r="CH40" s="597"/>
      <c r="CI40" s="597"/>
      <c r="CJ40" s="597"/>
      <c r="CK40" s="597"/>
      <c r="CL40" s="597"/>
      <c r="CM40" s="597"/>
      <c r="CN40" s="165"/>
      <c r="CO40" s="596">
        <f t="shared" si="3"/>
        <v>32</v>
      </c>
      <c r="CP40" s="596"/>
      <c r="CQ40" s="597" t="str">
        <f>IF('各会計、関係団体の財政状況及び健全化判断比率'!BS13="","",'各会計、関係団体の財政状況及び健全化判断比率'!BS13)</f>
        <v>グリーンピア蒜山</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16</v>
      </c>
      <c r="BF41" s="596"/>
      <c r="BG41" s="597" t="str">
        <f>IF('各会計、関係団体の財政状況及び健全化判断比率'!B42="","",'各会計、関係団体の財政状況及び健全化判断比率'!B42)</f>
        <v>真庭市分譲宅地事業特別会計</v>
      </c>
      <c r="BH41" s="597"/>
      <c r="BI41" s="597"/>
      <c r="BJ41" s="597"/>
      <c r="BK41" s="597"/>
      <c r="BL41" s="597"/>
      <c r="BM41" s="597"/>
      <c r="BN41" s="597"/>
      <c r="BO41" s="597"/>
      <c r="BP41" s="597"/>
      <c r="BQ41" s="597"/>
      <c r="BR41" s="597"/>
      <c r="BS41" s="597"/>
      <c r="BT41" s="597"/>
      <c r="BU41" s="597"/>
      <c r="BV41" s="165"/>
      <c r="BW41" s="596">
        <f t="shared" si="2"/>
        <v>24</v>
      </c>
      <c r="BX41" s="596"/>
      <c r="BY41" s="597" t="str">
        <f>IF('各会計、関係団体の財政状況及び健全化判断比率'!B75="","",'各会計、関係団体の財政状況及び健全化判断比率'!B75)</f>
        <v>岡山県市町村税整理組合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25</v>
      </c>
      <c r="BX42" s="596"/>
      <c r="BY42" s="597" t="str">
        <f>IF('各会計、関係団体の財政状況及び健全化判断比率'!B76="","",'各会計、関係団体の財政状況及び健全化判断比率'!B76)</f>
        <v>岡山県中部環境施設組合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6.88</v>
      </c>
      <c r="G34" s="33">
        <v>5.57</v>
      </c>
      <c r="H34" s="33">
        <v>5.18</v>
      </c>
      <c r="I34" s="33">
        <v>5.3</v>
      </c>
      <c r="J34" s="34">
        <v>8.52</v>
      </c>
      <c r="K34" s="22"/>
      <c r="L34" s="22"/>
      <c r="M34" s="22"/>
      <c r="N34" s="22"/>
      <c r="O34" s="22"/>
      <c r="P34" s="22"/>
    </row>
    <row r="35" spans="1:16" ht="39" customHeight="1" x14ac:dyDescent="0.15">
      <c r="A35" s="22"/>
      <c r="B35" s="35"/>
      <c r="C35" s="1175" t="s">
        <v>528</v>
      </c>
      <c r="D35" s="1176"/>
      <c r="E35" s="1177"/>
      <c r="F35" s="36">
        <v>8.18</v>
      </c>
      <c r="G35" s="37">
        <v>8.49</v>
      </c>
      <c r="H35" s="37">
        <v>8.33</v>
      </c>
      <c r="I35" s="37">
        <v>8.07</v>
      </c>
      <c r="J35" s="38">
        <v>8.2100000000000009</v>
      </c>
      <c r="K35" s="22"/>
      <c r="L35" s="22"/>
      <c r="M35" s="22"/>
      <c r="N35" s="22"/>
      <c r="O35" s="22"/>
      <c r="P35" s="22"/>
    </row>
    <row r="36" spans="1:16" ht="39" customHeight="1" x14ac:dyDescent="0.15">
      <c r="A36" s="22"/>
      <c r="B36" s="35"/>
      <c r="C36" s="1175" t="s">
        <v>529</v>
      </c>
      <c r="D36" s="1176"/>
      <c r="E36" s="1177"/>
      <c r="F36" s="36">
        <v>4.58</v>
      </c>
      <c r="G36" s="37">
        <v>4.95</v>
      </c>
      <c r="H36" s="37">
        <v>5.29</v>
      </c>
      <c r="I36" s="37">
        <v>5.52</v>
      </c>
      <c r="J36" s="38">
        <v>5.91</v>
      </c>
      <c r="K36" s="22"/>
      <c r="L36" s="22"/>
      <c r="M36" s="22"/>
      <c r="N36" s="22"/>
      <c r="O36" s="22"/>
      <c r="P36" s="22"/>
    </row>
    <row r="37" spans="1:16" ht="39" customHeight="1" x14ac:dyDescent="0.15">
      <c r="A37" s="22"/>
      <c r="B37" s="35"/>
      <c r="C37" s="1175" t="s">
        <v>530</v>
      </c>
      <c r="D37" s="1176"/>
      <c r="E37" s="1177"/>
      <c r="F37" s="36">
        <v>1.3</v>
      </c>
      <c r="G37" s="37">
        <v>1.72</v>
      </c>
      <c r="H37" s="37">
        <v>2.15</v>
      </c>
      <c r="I37" s="37">
        <v>2.77</v>
      </c>
      <c r="J37" s="38">
        <v>1.9</v>
      </c>
      <c r="K37" s="22"/>
      <c r="L37" s="22"/>
      <c r="M37" s="22"/>
      <c r="N37" s="22"/>
      <c r="O37" s="22"/>
      <c r="P37" s="22"/>
    </row>
    <row r="38" spans="1:16" ht="39" customHeight="1" x14ac:dyDescent="0.15">
      <c r="A38" s="22"/>
      <c r="B38" s="35"/>
      <c r="C38" s="1175" t="s">
        <v>531</v>
      </c>
      <c r="D38" s="1176"/>
      <c r="E38" s="1177"/>
      <c r="F38" s="36">
        <v>1.47</v>
      </c>
      <c r="G38" s="37">
        <v>1.45</v>
      </c>
      <c r="H38" s="37">
        <v>1.44</v>
      </c>
      <c r="I38" s="37">
        <v>1.45</v>
      </c>
      <c r="J38" s="38">
        <v>1.49</v>
      </c>
      <c r="K38" s="22"/>
      <c r="L38" s="22"/>
      <c r="M38" s="22"/>
      <c r="N38" s="22"/>
      <c r="O38" s="22"/>
      <c r="P38" s="22"/>
    </row>
    <row r="39" spans="1:16" ht="39" customHeight="1" x14ac:dyDescent="0.15">
      <c r="A39" s="22"/>
      <c r="B39" s="35"/>
      <c r="C39" s="1175" t="s">
        <v>532</v>
      </c>
      <c r="D39" s="1176"/>
      <c r="E39" s="1177"/>
      <c r="F39" s="36">
        <v>0.52</v>
      </c>
      <c r="G39" s="37">
        <v>0.83</v>
      </c>
      <c r="H39" s="37">
        <v>0.88</v>
      </c>
      <c r="I39" s="37">
        <v>0.81</v>
      </c>
      <c r="J39" s="38">
        <v>0.72</v>
      </c>
      <c r="K39" s="22"/>
      <c r="L39" s="22"/>
      <c r="M39" s="22"/>
      <c r="N39" s="22"/>
      <c r="O39" s="22"/>
      <c r="P39" s="22"/>
    </row>
    <row r="40" spans="1:16" ht="39" customHeight="1" x14ac:dyDescent="0.15">
      <c r="A40" s="22"/>
      <c r="B40" s="35"/>
      <c r="C40" s="1175" t="s">
        <v>533</v>
      </c>
      <c r="D40" s="1176"/>
      <c r="E40" s="1177"/>
      <c r="F40" s="36">
        <v>0.05</v>
      </c>
      <c r="G40" s="37">
        <v>0.04</v>
      </c>
      <c r="H40" s="37">
        <v>0.05</v>
      </c>
      <c r="I40" s="37">
        <v>0.09</v>
      </c>
      <c r="J40" s="38">
        <v>0.09</v>
      </c>
      <c r="K40" s="22"/>
      <c r="L40" s="22"/>
      <c r="M40" s="22"/>
      <c r="N40" s="22"/>
      <c r="O40" s="22"/>
      <c r="P40" s="22"/>
    </row>
    <row r="41" spans="1:16" ht="39" customHeight="1" x14ac:dyDescent="0.15">
      <c r="A41" s="22"/>
      <c r="B41" s="35"/>
      <c r="C41" s="1175" t="s">
        <v>534</v>
      </c>
      <c r="D41" s="1176"/>
      <c r="E41" s="1177"/>
      <c r="F41" s="36">
        <v>0.03</v>
      </c>
      <c r="G41" s="37">
        <v>0.02</v>
      </c>
      <c r="H41" s="37">
        <v>0.03</v>
      </c>
      <c r="I41" s="37">
        <v>0.02</v>
      </c>
      <c r="J41" s="38">
        <v>0.02</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v>0.42</v>
      </c>
      <c r="G43" s="42">
        <v>0.35</v>
      </c>
      <c r="H43" s="42">
        <v>0.28000000000000003</v>
      </c>
      <c r="I43" s="42">
        <v>0.08</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4477</v>
      </c>
      <c r="L45" s="60">
        <v>4425</v>
      </c>
      <c r="M45" s="60">
        <v>4326</v>
      </c>
      <c r="N45" s="60">
        <v>4214</v>
      </c>
      <c r="O45" s="61">
        <v>3841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1635</v>
      </c>
      <c r="L48" s="64">
        <v>1651</v>
      </c>
      <c r="M48" s="64">
        <v>1561</v>
      </c>
      <c r="N48" s="64">
        <v>1567</v>
      </c>
      <c r="O48" s="65">
        <v>1560</v>
      </c>
      <c r="P48" s="48"/>
      <c r="Q48" s="48"/>
      <c r="R48" s="48"/>
      <c r="S48" s="48"/>
      <c r="T48" s="48"/>
      <c r="U48" s="48"/>
    </row>
    <row r="49" spans="1:21" ht="30.75" customHeight="1" x14ac:dyDescent="0.15">
      <c r="A49" s="48"/>
      <c r="B49" s="1193"/>
      <c r="C49" s="1194"/>
      <c r="D49" s="62"/>
      <c r="E49" s="1185" t="s">
        <v>15</v>
      </c>
      <c r="F49" s="1185"/>
      <c r="G49" s="1185"/>
      <c r="H49" s="1185"/>
      <c r="I49" s="1185"/>
      <c r="J49" s="1186"/>
      <c r="K49" s="63">
        <v>65</v>
      </c>
      <c r="L49" s="64">
        <v>65</v>
      </c>
      <c r="M49" s="64">
        <v>65</v>
      </c>
      <c r="N49" s="64">
        <v>46</v>
      </c>
      <c r="O49" s="65">
        <v>31</v>
      </c>
      <c r="P49" s="48"/>
      <c r="Q49" s="48"/>
      <c r="R49" s="48"/>
      <c r="S49" s="48"/>
      <c r="T49" s="48"/>
      <c r="U49" s="48"/>
    </row>
    <row r="50" spans="1:21" ht="30.75" customHeight="1" x14ac:dyDescent="0.15">
      <c r="A50" s="48"/>
      <c r="B50" s="1193"/>
      <c r="C50" s="1194"/>
      <c r="D50" s="62"/>
      <c r="E50" s="1185" t="s">
        <v>16</v>
      </c>
      <c r="F50" s="1185"/>
      <c r="G50" s="1185"/>
      <c r="H50" s="1185"/>
      <c r="I50" s="1185"/>
      <c r="J50" s="1186"/>
      <c r="K50" s="63">
        <v>68</v>
      </c>
      <c r="L50" s="64">
        <v>46</v>
      </c>
      <c r="M50" s="64">
        <v>25</v>
      </c>
      <c r="N50" s="64">
        <v>15</v>
      </c>
      <c r="O50" s="65">
        <v>9</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3948</v>
      </c>
      <c r="L52" s="64">
        <v>4046</v>
      </c>
      <c r="M52" s="64">
        <v>4129</v>
      </c>
      <c r="N52" s="64">
        <v>4257</v>
      </c>
      <c r="O52" s="65">
        <v>4083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2297</v>
      </c>
      <c r="L53" s="69">
        <v>2141</v>
      </c>
      <c r="M53" s="69">
        <v>1848</v>
      </c>
      <c r="N53" s="69">
        <v>1585</v>
      </c>
      <c r="O53" s="70">
        <v>1358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99" t="s">
        <v>23</v>
      </c>
      <c r="C41" s="1200"/>
      <c r="D41" s="81"/>
      <c r="E41" s="1205" t="s">
        <v>24</v>
      </c>
      <c r="F41" s="1205"/>
      <c r="G41" s="1205"/>
      <c r="H41" s="1206"/>
      <c r="I41" s="82">
        <v>35727</v>
      </c>
      <c r="J41" s="83">
        <v>34457</v>
      </c>
      <c r="K41" s="83">
        <v>33895</v>
      </c>
      <c r="L41" s="83">
        <v>34853</v>
      </c>
      <c r="M41" s="84">
        <v>35826</v>
      </c>
    </row>
    <row r="42" spans="2:13" ht="27.75" customHeight="1" x14ac:dyDescent="0.15">
      <c r="B42" s="1201"/>
      <c r="C42" s="1202"/>
      <c r="D42" s="85"/>
      <c r="E42" s="1207" t="s">
        <v>25</v>
      </c>
      <c r="F42" s="1207"/>
      <c r="G42" s="1207"/>
      <c r="H42" s="1208"/>
      <c r="I42" s="86">
        <v>203</v>
      </c>
      <c r="J42" s="87">
        <v>139</v>
      </c>
      <c r="K42" s="87">
        <v>103</v>
      </c>
      <c r="L42" s="87">
        <v>80</v>
      </c>
      <c r="M42" s="88">
        <v>66</v>
      </c>
    </row>
    <row r="43" spans="2:13" ht="27.75" customHeight="1" x14ac:dyDescent="0.15">
      <c r="B43" s="1201"/>
      <c r="C43" s="1202"/>
      <c r="D43" s="85"/>
      <c r="E43" s="1207" t="s">
        <v>26</v>
      </c>
      <c r="F43" s="1207"/>
      <c r="G43" s="1207"/>
      <c r="H43" s="1208"/>
      <c r="I43" s="86">
        <v>21092</v>
      </c>
      <c r="J43" s="87">
        <v>20833</v>
      </c>
      <c r="K43" s="87">
        <v>20078</v>
      </c>
      <c r="L43" s="87">
        <v>19038</v>
      </c>
      <c r="M43" s="88">
        <v>18038</v>
      </c>
    </row>
    <row r="44" spans="2:13" ht="27.75" customHeight="1" x14ac:dyDescent="0.15">
      <c r="B44" s="1201"/>
      <c r="C44" s="1202"/>
      <c r="D44" s="85"/>
      <c r="E44" s="1207" t="s">
        <v>27</v>
      </c>
      <c r="F44" s="1207"/>
      <c r="G44" s="1207"/>
      <c r="H44" s="1208"/>
      <c r="I44" s="86">
        <v>467</v>
      </c>
      <c r="J44" s="87">
        <v>392</v>
      </c>
      <c r="K44" s="87">
        <v>316</v>
      </c>
      <c r="L44" s="87">
        <v>235</v>
      </c>
      <c r="M44" s="88">
        <v>182</v>
      </c>
    </row>
    <row r="45" spans="2:13" ht="27.75" customHeight="1" x14ac:dyDescent="0.15">
      <c r="B45" s="1201"/>
      <c r="C45" s="1202"/>
      <c r="D45" s="85"/>
      <c r="E45" s="1207" t="s">
        <v>28</v>
      </c>
      <c r="F45" s="1207"/>
      <c r="G45" s="1207"/>
      <c r="H45" s="1208"/>
      <c r="I45" s="86">
        <v>7252</v>
      </c>
      <c r="J45" s="87">
        <v>6875</v>
      </c>
      <c r="K45" s="87">
        <v>6100</v>
      </c>
      <c r="L45" s="87">
        <v>5576</v>
      </c>
      <c r="M45" s="88">
        <v>5322</v>
      </c>
    </row>
    <row r="46" spans="2:13" ht="27.75" customHeight="1" x14ac:dyDescent="0.15">
      <c r="B46" s="1201"/>
      <c r="C46" s="1202"/>
      <c r="D46" s="85"/>
      <c r="E46" s="1207" t="s">
        <v>29</v>
      </c>
      <c r="F46" s="1207"/>
      <c r="G46" s="1207"/>
      <c r="H46" s="1208"/>
      <c r="I46" s="86" t="s">
        <v>480</v>
      </c>
      <c r="J46" s="87">
        <v>6</v>
      </c>
      <c r="K46" s="87">
        <v>2</v>
      </c>
      <c r="L46" s="87">
        <v>5</v>
      </c>
      <c r="M46" s="88">
        <v>1</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t="s">
        <v>480</v>
      </c>
      <c r="M48" s="88" t="s">
        <v>480</v>
      </c>
    </row>
    <row r="49" spans="2:13" ht="27.75" customHeight="1" x14ac:dyDescent="0.15">
      <c r="B49" s="1209" t="s">
        <v>32</v>
      </c>
      <c r="C49" s="1210"/>
      <c r="D49" s="89"/>
      <c r="E49" s="1207" t="s">
        <v>33</v>
      </c>
      <c r="F49" s="1207"/>
      <c r="G49" s="1207"/>
      <c r="H49" s="1208"/>
      <c r="I49" s="86">
        <v>14738</v>
      </c>
      <c r="J49" s="87">
        <v>16005</v>
      </c>
      <c r="K49" s="87">
        <v>18225</v>
      </c>
      <c r="L49" s="87">
        <v>20364</v>
      </c>
      <c r="M49" s="88">
        <v>23144</v>
      </c>
    </row>
    <row r="50" spans="2:13" ht="27.75" customHeight="1" x14ac:dyDescent="0.15">
      <c r="B50" s="1201"/>
      <c r="C50" s="1202"/>
      <c r="D50" s="85"/>
      <c r="E50" s="1207" t="s">
        <v>34</v>
      </c>
      <c r="F50" s="1207"/>
      <c r="G50" s="1207"/>
      <c r="H50" s="1208"/>
      <c r="I50" s="86">
        <v>793</v>
      </c>
      <c r="J50" s="87">
        <v>644</v>
      </c>
      <c r="K50" s="87">
        <v>604</v>
      </c>
      <c r="L50" s="87">
        <v>575</v>
      </c>
      <c r="M50" s="88">
        <v>505</v>
      </c>
    </row>
    <row r="51" spans="2:13" ht="27.75" customHeight="1" x14ac:dyDescent="0.15">
      <c r="B51" s="1203"/>
      <c r="C51" s="1204"/>
      <c r="D51" s="85"/>
      <c r="E51" s="1207" t="s">
        <v>35</v>
      </c>
      <c r="F51" s="1207"/>
      <c r="G51" s="1207"/>
      <c r="H51" s="1208"/>
      <c r="I51" s="86">
        <v>36993</v>
      </c>
      <c r="J51" s="87">
        <v>35587</v>
      </c>
      <c r="K51" s="87">
        <v>35877</v>
      </c>
      <c r="L51" s="87">
        <v>35070</v>
      </c>
      <c r="M51" s="88">
        <v>34792</v>
      </c>
    </row>
    <row r="52" spans="2:13" ht="27.75" customHeight="1" thickBot="1" x14ac:dyDescent="0.2">
      <c r="B52" s="1211" t="s">
        <v>20</v>
      </c>
      <c r="C52" s="1212"/>
      <c r="D52" s="90"/>
      <c r="E52" s="1213" t="s">
        <v>36</v>
      </c>
      <c r="F52" s="1213"/>
      <c r="G52" s="1213"/>
      <c r="H52" s="1214"/>
      <c r="I52" s="91">
        <v>12216</v>
      </c>
      <c r="J52" s="92">
        <v>10466</v>
      </c>
      <c r="K52" s="92">
        <v>5788</v>
      </c>
      <c r="L52" s="92">
        <v>3777</v>
      </c>
      <c r="M52" s="93">
        <v>993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563</v>
      </c>
      <c r="H51" s="1240"/>
      <c r="I51" s="1245" t="s">
        <v>564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566</v>
      </c>
      <c r="H55" s="1220"/>
      <c r="I55" s="1225" t="s">
        <v>564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563</v>
      </c>
      <c r="H73" s="1240"/>
      <c r="I73" s="1245" t="s">
        <v>564</v>
      </c>
      <c r="J73" s="1245"/>
      <c r="K73" s="1226">
        <v>69.7</v>
      </c>
      <c r="L73" s="1226">
        <v>60.1</v>
      </c>
      <c r="M73" s="1215">
        <v>33.1</v>
      </c>
      <c r="N73" s="1215">
        <v>21.9</v>
      </c>
      <c r="O73" s="1215">
        <v>5.8</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13.5</v>
      </c>
      <c r="L75" s="1247">
        <v>12.8</v>
      </c>
      <c r="M75" s="1247">
        <v>11.9</v>
      </c>
      <c r="N75" s="1247">
        <v>10.7</v>
      </c>
      <c r="O75" s="1247">
        <v>9.1999999999999993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566</v>
      </c>
      <c r="H77" s="1220"/>
      <c r="I77" s="1225" t="s">
        <v>564</v>
      </c>
      <c r="J77" s="1225"/>
      <c r="K77" s="1226">
        <v>88.3</v>
      </c>
      <c r="L77" s="1226">
        <v>76.2</v>
      </c>
      <c r="M77" s="1215">
        <v>65.3</v>
      </c>
      <c r="N77" s="1215">
        <v>60.8</v>
      </c>
      <c r="O77" s="1215">
        <v>58.5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24" activeCellId="1" sqref="A1 D2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D24" activeCellId="1" sqref="A1 D2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519</v>
      </c>
      <c r="G2" s="111"/>
      <c r="H2" s="112"/>
    </row>
    <row r="3" spans="1:8" x14ac:dyDescent="0.15">
      <c r="A3" s="108" t="s">
        <v>512</v>
      </c>
      <c r="B3" s="113"/>
      <c r="C3" s="114"/>
      <c r="D3" s="115">
        <v>69650</v>
      </c>
      <c r="E3" s="116"/>
      <c r="F3" s="117">
        <v>67201</v>
      </c>
      <c r="G3" s="118"/>
      <c r="H3" s="119"/>
    </row>
    <row r="4" spans="1:8" x14ac:dyDescent="0.15">
      <c r="A4" s="120"/>
      <c r="B4" s="121"/>
      <c r="C4" s="122"/>
      <c r="D4" s="123">
        <v>42323</v>
      </c>
      <c r="E4" s="124"/>
      <c r="F4" s="125">
        <v>35210</v>
      </c>
      <c r="G4" s="126"/>
      <c r="H4" s="127"/>
    </row>
    <row r="5" spans="1:8" x14ac:dyDescent="0.15">
      <c r="A5" s="108" t="s">
        <v>514</v>
      </c>
      <c r="B5" s="113"/>
      <c r="C5" s="114"/>
      <c r="D5" s="115">
        <v>74399</v>
      </c>
      <c r="E5" s="116"/>
      <c r="F5" s="117">
        <v>75709</v>
      </c>
      <c r="G5" s="118"/>
      <c r="H5" s="119"/>
    </row>
    <row r="6" spans="1:8" x14ac:dyDescent="0.15">
      <c r="A6" s="120"/>
      <c r="B6" s="121"/>
      <c r="C6" s="122"/>
      <c r="D6" s="123">
        <v>37344</v>
      </c>
      <c r="E6" s="124"/>
      <c r="F6" s="125">
        <v>35212</v>
      </c>
      <c r="G6" s="126"/>
      <c r="H6" s="127"/>
    </row>
    <row r="7" spans="1:8" x14ac:dyDescent="0.15">
      <c r="A7" s="108" t="s">
        <v>515</v>
      </c>
      <c r="B7" s="113"/>
      <c r="C7" s="114"/>
      <c r="D7" s="115">
        <v>101015</v>
      </c>
      <c r="E7" s="116"/>
      <c r="F7" s="117">
        <v>90961</v>
      </c>
      <c r="G7" s="118"/>
      <c r="H7" s="119"/>
    </row>
    <row r="8" spans="1:8" x14ac:dyDescent="0.15">
      <c r="A8" s="120"/>
      <c r="B8" s="121"/>
      <c r="C8" s="122"/>
      <c r="D8" s="123">
        <v>38426</v>
      </c>
      <c r="E8" s="124"/>
      <c r="F8" s="125">
        <v>37720</v>
      </c>
      <c r="G8" s="126"/>
      <c r="H8" s="127"/>
    </row>
    <row r="9" spans="1:8" x14ac:dyDescent="0.15">
      <c r="A9" s="108" t="s">
        <v>516</v>
      </c>
      <c r="B9" s="113"/>
      <c r="C9" s="114"/>
      <c r="D9" s="115">
        <v>133544</v>
      </c>
      <c r="E9" s="116"/>
      <c r="F9" s="117">
        <v>106614</v>
      </c>
      <c r="G9" s="118"/>
      <c r="H9" s="119"/>
    </row>
    <row r="10" spans="1:8" x14ac:dyDescent="0.15">
      <c r="A10" s="120"/>
      <c r="B10" s="121"/>
      <c r="C10" s="122"/>
      <c r="D10" s="123">
        <v>54616</v>
      </c>
      <c r="E10" s="124"/>
      <c r="F10" s="125">
        <v>45545</v>
      </c>
      <c r="G10" s="126"/>
      <c r="H10" s="127"/>
    </row>
    <row r="11" spans="1:8" x14ac:dyDescent="0.15">
      <c r="A11" s="108" t="s">
        <v>517</v>
      </c>
      <c r="B11" s="113"/>
      <c r="C11" s="114"/>
      <c r="D11" s="115">
        <v>116128</v>
      </c>
      <c r="E11" s="116"/>
      <c r="F11" s="117">
        <v>85459</v>
      </c>
      <c r="G11" s="118"/>
      <c r="H11" s="119"/>
    </row>
    <row r="12" spans="1:8" x14ac:dyDescent="0.15">
      <c r="A12" s="120"/>
      <c r="B12" s="121"/>
      <c r="C12" s="128"/>
      <c r="D12" s="123">
        <v>80913</v>
      </c>
      <c r="E12" s="124"/>
      <c r="F12" s="125">
        <v>44378</v>
      </c>
      <c r="G12" s="126"/>
      <c r="H12" s="127"/>
    </row>
    <row r="13" spans="1:8" x14ac:dyDescent="0.15">
      <c r="A13" s="108"/>
      <c r="B13" s="113"/>
      <c r="C13" s="129"/>
      <c r="D13" s="130">
        <v>98947</v>
      </c>
      <c r="E13" s="131"/>
      <c r="F13" s="132">
        <v>85189</v>
      </c>
      <c r="G13" s="133"/>
      <c r="H13" s="119"/>
    </row>
    <row r="14" spans="1:8" x14ac:dyDescent="0.15">
      <c r="A14" s="120"/>
      <c r="B14" s="121"/>
      <c r="C14" s="122"/>
      <c r="D14" s="123">
        <v>50724</v>
      </c>
      <c r="E14" s="124"/>
      <c r="F14" s="125">
        <v>39613</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6.88</v>
      </c>
      <c r="C19" s="134">
        <f>ROUND(VALUE(SUBSTITUTE(実質収支比率等に係る経年分析!G$48,"▲","-")),2)</f>
        <v>5.58</v>
      </c>
      <c r="D19" s="134">
        <f>ROUND(VALUE(SUBSTITUTE(実質収支比率等に係る経年分析!H$48,"▲","-")),2)</f>
        <v>5.18</v>
      </c>
      <c r="E19" s="134">
        <f>ROUND(VALUE(SUBSTITUTE(実質収支比率等に係る経年分析!I$48,"▲","-")),2)</f>
        <v>5.3</v>
      </c>
      <c r="F19" s="134">
        <f>ROUND(VALUE(SUBSTITUTE(実質収支比率等に係る経年分析!J$48,"▲","-")),2)</f>
        <v>8.5299999999999994</v>
      </c>
    </row>
    <row r="20" spans="1:11" x14ac:dyDescent="0.15">
      <c r="A20" s="134" t="s">
        <v>41</v>
      </c>
      <c r="B20" s="134">
        <f>ROUND(VALUE(SUBSTITUTE(実質収支比率等に係る経年分析!F$47,"▲","-")),2)</f>
        <v>47.7</v>
      </c>
      <c r="C20" s="134">
        <f>ROUND(VALUE(SUBSTITUTE(実質収支比率等に係る経年分析!G$47,"▲","-")),2)</f>
        <v>51.54</v>
      </c>
      <c r="D20" s="134">
        <f>ROUND(VALUE(SUBSTITUTE(実質収支比率等に係る経年分析!H$47,"▲","-")),2)</f>
        <v>54.02</v>
      </c>
      <c r="E20" s="134">
        <f>ROUND(VALUE(SUBSTITUTE(実質収支比率等に係る経年分析!I$47,"▲","-")),2)</f>
        <v>57.13</v>
      </c>
      <c r="F20" s="134">
        <f>ROUND(VALUE(SUBSTITUTE(実質収支比率等に係る経年分析!J$47,"▲","-")),2)</f>
        <v>58.59</v>
      </c>
    </row>
    <row r="21" spans="1:11" x14ac:dyDescent="0.15">
      <c r="A21" s="134" t="s">
        <v>42</v>
      </c>
      <c r="B21" s="134">
        <f>IF(ISNUMBER(VALUE(SUBSTITUTE(実質収支比率等に係る経年分析!F$49,"▲","-"))),ROUND(VALUE(SUBSTITUTE(実質収支比率等に係る経年分析!F$49,"▲","-")),2),NA())</f>
        <v>4.03</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3.26</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0.28000000000000003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真庭市簡易水道事業特別会計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真庭市温泉事業特別会計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真庭市介護保険特別会計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x14ac:dyDescent="0.15">
      <c r="A32" s="135" t="str">
        <f>IF(連結実質赤字比率に係る赤字・黒字の構成分析!C$38="",NA(),連結実質赤字比率に係る赤字・黒字の構成分析!C$38)</f>
        <v>真庭市農業共済事業特別会計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1.49</v>
      </c>
    </row>
    <row r="33" spans="1:16" x14ac:dyDescent="0.15">
      <c r="A33" s="135" t="str">
        <f>IF(連結実質赤字比率に係る赤字・黒字の構成分析!C$37="",NA(),連結実質赤字比率に係る赤字・黒字の構成分析!C$37)</f>
        <v>真庭市国民健康保険特別会計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v>
      </c>
    </row>
    <row r="34" spans="1:16" x14ac:dyDescent="0.15">
      <c r="A34" s="135" t="str">
        <f>IF(連結実質赤字比率に係る赤字・黒字の構成分析!C$36="",NA(),連結実質赤字比率に係る赤字・黒字の構成分析!C$36)</f>
        <v>真庭市国民健康保険湯原温泉病院事業会計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5.91</v>
      </c>
    </row>
    <row r="35" spans="1:16" x14ac:dyDescent="0.15">
      <c r="A35" s="135" t="str">
        <f>IF(連結実質赤字比率に係る赤字・黒字の構成分析!C$35="",NA(),連結実質赤字比率に係る赤字・黒字の構成分析!C$35)</f>
        <v>真庭市水道事業会計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8.2100000000000009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3948</v>
      </c>
      <c r="E42" s="136"/>
      <c r="F42" s="136"/>
      <c r="G42" s="136">
        <f>'実質公債費比率（分子）の構造'!L$52</f>
        <v>4046</v>
      </c>
      <c r="H42" s="136"/>
      <c r="I42" s="136"/>
      <c r="J42" s="136">
        <f>'実質公債費比率（分子）の構造'!M$52</f>
        <v>4129</v>
      </c>
      <c r="K42" s="136"/>
      <c r="L42" s="136"/>
      <c r="M42" s="136">
        <f>'実質公債費比率（分子）の構造'!N$52</f>
        <v>4257</v>
      </c>
      <c r="N42" s="136"/>
      <c r="O42" s="136"/>
      <c r="P42" s="136">
        <f>'実質公債費比率（分子）の構造'!O$52</f>
        <v>4083</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68</v>
      </c>
      <c r="C44" s="136"/>
      <c r="D44" s="136"/>
      <c r="E44" s="136">
        <f>'実質公債費比率（分子）の構造'!L$50</f>
        <v>46</v>
      </c>
      <c r="F44" s="136"/>
      <c r="G44" s="136"/>
      <c r="H44" s="136">
        <f>'実質公債費比率（分子）の構造'!M$50</f>
        <v>25</v>
      </c>
      <c r="I44" s="136"/>
      <c r="J44" s="136"/>
      <c r="K44" s="136">
        <f>'実質公債費比率（分子）の構造'!N$50</f>
        <v>15</v>
      </c>
      <c r="L44" s="136"/>
      <c r="M44" s="136"/>
      <c r="N44" s="136">
        <f>'実質公債費比率（分子）の構造'!O$50</f>
        <v>9</v>
      </c>
      <c r="O44" s="136"/>
      <c r="P44" s="136"/>
    </row>
    <row r="45" spans="1:16" x14ac:dyDescent="0.15">
      <c r="A45" s="136" t="s">
        <v>52</v>
      </c>
      <c r="B45" s="136">
        <f>'実質公債費比率（分子）の構造'!K$49</f>
        <v>65</v>
      </c>
      <c r="C45" s="136"/>
      <c r="D45" s="136"/>
      <c r="E45" s="136">
        <f>'実質公債費比率（分子）の構造'!L$49</f>
        <v>65</v>
      </c>
      <c r="F45" s="136"/>
      <c r="G45" s="136"/>
      <c r="H45" s="136">
        <f>'実質公債費比率（分子）の構造'!M$49</f>
        <v>65</v>
      </c>
      <c r="I45" s="136"/>
      <c r="J45" s="136"/>
      <c r="K45" s="136">
        <f>'実質公債費比率（分子）の構造'!N$49</f>
        <v>46</v>
      </c>
      <c r="L45" s="136"/>
      <c r="M45" s="136"/>
      <c r="N45" s="136">
        <f>'実質公債費比率（分子）の構造'!O$49</f>
        <v>31</v>
      </c>
      <c r="O45" s="136"/>
      <c r="P45" s="136"/>
    </row>
    <row r="46" spans="1:16" x14ac:dyDescent="0.15">
      <c r="A46" s="136" t="s">
        <v>53</v>
      </c>
      <c r="B46" s="136">
        <f>'実質公債費比率（分子）の構造'!K$48</f>
        <v>1635</v>
      </c>
      <c r="C46" s="136"/>
      <c r="D46" s="136"/>
      <c r="E46" s="136">
        <f>'実質公債費比率（分子）の構造'!L$48</f>
        <v>1651</v>
      </c>
      <c r="F46" s="136"/>
      <c r="G46" s="136"/>
      <c r="H46" s="136">
        <f>'実質公債費比率（分子）の構造'!M$48</f>
        <v>1561</v>
      </c>
      <c r="I46" s="136"/>
      <c r="J46" s="136"/>
      <c r="K46" s="136">
        <f>'実質公債費比率（分子）の構造'!N$48</f>
        <v>1567</v>
      </c>
      <c r="L46" s="136"/>
      <c r="M46" s="136"/>
      <c r="N46" s="136">
        <f>'実質公債費比率（分子）の構造'!O$48</f>
        <v>1560</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4477</v>
      </c>
      <c r="C49" s="136"/>
      <c r="D49" s="136"/>
      <c r="E49" s="136">
        <f>'実質公債費比率（分子）の構造'!L$45</f>
        <v>4425</v>
      </c>
      <c r="F49" s="136"/>
      <c r="G49" s="136"/>
      <c r="H49" s="136">
        <f>'実質公債費比率（分子）の構造'!M$45</f>
        <v>4326</v>
      </c>
      <c r="I49" s="136"/>
      <c r="J49" s="136"/>
      <c r="K49" s="136">
        <f>'実質公債費比率（分子）の構造'!N$45</f>
        <v>4214</v>
      </c>
      <c r="L49" s="136"/>
      <c r="M49" s="136"/>
      <c r="N49" s="136">
        <f>'実質公債費比率（分子）の構造'!O$45</f>
        <v>3841</v>
      </c>
      <c r="O49" s="136"/>
      <c r="P49" s="136"/>
    </row>
    <row r="50" spans="1:16" x14ac:dyDescent="0.15">
      <c r="A50" s="136" t="s">
        <v>57</v>
      </c>
      <c r="B50" s="136" t="e">
        <f>NA()</f>
        <v>#N/A</v>
      </c>
      <c r="C50" s="136">
        <f>IF(ISNUMBER('実質公債費比率（分子）の構造'!K$53),'実質公債費比率（分子）の構造'!K$53,NA())</f>
        <v>2297</v>
      </c>
      <c r="D50" s="136" t="e">
        <f>NA()</f>
        <v>#N/A</v>
      </c>
      <c r="E50" s="136" t="e">
        <f>NA()</f>
        <v>#N/A</v>
      </c>
      <c r="F50" s="136">
        <f>IF(ISNUMBER('実質公債費比率（分子）の構造'!L$53),'実質公債費比率（分子）の構造'!L$53,NA())</f>
        <v>2141</v>
      </c>
      <c r="G50" s="136" t="e">
        <f>NA()</f>
        <v>#N/A</v>
      </c>
      <c r="H50" s="136" t="e">
        <f>NA()</f>
        <v>#N/A</v>
      </c>
      <c r="I50" s="136">
        <f>IF(ISNUMBER('実質公債費比率（分子）の構造'!M$53),'実質公債費比率（分子）の構造'!M$53,NA())</f>
        <v>1848</v>
      </c>
      <c r="J50" s="136" t="e">
        <f>NA()</f>
        <v>#N/A</v>
      </c>
      <c r="K50" s="136" t="e">
        <f>NA()</f>
        <v>#N/A</v>
      </c>
      <c r="L50" s="136">
        <f>IF(ISNUMBER('実質公債費比率（分子）の構造'!N$53),'実質公債費比率（分子）の構造'!N$53,NA())</f>
        <v>1585</v>
      </c>
      <c r="M50" s="136" t="e">
        <f>NA()</f>
        <v>#N/A</v>
      </c>
      <c r="N50" s="136" t="e">
        <f>NA()</f>
        <v>#N/A</v>
      </c>
      <c r="O50" s="136">
        <f>IF(ISNUMBER('実質公債費比率（分子）の構造'!O$53),'実質公債費比率（分子）の構造'!O$53,NA())</f>
        <v>1358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36993</v>
      </c>
      <c r="E56" s="135"/>
      <c r="F56" s="135"/>
      <c r="G56" s="135">
        <f>'将来負担比率（分子）の構造'!J$51</f>
        <v>35587</v>
      </c>
      <c r="H56" s="135"/>
      <c r="I56" s="135"/>
      <c r="J56" s="135">
        <f>'将来負担比率（分子）の構造'!K$51</f>
        <v>35877</v>
      </c>
      <c r="K56" s="135"/>
      <c r="L56" s="135"/>
      <c r="M56" s="135">
        <f>'将来負担比率（分子）の構造'!L$51</f>
        <v>35070</v>
      </c>
      <c r="N56" s="135"/>
      <c r="O56" s="135"/>
      <c r="P56" s="135">
        <f>'将来負担比率（分子）の構造'!M$51</f>
        <v>34792</v>
      </c>
    </row>
    <row r="57" spans="1:16" x14ac:dyDescent="0.15">
      <c r="A57" s="135" t="s">
        <v>34</v>
      </c>
      <c r="B57" s="135"/>
      <c r="C57" s="135"/>
      <c r="D57" s="135">
        <f>'将来負担比率（分子）の構造'!I$50</f>
        <v>793</v>
      </c>
      <c r="E57" s="135"/>
      <c r="F57" s="135"/>
      <c r="G57" s="135">
        <f>'将来負担比率（分子）の構造'!J$50</f>
        <v>644</v>
      </c>
      <c r="H57" s="135"/>
      <c r="I57" s="135"/>
      <c r="J57" s="135">
        <f>'将来負担比率（分子）の構造'!K$50</f>
        <v>604</v>
      </c>
      <c r="K57" s="135"/>
      <c r="L57" s="135"/>
      <c r="M57" s="135">
        <f>'将来負担比率（分子）の構造'!L$50</f>
        <v>575</v>
      </c>
      <c r="N57" s="135"/>
      <c r="O57" s="135"/>
      <c r="P57" s="135">
        <f>'将来負担比率（分子）の構造'!M$50</f>
        <v>505</v>
      </c>
    </row>
    <row r="58" spans="1:16" x14ac:dyDescent="0.15">
      <c r="A58" s="135" t="s">
        <v>33</v>
      </c>
      <c r="B58" s="135"/>
      <c r="C58" s="135"/>
      <c r="D58" s="135">
        <f>'将来負担比率（分子）の構造'!I$49</f>
        <v>14738</v>
      </c>
      <c r="E58" s="135"/>
      <c r="F58" s="135"/>
      <c r="G58" s="135">
        <f>'将来負担比率（分子）の構造'!J$49</f>
        <v>16005</v>
      </c>
      <c r="H58" s="135"/>
      <c r="I58" s="135"/>
      <c r="J58" s="135">
        <f>'将来負担比率（分子）の構造'!K$49</f>
        <v>18225</v>
      </c>
      <c r="K58" s="135"/>
      <c r="L58" s="135"/>
      <c r="M58" s="135">
        <f>'将来負担比率（分子）の構造'!L$49</f>
        <v>20364</v>
      </c>
      <c r="N58" s="135"/>
      <c r="O58" s="135"/>
      <c r="P58" s="135">
        <f>'将来負担比率（分子）の構造'!M$49</f>
        <v>23144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6</v>
      </c>
      <c r="F61" s="135"/>
      <c r="G61" s="135"/>
      <c r="H61" s="135">
        <f>'将来負担比率（分子）の構造'!K$46</f>
        <v>2</v>
      </c>
      <c r="I61" s="135"/>
      <c r="J61" s="135"/>
      <c r="K61" s="135">
        <f>'将来負担比率（分子）の構造'!L$46</f>
        <v>5</v>
      </c>
      <c r="L61" s="135"/>
      <c r="M61" s="135"/>
      <c r="N61" s="135">
        <f>'将来負担比率（分子）の構造'!M$46</f>
        <v>1</v>
      </c>
      <c r="O61" s="135"/>
      <c r="P61" s="135"/>
    </row>
    <row r="62" spans="1:16" x14ac:dyDescent="0.15">
      <c r="A62" s="135" t="s">
        <v>28</v>
      </c>
      <c r="B62" s="135">
        <f>'将来負担比率（分子）の構造'!I$45</f>
        <v>7252</v>
      </c>
      <c r="C62" s="135"/>
      <c r="D62" s="135"/>
      <c r="E62" s="135">
        <f>'将来負担比率（分子）の構造'!J$45</f>
        <v>6875</v>
      </c>
      <c r="F62" s="135"/>
      <c r="G62" s="135"/>
      <c r="H62" s="135">
        <f>'将来負担比率（分子）の構造'!K$45</f>
        <v>6100</v>
      </c>
      <c r="I62" s="135"/>
      <c r="J62" s="135"/>
      <c r="K62" s="135">
        <f>'将来負担比率（分子）の構造'!L$45</f>
        <v>5576</v>
      </c>
      <c r="L62" s="135"/>
      <c r="M62" s="135"/>
      <c r="N62" s="135">
        <f>'将来負担比率（分子）の構造'!M$45</f>
        <v>5322</v>
      </c>
      <c r="O62" s="135"/>
      <c r="P62" s="135"/>
    </row>
    <row r="63" spans="1:16" x14ac:dyDescent="0.15">
      <c r="A63" s="135" t="s">
        <v>27</v>
      </c>
      <c r="B63" s="135">
        <f>'将来負担比率（分子）の構造'!I$44</f>
        <v>467</v>
      </c>
      <c r="C63" s="135"/>
      <c r="D63" s="135"/>
      <c r="E63" s="135">
        <f>'将来負担比率（分子）の構造'!J$44</f>
        <v>392</v>
      </c>
      <c r="F63" s="135"/>
      <c r="G63" s="135"/>
      <c r="H63" s="135">
        <f>'将来負担比率（分子）の構造'!K$44</f>
        <v>316</v>
      </c>
      <c r="I63" s="135"/>
      <c r="J63" s="135"/>
      <c r="K63" s="135">
        <f>'将来負担比率（分子）の構造'!L$44</f>
        <v>235</v>
      </c>
      <c r="L63" s="135"/>
      <c r="M63" s="135"/>
      <c r="N63" s="135">
        <f>'将来負担比率（分子）の構造'!M$44</f>
        <v>182</v>
      </c>
      <c r="O63" s="135"/>
      <c r="P63" s="135"/>
    </row>
    <row r="64" spans="1:16" x14ac:dyDescent="0.15">
      <c r="A64" s="135" t="s">
        <v>26</v>
      </c>
      <c r="B64" s="135">
        <f>'将来負担比率（分子）の構造'!I$43</f>
        <v>21092</v>
      </c>
      <c r="C64" s="135"/>
      <c r="D64" s="135"/>
      <c r="E64" s="135">
        <f>'将来負担比率（分子）の構造'!J$43</f>
        <v>20833</v>
      </c>
      <c r="F64" s="135"/>
      <c r="G64" s="135"/>
      <c r="H64" s="135">
        <f>'将来負担比率（分子）の構造'!K$43</f>
        <v>20078</v>
      </c>
      <c r="I64" s="135"/>
      <c r="J64" s="135"/>
      <c r="K64" s="135">
        <f>'将来負担比率（分子）の構造'!L$43</f>
        <v>19038</v>
      </c>
      <c r="L64" s="135"/>
      <c r="M64" s="135"/>
      <c r="N64" s="135">
        <f>'将来負担比率（分子）の構造'!M$43</f>
        <v>18038</v>
      </c>
      <c r="O64" s="135"/>
      <c r="P64" s="135"/>
    </row>
    <row r="65" spans="1:16" x14ac:dyDescent="0.15">
      <c r="A65" s="135" t="s">
        <v>25</v>
      </c>
      <c r="B65" s="135">
        <f>'将来負担比率（分子）の構造'!I$42</f>
        <v>203</v>
      </c>
      <c r="C65" s="135"/>
      <c r="D65" s="135"/>
      <c r="E65" s="135">
        <f>'将来負担比率（分子）の構造'!J$42</f>
        <v>139</v>
      </c>
      <c r="F65" s="135"/>
      <c r="G65" s="135"/>
      <c r="H65" s="135">
        <f>'将来負担比率（分子）の構造'!K$42</f>
        <v>103</v>
      </c>
      <c r="I65" s="135"/>
      <c r="J65" s="135"/>
      <c r="K65" s="135">
        <f>'将来負担比率（分子）の構造'!L$42</f>
        <v>80</v>
      </c>
      <c r="L65" s="135"/>
      <c r="M65" s="135"/>
      <c r="N65" s="135">
        <f>'将来負担比率（分子）の構造'!M$42</f>
        <v>66</v>
      </c>
      <c r="O65" s="135"/>
      <c r="P65" s="135"/>
    </row>
    <row r="66" spans="1:16" x14ac:dyDescent="0.15">
      <c r="A66" s="135" t="s">
        <v>24</v>
      </c>
      <c r="B66" s="135">
        <f>'将来負担比率（分子）の構造'!I$41</f>
        <v>35727</v>
      </c>
      <c r="C66" s="135"/>
      <c r="D66" s="135"/>
      <c r="E66" s="135">
        <f>'将来負担比率（分子）の構造'!J$41</f>
        <v>34457</v>
      </c>
      <c r="F66" s="135"/>
      <c r="G66" s="135"/>
      <c r="H66" s="135">
        <f>'将来負担比率（分子）の構造'!K$41</f>
        <v>33895</v>
      </c>
      <c r="I66" s="135"/>
      <c r="J66" s="135"/>
      <c r="K66" s="135">
        <f>'将来負担比率（分子）の構造'!L$41</f>
        <v>34853</v>
      </c>
      <c r="L66" s="135"/>
      <c r="M66" s="135"/>
      <c r="N66" s="135">
        <f>'将来負担比率（分子）の構造'!M$41</f>
        <v>35826</v>
      </c>
      <c r="O66" s="135"/>
      <c r="P66" s="135"/>
    </row>
    <row r="67" spans="1:16" x14ac:dyDescent="0.15">
      <c r="A67" s="135" t="s">
        <v>61</v>
      </c>
      <c r="B67" s="135" t="e">
        <f>NA()</f>
        <v>#N/A</v>
      </c>
      <c r="C67" s="135">
        <f>IF(ISNUMBER('将来負担比率（分子）の構造'!I$52), IF('将来負担比率（分子）の構造'!I$52 &lt; 0, 0, '将来負担比率（分子）の構造'!I$52), NA())</f>
        <v>12216</v>
      </c>
      <c r="D67" s="135" t="e">
        <f>NA()</f>
        <v>#N/A</v>
      </c>
      <c r="E67" s="135" t="e">
        <f>NA()</f>
        <v>#N/A</v>
      </c>
      <c r="F67" s="135">
        <f>IF(ISNUMBER('将来負担比率（分子）の構造'!J$52), IF('将来負担比率（分子）の構造'!J$52 &lt; 0, 0, '将来負担比率（分子）の構造'!J$52), NA())</f>
        <v>10466</v>
      </c>
      <c r="G67" s="135" t="e">
        <f>NA()</f>
        <v>#N/A</v>
      </c>
      <c r="H67" s="135" t="e">
        <f>NA()</f>
        <v>#N/A</v>
      </c>
      <c r="I67" s="135">
        <f>IF(ISNUMBER('将来負担比率（分子）の構造'!K$52), IF('将来負担比率（分子）の構造'!K$52 &lt; 0, 0, '将来負担比率（分子）の構造'!K$52), NA())</f>
        <v>5788</v>
      </c>
      <c r="J67" s="135" t="e">
        <f>NA()</f>
        <v>#N/A</v>
      </c>
      <c r="K67" s="135" t="e">
        <f>NA()</f>
        <v>#N/A</v>
      </c>
      <c r="L67" s="135">
        <f>IF(ISNUMBER('将来負担比率（分子）の構造'!L$52), IF('将来負担比率（分子）の構造'!L$52 &lt; 0, 0, '将来負担比率（分子）の構造'!L$52), NA())</f>
        <v>3777</v>
      </c>
      <c r="M67" s="135" t="e">
        <f>NA()</f>
        <v>#N/A</v>
      </c>
      <c r="N67" s="135" t="e">
        <f>NA()</f>
        <v>#N/A</v>
      </c>
      <c r="O67" s="135">
        <f>IF(ISNUMBER('将来負担比率（分子）の構造'!M$52), IF('将来負担比率（分子）の構造'!M$52 &lt; 0, 0, '将来負担比率（分子）の構造'!M$52), NA())</f>
        <v>993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5113014</v>
      </c>
      <c r="S5" s="613"/>
      <c r="T5" s="613"/>
      <c r="U5" s="613"/>
      <c r="V5" s="613"/>
      <c r="W5" s="613"/>
      <c r="X5" s="613"/>
      <c r="Y5" s="614"/>
      <c r="Z5" s="615">
        <v>15.3</v>
      </c>
      <c r="AA5" s="615"/>
      <c r="AB5" s="615"/>
      <c r="AC5" s="615"/>
      <c r="AD5" s="616">
        <v>5113014</v>
      </c>
      <c r="AE5" s="616"/>
      <c r="AF5" s="616"/>
      <c r="AG5" s="616"/>
      <c r="AH5" s="616"/>
      <c r="AI5" s="616"/>
      <c r="AJ5" s="616"/>
      <c r="AK5" s="616"/>
      <c r="AL5" s="617">
        <v>25.3</v>
      </c>
      <c r="AM5" s="618"/>
      <c r="AN5" s="618"/>
      <c r="AO5" s="619"/>
      <c r="AP5" s="609" t="s">
        <v>203</v>
      </c>
      <c r="AQ5" s="610"/>
      <c r="AR5" s="610"/>
      <c r="AS5" s="610"/>
      <c r="AT5" s="610"/>
      <c r="AU5" s="610"/>
      <c r="AV5" s="610"/>
      <c r="AW5" s="610"/>
      <c r="AX5" s="610"/>
      <c r="AY5" s="610"/>
      <c r="AZ5" s="610"/>
      <c r="BA5" s="610"/>
      <c r="BB5" s="610"/>
      <c r="BC5" s="610"/>
      <c r="BD5" s="610"/>
      <c r="BE5" s="610"/>
      <c r="BF5" s="611"/>
      <c r="BG5" s="623">
        <v>5079299</v>
      </c>
      <c r="BH5" s="624"/>
      <c r="BI5" s="624"/>
      <c r="BJ5" s="624"/>
      <c r="BK5" s="624"/>
      <c r="BL5" s="624"/>
      <c r="BM5" s="624"/>
      <c r="BN5" s="625"/>
      <c r="BO5" s="626">
        <v>99.3</v>
      </c>
      <c r="BP5" s="626"/>
      <c r="BQ5" s="626"/>
      <c r="BR5" s="626"/>
      <c r="BS5" s="627">
        <v>78478</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286489</v>
      </c>
      <c r="S6" s="624"/>
      <c r="T6" s="624"/>
      <c r="U6" s="624"/>
      <c r="V6" s="624"/>
      <c r="W6" s="624"/>
      <c r="X6" s="624"/>
      <c r="Y6" s="625"/>
      <c r="Z6" s="626">
        <v>0.9</v>
      </c>
      <c r="AA6" s="626"/>
      <c r="AB6" s="626"/>
      <c r="AC6" s="626"/>
      <c r="AD6" s="627">
        <v>286489</v>
      </c>
      <c r="AE6" s="627"/>
      <c r="AF6" s="627"/>
      <c r="AG6" s="627"/>
      <c r="AH6" s="627"/>
      <c r="AI6" s="627"/>
      <c r="AJ6" s="627"/>
      <c r="AK6" s="627"/>
      <c r="AL6" s="628">
        <v>1.4</v>
      </c>
      <c r="AM6" s="629"/>
      <c r="AN6" s="629"/>
      <c r="AO6" s="630"/>
      <c r="AP6" s="620" t="s">
        <v>208</v>
      </c>
      <c r="AQ6" s="621"/>
      <c r="AR6" s="621"/>
      <c r="AS6" s="621"/>
      <c r="AT6" s="621"/>
      <c r="AU6" s="621"/>
      <c r="AV6" s="621"/>
      <c r="AW6" s="621"/>
      <c r="AX6" s="621"/>
      <c r="AY6" s="621"/>
      <c r="AZ6" s="621"/>
      <c r="BA6" s="621"/>
      <c r="BB6" s="621"/>
      <c r="BC6" s="621"/>
      <c r="BD6" s="621"/>
      <c r="BE6" s="621"/>
      <c r="BF6" s="622"/>
      <c r="BG6" s="623">
        <v>5079299</v>
      </c>
      <c r="BH6" s="624"/>
      <c r="BI6" s="624"/>
      <c r="BJ6" s="624"/>
      <c r="BK6" s="624"/>
      <c r="BL6" s="624"/>
      <c r="BM6" s="624"/>
      <c r="BN6" s="625"/>
      <c r="BO6" s="626">
        <v>99.3</v>
      </c>
      <c r="BP6" s="626"/>
      <c r="BQ6" s="626"/>
      <c r="BR6" s="626"/>
      <c r="BS6" s="627">
        <v>78478</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236308</v>
      </c>
      <c r="CS6" s="624"/>
      <c r="CT6" s="624"/>
      <c r="CU6" s="624"/>
      <c r="CV6" s="624"/>
      <c r="CW6" s="624"/>
      <c r="CX6" s="624"/>
      <c r="CY6" s="625"/>
      <c r="CZ6" s="626">
        <v>0.8</v>
      </c>
      <c r="DA6" s="626"/>
      <c r="DB6" s="626"/>
      <c r="DC6" s="626"/>
      <c r="DD6" s="632" t="s">
        <v>210</v>
      </c>
      <c r="DE6" s="624"/>
      <c r="DF6" s="624"/>
      <c r="DG6" s="624"/>
      <c r="DH6" s="624"/>
      <c r="DI6" s="624"/>
      <c r="DJ6" s="624"/>
      <c r="DK6" s="624"/>
      <c r="DL6" s="624"/>
      <c r="DM6" s="624"/>
      <c r="DN6" s="624"/>
      <c r="DO6" s="624"/>
      <c r="DP6" s="625"/>
      <c r="DQ6" s="632">
        <v>236308</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10442</v>
      </c>
      <c r="S7" s="624"/>
      <c r="T7" s="624"/>
      <c r="U7" s="624"/>
      <c r="V7" s="624"/>
      <c r="W7" s="624"/>
      <c r="X7" s="624"/>
      <c r="Y7" s="625"/>
      <c r="Z7" s="626">
        <v>0</v>
      </c>
      <c r="AA7" s="626"/>
      <c r="AB7" s="626"/>
      <c r="AC7" s="626"/>
      <c r="AD7" s="627">
        <v>10442</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2122767</v>
      </c>
      <c r="BH7" s="624"/>
      <c r="BI7" s="624"/>
      <c r="BJ7" s="624"/>
      <c r="BK7" s="624"/>
      <c r="BL7" s="624"/>
      <c r="BM7" s="624"/>
      <c r="BN7" s="625"/>
      <c r="BO7" s="626">
        <v>41.5</v>
      </c>
      <c r="BP7" s="626"/>
      <c r="BQ7" s="626"/>
      <c r="BR7" s="626"/>
      <c r="BS7" s="627">
        <v>78478</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6591128</v>
      </c>
      <c r="CS7" s="624"/>
      <c r="CT7" s="624"/>
      <c r="CU7" s="624"/>
      <c r="CV7" s="624"/>
      <c r="CW7" s="624"/>
      <c r="CX7" s="624"/>
      <c r="CY7" s="625"/>
      <c r="CZ7" s="626">
        <v>21</v>
      </c>
      <c r="DA7" s="626"/>
      <c r="DB7" s="626"/>
      <c r="DC7" s="626"/>
      <c r="DD7" s="632">
        <v>1102733</v>
      </c>
      <c r="DE7" s="624"/>
      <c r="DF7" s="624"/>
      <c r="DG7" s="624"/>
      <c r="DH7" s="624"/>
      <c r="DI7" s="624"/>
      <c r="DJ7" s="624"/>
      <c r="DK7" s="624"/>
      <c r="DL7" s="624"/>
      <c r="DM7" s="624"/>
      <c r="DN7" s="624"/>
      <c r="DO7" s="624"/>
      <c r="DP7" s="625"/>
      <c r="DQ7" s="632">
        <v>4938283</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31409</v>
      </c>
      <c r="S8" s="624"/>
      <c r="T8" s="624"/>
      <c r="U8" s="624"/>
      <c r="V8" s="624"/>
      <c r="W8" s="624"/>
      <c r="X8" s="624"/>
      <c r="Y8" s="625"/>
      <c r="Z8" s="626">
        <v>0.1</v>
      </c>
      <c r="AA8" s="626"/>
      <c r="AB8" s="626"/>
      <c r="AC8" s="626"/>
      <c r="AD8" s="627">
        <v>31409</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80445</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8003659</v>
      </c>
      <c r="CS8" s="624"/>
      <c r="CT8" s="624"/>
      <c r="CU8" s="624"/>
      <c r="CV8" s="624"/>
      <c r="CW8" s="624"/>
      <c r="CX8" s="624"/>
      <c r="CY8" s="625"/>
      <c r="CZ8" s="626">
        <v>25.5</v>
      </c>
      <c r="DA8" s="626"/>
      <c r="DB8" s="626"/>
      <c r="DC8" s="626"/>
      <c r="DD8" s="632">
        <v>782118</v>
      </c>
      <c r="DE8" s="624"/>
      <c r="DF8" s="624"/>
      <c r="DG8" s="624"/>
      <c r="DH8" s="624"/>
      <c r="DI8" s="624"/>
      <c r="DJ8" s="624"/>
      <c r="DK8" s="624"/>
      <c r="DL8" s="624"/>
      <c r="DM8" s="624"/>
      <c r="DN8" s="624"/>
      <c r="DO8" s="624"/>
      <c r="DP8" s="625"/>
      <c r="DQ8" s="632">
        <v>4507942</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28650</v>
      </c>
      <c r="S9" s="624"/>
      <c r="T9" s="624"/>
      <c r="U9" s="624"/>
      <c r="V9" s="624"/>
      <c r="W9" s="624"/>
      <c r="X9" s="624"/>
      <c r="Y9" s="625"/>
      <c r="Z9" s="626">
        <v>0.1</v>
      </c>
      <c r="AA9" s="626"/>
      <c r="AB9" s="626"/>
      <c r="AC9" s="626"/>
      <c r="AD9" s="627">
        <v>28650</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1499843</v>
      </c>
      <c r="BH9" s="624"/>
      <c r="BI9" s="624"/>
      <c r="BJ9" s="624"/>
      <c r="BK9" s="624"/>
      <c r="BL9" s="624"/>
      <c r="BM9" s="624"/>
      <c r="BN9" s="625"/>
      <c r="BO9" s="626">
        <v>29.3</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3123231</v>
      </c>
      <c r="CS9" s="624"/>
      <c r="CT9" s="624"/>
      <c r="CU9" s="624"/>
      <c r="CV9" s="624"/>
      <c r="CW9" s="624"/>
      <c r="CX9" s="624"/>
      <c r="CY9" s="625"/>
      <c r="CZ9" s="626">
        <v>9.9</v>
      </c>
      <c r="DA9" s="626"/>
      <c r="DB9" s="626"/>
      <c r="DC9" s="626"/>
      <c r="DD9" s="632">
        <v>762289</v>
      </c>
      <c r="DE9" s="624"/>
      <c r="DF9" s="624"/>
      <c r="DG9" s="624"/>
      <c r="DH9" s="624"/>
      <c r="DI9" s="624"/>
      <c r="DJ9" s="624"/>
      <c r="DK9" s="624"/>
      <c r="DL9" s="624"/>
      <c r="DM9" s="624"/>
      <c r="DN9" s="624"/>
      <c r="DO9" s="624"/>
      <c r="DP9" s="625"/>
      <c r="DQ9" s="632">
        <v>2460165</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911043</v>
      </c>
      <c r="S10" s="624"/>
      <c r="T10" s="624"/>
      <c r="U10" s="624"/>
      <c r="V10" s="624"/>
      <c r="W10" s="624"/>
      <c r="X10" s="624"/>
      <c r="Y10" s="625"/>
      <c r="Z10" s="626">
        <v>2.7</v>
      </c>
      <c r="AA10" s="626"/>
      <c r="AB10" s="626"/>
      <c r="AC10" s="626"/>
      <c r="AD10" s="627">
        <v>911043</v>
      </c>
      <c r="AE10" s="627"/>
      <c r="AF10" s="627"/>
      <c r="AG10" s="627"/>
      <c r="AH10" s="627"/>
      <c r="AI10" s="627"/>
      <c r="AJ10" s="627"/>
      <c r="AK10" s="627"/>
      <c r="AL10" s="628">
        <v>4.5</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103664</v>
      </c>
      <c r="BH10" s="624"/>
      <c r="BI10" s="624"/>
      <c r="BJ10" s="624"/>
      <c r="BK10" s="624"/>
      <c r="BL10" s="624"/>
      <c r="BM10" s="624"/>
      <c r="BN10" s="625"/>
      <c r="BO10" s="626">
        <v>2</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11516</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5373</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v>33198</v>
      </c>
      <c r="S11" s="624"/>
      <c r="T11" s="624"/>
      <c r="U11" s="624"/>
      <c r="V11" s="624"/>
      <c r="W11" s="624"/>
      <c r="X11" s="624"/>
      <c r="Y11" s="625"/>
      <c r="Z11" s="626">
        <v>0.1</v>
      </c>
      <c r="AA11" s="626"/>
      <c r="AB11" s="626"/>
      <c r="AC11" s="626"/>
      <c r="AD11" s="627">
        <v>33198</v>
      </c>
      <c r="AE11" s="627"/>
      <c r="AF11" s="627"/>
      <c r="AG11" s="627"/>
      <c r="AH11" s="627"/>
      <c r="AI11" s="627"/>
      <c r="AJ11" s="627"/>
      <c r="AK11" s="627"/>
      <c r="AL11" s="628">
        <v>0.2</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438815</v>
      </c>
      <c r="BH11" s="624"/>
      <c r="BI11" s="624"/>
      <c r="BJ11" s="624"/>
      <c r="BK11" s="624"/>
      <c r="BL11" s="624"/>
      <c r="BM11" s="624"/>
      <c r="BN11" s="625"/>
      <c r="BO11" s="626">
        <v>8.6</v>
      </c>
      <c r="BP11" s="626"/>
      <c r="BQ11" s="626"/>
      <c r="BR11" s="626"/>
      <c r="BS11" s="632">
        <v>78478</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1643525</v>
      </c>
      <c r="CS11" s="624"/>
      <c r="CT11" s="624"/>
      <c r="CU11" s="624"/>
      <c r="CV11" s="624"/>
      <c r="CW11" s="624"/>
      <c r="CX11" s="624"/>
      <c r="CY11" s="625"/>
      <c r="CZ11" s="626">
        <v>5.2</v>
      </c>
      <c r="DA11" s="626"/>
      <c r="DB11" s="626"/>
      <c r="DC11" s="626"/>
      <c r="DD11" s="632">
        <v>344802</v>
      </c>
      <c r="DE11" s="624"/>
      <c r="DF11" s="624"/>
      <c r="DG11" s="624"/>
      <c r="DH11" s="624"/>
      <c r="DI11" s="624"/>
      <c r="DJ11" s="624"/>
      <c r="DK11" s="624"/>
      <c r="DL11" s="624"/>
      <c r="DM11" s="624"/>
      <c r="DN11" s="624"/>
      <c r="DO11" s="624"/>
      <c r="DP11" s="625"/>
      <c r="DQ11" s="632">
        <v>1128645</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2507525</v>
      </c>
      <c r="BH12" s="624"/>
      <c r="BI12" s="624"/>
      <c r="BJ12" s="624"/>
      <c r="BK12" s="624"/>
      <c r="BL12" s="624"/>
      <c r="BM12" s="624"/>
      <c r="BN12" s="625"/>
      <c r="BO12" s="626">
        <v>49</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1036078</v>
      </c>
      <c r="CS12" s="624"/>
      <c r="CT12" s="624"/>
      <c r="CU12" s="624"/>
      <c r="CV12" s="624"/>
      <c r="CW12" s="624"/>
      <c r="CX12" s="624"/>
      <c r="CY12" s="625"/>
      <c r="CZ12" s="626">
        <v>3.3</v>
      </c>
      <c r="DA12" s="626"/>
      <c r="DB12" s="626"/>
      <c r="DC12" s="626"/>
      <c r="DD12" s="632">
        <v>477797</v>
      </c>
      <c r="DE12" s="624"/>
      <c r="DF12" s="624"/>
      <c r="DG12" s="624"/>
      <c r="DH12" s="624"/>
      <c r="DI12" s="624"/>
      <c r="DJ12" s="624"/>
      <c r="DK12" s="624"/>
      <c r="DL12" s="624"/>
      <c r="DM12" s="624"/>
      <c r="DN12" s="624"/>
      <c r="DO12" s="624"/>
      <c r="DP12" s="625"/>
      <c r="DQ12" s="632">
        <v>526712</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49368</v>
      </c>
      <c r="S13" s="624"/>
      <c r="T13" s="624"/>
      <c r="U13" s="624"/>
      <c r="V13" s="624"/>
      <c r="W13" s="624"/>
      <c r="X13" s="624"/>
      <c r="Y13" s="625"/>
      <c r="Z13" s="626">
        <v>0.1</v>
      </c>
      <c r="AA13" s="626"/>
      <c r="AB13" s="626"/>
      <c r="AC13" s="626"/>
      <c r="AD13" s="627">
        <v>49368</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2476763</v>
      </c>
      <c r="BH13" s="624"/>
      <c r="BI13" s="624"/>
      <c r="BJ13" s="624"/>
      <c r="BK13" s="624"/>
      <c r="BL13" s="624"/>
      <c r="BM13" s="624"/>
      <c r="BN13" s="625"/>
      <c r="BO13" s="626">
        <v>48.4</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2618594</v>
      </c>
      <c r="CS13" s="624"/>
      <c r="CT13" s="624"/>
      <c r="CU13" s="624"/>
      <c r="CV13" s="624"/>
      <c r="CW13" s="624"/>
      <c r="CX13" s="624"/>
      <c r="CY13" s="625"/>
      <c r="CZ13" s="626">
        <v>8.3000000000000007</v>
      </c>
      <c r="DA13" s="626"/>
      <c r="DB13" s="626"/>
      <c r="DC13" s="626"/>
      <c r="DD13" s="632">
        <v>1186081</v>
      </c>
      <c r="DE13" s="624"/>
      <c r="DF13" s="624"/>
      <c r="DG13" s="624"/>
      <c r="DH13" s="624"/>
      <c r="DI13" s="624"/>
      <c r="DJ13" s="624"/>
      <c r="DK13" s="624"/>
      <c r="DL13" s="624"/>
      <c r="DM13" s="624"/>
      <c r="DN13" s="624"/>
      <c r="DO13" s="624"/>
      <c r="DP13" s="625"/>
      <c r="DQ13" s="632">
        <v>1740335</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148840</v>
      </c>
      <c r="BH14" s="624"/>
      <c r="BI14" s="624"/>
      <c r="BJ14" s="624"/>
      <c r="BK14" s="624"/>
      <c r="BL14" s="624"/>
      <c r="BM14" s="624"/>
      <c r="BN14" s="625"/>
      <c r="BO14" s="626">
        <v>2.9</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1013986</v>
      </c>
      <c r="CS14" s="624"/>
      <c r="CT14" s="624"/>
      <c r="CU14" s="624"/>
      <c r="CV14" s="624"/>
      <c r="CW14" s="624"/>
      <c r="CX14" s="624"/>
      <c r="CY14" s="625"/>
      <c r="CZ14" s="626">
        <v>3.2</v>
      </c>
      <c r="DA14" s="626"/>
      <c r="DB14" s="626"/>
      <c r="DC14" s="626"/>
      <c r="DD14" s="632">
        <v>40400</v>
      </c>
      <c r="DE14" s="624"/>
      <c r="DF14" s="624"/>
      <c r="DG14" s="624"/>
      <c r="DH14" s="624"/>
      <c r="DI14" s="624"/>
      <c r="DJ14" s="624"/>
      <c r="DK14" s="624"/>
      <c r="DL14" s="624"/>
      <c r="DM14" s="624"/>
      <c r="DN14" s="624"/>
      <c r="DO14" s="624"/>
      <c r="DP14" s="625"/>
      <c r="DQ14" s="632">
        <v>940954</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13950</v>
      </c>
      <c r="S15" s="624"/>
      <c r="T15" s="624"/>
      <c r="U15" s="624"/>
      <c r="V15" s="624"/>
      <c r="W15" s="624"/>
      <c r="X15" s="624"/>
      <c r="Y15" s="625"/>
      <c r="Z15" s="626">
        <v>0</v>
      </c>
      <c r="AA15" s="626"/>
      <c r="AB15" s="626"/>
      <c r="AC15" s="626"/>
      <c r="AD15" s="627">
        <v>13950</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299572</v>
      </c>
      <c r="BH15" s="624"/>
      <c r="BI15" s="624"/>
      <c r="BJ15" s="624"/>
      <c r="BK15" s="624"/>
      <c r="BL15" s="624"/>
      <c r="BM15" s="624"/>
      <c r="BN15" s="625"/>
      <c r="BO15" s="626">
        <v>5.9</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3281324</v>
      </c>
      <c r="CS15" s="624"/>
      <c r="CT15" s="624"/>
      <c r="CU15" s="624"/>
      <c r="CV15" s="624"/>
      <c r="CW15" s="624"/>
      <c r="CX15" s="624"/>
      <c r="CY15" s="625"/>
      <c r="CZ15" s="626">
        <v>10.4</v>
      </c>
      <c r="DA15" s="626"/>
      <c r="DB15" s="626"/>
      <c r="DC15" s="626"/>
      <c r="DD15" s="632">
        <v>857041</v>
      </c>
      <c r="DE15" s="624"/>
      <c r="DF15" s="624"/>
      <c r="DG15" s="624"/>
      <c r="DH15" s="624"/>
      <c r="DI15" s="624"/>
      <c r="DJ15" s="624"/>
      <c r="DK15" s="624"/>
      <c r="DL15" s="624"/>
      <c r="DM15" s="624"/>
      <c r="DN15" s="624"/>
      <c r="DO15" s="624"/>
      <c r="DP15" s="625"/>
      <c r="DQ15" s="632">
        <v>2389527</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14990636</v>
      </c>
      <c r="S16" s="624"/>
      <c r="T16" s="624"/>
      <c r="U16" s="624"/>
      <c r="V16" s="624"/>
      <c r="W16" s="624"/>
      <c r="X16" s="624"/>
      <c r="Y16" s="625"/>
      <c r="Z16" s="626">
        <v>45</v>
      </c>
      <c r="AA16" s="626"/>
      <c r="AB16" s="626"/>
      <c r="AC16" s="626"/>
      <c r="AD16" s="627">
        <v>13671529</v>
      </c>
      <c r="AE16" s="627"/>
      <c r="AF16" s="627"/>
      <c r="AG16" s="627"/>
      <c r="AH16" s="627"/>
      <c r="AI16" s="627"/>
      <c r="AJ16" s="627"/>
      <c r="AK16" s="627"/>
      <c r="AL16" s="628">
        <v>67.8</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v>595</v>
      </c>
      <c r="BH16" s="624"/>
      <c r="BI16" s="624"/>
      <c r="BJ16" s="624"/>
      <c r="BK16" s="624"/>
      <c r="BL16" s="624"/>
      <c r="BM16" s="624"/>
      <c r="BN16" s="625"/>
      <c r="BO16" s="626">
        <v>0</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42389</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11192</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13671529</v>
      </c>
      <c r="S17" s="624"/>
      <c r="T17" s="624"/>
      <c r="U17" s="624"/>
      <c r="V17" s="624"/>
      <c r="W17" s="624"/>
      <c r="X17" s="624"/>
      <c r="Y17" s="625"/>
      <c r="Z17" s="626">
        <v>41</v>
      </c>
      <c r="AA17" s="626"/>
      <c r="AB17" s="626"/>
      <c r="AC17" s="626"/>
      <c r="AD17" s="627">
        <v>13671529</v>
      </c>
      <c r="AE17" s="627"/>
      <c r="AF17" s="627"/>
      <c r="AG17" s="627"/>
      <c r="AH17" s="627"/>
      <c r="AI17" s="627"/>
      <c r="AJ17" s="627"/>
      <c r="AK17" s="627"/>
      <c r="AL17" s="628">
        <v>67.8</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3841073</v>
      </c>
      <c r="CS17" s="624"/>
      <c r="CT17" s="624"/>
      <c r="CU17" s="624"/>
      <c r="CV17" s="624"/>
      <c r="CW17" s="624"/>
      <c r="CX17" s="624"/>
      <c r="CY17" s="625"/>
      <c r="CZ17" s="626">
        <v>12.2</v>
      </c>
      <c r="DA17" s="626"/>
      <c r="DB17" s="626"/>
      <c r="DC17" s="626"/>
      <c r="DD17" s="632" t="s">
        <v>107</v>
      </c>
      <c r="DE17" s="624"/>
      <c r="DF17" s="624"/>
      <c r="DG17" s="624"/>
      <c r="DH17" s="624"/>
      <c r="DI17" s="624"/>
      <c r="DJ17" s="624"/>
      <c r="DK17" s="624"/>
      <c r="DL17" s="624"/>
      <c r="DM17" s="624"/>
      <c r="DN17" s="624"/>
      <c r="DO17" s="624"/>
      <c r="DP17" s="625"/>
      <c r="DQ17" s="632">
        <v>3768157</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1319107</v>
      </c>
      <c r="S18" s="624"/>
      <c r="T18" s="624"/>
      <c r="U18" s="624"/>
      <c r="V18" s="624"/>
      <c r="W18" s="624"/>
      <c r="X18" s="624"/>
      <c r="Y18" s="625"/>
      <c r="Z18" s="626">
        <v>4</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33715</v>
      </c>
      <c r="BH19" s="624"/>
      <c r="BI19" s="624"/>
      <c r="BJ19" s="624"/>
      <c r="BK19" s="624"/>
      <c r="BL19" s="624"/>
      <c r="BM19" s="624"/>
      <c r="BN19" s="625"/>
      <c r="BO19" s="626">
        <v>0.7</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21468199</v>
      </c>
      <c r="S20" s="624"/>
      <c r="T20" s="624"/>
      <c r="U20" s="624"/>
      <c r="V20" s="624"/>
      <c r="W20" s="624"/>
      <c r="X20" s="624"/>
      <c r="Y20" s="625"/>
      <c r="Z20" s="626">
        <v>64.400000000000006</v>
      </c>
      <c r="AA20" s="626"/>
      <c r="AB20" s="626"/>
      <c r="AC20" s="626"/>
      <c r="AD20" s="627">
        <v>20149092</v>
      </c>
      <c r="AE20" s="627"/>
      <c r="AF20" s="627"/>
      <c r="AG20" s="627"/>
      <c r="AH20" s="627"/>
      <c r="AI20" s="627"/>
      <c r="AJ20" s="627"/>
      <c r="AK20" s="627"/>
      <c r="AL20" s="628">
        <v>99.9</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33715</v>
      </c>
      <c r="BH20" s="624"/>
      <c r="BI20" s="624"/>
      <c r="BJ20" s="624"/>
      <c r="BK20" s="624"/>
      <c r="BL20" s="624"/>
      <c r="BM20" s="624"/>
      <c r="BN20" s="625"/>
      <c r="BO20" s="626">
        <v>0.7</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31442811</v>
      </c>
      <c r="CS20" s="624"/>
      <c r="CT20" s="624"/>
      <c r="CU20" s="624"/>
      <c r="CV20" s="624"/>
      <c r="CW20" s="624"/>
      <c r="CX20" s="624"/>
      <c r="CY20" s="625"/>
      <c r="CZ20" s="626">
        <v>100</v>
      </c>
      <c r="DA20" s="626"/>
      <c r="DB20" s="626"/>
      <c r="DC20" s="626"/>
      <c r="DD20" s="632">
        <v>5553261</v>
      </c>
      <c r="DE20" s="624"/>
      <c r="DF20" s="624"/>
      <c r="DG20" s="624"/>
      <c r="DH20" s="624"/>
      <c r="DI20" s="624"/>
      <c r="DJ20" s="624"/>
      <c r="DK20" s="624"/>
      <c r="DL20" s="624"/>
      <c r="DM20" s="624"/>
      <c r="DN20" s="624"/>
      <c r="DO20" s="624"/>
      <c r="DP20" s="625"/>
      <c r="DQ20" s="632">
        <v>22653593</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7689</v>
      </c>
      <c r="S21" s="624"/>
      <c r="T21" s="624"/>
      <c r="U21" s="624"/>
      <c r="V21" s="624"/>
      <c r="W21" s="624"/>
      <c r="X21" s="624"/>
      <c r="Y21" s="625"/>
      <c r="Z21" s="626">
        <v>0</v>
      </c>
      <c r="AA21" s="626"/>
      <c r="AB21" s="626"/>
      <c r="AC21" s="626"/>
      <c r="AD21" s="627">
        <v>7689</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33715</v>
      </c>
      <c r="BH21" s="624"/>
      <c r="BI21" s="624"/>
      <c r="BJ21" s="624"/>
      <c r="BK21" s="624"/>
      <c r="BL21" s="624"/>
      <c r="BM21" s="624"/>
      <c r="BN21" s="625"/>
      <c r="BO21" s="626">
        <v>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122549</v>
      </c>
      <c r="S22" s="624"/>
      <c r="T22" s="624"/>
      <c r="U22" s="624"/>
      <c r="V22" s="624"/>
      <c r="W22" s="624"/>
      <c r="X22" s="624"/>
      <c r="Y22" s="625"/>
      <c r="Z22" s="626">
        <v>0.4</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468898</v>
      </c>
      <c r="S23" s="624"/>
      <c r="T23" s="624"/>
      <c r="U23" s="624"/>
      <c r="V23" s="624"/>
      <c r="W23" s="624"/>
      <c r="X23" s="624"/>
      <c r="Y23" s="625"/>
      <c r="Z23" s="626">
        <v>1.4</v>
      </c>
      <c r="AA23" s="626"/>
      <c r="AB23" s="626"/>
      <c r="AC23" s="626"/>
      <c r="AD23" s="627">
        <v>9783</v>
      </c>
      <c r="AE23" s="627"/>
      <c r="AF23" s="627"/>
      <c r="AG23" s="627"/>
      <c r="AH23" s="627"/>
      <c r="AI23" s="627"/>
      <c r="AJ23" s="627"/>
      <c r="AK23" s="627"/>
      <c r="AL23" s="628">
        <v>0</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157416</v>
      </c>
      <c r="S24" s="624"/>
      <c r="T24" s="624"/>
      <c r="U24" s="624"/>
      <c r="V24" s="624"/>
      <c r="W24" s="624"/>
      <c r="X24" s="624"/>
      <c r="Y24" s="625"/>
      <c r="Z24" s="626">
        <v>0.5</v>
      </c>
      <c r="AA24" s="626"/>
      <c r="AB24" s="626"/>
      <c r="AC24" s="626"/>
      <c r="AD24" s="627">
        <v>1866</v>
      </c>
      <c r="AE24" s="627"/>
      <c r="AF24" s="627"/>
      <c r="AG24" s="627"/>
      <c r="AH24" s="627"/>
      <c r="AI24" s="627"/>
      <c r="AJ24" s="627"/>
      <c r="AK24" s="627"/>
      <c r="AL24" s="628">
        <v>0</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12930540</v>
      </c>
      <c r="CS24" s="613"/>
      <c r="CT24" s="613"/>
      <c r="CU24" s="613"/>
      <c r="CV24" s="613"/>
      <c r="CW24" s="613"/>
      <c r="CX24" s="613"/>
      <c r="CY24" s="614"/>
      <c r="CZ24" s="650">
        <v>41.1</v>
      </c>
      <c r="DA24" s="651"/>
      <c r="DB24" s="651"/>
      <c r="DC24" s="652"/>
      <c r="DD24" s="649">
        <v>10523646</v>
      </c>
      <c r="DE24" s="613"/>
      <c r="DF24" s="613"/>
      <c r="DG24" s="613"/>
      <c r="DH24" s="613"/>
      <c r="DI24" s="613"/>
      <c r="DJ24" s="613"/>
      <c r="DK24" s="614"/>
      <c r="DL24" s="649">
        <v>10512682</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2384588</v>
      </c>
      <c r="S25" s="624"/>
      <c r="T25" s="624"/>
      <c r="U25" s="624"/>
      <c r="V25" s="624"/>
      <c r="W25" s="624"/>
      <c r="X25" s="624"/>
      <c r="Y25" s="625"/>
      <c r="Z25" s="626">
        <v>7.2</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5960538</v>
      </c>
      <c r="CS25" s="655"/>
      <c r="CT25" s="655"/>
      <c r="CU25" s="655"/>
      <c r="CV25" s="655"/>
      <c r="CW25" s="655"/>
      <c r="CX25" s="655"/>
      <c r="CY25" s="656"/>
      <c r="CZ25" s="657">
        <v>19</v>
      </c>
      <c r="DA25" s="658"/>
      <c r="DB25" s="658"/>
      <c r="DC25" s="659"/>
      <c r="DD25" s="632">
        <v>5641910</v>
      </c>
      <c r="DE25" s="655"/>
      <c r="DF25" s="655"/>
      <c r="DG25" s="655"/>
      <c r="DH25" s="655"/>
      <c r="DI25" s="655"/>
      <c r="DJ25" s="655"/>
      <c r="DK25" s="656"/>
      <c r="DL25" s="632">
        <v>5639686</v>
      </c>
      <c r="DM25" s="655"/>
      <c r="DN25" s="655"/>
      <c r="DO25" s="655"/>
      <c r="DP25" s="655"/>
      <c r="DQ25" s="655"/>
      <c r="DR25" s="655"/>
      <c r="DS25" s="655"/>
      <c r="DT25" s="655"/>
      <c r="DU25" s="655"/>
      <c r="DV25" s="656"/>
      <c r="DW25" s="628">
        <v>26.5</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4147926</v>
      </c>
      <c r="CS26" s="624"/>
      <c r="CT26" s="624"/>
      <c r="CU26" s="624"/>
      <c r="CV26" s="624"/>
      <c r="CW26" s="624"/>
      <c r="CX26" s="624"/>
      <c r="CY26" s="625"/>
      <c r="CZ26" s="657">
        <v>13.2</v>
      </c>
      <c r="DA26" s="658"/>
      <c r="DB26" s="658"/>
      <c r="DC26" s="659"/>
      <c r="DD26" s="632">
        <v>3854290</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1616560</v>
      </c>
      <c r="S27" s="624"/>
      <c r="T27" s="624"/>
      <c r="U27" s="624"/>
      <c r="V27" s="624"/>
      <c r="W27" s="624"/>
      <c r="X27" s="624"/>
      <c r="Y27" s="625"/>
      <c r="Z27" s="626">
        <v>4.9000000000000004</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5113014</v>
      </c>
      <c r="BH27" s="624"/>
      <c r="BI27" s="624"/>
      <c r="BJ27" s="624"/>
      <c r="BK27" s="624"/>
      <c r="BL27" s="624"/>
      <c r="BM27" s="624"/>
      <c r="BN27" s="625"/>
      <c r="BO27" s="626">
        <v>100</v>
      </c>
      <c r="BP27" s="626"/>
      <c r="BQ27" s="626"/>
      <c r="BR27" s="626"/>
      <c r="BS27" s="632">
        <v>78478</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3128929</v>
      </c>
      <c r="CS27" s="655"/>
      <c r="CT27" s="655"/>
      <c r="CU27" s="655"/>
      <c r="CV27" s="655"/>
      <c r="CW27" s="655"/>
      <c r="CX27" s="655"/>
      <c r="CY27" s="656"/>
      <c r="CZ27" s="657">
        <v>10</v>
      </c>
      <c r="DA27" s="658"/>
      <c r="DB27" s="658"/>
      <c r="DC27" s="659"/>
      <c r="DD27" s="632">
        <v>1113579</v>
      </c>
      <c r="DE27" s="655"/>
      <c r="DF27" s="655"/>
      <c r="DG27" s="655"/>
      <c r="DH27" s="655"/>
      <c r="DI27" s="655"/>
      <c r="DJ27" s="655"/>
      <c r="DK27" s="656"/>
      <c r="DL27" s="632">
        <v>1104839</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660890</v>
      </c>
      <c r="S28" s="624"/>
      <c r="T28" s="624"/>
      <c r="U28" s="624"/>
      <c r="V28" s="624"/>
      <c r="W28" s="624"/>
      <c r="X28" s="624"/>
      <c r="Y28" s="625"/>
      <c r="Z28" s="626">
        <v>2</v>
      </c>
      <c r="AA28" s="626"/>
      <c r="AB28" s="626"/>
      <c r="AC28" s="626"/>
      <c r="AD28" s="627">
        <v>2653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3841073</v>
      </c>
      <c r="CS28" s="624"/>
      <c r="CT28" s="624"/>
      <c r="CU28" s="624"/>
      <c r="CV28" s="624"/>
      <c r="CW28" s="624"/>
      <c r="CX28" s="624"/>
      <c r="CY28" s="625"/>
      <c r="CZ28" s="657">
        <v>12.2</v>
      </c>
      <c r="DA28" s="658"/>
      <c r="DB28" s="658"/>
      <c r="DC28" s="659"/>
      <c r="DD28" s="632">
        <v>3768157</v>
      </c>
      <c r="DE28" s="624"/>
      <c r="DF28" s="624"/>
      <c r="DG28" s="624"/>
      <c r="DH28" s="624"/>
      <c r="DI28" s="624"/>
      <c r="DJ28" s="624"/>
      <c r="DK28" s="625"/>
      <c r="DL28" s="632">
        <v>3768157</v>
      </c>
      <c r="DM28" s="624"/>
      <c r="DN28" s="624"/>
      <c r="DO28" s="624"/>
      <c r="DP28" s="624"/>
      <c r="DQ28" s="624"/>
      <c r="DR28" s="624"/>
      <c r="DS28" s="624"/>
      <c r="DT28" s="624"/>
      <c r="DU28" s="624"/>
      <c r="DV28" s="625"/>
      <c r="DW28" s="628">
        <v>17.7</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50169</v>
      </c>
      <c r="S29" s="624"/>
      <c r="T29" s="624"/>
      <c r="U29" s="624"/>
      <c r="V29" s="624"/>
      <c r="W29" s="624"/>
      <c r="X29" s="624"/>
      <c r="Y29" s="625"/>
      <c r="Z29" s="626">
        <v>0.2</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3841069</v>
      </c>
      <c r="CS29" s="655"/>
      <c r="CT29" s="655"/>
      <c r="CU29" s="655"/>
      <c r="CV29" s="655"/>
      <c r="CW29" s="655"/>
      <c r="CX29" s="655"/>
      <c r="CY29" s="656"/>
      <c r="CZ29" s="657">
        <v>12.2</v>
      </c>
      <c r="DA29" s="658"/>
      <c r="DB29" s="658"/>
      <c r="DC29" s="659"/>
      <c r="DD29" s="632">
        <v>3768153</v>
      </c>
      <c r="DE29" s="655"/>
      <c r="DF29" s="655"/>
      <c r="DG29" s="655"/>
      <c r="DH29" s="655"/>
      <c r="DI29" s="655"/>
      <c r="DJ29" s="655"/>
      <c r="DK29" s="656"/>
      <c r="DL29" s="632">
        <v>3768153</v>
      </c>
      <c r="DM29" s="655"/>
      <c r="DN29" s="655"/>
      <c r="DO29" s="655"/>
      <c r="DP29" s="655"/>
      <c r="DQ29" s="655"/>
      <c r="DR29" s="655"/>
      <c r="DS29" s="655"/>
      <c r="DT29" s="655"/>
      <c r="DU29" s="655"/>
      <c r="DV29" s="656"/>
      <c r="DW29" s="628">
        <v>17.7</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95399</v>
      </c>
      <c r="S30" s="624"/>
      <c r="T30" s="624"/>
      <c r="U30" s="624"/>
      <c r="V30" s="624"/>
      <c r="W30" s="624"/>
      <c r="X30" s="624"/>
      <c r="Y30" s="625"/>
      <c r="Z30" s="626">
        <v>0.3</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99.1</v>
      </c>
      <c r="BH30" s="682"/>
      <c r="BI30" s="682"/>
      <c r="BJ30" s="682"/>
      <c r="BK30" s="682"/>
      <c r="BL30" s="682"/>
      <c r="BM30" s="618">
        <v>95.9</v>
      </c>
      <c r="BN30" s="682"/>
      <c r="BO30" s="682"/>
      <c r="BP30" s="682"/>
      <c r="BQ30" s="683"/>
      <c r="BR30" s="681">
        <v>98.9</v>
      </c>
      <c r="BS30" s="682"/>
      <c r="BT30" s="682"/>
      <c r="BU30" s="682"/>
      <c r="BV30" s="682"/>
      <c r="BW30" s="682"/>
      <c r="BX30" s="618">
        <v>95.3</v>
      </c>
      <c r="BY30" s="682"/>
      <c r="BZ30" s="682"/>
      <c r="CA30" s="682"/>
      <c r="CB30" s="683"/>
      <c r="CD30" s="686"/>
      <c r="CE30" s="687"/>
      <c r="CF30" s="637" t="s">
        <v>287</v>
      </c>
      <c r="CG30" s="638"/>
      <c r="CH30" s="638"/>
      <c r="CI30" s="638"/>
      <c r="CJ30" s="638"/>
      <c r="CK30" s="638"/>
      <c r="CL30" s="638"/>
      <c r="CM30" s="638"/>
      <c r="CN30" s="638"/>
      <c r="CO30" s="638"/>
      <c r="CP30" s="638"/>
      <c r="CQ30" s="639"/>
      <c r="CR30" s="623">
        <v>3507524</v>
      </c>
      <c r="CS30" s="624"/>
      <c r="CT30" s="624"/>
      <c r="CU30" s="624"/>
      <c r="CV30" s="624"/>
      <c r="CW30" s="624"/>
      <c r="CX30" s="624"/>
      <c r="CY30" s="625"/>
      <c r="CZ30" s="657">
        <v>11.2</v>
      </c>
      <c r="DA30" s="658"/>
      <c r="DB30" s="658"/>
      <c r="DC30" s="659"/>
      <c r="DD30" s="632">
        <v>3434608</v>
      </c>
      <c r="DE30" s="624"/>
      <c r="DF30" s="624"/>
      <c r="DG30" s="624"/>
      <c r="DH30" s="624"/>
      <c r="DI30" s="624"/>
      <c r="DJ30" s="624"/>
      <c r="DK30" s="625"/>
      <c r="DL30" s="632">
        <v>3434608</v>
      </c>
      <c r="DM30" s="624"/>
      <c r="DN30" s="624"/>
      <c r="DO30" s="624"/>
      <c r="DP30" s="624"/>
      <c r="DQ30" s="624"/>
      <c r="DR30" s="624"/>
      <c r="DS30" s="624"/>
      <c r="DT30" s="624"/>
      <c r="DU30" s="624"/>
      <c r="DV30" s="625"/>
      <c r="DW30" s="628">
        <v>16.2</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1331206</v>
      </c>
      <c r="S31" s="624"/>
      <c r="T31" s="624"/>
      <c r="U31" s="624"/>
      <c r="V31" s="624"/>
      <c r="W31" s="624"/>
      <c r="X31" s="624"/>
      <c r="Y31" s="625"/>
      <c r="Z31" s="626">
        <v>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99.2</v>
      </c>
      <c r="BH31" s="655"/>
      <c r="BI31" s="655"/>
      <c r="BJ31" s="655"/>
      <c r="BK31" s="655"/>
      <c r="BL31" s="655"/>
      <c r="BM31" s="629">
        <v>97.9</v>
      </c>
      <c r="BN31" s="679"/>
      <c r="BO31" s="679"/>
      <c r="BP31" s="679"/>
      <c r="BQ31" s="680"/>
      <c r="BR31" s="678">
        <v>99</v>
      </c>
      <c r="BS31" s="655"/>
      <c r="BT31" s="655"/>
      <c r="BU31" s="655"/>
      <c r="BV31" s="655"/>
      <c r="BW31" s="655"/>
      <c r="BX31" s="629">
        <v>97.5</v>
      </c>
      <c r="BY31" s="679"/>
      <c r="BZ31" s="679"/>
      <c r="CA31" s="679"/>
      <c r="CB31" s="680"/>
      <c r="CD31" s="686"/>
      <c r="CE31" s="687"/>
      <c r="CF31" s="637" t="s">
        <v>291</v>
      </c>
      <c r="CG31" s="638"/>
      <c r="CH31" s="638"/>
      <c r="CI31" s="638"/>
      <c r="CJ31" s="638"/>
      <c r="CK31" s="638"/>
      <c r="CL31" s="638"/>
      <c r="CM31" s="638"/>
      <c r="CN31" s="638"/>
      <c r="CO31" s="638"/>
      <c r="CP31" s="638"/>
      <c r="CQ31" s="639"/>
      <c r="CR31" s="623">
        <v>333545</v>
      </c>
      <c r="CS31" s="655"/>
      <c r="CT31" s="655"/>
      <c r="CU31" s="655"/>
      <c r="CV31" s="655"/>
      <c r="CW31" s="655"/>
      <c r="CX31" s="655"/>
      <c r="CY31" s="656"/>
      <c r="CZ31" s="657">
        <v>1.1000000000000001</v>
      </c>
      <c r="DA31" s="658"/>
      <c r="DB31" s="658"/>
      <c r="DC31" s="659"/>
      <c r="DD31" s="632">
        <v>333545</v>
      </c>
      <c r="DE31" s="655"/>
      <c r="DF31" s="655"/>
      <c r="DG31" s="655"/>
      <c r="DH31" s="655"/>
      <c r="DI31" s="655"/>
      <c r="DJ31" s="655"/>
      <c r="DK31" s="656"/>
      <c r="DL31" s="632">
        <v>333545</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469030</v>
      </c>
      <c r="S32" s="624"/>
      <c r="T32" s="624"/>
      <c r="U32" s="624"/>
      <c r="V32" s="624"/>
      <c r="W32" s="624"/>
      <c r="X32" s="624"/>
      <c r="Y32" s="625"/>
      <c r="Z32" s="626">
        <v>1.4</v>
      </c>
      <c r="AA32" s="626"/>
      <c r="AB32" s="626"/>
      <c r="AC32" s="626"/>
      <c r="AD32" s="627">
        <v>6306</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98.9</v>
      </c>
      <c r="BH32" s="691"/>
      <c r="BI32" s="691"/>
      <c r="BJ32" s="691"/>
      <c r="BK32" s="691"/>
      <c r="BL32" s="691"/>
      <c r="BM32" s="692">
        <v>93.8</v>
      </c>
      <c r="BN32" s="691"/>
      <c r="BO32" s="691"/>
      <c r="BP32" s="691"/>
      <c r="BQ32" s="693"/>
      <c r="BR32" s="690">
        <v>98.6</v>
      </c>
      <c r="BS32" s="691"/>
      <c r="BT32" s="691"/>
      <c r="BU32" s="691"/>
      <c r="BV32" s="691"/>
      <c r="BW32" s="691"/>
      <c r="BX32" s="692">
        <v>93.1</v>
      </c>
      <c r="BY32" s="691"/>
      <c r="BZ32" s="691"/>
      <c r="CA32" s="691"/>
      <c r="CB32" s="693"/>
      <c r="CD32" s="688"/>
      <c r="CE32" s="689"/>
      <c r="CF32" s="637" t="s">
        <v>294</v>
      </c>
      <c r="CG32" s="638"/>
      <c r="CH32" s="638"/>
      <c r="CI32" s="638"/>
      <c r="CJ32" s="638"/>
      <c r="CK32" s="638"/>
      <c r="CL32" s="638"/>
      <c r="CM32" s="638"/>
      <c r="CN32" s="638"/>
      <c r="CO32" s="638"/>
      <c r="CP32" s="638"/>
      <c r="CQ32" s="639"/>
      <c r="CR32" s="623">
        <v>4</v>
      </c>
      <c r="CS32" s="624"/>
      <c r="CT32" s="624"/>
      <c r="CU32" s="624"/>
      <c r="CV32" s="624"/>
      <c r="CW32" s="624"/>
      <c r="CX32" s="624"/>
      <c r="CY32" s="625"/>
      <c r="CZ32" s="657">
        <v>0</v>
      </c>
      <c r="DA32" s="658"/>
      <c r="DB32" s="658"/>
      <c r="DC32" s="659"/>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4480323</v>
      </c>
      <c r="S33" s="624"/>
      <c r="T33" s="624"/>
      <c r="U33" s="624"/>
      <c r="V33" s="624"/>
      <c r="W33" s="624"/>
      <c r="X33" s="624"/>
      <c r="Y33" s="625"/>
      <c r="Z33" s="626">
        <v>13.4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12916621</v>
      </c>
      <c r="CS33" s="655"/>
      <c r="CT33" s="655"/>
      <c r="CU33" s="655"/>
      <c r="CV33" s="655"/>
      <c r="CW33" s="655"/>
      <c r="CX33" s="655"/>
      <c r="CY33" s="656"/>
      <c r="CZ33" s="657">
        <v>41.1</v>
      </c>
      <c r="DA33" s="658"/>
      <c r="DB33" s="658"/>
      <c r="DC33" s="659"/>
      <c r="DD33" s="632">
        <v>11086672</v>
      </c>
      <c r="DE33" s="655"/>
      <c r="DF33" s="655"/>
      <c r="DG33" s="655"/>
      <c r="DH33" s="655"/>
      <c r="DI33" s="655"/>
      <c r="DJ33" s="655"/>
      <c r="DK33" s="656"/>
      <c r="DL33" s="632">
        <v>7144476</v>
      </c>
      <c r="DM33" s="655"/>
      <c r="DN33" s="655"/>
      <c r="DO33" s="655"/>
      <c r="DP33" s="655"/>
      <c r="DQ33" s="655"/>
      <c r="DR33" s="655"/>
      <c r="DS33" s="655"/>
      <c r="DT33" s="655"/>
      <c r="DU33" s="655"/>
      <c r="DV33" s="656"/>
      <c r="DW33" s="628">
        <v>33.6</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3542149</v>
      </c>
      <c r="CS34" s="624"/>
      <c r="CT34" s="624"/>
      <c r="CU34" s="624"/>
      <c r="CV34" s="624"/>
      <c r="CW34" s="624"/>
      <c r="CX34" s="624"/>
      <c r="CY34" s="625"/>
      <c r="CZ34" s="657">
        <v>11.3</v>
      </c>
      <c r="DA34" s="658"/>
      <c r="DB34" s="658"/>
      <c r="DC34" s="659"/>
      <c r="DD34" s="632">
        <v>2692557</v>
      </c>
      <c r="DE34" s="624"/>
      <c r="DF34" s="624"/>
      <c r="DG34" s="624"/>
      <c r="DH34" s="624"/>
      <c r="DI34" s="624"/>
      <c r="DJ34" s="624"/>
      <c r="DK34" s="625"/>
      <c r="DL34" s="632">
        <v>2393654</v>
      </c>
      <c r="DM34" s="624"/>
      <c r="DN34" s="624"/>
      <c r="DO34" s="624"/>
      <c r="DP34" s="624"/>
      <c r="DQ34" s="624"/>
      <c r="DR34" s="624"/>
      <c r="DS34" s="624"/>
      <c r="DT34" s="624"/>
      <c r="DU34" s="624"/>
      <c r="DV34" s="625"/>
      <c r="DW34" s="628">
        <v>11.3</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1081923</v>
      </c>
      <c r="S35" s="624"/>
      <c r="T35" s="624"/>
      <c r="U35" s="624"/>
      <c r="V35" s="624"/>
      <c r="W35" s="624"/>
      <c r="X35" s="624"/>
      <c r="Y35" s="625"/>
      <c r="Z35" s="626">
        <v>3.2</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4602349</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398248</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492871</v>
      </c>
      <c r="CS35" s="655"/>
      <c r="CT35" s="655"/>
      <c r="CU35" s="655"/>
      <c r="CV35" s="655"/>
      <c r="CW35" s="655"/>
      <c r="CX35" s="655"/>
      <c r="CY35" s="656"/>
      <c r="CZ35" s="657">
        <v>1.6</v>
      </c>
      <c r="DA35" s="658"/>
      <c r="DB35" s="658"/>
      <c r="DC35" s="659"/>
      <c r="DD35" s="632">
        <v>401327</v>
      </c>
      <c r="DE35" s="655"/>
      <c r="DF35" s="655"/>
      <c r="DG35" s="655"/>
      <c r="DH35" s="655"/>
      <c r="DI35" s="655"/>
      <c r="DJ35" s="655"/>
      <c r="DK35" s="656"/>
      <c r="DL35" s="632">
        <v>399828</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33312916</v>
      </c>
      <c r="S36" s="696"/>
      <c r="T36" s="696"/>
      <c r="U36" s="696"/>
      <c r="V36" s="696"/>
      <c r="W36" s="696"/>
      <c r="X36" s="696"/>
      <c r="Y36" s="697"/>
      <c r="Z36" s="698">
        <v>100</v>
      </c>
      <c r="AA36" s="698"/>
      <c r="AB36" s="698"/>
      <c r="AC36" s="698"/>
      <c r="AD36" s="699">
        <v>20177389</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1276000</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284225</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1949693</v>
      </c>
      <c r="CS36" s="624"/>
      <c r="CT36" s="624"/>
      <c r="CU36" s="624"/>
      <c r="CV36" s="624"/>
      <c r="CW36" s="624"/>
      <c r="CX36" s="624"/>
      <c r="CY36" s="625"/>
      <c r="CZ36" s="657">
        <v>6.2</v>
      </c>
      <c r="DA36" s="658"/>
      <c r="DB36" s="658"/>
      <c r="DC36" s="659"/>
      <c r="DD36" s="632">
        <v>1613480</v>
      </c>
      <c r="DE36" s="624"/>
      <c r="DF36" s="624"/>
      <c r="DG36" s="624"/>
      <c r="DH36" s="624"/>
      <c r="DI36" s="624"/>
      <c r="DJ36" s="624"/>
      <c r="DK36" s="625"/>
      <c r="DL36" s="632">
        <v>1228748</v>
      </c>
      <c r="DM36" s="624"/>
      <c r="DN36" s="624"/>
      <c r="DO36" s="624"/>
      <c r="DP36" s="624"/>
      <c r="DQ36" s="624"/>
      <c r="DR36" s="624"/>
      <c r="DS36" s="624"/>
      <c r="DT36" s="624"/>
      <c r="DU36" s="624"/>
      <c r="DV36" s="625"/>
      <c r="DW36" s="628">
        <v>5.8</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424000</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6554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309134</v>
      </c>
      <c r="CS37" s="655"/>
      <c r="CT37" s="655"/>
      <c r="CU37" s="655"/>
      <c r="CV37" s="655"/>
      <c r="CW37" s="655"/>
      <c r="CX37" s="655"/>
      <c r="CY37" s="656"/>
      <c r="CZ37" s="657">
        <v>1</v>
      </c>
      <c r="DA37" s="658"/>
      <c r="DB37" s="658"/>
      <c r="DC37" s="659"/>
      <c r="DD37" s="632">
        <v>309134</v>
      </c>
      <c r="DE37" s="655"/>
      <c r="DF37" s="655"/>
      <c r="DG37" s="655"/>
      <c r="DH37" s="655"/>
      <c r="DI37" s="655"/>
      <c r="DJ37" s="655"/>
      <c r="DK37" s="656"/>
      <c r="DL37" s="632">
        <v>211025</v>
      </c>
      <c r="DM37" s="655"/>
      <c r="DN37" s="655"/>
      <c r="DO37" s="655"/>
      <c r="DP37" s="655"/>
      <c r="DQ37" s="655"/>
      <c r="DR37" s="655"/>
      <c r="DS37" s="655"/>
      <c r="DT37" s="655"/>
      <c r="DU37" s="655"/>
      <c r="DV37" s="656"/>
      <c r="DW37" s="628">
        <v>1</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v>322874</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10729</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4110506</v>
      </c>
      <c r="CS38" s="624"/>
      <c r="CT38" s="624"/>
      <c r="CU38" s="624"/>
      <c r="CV38" s="624"/>
      <c r="CW38" s="624"/>
      <c r="CX38" s="624"/>
      <c r="CY38" s="625"/>
      <c r="CZ38" s="657">
        <v>13.1</v>
      </c>
      <c r="DA38" s="658"/>
      <c r="DB38" s="658"/>
      <c r="DC38" s="659"/>
      <c r="DD38" s="632">
        <v>3698770</v>
      </c>
      <c r="DE38" s="624"/>
      <c r="DF38" s="624"/>
      <c r="DG38" s="624"/>
      <c r="DH38" s="624"/>
      <c r="DI38" s="624"/>
      <c r="DJ38" s="624"/>
      <c r="DK38" s="625"/>
      <c r="DL38" s="632">
        <v>3024217</v>
      </c>
      <c r="DM38" s="624"/>
      <c r="DN38" s="624"/>
      <c r="DO38" s="624"/>
      <c r="DP38" s="624"/>
      <c r="DQ38" s="624"/>
      <c r="DR38" s="624"/>
      <c r="DS38" s="624"/>
      <c r="DT38" s="624"/>
      <c r="DU38" s="624"/>
      <c r="DV38" s="625"/>
      <c r="DW38" s="628">
        <v>14.2</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v>103314</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90</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2678450</v>
      </c>
      <c r="CS39" s="655"/>
      <c r="CT39" s="655"/>
      <c r="CU39" s="655"/>
      <c r="CV39" s="655"/>
      <c r="CW39" s="655"/>
      <c r="CX39" s="655"/>
      <c r="CY39" s="656"/>
      <c r="CZ39" s="657">
        <v>8.5</v>
      </c>
      <c r="DA39" s="658"/>
      <c r="DB39" s="658"/>
      <c r="DC39" s="659"/>
      <c r="DD39" s="632">
        <v>2578422</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445816</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97</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142952</v>
      </c>
      <c r="CS40" s="624"/>
      <c r="CT40" s="624"/>
      <c r="CU40" s="624"/>
      <c r="CV40" s="624"/>
      <c r="CW40" s="624"/>
      <c r="CX40" s="624"/>
      <c r="CY40" s="625"/>
      <c r="CZ40" s="657">
        <v>0.5</v>
      </c>
      <c r="DA40" s="658"/>
      <c r="DB40" s="658"/>
      <c r="DC40" s="659"/>
      <c r="DD40" s="632">
        <v>102116</v>
      </c>
      <c r="DE40" s="624"/>
      <c r="DF40" s="624"/>
      <c r="DG40" s="624"/>
      <c r="DH40" s="624"/>
      <c r="DI40" s="624"/>
      <c r="DJ40" s="624"/>
      <c r="DK40" s="625"/>
      <c r="DL40" s="632">
        <v>98029</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2030345</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337</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5595650</v>
      </c>
      <c r="CS42" s="624"/>
      <c r="CT42" s="624"/>
      <c r="CU42" s="624"/>
      <c r="CV42" s="624"/>
      <c r="CW42" s="624"/>
      <c r="CX42" s="624"/>
      <c r="CY42" s="625"/>
      <c r="CZ42" s="657">
        <v>17.8</v>
      </c>
      <c r="DA42" s="706"/>
      <c r="DB42" s="706"/>
      <c r="DC42" s="707"/>
      <c r="DD42" s="632">
        <v>1043275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102550</v>
      </c>
      <c r="CS43" s="655"/>
      <c r="CT43" s="655"/>
      <c r="CU43" s="655"/>
      <c r="CV43" s="655"/>
      <c r="CW43" s="655"/>
      <c r="CX43" s="655"/>
      <c r="CY43" s="656"/>
      <c r="CZ43" s="657">
        <v>0.3</v>
      </c>
      <c r="DA43" s="658"/>
      <c r="DB43" s="658"/>
      <c r="DC43" s="659"/>
      <c r="DD43" s="632">
        <v>102550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5553261</v>
      </c>
      <c r="CS44" s="624"/>
      <c r="CT44" s="624"/>
      <c r="CU44" s="624"/>
      <c r="CV44" s="624"/>
      <c r="CW44" s="624"/>
      <c r="CX44" s="624"/>
      <c r="CY44" s="625"/>
      <c r="CZ44" s="657">
        <v>17.7</v>
      </c>
      <c r="DA44" s="706"/>
      <c r="DB44" s="706"/>
      <c r="DC44" s="707"/>
      <c r="DD44" s="632">
        <v>1032083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1516407</v>
      </c>
      <c r="CS45" s="655"/>
      <c r="CT45" s="655"/>
      <c r="CU45" s="655"/>
      <c r="CV45" s="655"/>
      <c r="CW45" s="655"/>
      <c r="CX45" s="655"/>
      <c r="CY45" s="656"/>
      <c r="CZ45" s="657">
        <v>4.8</v>
      </c>
      <c r="DA45" s="658"/>
      <c r="DB45" s="658"/>
      <c r="DC45" s="659"/>
      <c r="DD45" s="632">
        <v>98708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3869242</v>
      </c>
      <c r="CS46" s="624"/>
      <c r="CT46" s="624"/>
      <c r="CU46" s="624"/>
      <c r="CV46" s="624"/>
      <c r="CW46" s="624"/>
      <c r="CX46" s="624"/>
      <c r="CY46" s="625"/>
      <c r="CZ46" s="657">
        <v>12.3</v>
      </c>
      <c r="DA46" s="706"/>
      <c r="DB46" s="706"/>
      <c r="DC46" s="707"/>
      <c r="DD46" s="632">
        <v>774628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42389</v>
      </c>
      <c r="CS47" s="655"/>
      <c r="CT47" s="655"/>
      <c r="CU47" s="655"/>
      <c r="CV47" s="655"/>
      <c r="CW47" s="655"/>
      <c r="CX47" s="655"/>
      <c r="CY47" s="656"/>
      <c r="CZ47" s="657">
        <v>0.1</v>
      </c>
      <c r="DA47" s="658"/>
      <c r="DB47" s="658"/>
      <c r="DC47" s="659"/>
      <c r="DD47" s="632">
        <v>11192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31442811</v>
      </c>
      <c r="CS49" s="691"/>
      <c r="CT49" s="691"/>
      <c r="CU49" s="691"/>
      <c r="CV49" s="691"/>
      <c r="CW49" s="691"/>
      <c r="CX49" s="691"/>
      <c r="CY49" s="718"/>
      <c r="CZ49" s="719">
        <v>100</v>
      </c>
      <c r="DA49" s="720"/>
      <c r="DB49" s="720"/>
      <c r="DC49" s="721"/>
      <c r="DD49" s="722">
        <v>22653593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33313</v>
      </c>
      <c r="R7" s="753"/>
      <c r="S7" s="753"/>
      <c r="T7" s="753"/>
      <c r="U7" s="753"/>
      <c r="V7" s="753">
        <v>31443</v>
      </c>
      <c r="W7" s="753"/>
      <c r="X7" s="753"/>
      <c r="Y7" s="753"/>
      <c r="Z7" s="753"/>
      <c r="AA7" s="753">
        <v>1870</v>
      </c>
      <c r="AB7" s="753"/>
      <c r="AC7" s="753"/>
      <c r="AD7" s="753"/>
      <c r="AE7" s="754"/>
      <c r="AF7" s="755">
        <v>1780</v>
      </c>
      <c r="AG7" s="756"/>
      <c r="AH7" s="756"/>
      <c r="AI7" s="756"/>
      <c r="AJ7" s="757"/>
      <c r="AK7" s="792">
        <v>95</v>
      </c>
      <c r="AL7" s="793"/>
      <c r="AM7" s="793"/>
      <c r="AN7" s="793"/>
      <c r="AO7" s="793"/>
      <c r="AP7" s="793">
        <v>35826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-2</v>
      </c>
      <c r="CI7" s="790"/>
      <c r="CJ7" s="790"/>
      <c r="CK7" s="790"/>
      <c r="CL7" s="791"/>
      <c r="CM7" s="789">
        <v>13</v>
      </c>
      <c r="CN7" s="790"/>
      <c r="CO7" s="790"/>
      <c r="CP7" s="790"/>
      <c r="CQ7" s="791"/>
      <c r="CR7" s="789">
        <v>15</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9">
        <v>-5</v>
      </c>
      <c r="CI8" s="800"/>
      <c r="CJ8" s="800"/>
      <c r="CK8" s="800"/>
      <c r="CL8" s="801"/>
      <c r="CM8" s="799">
        <v>43</v>
      </c>
      <c r="CN8" s="800"/>
      <c r="CO8" s="800"/>
      <c r="CP8" s="800"/>
      <c r="CQ8" s="801"/>
      <c r="CR8" s="799">
        <v>1</v>
      </c>
      <c r="CS8" s="800"/>
      <c r="CT8" s="800"/>
      <c r="CU8" s="800"/>
      <c r="CV8" s="801"/>
      <c r="CW8" s="799" t="s">
        <v>539</v>
      </c>
      <c r="CX8" s="800"/>
      <c r="CY8" s="800"/>
      <c r="CZ8" s="800"/>
      <c r="DA8" s="801"/>
      <c r="DB8" s="799" t="s">
        <v>539</v>
      </c>
      <c r="DC8" s="800"/>
      <c r="DD8" s="800"/>
      <c r="DE8" s="800"/>
      <c r="DF8" s="801"/>
      <c r="DG8" s="799" t="s">
        <v>538</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553</v>
      </c>
      <c r="BT9" s="787"/>
      <c r="BU9" s="787"/>
      <c r="BV9" s="787"/>
      <c r="BW9" s="787"/>
      <c r="BX9" s="787"/>
      <c r="BY9" s="787"/>
      <c r="BZ9" s="787"/>
      <c r="CA9" s="787"/>
      <c r="CB9" s="787"/>
      <c r="CC9" s="787"/>
      <c r="CD9" s="787"/>
      <c r="CE9" s="787"/>
      <c r="CF9" s="787"/>
      <c r="CG9" s="788"/>
      <c r="CH9" s="799">
        <v>2</v>
      </c>
      <c r="CI9" s="800"/>
      <c r="CJ9" s="800"/>
      <c r="CK9" s="800"/>
      <c r="CL9" s="801"/>
      <c r="CM9" s="799">
        <v>38</v>
      </c>
      <c r="CN9" s="800"/>
      <c r="CO9" s="800"/>
      <c r="CP9" s="800"/>
      <c r="CQ9" s="801"/>
      <c r="CR9" s="799">
        <v>2</v>
      </c>
      <c r="CS9" s="800"/>
      <c r="CT9" s="800"/>
      <c r="CU9" s="800"/>
      <c r="CV9" s="801"/>
      <c r="CW9" s="799" t="s">
        <v>539</v>
      </c>
      <c r="CX9" s="800"/>
      <c r="CY9" s="800"/>
      <c r="CZ9" s="800"/>
      <c r="DA9" s="801"/>
      <c r="DB9" s="799" t="s">
        <v>539</v>
      </c>
      <c r="DC9" s="800"/>
      <c r="DD9" s="800"/>
      <c r="DE9" s="800"/>
      <c r="DF9" s="801"/>
      <c r="DG9" s="799" t="s">
        <v>539</v>
      </c>
      <c r="DH9" s="800"/>
      <c r="DI9" s="800"/>
      <c r="DJ9" s="800"/>
      <c r="DK9" s="801"/>
      <c r="DL9" s="799" t="s">
        <v>538</v>
      </c>
      <c r="DM9" s="800"/>
      <c r="DN9" s="800"/>
      <c r="DO9" s="800"/>
      <c r="DP9" s="801"/>
      <c r="DQ9" s="799" t="s">
        <v>558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554</v>
      </c>
      <c r="BT10" s="787"/>
      <c r="BU10" s="787"/>
      <c r="BV10" s="787"/>
      <c r="BW10" s="787"/>
      <c r="BX10" s="787"/>
      <c r="BY10" s="787"/>
      <c r="BZ10" s="787"/>
      <c r="CA10" s="787"/>
      <c r="CB10" s="787"/>
      <c r="CC10" s="787"/>
      <c r="CD10" s="787"/>
      <c r="CE10" s="787"/>
      <c r="CF10" s="787"/>
      <c r="CG10" s="788"/>
      <c r="CH10" s="799">
        <v>5</v>
      </c>
      <c r="CI10" s="800"/>
      <c r="CJ10" s="800"/>
      <c r="CK10" s="800"/>
      <c r="CL10" s="801"/>
      <c r="CM10" s="799">
        <v>167</v>
      </c>
      <c r="CN10" s="800"/>
      <c r="CO10" s="800"/>
      <c r="CP10" s="800"/>
      <c r="CQ10" s="801"/>
      <c r="CR10" s="799">
        <v>100</v>
      </c>
      <c r="CS10" s="800"/>
      <c r="CT10" s="800"/>
      <c r="CU10" s="800"/>
      <c r="CV10" s="801"/>
      <c r="CW10" s="799" t="s">
        <v>538</v>
      </c>
      <c r="CX10" s="800"/>
      <c r="CY10" s="800"/>
      <c r="CZ10" s="800"/>
      <c r="DA10" s="801"/>
      <c r="DB10" s="799" t="s">
        <v>538</v>
      </c>
      <c r="DC10" s="800"/>
      <c r="DD10" s="800"/>
      <c r="DE10" s="800"/>
      <c r="DF10" s="801"/>
      <c r="DG10" s="799" t="s">
        <v>539</v>
      </c>
      <c r="DH10" s="800"/>
      <c r="DI10" s="800"/>
      <c r="DJ10" s="800"/>
      <c r="DK10" s="801"/>
      <c r="DL10" s="799" t="s">
        <v>539</v>
      </c>
      <c r="DM10" s="800"/>
      <c r="DN10" s="800"/>
      <c r="DO10" s="800"/>
      <c r="DP10" s="801"/>
      <c r="DQ10" s="799" t="s">
        <v>538</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9">
        <v>-8</v>
      </c>
      <c r="CI11" s="800"/>
      <c r="CJ11" s="800"/>
      <c r="CK11" s="800"/>
      <c r="CL11" s="801"/>
      <c r="CM11" s="799">
        <v>38</v>
      </c>
      <c r="CN11" s="800"/>
      <c r="CO11" s="800"/>
      <c r="CP11" s="800"/>
      <c r="CQ11" s="801"/>
      <c r="CR11" s="799">
        <v>63</v>
      </c>
      <c r="CS11" s="800"/>
      <c r="CT11" s="800"/>
      <c r="CU11" s="800"/>
      <c r="CV11" s="801"/>
      <c r="CW11" s="799" t="s">
        <v>558</v>
      </c>
      <c r="CX11" s="800"/>
      <c r="CY11" s="800"/>
      <c r="CZ11" s="800"/>
      <c r="DA11" s="801"/>
      <c r="DB11" s="799" t="s">
        <v>539</v>
      </c>
      <c r="DC11" s="800"/>
      <c r="DD11" s="800"/>
      <c r="DE11" s="800"/>
      <c r="DF11" s="801"/>
      <c r="DG11" s="799" t="s">
        <v>539</v>
      </c>
      <c r="DH11" s="800"/>
      <c r="DI11" s="800"/>
      <c r="DJ11" s="800"/>
      <c r="DK11" s="801"/>
      <c r="DL11" s="799" t="s">
        <v>538</v>
      </c>
      <c r="DM11" s="800"/>
      <c r="DN11" s="800"/>
      <c r="DO11" s="800"/>
      <c r="DP11" s="801"/>
      <c r="DQ11" s="799" t="s">
        <v>538</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556</v>
      </c>
      <c r="BT12" s="787"/>
      <c r="BU12" s="787"/>
      <c r="BV12" s="787"/>
      <c r="BW12" s="787"/>
      <c r="BX12" s="787"/>
      <c r="BY12" s="787"/>
      <c r="BZ12" s="787"/>
      <c r="CA12" s="787"/>
      <c r="CB12" s="787"/>
      <c r="CC12" s="787"/>
      <c r="CD12" s="787"/>
      <c r="CE12" s="787"/>
      <c r="CF12" s="787"/>
      <c r="CG12" s="788"/>
      <c r="CH12" s="799">
        <v>3</v>
      </c>
      <c r="CI12" s="800"/>
      <c r="CJ12" s="800"/>
      <c r="CK12" s="800"/>
      <c r="CL12" s="801"/>
      <c r="CM12" s="799">
        <v>60</v>
      </c>
      <c r="CN12" s="800"/>
      <c r="CO12" s="800"/>
      <c r="CP12" s="800"/>
      <c r="CQ12" s="801"/>
      <c r="CR12" s="799">
        <v>35</v>
      </c>
      <c r="CS12" s="800"/>
      <c r="CT12" s="800"/>
      <c r="CU12" s="800"/>
      <c r="CV12" s="801"/>
      <c r="CW12" s="799" t="s">
        <v>538</v>
      </c>
      <c r="CX12" s="800"/>
      <c r="CY12" s="800"/>
      <c r="CZ12" s="800"/>
      <c r="DA12" s="801"/>
      <c r="DB12" s="799" t="s">
        <v>538</v>
      </c>
      <c r="DC12" s="800"/>
      <c r="DD12" s="800"/>
      <c r="DE12" s="800"/>
      <c r="DF12" s="801"/>
      <c r="DG12" s="799" t="s">
        <v>558</v>
      </c>
      <c r="DH12" s="800"/>
      <c r="DI12" s="800"/>
      <c r="DJ12" s="800"/>
      <c r="DK12" s="801"/>
      <c r="DL12" s="799" t="s">
        <v>538</v>
      </c>
      <c r="DM12" s="800"/>
      <c r="DN12" s="800"/>
      <c r="DO12" s="800"/>
      <c r="DP12" s="801"/>
      <c r="DQ12" s="799" t="s">
        <v>539</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557</v>
      </c>
      <c r="BT13" s="787"/>
      <c r="BU13" s="787"/>
      <c r="BV13" s="787"/>
      <c r="BW13" s="787"/>
      <c r="BX13" s="787"/>
      <c r="BY13" s="787"/>
      <c r="BZ13" s="787"/>
      <c r="CA13" s="787"/>
      <c r="CB13" s="787"/>
      <c r="CC13" s="787"/>
      <c r="CD13" s="787"/>
      <c r="CE13" s="787"/>
      <c r="CF13" s="787"/>
      <c r="CG13" s="788"/>
      <c r="CH13" s="799">
        <v>9</v>
      </c>
      <c r="CI13" s="800"/>
      <c r="CJ13" s="800"/>
      <c r="CK13" s="800"/>
      <c r="CL13" s="801"/>
      <c r="CM13" s="799">
        <v>290</v>
      </c>
      <c r="CN13" s="800"/>
      <c r="CO13" s="800"/>
      <c r="CP13" s="800"/>
      <c r="CQ13" s="801"/>
      <c r="CR13" s="799">
        <v>24</v>
      </c>
      <c r="CS13" s="800"/>
      <c r="CT13" s="800"/>
      <c r="CU13" s="800"/>
      <c r="CV13" s="801"/>
      <c r="CW13" s="799" t="s">
        <v>538</v>
      </c>
      <c r="CX13" s="800"/>
      <c r="CY13" s="800"/>
      <c r="CZ13" s="800"/>
      <c r="DA13" s="801"/>
      <c r="DB13" s="799" t="s">
        <v>538</v>
      </c>
      <c r="DC13" s="800"/>
      <c r="DD13" s="800"/>
      <c r="DE13" s="800"/>
      <c r="DF13" s="801"/>
      <c r="DG13" s="799" t="s">
        <v>539</v>
      </c>
      <c r="DH13" s="800"/>
      <c r="DI13" s="800"/>
      <c r="DJ13" s="800"/>
      <c r="DK13" s="801"/>
      <c r="DL13" s="799" t="s">
        <v>539</v>
      </c>
      <c r="DM13" s="800"/>
      <c r="DN13" s="800"/>
      <c r="DO13" s="800"/>
      <c r="DP13" s="801"/>
      <c r="DQ13" s="799" t="s">
        <v>538</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360</v>
      </c>
      <c r="B23" s="808" t="s">
        <v>361</v>
      </c>
      <c r="C23" s="809"/>
      <c r="D23" s="809"/>
      <c r="E23" s="809"/>
      <c r="F23" s="809"/>
      <c r="G23" s="809"/>
      <c r="H23" s="809"/>
      <c r="I23" s="809"/>
      <c r="J23" s="809"/>
      <c r="K23" s="809"/>
      <c r="L23" s="809"/>
      <c r="M23" s="809"/>
      <c r="N23" s="809"/>
      <c r="O23" s="809"/>
      <c r="P23" s="810"/>
      <c r="Q23" s="811">
        <v>33313</v>
      </c>
      <c r="R23" s="812"/>
      <c r="S23" s="812"/>
      <c r="T23" s="812"/>
      <c r="U23" s="812"/>
      <c r="V23" s="812">
        <v>31443</v>
      </c>
      <c r="W23" s="812"/>
      <c r="X23" s="812"/>
      <c r="Y23" s="812"/>
      <c r="Z23" s="812"/>
      <c r="AA23" s="812">
        <v>1870</v>
      </c>
      <c r="AB23" s="812"/>
      <c r="AC23" s="812"/>
      <c r="AD23" s="812"/>
      <c r="AE23" s="813"/>
      <c r="AF23" s="814">
        <v>1780</v>
      </c>
      <c r="AG23" s="812"/>
      <c r="AH23" s="812"/>
      <c r="AI23" s="812"/>
      <c r="AJ23" s="815"/>
      <c r="AK23" s="816"/>
      <c r="AL23" s="817"/>
      <c r="AM23" s="817"/>
      <c r="AN23" s="817"/>
      <c r="AO23" s="817"/>
      <c r="AP23" s="812">
        <v>35826</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372</v>
      </c>
      <c r="C28" s="750"/>
      <c r="D28" s="750"/>
      <c r="E28" s="750"/>
      <c r="F28" s="750"/>
      <c r="G28" s="750"/>
      <c r="H28" s="750"/>
      <c r="I28" s="750"/>
      <c r="J28" s="750"/>
      <c r="K28" s="750"/>
      <c r="L28" s="750"/>
      <c r="M28" s="750"/>
      <c r="N28" s="750"/>
      <c r="O28" s="750"/>
      <c r="P28" s="751"/>
      <c r="Q28" s="840">
        <v>6507</v>
      </c>
      <c r="R28" s="841"/>
      <c r="S28" s="841"/>
      <c r="T28" s="841"/>
      <c r="U28" s="841"/>
      <c r="V28" s="841">
        <v>6109</v>
      </c>
      <c r="W28" s="841"/>
      <c r="X28" s="841"/>
      <c r="Y28" s="841"/>
      <c r="Z28" s="841"/>
      <c r="AA28" s="841">
        <v>398</v>
      </c>
      <c r="AB28" s="841"/>
      <c r="AC28" s="841"/>
      <c r="AD28" s="841"/>
      <c r="AE28" s="842"/>
      <c r="AF28" s="843">
        <v>398</v>
      </c>
      <c r="AG28" s="841"/>
      <c r="AH28" s="841"/>
      <c r="AI28" s="841"/>
      <c r="AJ28" s="844"/>
      <c r="AK28" s="845">
        <v>446</v>
      </c>
      <c r="AL28" s="836"/>
      <c r="AM28" s="836"/>
      <c r="AN28" s="836"/>
      <c r="AO28" s="836"/>
      <c r="AP28" s="836" t="s">
        <v>538</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373</v>
      </c>
      <c r="C29" s="774"/>
      <c r="D29" s="774"/>
      <c r="E29" s="774"/>
      <c r="F29" s="774"/>
      <c r="G29" s="774"/>
      <c r="H29" s="774"/>
      <c r="I29" s="774"/>
      <c r="J29" s="774"/>
      <c r="K29" s="774"/>
      <c r="L29" s="774"/>
      <c r="M29" s="774"/>
      <c r="N29" s="774"/>
      <c r="O29" s="774"/>
      <c r="P29" s="775"/>
      <c r="Q29" s="776">
        <v>5833</v>
      </c>
      <c r="R29" s="777"/>
      <c r="S29" s="777"/>
      <c r="T29" s="777"/>
      <c r="U29" s="777"/>
      <c r="V29" s="777">
        <v>5683</v>
      </c>
      <c r="W29" s="777"/>
      <c r="X29" s="777"/>
      <c r="Y29" s="777"/>
      <c r="Z29" s="777"/>
      <c r="AA29" s="777">
        <v>150</v>
      </c>
      <c r="AB29" s="777"/>
      <c r="AC29" s="777"/>
      <c r="AD29" s="777"/>
      <c r="AE29" s="778"/>
      <c r="AF29" s="779">
        <v>150</v>
      </c>
      <c r="AG29" s="780"/>
      <c r="AH29" s="780"/>
      <c r="AI29" s="780"/>
      <c r="AJ29" s="781"/>
      <c r="AK29" s="848">
        <v>876</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374</v>
      </c>
      <c r="C30" s="774"/>
      <c r="D30" s="774"/>
      <c r="E30" s="774"/>
      <c r="F30" s="774"/>
      <c r="G30" s="774"/>
      <c r="H30" s="774"/>
      <c r="I30" s="774"/>
      <c r="J30" s="774"/>
      <c r="K30" s="774"/>
      <c r="L30" s="774"/>
      <c r="M30" s="774"/>
      <c r="N30" s="774"/>
      <c r="O30" s="774"/>
      <c r="P30" s="775"/>
      <c r="Q30" s="776">
        <v>663</v>
      </c>
      <c r="R30" s="777"/>
      <c r="S30" s="777"/>
      <c r="T30" s="777"/>
      <c r="U30" s="777"/>
      <c r="V30" s="777">
        <v>662</v>
      </c>
      <c r="W30" s="777"/>
      <c r="X30" s="777"/>
      <c r="Y30" s="777"/>
      <c r="Z30" s="777"/>
      <c r="AA30" s="777">
        <v>1</v>
      </c>
      <c r="AB30" s="777"/>
      <c r="AC30" s="777"/>
      <c r="AD30" s="777"/>
      <c r="AE30" s="778"/>
      <c r="AF30" s="779">
        <v>1</v>
      </c>
      <c r="AG30" s="780"/>
      <c r="AH30" s="780"/>
      <c r="AI30" s="780"/>
      <c r="AJ30" s="781"/>
      <c r="AK30" s="848">
        <v>259</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375</v>
      </c>
      <c r="C31" s="774"/>
      <c r="D31" s="774"/>
      <c r="E31" s="774"/>
      <c r="F31" s="774"/>
      <c r="G31" s="774"/>
      <c r="H31" s="774"/>
      <c r="I31" s="774"/>
      <c r="J31" s="774"/>
      <c r="K31" s="774"/>
      <c r="L31" s="774"/>
      <c r="M31" s="774"/>
      <c r="N31" s="774"/>
      <c r="O31" s="774"/>
      <c r="P31" s="775"/>
      <c r="Q31" s="776">
        <v>55</v>
      </c>
      <c r="R31" s="777"/>
      <c r="S31" s="777"/>
      <c r="T31" s="777"/>
      <c r="U31" s="777"/>
      <c r="V31" s="777">
        <v>52</v>
      </c>
      <c r="W31" s="777"/>
      <c r="X31" s="777"/>
      <c r="Y31" s="777"/>
      <c r="Z31" s="777"/>
      <c r="AA31" s="777">
        <v>3</v>
      </c>
      <c r="AB31" s="777"/>
      <c r="AC31" s="777"/>
      <c r="AD31" s="777"/>
      <c r="AE31" s="778"/>
      <c r="AF31" s="779">
        <v>3</v>
      </c>
      <c r="AG31" s="780"/>
      <c r="AH31" s="780"/>
      <c r="AI31" s="780"/>
      <c r="AJ31" s="781"/>
      <c r="AK31" s="848">
        <v>26</v>
      </c>
      <c r="AL31" s="849"/>
      <c r="AM31" s="849"/>
      <c r="AN31" s="849"/>
      <c r="AO31" s="849"/>
      <c r="AP31" s="849" t="s">
        <v>539</v>
      </c>
      <c r="AQ31" s="849"/>
      <c r="AR31" s="849"/>
      <c r="AS31" s="849"/>
      <c r="AT31" s="849"/>
      <c r="AU31" s="849" t="s">
        <v>539</v>
      </c>
      <c r="AV31" s="849"/>
      <c r="AW31" s="849"/>
      <c r="AX31" s="849"/>
      <c r="AY31" s="849"/>
      <c r="AZ31" s="850" t="s">
        <v>539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376</v>
      </c>
      <c r="C32" s="774"/>
      <c r="D32" s="774"/>
      <c r="E32" s="774"/>
      <c r="F32" s="774"/>
      <c r="G32" s="774"/>
      <c r="H32" s="774"/>
      <c r="I32" s="774"/>
      <c r="J32" s="774"/>
      <c r="K32" s="774"/>
      <c r="L32" s="774"/>
      <c r="M32" s="774"/>
      <c r="N32" s="774"/>
      <c r="O32" s="774"/>
      <c r="P32" s="775"/>
      <c r="Q32" s="776">
        <v>688</v>
      </c>
      <c r="R32" s="777"/>
      <c r="S32" s="777"/>
      <c r="T32" s="777"/>
      <c r="U32" s="777"/>
      <c r="V32" s="777">
        <v>602</v>
      </c>
      <c r="W32" s="777"/>
      <c r="X32" s="777"/>
      <c r="Y32" s="777"/>
      <c r="Z32" s="777"/>
      <c r="AA32" s="777">
        <v>86</v>
      </c>
      <c r="AB32" s="777"/>
      <c r="AC32" s="777"/>
      <c r="AD32" s="777"/>
      <c r="AE32" s="778"/>
      <c r="AF32" s="779">
        <v>1715</v>
      </c>
      <c r="AG32" s="780"/>
      <c r="AH32" s="780"/>
      <c r="AI32" s="780"/>
      <c r="AJ32" s="781"/>
      <c r="AK32" s="848">
        <v>103</v>
      </c>
      <c r="AL32" s="849"/>
      <c r="AM32" s="849"/>
      <c r="AN32" s="849"/>
      <c r="AO32" s="849"/>
      <c r="AP32" s="849">
        <v>4154</v>
      </c>
      <c r="AQ32" s="849"/>
      <c r="AR32" s="849"/>
      <c r="AS32" s="849"/>
      <c r="AT32" s="849"/>
      <c r="AU32" s="849">
        <v>1184</v>
      </c>
      <c r="AV32" s="849"/>
      <c r="AW32" s="849"/>
      <c r="AX32" s="849"/>
      <c r="AY32" s="849"/>
      <c r="AZ32" s="850" t="s">
        <v>540</v>
      </c>
      <c r="BA32" s="850"/>
      <c r="BB32" s="850"/>
      <c r="BC32" s="850"/>
      <c r="BD32" s="850"/>
      <c r="BE32" s="846" t="s">
        <v>377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378</v>
      </c>
      <c r="C33" s="774"/>
      <c r="D33" s="774"/>
      <c r="E33" s="774"/>
      <c r="F33" s="774"/>
      <c r="G33" s="774"/>
      <c r="H33" s="774"/>
      <c r="I33" s="774"/>
      <c r="J33" s="774"/>
      <c r="K33" s="774"/>
      <c r="L33" s="774"/>
      <c r="M33" s="774"/>
      <c r="N33" s="774"/>
      <c r="O33" s="774"/>
      <c r="P33" s="775"/>
      <c r="Q33" s="776">
        <v>1502</v>
      </c>
      <c r="R33" s="777"/>
      <c r="S33" s="777"/>
      <c r="T33" s="777"/>
      <c r="U33" s="777"/>
      <c r="V33" s="777">
        <v>1521</v>
      </c>
      <c r="W33" s="777"/>
      <c r="X33" s="777"/>
      <c r="Y33" s="777"/>
      <c r="Z33" s="777"/>
      <c r="AA33" s="777">
        <v>-19</v>
      </c>
      <c r="AB33" s="777"/>
      <c r="AC33" s="777"/>
      <c r="AD33" s="777"/>
      <c r="AE33" s="778"/>
      <c r="AF33" s="779">
        <v>1235</v>
      </c>
      <c r="AG33" s="780"/>
      <c r="AH33" s="780"/>
      <c r="AI33" s="780"/>
      <c r="AJ33" s="781"/>
      <c r="AK33" s="848">
        <v>323</v>
      </c>
      <c r="AL33" s="849"/>
      <c r="AM33" s="849"/>
      <c r="AN33" s="849"/>
      <c r="AO33" s="849"/>
      <c r="AP33" s="849">
        <v>1531</v>
      </c>
      <c r="AQ33" s="849"/>
      <c r="AR33" s="849"/>
      <c r="AS33" s="849"/>
      <c r="AT33" s="849"/>
      <c r="AU33" s="849">
        <v>989</v>
      </c>
      <c r="AV33" s="849"/>
      <c r="AW33" s="849"/>
      <c r="AX33" s="849"/>
      <c r="AY33" s="849"/>
      <c r="AZ33" s="850" t="s">
        <v>539</v>
      </c>
      <c r="BA33" s="850"/>
      <c r="BB33" s="850"/>
      <c r="BC33" s="850"/>
      <c r="BD33" s="850"/>
      <c r="BE33" s="846" t="s">
        <v>377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379</v>
      </c>
      <c r="C34" s="774"/>
      <c r="D34" s="774"/>
      <c r="E34" s="774"/>
      <c r="F34" s="774"/>
      <c r="G34" s="774"/>
      <c r="H34" s="774"/>
      <c r="I34" s="774"/>
      <c r="J34" s="774"/>
      <c r="K34" s="774"/>
      <c r="L34" s="774"/>
      <c r="M34" s="774"/>
      <c r="N34" s="774"/>
      <c r="O34" s="774"/>
      <c r="P34" s="775"/>
      <c r="Q34" s="776">
        <v>249</v>
      </c>
      <c r="R34" s="777"/>
      <c r="S34" s="777"/>
      <c r="T34" s="777"/>
      <c r="U34" s="777"/>
      <c r="V34" s="777">
        <v>247</v>
      </c>
      <c r="W34" s="777"/>
      <c r="X34" s="777"/>
      <c r="Y34" s="777"/>
      <c r="Z34" s="777"/>
      <c r="AA34" s="777">
        <v>2</v>
      </c>
      <c r="AB34" s="777"/>
      <c r="AC34" s="777"/>
      <c r="AD34" s="777"/>
      <c r="AE34" s="778"/>
      <c r="AF34" s="779">
        <v>311</v>
      </c>
      <c r="AG34" s="780"/>
      <c r="AH34" s="780"/>
      <c r="AI34" s="780"/>
      <c r="AJ34" s="781"/>
      <c r="AK34" s="848">
        <v>66</v>
      </c>
      <c r="AL34" s="849"/>
      <c r="AM34" s="849"/>
      <c r="AN34" s="849"/>
      <c r="AO34" s="849"/>
      <c r="AP34" s="849" t="s">
        <v>539</v>
      </c>
      <c r="AQ34" s="849"/>
      <c r="AR34" s="849"/>
      <c r="AS34" s="849"/>
      <c r="AT34" s="849"/>
      <c r="AU34" s="849" t="s">
        <v>539</v>
      </c>
      <c r="AV34" s="849"/>
      <c r="AW34" s="849"/>
      <c r="AX34" s="849"/>
      <c r="AY34" s="849"/>
      <c r="AZ34" s="850" t="s">
        <v>539</v>
      </c>
      <c r="BA34" s="850"/>
      <c r="BB34" s="850"/>
      <c r="BC34" s="850"/>
      <c r="BD34" s="850"/>
      <c r="BE34" s="846" t="s">
        <v>377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380</v>
      </c>
      <c r="C35" s="774"/>
      <c r="D35" s="774"/>
      <c r="E35" s="774"/>
      <c r="F35" s="774"/>
      <c r="G35" s="774"/>
      <c r="H35" s="774"/>
      <c r="I35" s="774"/>
      <c r="J35" s="774"/>
      <c r="K35" s="774"/>
      <c r="L35" s="774"/>
      <c r="M35" s="774"/>
      <c r="N35" s="774"/>
      <c r="O35" s="774"/>
      <c r="P35" s="775"/>
      <c r="Q35" s="776">
        <v>961</v>
      </c>
      <c r="R35" s="777"/>
      <c r="S35" s="777"/>
      <c r="T35" s="777"/>
      <c r="U35" s="777"/>
      <c r="V35" s="777">
        <v>956</v>
      </c>
      <c r="W35" s="777"/>
      <c r="X35" s="777"/>
      <c r="Y35" s="777"/>
      <c r="Z35" s="777"/>
      <c r="AA35" s="777">
        <v>5</v>
      </c>
      <c r="AB35" s="777"/>
      <c r="AC35" s="777"/>
      <c r="AD35" s="777"/>
      <c r="AE35" s="778"/>
      <c r="AF35" s="779">
        <v>5</v>
      </c>
      <c r="AG35" s="780"/>
      <c r="AH35" s="780"/>
      <c r="AI35" s="780"/>
      <c r="AJ35" s="781"/>
      <c r="AK35" s="848">
        <v>424</v>
      </c>
      <c r="AL35" s="849"/>
      <c r="AM35" s="849"/>
      <c r="AN35" s="849"/>
      <c r="AO35" s="849"/>
      <c r="AP35" s="849">
        <v>5237</v>
      </c>
      <c r="AQ35" s="849"/>
      <c r="AR35" s="849"/>
      <c r="AS35" s="849"/>
      <c r="AT35" s="849"/>
      <c r="AU35" s="849">
        <v>3692</v>
      </c>
      <c r="AV35" s="849"/>
      <c r="AW35" s="849"/>
      <c r="AX35" s="849"/>
      <c r="AY35" s="849"/>
      <c r="AZ35" s="850" t="s">
        <v>539</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382</v>
      </c>
      <c r="C36" s="774"/>
      <c r="D36" s="774"/>
      <c r="E36" s="774"/>
      <c r="F36" s="774"/>
      <c r="G36" s="774"/>
      <c r="H36" s="774"/>
      <c r="I36" s="774"/>
      <c r="J36" s="774"/>
      <c r="K36" s="774"/>
      <c r="L36" s="774"/>
      <c r="M36" s="774"/>
      <c r="N36" s="774"/>
      <c r="O36" s="774"/>
      <c r="P36" s="775"/>
      <c r="Q36" s="776">
        <v>1734</v>
      </c>
      <c r="R36" s="777"/>
      <c r="S36" s="777"/>
      <c r="T36" s="777"/>
      <c r="U36" s="777"/>
      <c r="V36" s="777">
        <v>1726</v>
      </c>
      <c r="W36" s="777"/>
      <c r="X36" s="777"/>
      <c r="Y36" s="777"/>
      <c r="Z36" s="777"/>
      <c r="AA36" s="777">
        <v>8</v>
      </c>
      <c r="AB36" s="777"/>
      <c r="AC36" s="777"/>
      <c r="AD36" s="777"/>
      <c r="AE36" s="778"/>
      <c r="AF36" s="779">
        <v>5</v>
      </c>
      <c r="AG36" s="780"/>
      <c r="AH36" s="780"/>
      <c r="AI36" s="780"/>
      <c r="AJ36" s="781"/>
      <c r="AK36" s="848">
        <v>881</v>
      </c>
      <c r="AL36" s="849"/>
      <c r="AM36" s="849"/>
      <c r="AN36" s="849"/>
      <c r="AO36" s="849"/>
      <c r="AP36" s="849">
        <v>10476</v>
      </c>
      <c r="AQ36" s="849"/>
      <c r="AR36" s="849"/>
      <c r="AS36" s="849"/>
      <c r="AT36" s="849"/>
      <c r="AU36" s="849">
        <v>9062</v>
      </c>
      <c r="AV36" s="849"/>
      <c r="AW36" s="849"/>
      <c r="AX36" s="849"/>
      <c r="AY36" s="849"/>
      <c r="AZ36" s="850" t="s">
        <v>539</v>
      </c>
      <c r="BA36" s="850"/>
      <c r="BB36" s="850"/>
      <c r="BC36" s="850"/>
      <c r="BD36" s="850"/>
      <c r="BE36" s="846" t="s">
        <v>381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383</v>
      </c>
      <c r="C37" s="774"/>
      <c r="D37" s="774"/>
      <c r="E37" s="774"/>
      <c r="F37" s="774"/>
      <c r="G37" s="774"/>
      <c r="H37" s="774"/>
      <c r="I37" s="774"/>
      <c r="J37" s="774"/>
      <c r="K37" s="774"/>
      <c r="L37" s="774"/>
      <c r="M37" s="774"/>
      <c r="N37" s="774"/>
      <c r="O37" s="774"/>
      <c r="P37" s="775"/>
      <c r="Q37" s="776">
        <v>625</v>
      </c>
      <c r="R37" s="777"/>
      <c r="S37" s="777"/>
      <c r="T37" s="777"/>
      <c r="U37" s="777"/>
      <c r="V37" s="777">
        <v>624</v>
      </c>
      <c r="W37" s="777"/>
      <c r="X37" s="777"/>
      <c r="Y37" s="777"/>
      <c r="Z37" s="777"/>
      <c r="AA37" s="777">
        <v>1</v>
      </c>
      <c r="AB37" s="777"/>
      <c r="AC37" s="777"/>
      <c r="AD37" s="777"/>
      <c r="AE37" s="778"/>
      <c r="AF37" s="779">
        <v>1</v>
      </c>
      <c r="AG37" s="780"/>
      <c r="AH37" s="780"/>
      <c r="AI37" s="780"/>
      <c r="AJ37" s="781"/>
      <c r="AK37" s="848">
        <v>327</v>
      </c>
      <c r="AL37" s="849"/>
      <c r="AM37" s="849"/>
      <c r="AN37" s="849"/>
      <c r="AO37" s="849"/>
      <c r="AP37" s="849">
        <v>2983</v>
      </c>
      <c r="AQ37" s="849"/>
      <c r="AR37" s="849"/>
      <c r="AS37" s="849"/>
      <c r="AT37" s="849"/>
      <c r="AU37" s="849">
        <v>2687</v>
      </c>
      <c r="AV37" s="849"/>
      <c r="AW37" s="849"/>
      <c r="AX37" s="849"/>
      <c r="AY37" s="849"/>
      <c r="AZ37" s="850" t="s">
        <v>539</v>
      </c>
      <c r="BA37" s="850"/>
      <c r="BB37" s="850"/>
      <c r="BC37" s="850"/>
      <c r="BD37" s="850"/>
      <c r="BE37" s="846" t="s">
        <v>381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384</v>
      </c>
      <c r="C38" s="774"/>
      <c r="D38" s="774"/>
      <c r="E38" s="774"/>
      <c r="F38" s="774"/>
      <c r="G38" s="774"/>
      <c r="H38" s="774"/>
      <c r="I38" s="774"/>
      <c r="J38" s="774"/>
      <c r="K38" s="774"/>
      <c r="L38" s="774"/>
      <c r="M38" s="774"/>
      <c r="N38" s="774"/>
      <c r="O38" s="774"/>
      <c r="P38" s="775"/>
      <c r="Q38" s="776">
        <v>105</v>
      </c>
      <c r="R38" s="777"/>
      <c r="S38" s="777"/>
      <c r="T38" s="777"/>
      <c r="U38" s="777"/>
      <c r="V38" s="777">
        <v>104</v>
      </c>
      <c r="W38" s="777"/>
      <c r="X38" s="777"/>
      <c r="Y38" s="777"/>
      <c r="Z38" s="777"/>
      <c r="AA38" s="777">
        <v>1</v>
      </c>
      <c r="AB38" s="777"/>
      <c r="AC38" s="777"/>
      <c r="AD38" s="777"/>
      <c r="AE38" s="778"/>
      <c r="AF38" s="779">
        <v>1</v>
      </c>
      <c r="AG38" s="780"/>
      <c r="AH38" s="780"/>
      <c r="AI38" s="780"/>
      <c r="AJ38" s="781"/>
      <c r="AK38" s="848">
        <v>67</v>
      </c>
      <c r="AL38" s="849"/>
      <c r="AM38" s="849"/>
      <c r="AN38" s="849"/>
      <c r="AO38" s="849"/>
      <c r="AP38" s="849">
        <v>547</v>
      </c>
      <c r="AQ38" s="849"/>
      <c r="AR38" s="849"/>
      <c r="AS38" s="849"/>
      <c r="AT38" s="849"/>
      <c r="AU38" s="849">
        <v>423</v>
      </c>
      <c r="AV38" s="849"/>
      <c r="AW38" s="849"/>
      <c r="AX38" s="849"/>
      <c r="AY38" s="849"/>
      <c r="AZ38" s="850" t="s">
        <v>539</v>
      </c>
      <c r="BA38" s="850"/>
      <c r="BB38" s="850"/>
      <c r="BC38" s="850"/>
      <c r="BD38" s="850"/>
      <c r="BE38" s="846" t="s">
        <v>381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385</v>
      </c>
      <c r="C39" s="774"/>
      <c r="D39" s="774"/>
      <c r="E39" s="774"/>
      <c r="F39" s="774"/>
      <c r="G39" s="774"/>
      <c r="H39" s="774"/>
      <c r="I39" s="774"/>
      <c r="J39" s="774"/>
      <c r="K39" s="774"/>
      <c r="L39" s="774"/>
      <c r="M39" s="774"/>
      <c r="N39" s="774"/>
      <c r="O39" s="774"/>
      <c r="P39" s="775"/>
      <c r="Q39" s="776">
        <v>41</v>
      </c>
      <c r="R39" s="777"/>
      <c r="S39" s="777"/>
      <c r="T39" s="777"/>
      <c r="U39" s="777"/>
      <c r="V39" s="777">
        <v>41</v>
      </c>
      <c r="W39" s="777"/>
      <c r="X39" s="777"/>
      <c r="Y39" s="777"/>
      <c r="Z39" s="777"/>
      <c r="AA39" s="777">
        <v>0</v>
      </c>
      <c r="AB39" s="777"/>
      <c r="AC39" s="777"/>
      <c r="AD39" s="777"/>
      <c r="AE39" s="778"/>
      <c r="AF39" s="779">
        <v>0</v>
      </c>
      <c r="AG39" s="780"/>
      <c r="AH39" s="780"/>
      <c r="AI39" s="780"/>
      <c r="AJ39" s="781"/>
      <c r="AK39" s="848">
        <v>27</v>
      </c>
      <c r="AL39" s="849"/>
      <c r="AM39" s="849"/>
      <c r="AN39" s="849"/>
      <c r="AO39" s="849"/>
      <c r="AP39" s="849">
        <v>18</v>
      </c>
      <c r="AQ39" s="849"/>
      <c r="AR39" s="849"/>
      <c r="AS39" s="849"/>
      <c r="AT39" s="849"/>
      <c r="AU39" s="849" t="s">
        <v>539</v>
      </c>
      <c r="AV39" s="849"/>
      <c r="AW39" s="849"/>
      <c r="AX39" s="849"/>
      <c r="AY39" s="849"/>
      <c r="AZ39" s="850" t="s">
        <v>539</v>
      </c>
      <c r="BA39" s="850"/>
      <c r="BB39" s="850"/>
      <c r="BC39" s="850"/>
      <c r="BD39" s="850"/>
      <c r="BE39" s="846" t="s">
        <v>381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t="s">
        <v>386</v>
      </c>
      <c r="C40" s="774"/>
      <c r="D40" s="774"/>
      <c r="E40" s="774"/>
      <c r="F40" s="774"/>
      <c r="G40" s="774"/>
      <c r="H40" s="774"/>
      <c r="I40" s="774"/>
      <c r="J40" s="774"/>
      <c r="K40" s="774"/>
      <c r="L40" s="774"/>
      <c r="M40" s="774"/>
      <c r="N40" s="774"/>
      <c r="O40" s="774"/>
      <c r="P40" s="775"/>
      <c r="Q40" s="776">
        <v>9</v>
      </c>
      <c r="R40" s="777"/>
      <c r="S40" s="777"/>
      <c r="T40" s="777"/>
      <c r="U40" s="777"/>
      <c r="V40" s="777">
        <v>9</v>
      </c>
      <c r="W40" s="777"/>
      <c r="X40" s="777"/>
      <c r="Y40" s="777"/>
      <c r="Z40" s="777"/>
      <c r="AA40" s="777" t="s">
        <v>539</v>
      </c>
      <c r="AB40" s="777"/>
      <c r="AC40" s="777"/>
      <c r="AD40" s="777"/>
      <c r="AE40" s="778"/>
      <c r="AF40" s="779" t="s">
        <v>107</v>
      </c>
      <c r="AG40" s="780"/>
      <c r="AH40" s="780"/>
      <c r="AI40" s="780"/>
      <c r="AJ40" s="781"/>
      <c r="AK40" s="848">
        <v>9</v>
      </c>
      <c r="AL40" s="849"/>
      <c r="AM40" s="849"/>
      <c r="AN40" s="849"/>
      <c r="AO40" s="849"/>
      <c r="AP40" s="849" t="s">
        <v>539</v>
      </c>
      <c r="AQ40" s="849"/>
      <c r="AR40" s="849"/>
      <c r="AS40" s="849"/>
      <c r="AT40" s="849"/>
      <c r="AU40" s="849" t="s">
        <v>539</v>
      </c>
      <c r="AV40" s="849"/>
      <c r="AW40" s="849"/>
      <c r="AX40" s="849"/>
      <c r="AY40" s="849"/>
      <c r="AZ40" s="850" t="s">
        <v>539</v>
      </c>
      <c r="BA40" s="850"/>
      <c r="BB40" s="850"/>
      <c r="BC40" s="850"/>
      <c r="BD40" s="850"/>
      <c r="BE40" s="846" t="s">
        <v>381</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t="s">
        <v>387</v>
      </c>
      <c r="C41" s="774"/>
      <c r="D41" s="774"/>
      <c r="E41" s="774"/>
      <c r="F41" s="774"/>
      <c r="G41" s="774"/>
      <c r="H41" s="774"/>
      <c r="I41" s="774"/>
      <c r="J41" s="774"/>
      <c r="K41" s="774"/>
      <c r="L41" s="774"/>
      <c r="M41" s="774"/>
      <c r="N41" s="774"/>
      <c r="O41" s="774"/>
      <c r="P41" s="775"/>
      <c r="Q41" s="776">
        <v>131</v>
      </c>
      <c r="R41" s="777"/>
      <c r="S41" s="777"/>
      <c r="T41" s="777"/>
      <c r="U41" s="777"/>
      <c r="V41" s="777">
        <v>112</v>
      </c>
      <c r="W41" s="777"/>
      <c r="X41" s="777"/>
      <c r="Y41" s="777"/>
      <c r="Z41" s="777"/>
      <c r="AA41" s="777">
        <v>19</v>
      </c>
      <c r="AB41" s="777"/>
      <c r="AC41" s="777"/>
      <c r="AD41" s="777"/>
      <c r="AE41" s="778"/>
      <c r="AF41" s="779">
        <v>19</v>
      </c>
      <c r="AG41" s="780"/>
      <c r="AH41" s="780"/>
      <c r="AI41" s="780"/>
      <c r="AJ41" s="781"/>
      <c r="AK41" s="848" t="s">
        <v>539</v>
      </c>
      <c r="AL41" s="849"/>
      <c r="AM41" s="849"/>
      <c r="AN41" s="849"/>
      <c r="AO41" s="849"/>
      <c r="AP41" s="849" t="s">
        <v>539</v>
      </c>
      <c r="AQ41" s="849"/>
      <c r="AR41" s="849"/>
      <c r="AS41" s="849"/>
      <c r="AT41" s="849"/>
      <c r="AU41" s="849" t="s">
        <v>539</v>
      </c>
      <c r="AV41" s="849"/>
      <c r="AW41" s="849"/>
      <c r="AX41" s="849"/>
      <c r="AY41" s="849"/>
      <c r="AZ41" s="850" t="s">
        <v>539</v>
      </c>
      <c r="BA41" s="850"/>
      <c r="BB41" s="850"/>
      <c r="BC41" s="850"/>
      <c r="BD41" s="850"/>
      <c r="BE41" s="846" t="s">
        <v>381</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t="s">
        <v>388</v>
      </c>
      <c r="C42" s="774"/>
      <c r="D42" s="774"/>
      <c r="E42" s="774"/>
      <c r="F42" s="774"/>
      <c r="G42" s="774"/>
      <c r="H42" s="774"/>
      <c r="I42" s="774"/>
      <c r="J42" s="774"/>
      <c r="K42" s="774"/>
      <c r="L42" s="774"/>
      <c r="M42" s="774"/>
      <c r="N42" s="774"/>
      <c r="O42" s="774"/>
      <c r="P42" s="775"/>
      <c r="Q42" s="776">
        <v>8</v>
      </c>
      <c r="R42" s="777"/>
      <c r="S42" s="777"/>
      <c r="T42" s="777"/>
      <c r="U42" s="777"/>
      <c r="V42" s="777">
        <v>8</v>
      </c>
      <c r="W42" s="777"/>
      <c r="X42" s="777"/>
      <c r="Y42" s="777"/>
      <c r="Z42" s="777"/>
      <c r="AA42" s="777" t="s">
        <v>539</v>
      </c>
      <c r="AB42" s="777"/>
      <c r="AC42" s="777"/>
      <c r="AD42" s="777"/>
      <c r="AE42" s="778"/>
      <c r="AF42" s="779" t="s">
        <v>107</v>
      </c>
      <c r="AG42" s="780"/>
      <c r="AH42" s="780"/>
      <c r="AI42" s="780"/>
      <c r="AJ42" s="781"/>
      <c r="AK42" s="848" t="s">
        <v>539</v>
      </c>
      <c r="AL42" s="849"/>
      <c r="AM42" s="849"/>
      <c r="AN42" s="849"/>
      <c r="AO42" s="849"/>
      <c r="AP42" s="849" t="s">
        <v>539</v>
      </c>
      <c r="AQ42" s="849"/>
      <c r="AR42" s="849"/>
      <c r="AS42" s="849"/>
      <c r="AT42" s="849"/>
      <c r="AU42" s="849" t="s">
        <v>539</v>
      </c>
      <c r="AV42" s="849"/>
      <c r="AW42" s="849"/>
      <c r="AX42" s="849"/>
      <c r="AY42" s="849"/>
      <c r="AZ42" s="850" t="s">
        <v>539</v>
      </c>
      <c r="BA42" s="850"/>
      <c r="BB42" s="850"/>
      <c r="BC42" s="850"/>
      <c r="BD42" s="850"/>
      <c r="BE42" s="846" t="s">
        <v>381</v>
      </c>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360</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3845</v>
      </c>
      <c r="AG63" s="860"/>
      <c r="AH63" s="860"/>
      <c r="AI63" s="860"/>
      <c r="AJ63" s="861"/>
      <c r="AK63" s="862"/>
      <c r="AL63" s="857"/>
      <c r="AM63" s="857"/>
      <c r="AN63" s="857"/>
      <c r="AO63" s="857"/>
      <c r="AP63" s="860">
        <v>24946</v>
      </c>
      <c r="AQ63" s="860"/>
      <c r="AR63" s="860"/>
      <c r="AS63" s="860"/>
      <c r="AT63" s="860"/>
      <c r="AU63" s="860">
        <v>18037</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393</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6632</v>
      </c>
      <c r="R68" s="884"/>
      <c r="S68" s="884"/>
      <c r="T68" s="884"/>
      <c r="U68" s="884"/>
      <c r="V68" s="884">
        <v>7332</v>
      </c>
      <c r="W68" s="884"/>
      <c r="X68" s="884"/>
      <c r="Y68" s="884"/>
      <c r="Z68" s="884"/>
      <c r="AA68" s="884">
        <v>-700</v>
      </c>
      <c r="AB68" s="884"/>
      <c r="AC68" s="884"/>
      <c r="AD68" s="884"/>
      <c r="AE68" s="884"/>
      <c r="AF68" s="884">
        <v>3250</v>
      </c>
      <c r="AG68" s="884"/>
      <c r="AH68" s="884"/>
      <c r="AI68" s="884"/>
      <c r="AJ68" s="884"/>
      <c r="AK68" s="884">
        <v>0</v>
      </c>
      <c r="AL68" s="884"/>
      <c r="AM68" s="884"/>
      <c r="AN68" s="884"/>
      <c r="AO68" s="884"/>
      <c r="AP68" s="884">
        <v>32783</v>
      </c>
      <c r="AQ68" s="884"/>
      <c r="AR68" s="884"/>
      <c r="AS68" s="884"/>
      <c r="AT68" s="884"/>
      <c r="AU68" s="884">
        <v>182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63</v>
      </c>
      <c r="R69" s="849"/>
      <c r="S69" s="849"/>
      <c r="T69" s="849"/>
      <c r="U69" s="849"/>
      <c r="V69" s="849">
        <v>62</v>
      </c>
      <c r="W69" s="849"/>
      <c r="X69" s="849"/>
      <c r="Y69" s="849"/>
      <c r="Z69" s="849"/>
      <c r="AA69" s="849">
        <v>1</v>
      </c>
      <c r="AB69" s="849"/>
      <c r="AC69" s="849"/>
      <c r="AD69" s="849"/>
      <c r="AE69" s="849"/>
      <c r="AF69" s="849">
        <v>1</v>
      </c>
      <c r="AG69" s="849"/>
      <c r="AH69" s="849"/>
      <c r="AI69" s="849"/>
      <c r="AJ69" s="849"/>
      <c r="AK69" s="849">
        <v>1</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263018</v>
      </c>
      <c r="R70" s="849"/>
      <c r="S70" s="849"/>
      <c r="T70" s="849"/>
      <c r="U70" s="849"/>
      <c r="V70" s="849">
        <v>262968</v>
      </c>
      <c r="W70" s="849"/>
      <c r="X70" s="849"/>
      <c r="Y70" s="849"/>
      <c r="Z70" s="849"/>
      <c r="AA70" s="849">
        <v>50</v>
      </c>
      <c r="AB70" s="849"/>
      <c r="AC70" s="849"/>
      <c r="AD70" s="849"/>
      <c r="AE70" s="849"/>
      <c r="AF70" s="849">
        <v>50</v>
      </c>
      <c r="AG70" s="849"/>
      <c r="AH70" s="849"/>
      <c r="AI70" s="849"/>
      <c r="AJ70" s="849"/>
      <c r="AK70" s="849">
        <v>8957</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7977</v>
      </c>
      <c r="R71" s="849"/>
      <c r="S71" s="849"/>
      <c r="T71" s="849"/>
      <c r="U71" s="849"/>
      <c r="V71" s="849">
        <v>7308</v>
      </c>
      <c r="W71" s="849"/>
      <c r="X71" s="849"/>
      <c r="Y71" s="849"/>
      <c r="Z71" s="849"/>
      <c r="AA71" s="849">
        <v>669</v>
      </c>
      <c r="AB71" s="849"/>
      <c r="AC71" s="849"/>
      <c r="AD71" s="849"/>
      <c r="AE71" s="849"/>
      <c r="AF71" s="849">
        <v>669</v>
      </c>
      <c r="AG71" s="849"/>
      <c r="AH71" s="849"/>
      <c r="AI71" s="849"/>
      <c r="AJ71" s="849"/>
      <c r="AK71" s="849">
        <v>274</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939</v>
      </c>
      <c r="R72" s="849"/>
      <c r="S72" s="849"/>
      <c r="T72" s="849"/>
      <c r="U72" s="849"/>
      <c r="V72" s="849">
        <v>601</v>
      </c>
      <c r="W72" s="849"/>
      <c r="X72" s="849"/>
      <c r="Y72" s="849"/>
      <c r="Z72" s="849"/>
      <c r="AA72" s="849">
        <v>338</v>
      </c>
      <c r="AB72" s="849"/>
      <c r="AC72" s="849"/>
      <c r="AD72" s="849"/>
      <c r="AE72" s="849"/>
      <c r="AF72" s="849">
        <v>338</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56</v>
      </c>
      <c r="R73" s="849"/>
      <c r="S73" s="849"/>
      <c r="T73" s="849"/>
      <c r="U73" s="849"/>
      <c r="V73" s="849">
        <v>52</v>
      </c>
      <c r="W73" s="849"/>
      <c r="X73" s="849"/>
      <c r="Y73" s="849"/>
      <c r="Z73" s="849"/>
      <c r="AA73" s="849">
        <v>5</v>
      </c>
      <c r="AB73" s="849"/>
      <c r="AC73" s="849"/>
      <c r="AD73" s="849"/>
      <c r="AE73" s="849"/>
      <c r="AF73" s="849">
        <v>5</v>
      </c>
      <c r="AG73" s="849"/>
      <c r="AH73" s="849"/>
      <c r="AI73" s="849"/>
      <c r="AJ73" s="849"/>
      <c r="AK73" s="849">
        <v>56</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6</v>
      </c>
      <c r="R74" s="849"/>
      <c r="S74" s="849"/>
      <c r="T74" s="849"/>
      <c r="U74" s="849"/>
      <c r="V74" s="849">
        <v>4</v>
      </c>
      <c r="W74" s="849"/>
      <c r="X74" s="849"/>
      <c r="Y74" s="849"/>
      <c r="Z74" s="849"/>
      <c r="AA74" s="849">
        <v>3</v>
      </c>
      <c r="AB74" s="849"/>
      <c r="AC74" s="849"/>
      <c r="AD74" s="849"/>
      <c r="AE74" s="849"/>
      <c r="AF74" s="849">
        <v>3</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548</v>
      </c>
      <c r="C75" s="892"/>
      <c r="D75" s="892"/>
      <c r="E75" s="892"/>
      <c r="F75" s="892"/>
      <c r="G75" s="892"/>
      <c r="H75" s="892"/>
      <c r="I75" s="892"/>
      <c r="J75" s="892"/>
      <c r="K75" s="892"/>
      <c r="L75" s="892"/>
      <c r="M75" s="892"/>
      <c r="N75" s="892"/>
      <c r="O75" s="892"/>
      <c r="P75" s="893"/>
      <c r="Q75" s="897">
        <v>77</v>
      </c>
      <c r="R75" s="898"/>
      <c r="S75" s="898"/>
      <c r="T75" s="898"/>
      <c r="U75" s="848"/>
      <c r="V75" s="899">
        <v>73</v>
      </c>
      <c r="W75" s="898"/>
      <c r="X75" s="898"/>
      <c r="Y75" s="898"/>
      <c r="Z75" s="848"/>
      <c r="AA75" s="899">
        <v>4</v>
      </c>
      <c r="AB75" s="898"/>
      <c r="AC75" s="898"/>
      <c r="AD75" s="898"/>
      <c r="AE75" s="848"/>
      <c r="AF75" s="899">
        <v>4</v>
      </c>
      <c r="AG75" s="898"/>
      <c r="AH75" s="898"/>
      <c r="AI75" s="898"/>
      <c r="AJ75" s="848"/>
      <c r="AK75" s="899">
        <v>10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549</v>
      </c>
      <c r="C76" s="892"/>
      <c r="D76" s="892"/>
      <c r="E76" s="892"/>
      <c r="F76" s="892"/>
      <c r="G76" s="892"/>
      <c r="H76" s="892"/>
      <c r="I76" s="892"/>
      <c r="J76" s="892"/>
      <c r="K76" s="892"/>
      <c r="L76" s="892"/>
      <c r="M76" s="892"/>
      <c r="N76" s="892"/>
      <c r="O76" s="892"/>
      <c r="P76" s="893"/>
      <c r="Q76" s="897">
        <v>382</v>
      </c>
      <c r="R76" s="898"/>
      <c r="S76" s="898"/>
      <c r="T76" s="898"/>
      <c r="U76" s="848"/>
      <c r="V76" s="899">
        <v>360</v>
      </c>
      <c r="W76" s="898"/>
      <c r="X76" s="898"/>
      <c r="Y76" s="898"/>
      <c r="Z76" s="848"/>
      <c r="AA76" s="899">
        <v>22</v>
      </c>
      <c r="AB76" s="898"/>
      <c r="AC76" s="898"/>
      <c r="AD76" s="898"/>
      <c r="AE76" s="848"/>
      <c r="AF76" s="899">
        <v>22</v>
      </c>
      <c r="AG76" s="898"/>
      <c r="AH76" s="898"/>
      <c r="AI76" s="898"/>
      <c r="AJ76" s="848"/>
      <c r="AK76" s="899" t="s">
        <v>537</v>
      </c>
      <c r="AL76" s="898"/>
      <c r="AM76" s="898"/>
      <c r="AN76" s="898"/>
      <c r="AO76" s="848"/>
      <c r="AP76" s="899" t="s">
        <v>550</v>
      </c>
      <c r="AQ76" s="898"/>
      <c r="AR76" s="898"/>
      <c r="AS76" s="898"/>
      <c r="AT76" s="848"/>
      <c r="AU76" s="899" t="s">
        <v>539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360</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4342</v>
      </c>
      <c r="AG88" s="860"/>
      <c r="AH88" s="860"/>
      <c r="AI88" s="860"/>
      <c r="AJ88" s="860"/>
      <c r="AK88" s="857"/>
      <c r="AL88" s="857"/>
      <c r="AM88" s="857"/>
      <c r="AN88" s="857"/>
      <c r="AO88" s="857"/>
      <c r="AP88" s="860">
        <v>32783</v>
      </c>
      <c r="AQ88" s="860"/>
      <c r="AR88" s="860"/>
      <c r="AS88" s="860"/>
      <c r="AT88" s="860"/>
      <c r="AU88" s="860">
        <v>182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240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281</v>
      </c>
      <c r="AG109" s="913"/>
      <c r="AH109" s="913"/>
      <c r="AI109" s="913"/>
      <c r="AJ109" s="914"/>
      <c r="AK109" s="912" t="s">
        <v>280</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281</v>
      </c>
      <c r="BW109" s="913"/>
      <c r="BX109" s="913"/>
      <c r="BY109" s="913"/>
      <c r="BZ109" s="914"/>
      <c r="CA109" s="912" t="s">
        <v>280</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281</v>
      </c>
      <c r="DM109" s="913"/>
      <c r="DN109" s="913"/>
      <c r="DO109" s="913"/>
      <c r="DP109" s="914"/>
      <c r="DQ109" s="912" t="s">
        <v>280</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4326325</v>
      </c>
      <c r="AB110" s="920"/>
      <c r="AC110" s="920"/>
      <c r="AD110" s="920"/>
      <c r="AE110" s="921"/>
      <c r="AF110" s="922">
        <v>4214016</v>
      </c>
      <c r="AG110" s="920"/>
      <c r="AH110" s="920"/>
      <c r="AI110" s="920"/>
      <c r="AJ110" s="921"/>
      <c r="AK110" s="922">
        <v>3841069</v>
      </c>
      <c r="AL110" s="920"/>
      <c r="AM110" s="920"/>
      <c r="AN110" s="920"/>
      <c r="AO110" s="921"/>
      <c r="AP110" s="923">
        <v>22.8</v>
      </c>
      <c r="AQ110" s="924"/>
      <c r="AR110" s="924"/>
      <c r="AS110" s="924"/>
      <c r="AT110" s="925"/>
      <c r="AU110" s="926" t="s">
        <v>59</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33894743</v>
      </c>
      <c r="BR110" s="957"/>
      <c r="BS110" s="957"/>
      <c r="BT110" s="957"/>
      <c r="BU110" s="957"/>
      <c r="BV110" s="957">
        <v>34852770</v>
      </c>
      <c r="BW110" s="957"/>
      <c r="BX110" s="957"/>
      <c r="BY110" s="957"/>
      <c r="BZ110" s="957"/>
      <c r="CA110" s="957">
        <v>35825569</v>
      </c>
      <c r="CB110" s="957"/>
      <c r="CC110" s="957"/>
      <c r="CD110" s="957"/>
      <c r="CE110" s="957"/>
      <c r="CF110" s="971">
        <v>212.5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103426</v>
      </c>
      <c r="BR111" s="950"/>
      <c r="BS111" s="950"/>
      <c r="BT111" s="950"/>
      <c r="BU111" s="950"/>
      <c r="BV111" s="950">
        <v>80473</v>
      </c>
      <c r="BW111" s="950"/>
      <c r="BX111" s="950"/>
      <c r="BY111" s="950"/>
      <c r="BZ111" s="950"/>
      <c r="CA111" s="950">
        <v>65742</v>
      </c>
      <c r="CB111" s="950"/>
      <c r="CC111" s="950"/>
      <c r="CD111" s="950"/>
      <c r="CE111" s="950"/>
      <c r="CF111" s="944">
        <v>0.4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20077598</v>
      </c>
      <c r="BR112" s="950"/>
      <c r="BS112" s="950"/>
      <c r="BT112" s="950"/>
      <c r="BU112" s="950"/>
      <c r="BV112" s="950">
        <v>19037673</v>
      </c>
      <c r="BW112" s="950"/>
      <c r="BX112" s="950"/>
      <c r="BY112" s="950"/>
      <c r="BZ112" s="950"/>
      <c r="CA112" s="950">
        <v>18037763</v>
      </c>
      <c r="CB112" s="950"/>
      <c r="CC112" s="950"/>
      <c r="CD112" s="950"/>
      <c r="CE112" s="950"/>
      <c r="CF112" s="944">
        <v>107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1561242</v>
      </c>
      <c r="AB113" s="964"/>
      <c r="AC113" s="964"/>
      <c r="AD113" s="964"/>
      <c r="AE113" s="965"/>
      <c r="AF113" s="966">
        <v>1567187</v>
      </c>
      <c r="AG113" s="964"/>
      <c r="AH113" s="964"/>
      <c r="AI113" s="964"/>
      <c r="AJ113" s="965"/>
      <c r="AK113" s="966">
        <v>1560146</v>
      </c>
      <c r="AL113" s="964"/>
      <c r="AM113" s="964"/>
      <c r="AN113" s="964"/>
      <c r="AO113" s="965"/>
      <c r="AP113" s="967">
        <v>9.3000000000000007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316207</v>
      </c>
      <c r="BR113" s="950"/>
      <c r="BS113" s="950"/>
      <c r="BT113" s="950"/>
      <c r="BU113" s="950"/>
      <c r="BV113" s="950">
        <v>234571</v>
      </c>
      <c r="BW113" s="950"/>
      <c r="BX113" s="950"/>
      <c r="BY113" s="950"/>
      <c r="BZ113" s="950"/>
      <c r="CA113" s="950">
        <v>181814</v>
      </c>
      <c r="CB113" s="950"/>
      <c r="CC113" s="950"/>
      <c r="CD113" s="950"/>
      <c r="CE113" s="950"/>
      <c r="CF113" s="944">
        <v>1.1000000000000001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65139</v>
      </c>
      <c r="AB114" s="989"/>
      <c r="AC114" s="989"/>
      <c r="AD114" s="989"/>
      <c r="AE114" s="990"/>
      <c r="AF114" s="991">
        <v>45574</v>
      </c>
      <c r="AG114" s="989"/>
      <c r="AH114" s="989"/>
      <c r="AI114" s="989"/>
      <c r="AJ114" s="990"/>
      <c r="AK114" s="991">
        <v>31266</v>
      </c>
      <c r="AL114" s="989"/>
      <c r="AM114" s="989"/>
      <c r="AN114" s="989"/>
      <c r="AO114" s="990"/>
      <c r="AP114" s="992">
        <v>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6100202</v>
      </c>
      <c r="BR114" s="950"/>
      <c r="BS114" s="950"/>
      <c r="BT114" s="950"/>
      <c r="BU114" s="950"/>
      <c r="BV114" s="950">
        <v>5576003</v>
      </c>
      <c r="BW114" s="950"/>
      <c r="BX114" s="950"/>
      <c r="BY114" s="950"/>
      <c r="BZ114" s="950"/>
      <c r="CA114" s="950">
        <v>5321523</v>
      </c>
      <c r="CB114" s="950"/>
      <c r="CC114" s="950"/>
      <c r="CD114" s="950"/>
      <c r="CE114" s="950"/>
      <c r="CF114" s="944">
        <v>31.6</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24953</v>
      </c>
      <c r="AB115" s="964"/>
      <c r="AC115" s="964"/>
      <c r="AD115" s="964"/>
      <c r="AE115" s="965"/>
      <c r="AF115" s="966">
        <v>15438</v>
      </c>
      <c r="AG115" s="964"/>
      <c r="AH115" s="964"/>
      <c r="AI115" s="964"/>
      <c r="AJ115" s="965"/>
      <c r="AK115" s="966">
        <v>9368</v>
      </c>
      <c r="AL115" s="964"/>
      <c r="AM115" s="964"/>
      <c r="AN115" s="964"/>
      <c r="AO115" s="965"/>
      <c r="AP115" s="967">
        <v>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2016</v>
      </c>
      <c r="BR115" s="950"/>
      <c r="BS115" s="950"/>
      <c r="BT115" s="950"/>
      <c r="BU115" s="950"/>
      <c r="BV115" s="950">
        <v>4905</v>
      </c>
      <c r="BW115" s="950"/>
      <c r="BX115" s="950"/>
      <c r="BY115" s="950"/>
      <c r="BZ115" s="950"/>
      <c r="CA115" s="950">
        <v>1358</v>
      </c>
      <c r="CB115" s="950"/>
      <c r="CC115" s="950"/>
      <c r="CD115" s="950"/>
      <c r="CE115" s="950"/>
      <c r="CF115" s="944">
        <v>0</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413</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5978072</v>
      </c>
      <c r="AB117" s="996"/>
      <c r="AC117" s="996"/>
      <c r="AD117" s="996"/>
      <c r="AE117" s="997"/>
      <c r="AF117" s="995">
        <v>5842215</v>
      </c>
      <c r="AG117" s="996"/>
      <c r="AH117" s="996"/>
      <c r="AI117" s="996"/>
      <c r="AJ117" s="997"/>
      <c r="AK117" s="995">
        <v>5441849</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281</v>
      </c>
      <c r="AG118" s="913"/>
      <c r="AH118" s="913"/>
      <c r="AI118" s="913"/>
      <c r="AJ118" s="914"/>
      <c r="AK118" s="912" t="s">
        <v>280</v>
      </c>
      <c r="AL118" s="913"/>
      <c r="AM118" s="913"/>
      <c r="AN118" s="913"/>
      <c r="AO118" s="914"/>
      <c r="AP118" s="1020" t="s">
        <v>404</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432</v>
      </c>
      <c r="BP118" s="1024"/>
      <c r="BQ118" s="1015">
        <v>60494192</v>
      </c>
      <c r="BR118" s="1016"/>
      <c r="BS118" s="1016"/>
      <c r="BT118" s="1016"/>
      <c r="BU118" s="1016"/>
      <c r="BV118" s="1016">
        <v>59786395</v>
      </c>
      <c r="BW118" s="1016"/>
      <c r="BX118" s="1016"/>
      <c r="BY118" s="1016"/>
      <c r="BZ118" s="1016"/>
      <c r="CA118" s="1016">
        <v>59433769</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18224689</v>
      </c>
      <c r="BR119" s="957"/>
      <c r="BS119" s="957"/>
      <c r="BT119" s="957"/>
      <c r="BU119" s="957"/>
      <c r="BV119" s="957">
        <v>20364228</v>
      </c>
      <c r="BW119" s="957"/>
      <c r="BX119" s="957"/>
      <c r="BY119" s="957"/>
      <c r="BZ119" s="957"/>
      <c r="CA119" s="957">
        <v>23143617</v>
      </c>
      <c r="CB119" s="957"/>
      <c r="CC119" s="957"/>
      <c r="CD119" s="957"/>
      <c r="CE119" s="957"/>
      <c r="CF119" s="971">
        <v>137.30000000000001</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103426</v>
      </c>
      <c r="DH119" s="1028"/>
      <c r="DI119" s="1028"/>
      <c r="DJ119" s="1028"/>
      <c r="DK119" s="1029"/>
      <c r="DL119" s="1030">
        <v>80473</v>
      </c>
      <c r="DM119" s="1028"/>
      <c r="DN119" s="1028"/>
      <c r="DO119" s="1028"/>
      <c r="DP119" s="1029"/>
      <c r="DQ119" s="1030">
        <v>65742</v>
      </c>
      <c r="DR119" s="1028"/>
      <c r="DS119" s="1028"/>
      <c r="DT119" s="1028"/>
      <c r="DU119" s="1029"/>
      <c r="DV119" s="1031">
        <v>0.4</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603875</v>
      </c>
      <c r="BR120" s="950"/>
      <c r="BS120" s="950"/>
      <c r="BT120" s="950"/>
      <c r="BU120" s="950"/>
      <c r="BV120" s="950">
        <v>574750</v>
      </c>
      <c r="BW120" s="950"/>
      <c r="BX120" s="950"/>
      <c r="BY120" s="950"/>
      <c r="BZ120" s="950"/>
      <c r="CA120" s="950">
        <v>504832</v>
      </c>
      <c r="CB120" s="950"/>
      <c r="CC120" s="950"/>
      <c r="CD120" s="950"/>
      <c r="CE120" s="950"/>
      <c r="CF120" s="944">
        <v>3</v>
      </c>
      <c r="CG120" s="945"/>
      <c r="CH120" s="945"/>
      <c r="CI120" s="945"/>
      <c r="CJ120" s="945"/>
      <c r="CK120" s="1043" t="s">
        <v>438</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9573761</v>
      </c>
      <c r="DH120" s="957"/>
      <c r="DI120" s="957"/>
      <c r="DJ120" s="957"/>
      <c r="DK120" s="957"/>
      <c r="DL120" s="957">
        <v>9360327</v>
      </c>
      <c r="DM120" s="957"/>
      <c r="DN120" s="957"/>
      <c r="DO120" s="957"/>
      <c r="DP120" s="957"/>
      <c r="DQ120" s="957">
        <v>9062029</v>
      </c>
      <c r="DR120" s="957"/>
      <c r="DS120" s="957"/>
      <c r="DT120" s="957"/>
      <c r="DU120" s="957"/>
      <c r="DV120" s="958">
        <v>53.8</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35877445</v>
      </c>
      <c r="BR121" s="1016"/>
      <c r="BS121" s="1016"/>
      <c r="BT121" s="1016"/>
      <c r="BU121" s="1016"/>
      <c r="BV121" s="1016">
        <v>35070152</v>
      </c>
      <c r="BW121" s="1016"/>
      <c r="BX121" s="1016"/>
      <c r="BY121" s="1016"/>
      <c r="BZ121" s="1016"/>
      <c r="CA121" s="1016">
        <v>34792161</v>
      </c>
      <c r="CB121" s="1016"/>
      <c r="CC121" s="1016"/>
      <c r="CD121" s="1016"/>
      <c r="CE121" s="1016"/>
      <c r="CF121" s="1054">
        <v>206.4</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4378616</v>
      </c>
      <c r="DH121" s="950"/>
      <c r="DI121" s="950"/>
      <c r="DJ121" s="950"/>
      <c r="DK121" s="950"/>
      <c r="DL121" s="950">
        <v>3999280</v>
      </c>
      <c r="DM121" s="950"/>
      <c r="DN121" s="950"/>
      <c r="DO121" s="950"/>
      <c r="DP121" s="950"/>
      <c r="DQ121" s="950">
        <v>3692276</v>
      </c>
      <c r="DR121" s="950"/>
      <c r="DS121" s="950"/>
      <c r="DT121" s="950"/>
      <c r="DU121" s="950"/>
      <c r="DV121" s="951">
        <v>21.9</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441</v>
      </c>
      <c r="BP122" s="1024"/>
      <c r="BQ122" s="1064">
        <v>54706009</v>
      </c>
      <c r="BR122" s="1065"/>
      <c r="BS122" s="1065"/>
      <c r="BT122" s="1065"/>
      <c r="BU122" s="1065"/>
      <c r="BV122" s="1065">
        <v>56009130</v>
      </c>
      <c r="BW122" s="1065"/>
      <c r="BX122" s="1065"/>
      <c r="BY122" s="1065"/>
      <c r="BZ122" s="1065"/>
      <c r="CA122" s="1065">
        <v>58440610</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2873022</v>
      </c>
      <c r="DH122" s="950"/>
      <c r="DI122" s="950"/>
      <c r="DJ122" s="950"/>
      <c r="DK122" s="950"/>
      <c r="DL122" s="950">
        <v>2753398</v>
      </c>
      <c r="DM122" s="950"/>
      <c r="DN122" s="950"/>
      <c r="DO122" s="950"/>
      <c r="DP122" s="950"/>
      <c r="DQ122" s="950">
        <v>2687249</v>
      </c>
      <c r="DR122" s="950"/>
      <c r="DS122" s="950"/>
      <c r="DT122" s="950"/>
      <c r="DU122" s="950"/>
      <c r="DV122" s="951">
        <v>15.9</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33.1</v>
      </c>
      <c r="BR123" s="1057"/>
      <c r="BS123" s="1057"/>
      <c r="BT123" s="1057"/>
      <c r="BU123" s="1057"/>
      <c r="BV123" s="1057">
        <v>21.9</v>
      </c>
      <c r="BW123" s="1057"/>
      <c r="BX123" s="1057"/>
      <c r="BY123" s="1057"/>
      <c r="BZ123" s="1057"/>
      <c r="CA123" s="1057">
        <v>5.8</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v>1708472</v>
      </c>
      <c r="DH123" s="989"/>
      <c r="DI123" s="989"/>
      <c r="DJ123" s="989"/>
      <c r="DK123" s="990"/>
      <c r="DL123" s="991">
        <v>1430655</v>
      </c>
      <c r="DM123" s="989"/>
      <c r="DN123" s="989"/>
      <c r="DO123" s="989"/>
      <c r="DP123" s="990"/>
      <c r="DQ123" s="991">
        <v>1183945</v>
      </c>
      <c r="DR123" s="989"/>
      <c r="DS123" s="989"/>
      <c r="DT123" s="989"/>
      <c r="DU123" s="990"/>
      <c r="DV123" s="992">
        <v>7</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1543727</v>
      </c>
      <c r="DH124" s="1028"/>
      <c r="DI124" s="1028"/>
      <c r="DJ124" s="1028"/>
      <c r="DK124" s="1029"/>
      <c r="DL124" s="1030">
        <v>1494013</v>
      </c>
      <c r="DM124" s="1028"/>
      <c r="DN124" s="1028"/>
      <c r="DO124" s="1028"/>
      <c r="DP124" s="1029"/>
      <c r="DQ124" s="1030">
        <v>1412264</v>
      </c>
      <c r="DR124" s="1028"/>
      <c r="DS124" s="1028"/>
      <c r="DT124" s="1028"/>
      <c r="DU124" s="1029"/>
      <c r="DV124" s="1031">
        <v>8.4</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24953</v>
      </c>
      <c r="AB127" s="989"/>
      <c r="AC127" s="989"/>
      <c r="AD127" s="989"/>
      <c r="AE127" s="990"/>
      <c r="AF127" s="991">
        <v>15438</v>
      </c>
      <c r="AG127" s="989"/>
      <c r="AH127" s="989"/>
      <c r="AI127" s="989"/>
      <c r="AJ127" s="990"/>
      <c r="AK127" s="991">
        <v>9368</v>
      </c>
      <c r="AL127" s="989"/>
      <c r="AM127" s="989"/>
      <c r="AN127" s="989"/>
      <c r="AO127" s="990"/>
      <c r="AP127" s="992">
        <v>0.1</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12.41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2016</v>
      </c>
      <c r="DH127" s="1078"/>
      <c r="DI127" s="1078"/>
      <c r="DJ127" s="1078"/>
      <c r="DK127" s="1078"/>
      <c r="DL127" s="1078">
        <v>4905</v>
      </c>
      <c r="DM127" s="1078"/>
      <c r="DN127" s="1078"/>
      <c r="DO127" s="1078"/>
      <c r="DP127" s="1078"/>
      <c r="DQ127" s="1078">
        <v>1358</v>
      </c>
      <c r="DR127" s="1078"/>
      <c r="DS127" s="1078"/>
      <c r="DT127" s="1078"/>
      <c r="DU127" s="1078"/>
      <c r="DV127" s="1079">
        <v>0</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91764</v>
      </c>
      <c r="AB128" s="1120"/>
      <c r="AC128" s="1120"/>
      <c r="AD128" s="1120"/>
      <c r="AE128" s="1121"/>
      <c r="AF128" s="1122">
        <v>89233</v>
      </c>
      <c r="AG128" s="1120"/>
      <c r="AH128" s="1120"/>
      <c r="AI128" s="1120"/>
      <c r="AJ128" s="1121"/>
      <c r="AK128" s="1122">
        <v>72916</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17.41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21514878</v>
      </c>
      <c r="AB129" s="989"/>
      <c r="AC129" s="989"/>
      <c r="AD129" s="989"/>
      <c r="AE129" s="990"/>
      <c r="AF129" s="991">
        <v>21350024</v>
      </c>
      <c r="AG129" s="989"/>
      <c r="AH129" s="989"/>
      <c r="AI129" s="989"/>
      <c r="AJ129" s="990"/>
      <c r="AK129" s="991">
        <v>20868616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4036942</v>
      </c>
      <c r="AB130" s="989"/>
      <c r="AC130" s="989"/>
      <c r="AD130" s="989"/>
      <c r="AE130" s="990"/>
      <c r="AF130" s="991">
        <v>4165902</v>
      </c>
      <c r="AG130" s="989"/>
      <c r="AH130" s="989"/>
      <c r="AI130" s="989"/>
      <c r="AJ130" s="990"/>
      <c r="AK130" s="991">
        <v>4010032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17477936</v>
      </c>
      <c r="AB131" s="1028"/>
      <c r="AC131" s="1028"/>
      <c r="AD131" s="1028"/>
      <c r="AE131" s="1029"/>
      <c r="AF131" s="1030">
        <v>17184122</v>
      </c>
      <c r="AG131" s="1028"/>
      <c r="AH131" s="1028"/>
      <c r="AI131" s="1028"/>
      <c r="AJ131" s="1029"/>
      <c r="AK131" s="1030">
        <v>16858584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10.58114642</v>
      </c>
      <c r="AB132" s="1134"/>
      <c r="AC132" s="1134"/>
      <c r="AD132" s="1134"/>
      <c r="AE132" s="1135"/>
      <c r="AF132" s="1136">
        <v>9.2357351750000003</v>
      </c>
      <c r="AG132" s="1134"/>
      <c r="AH132" s="1134"/>
      <c r="AI132" s="1134"/>
      <c r="AJ132" s="1135"/>
      <c r="AK132" s="1136">
        <v>8.0605880069999998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11.9</v>
      </c>
      <c r="AB133" s="1141"/>
      <c r="AC133" s="1141"/>
      <c r="AD133" s="1141"/>
      <c r="AE133" s="1142"/>
      <c r="AF133" s="1140">
        <v>10.7</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5960538</v>
      </c>
      <c r="L9" s="264">
        <v>124645</v>
      </c>
      <c r="M9" s="265">
        <v>88578</v>
      </c>
      <c r="N9" s="266">
        <v>40.700000000000003</v>
      </c>
    </row>
    <row r="10" spans="1:16" x14ac:dyDescent="0.15">
      <c r="A10" s="248"/>
      <c r="B10" s="244"/>
      <c r="C10" s="244"/>
      <c r="D10" s="244"/>
      <c r="E10" s="244"/>
      <c r="F10" s="244"/>
      <c r="G10" s="1149" t="s">
        <v>477</v>
      </c>
      <c r="H10" s="1150"/>
      <c r="I10" s="1150"/>
      <c r="J10" s="1151"/>
      <c r="K10" s="267">
        <v>322894</v>
      </c>
      <c r="L10" s="268">
        <v>6752</v>
      </c>
      <c r="M10" s="269">
        <v>7040</v>
      </c>
      <c r="N10" s="270">
        <v>-4.0999999999999996</v>
      </c>
    </row>
    <row r="11" spans="1:16" ht="13.5" customHeight="1" x14ac:dyDescent="0.15">
      <c r="A11" s="248"/>
      <c r="B11" s="244"/>
      <c r="C11" s="244"/>
      <c r="D11" s="244"/>
      <c r="E11" s="244"/>
      <c r="F11" s="244"/>
      <c r="G11" s="1149" t="s">
        <v>478</v>
      </c>
      <c r="H11" s="1150"/>
      <c r="I11" s="1150"/>
      <c r="J11" s="1151"/>
      <c r="K11" s="267">
        <v>99436</v>
      </c>
      <c r="L11" s="268">
        <v>2079</v>
      </c>
      <c r="M11" s="269">
        <v>8852</v>
      </c>
      <c r="N11" s="270">
        <v>-76.5</v>
      </c>
    </row>
    <row r="12" spans="1:16" ht="13.5" customHeight="1" x14ac:dyDescent="0.15">
      <c r="A12" s="248"/>
      <c r="B12" s="244"/>
      <c r="C12" s="244"/>
      <c r="D12" s="244"/>
      <c r="E12" s="244"/>
      <c r="F12" s="244"/>
      <c r="G12" s="1149" t="s">
        <v>479</v>
      </c>
      <c r="H12" s="1150"/>
      <c r="I12" s="1150"/>
      <c r="J12" s="1151"/>
      <c r="K12" s="267" t="s">
        <v>480</v>
      </c>
      <c r="L12" s="268" t="s">
        <v>480</v>
      </c>
      <c r="M12" s="269">
        <v>853</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12</v>
      </c>
      <c r="N13" s="270" t="s">
        <v>480</v>
      </c>
    </row>
    <row r="14" spans="1:16" ht="13.5" customHeight="1" x14ac:dyDescent="0.15">
      <c r="A14" s="248"/>
      <c r="B14" s="244"/>
      <c r="C14" s="244"/>
      <c r="D14" s="244"/>
      <c r="E14" s="244"/>
      <c r="F14" s="244"/>
      <c r="G14" s="1149" t="s">
        <v>482</v>
      </c>
      <c r="H14" s="1150"/>
      <c r="I14" s="1150"/>
      <c r="J14" s="1151"/>
      <c r="K14" s="267">
        <v>4304</v>
      </c>
      <c r="L14" s="268">
        <v>90</v>
      </c>
      <c r="M14" s="269">
        <v>4061</v>
      </c>
      <c r="N14" s="270">
        <v>-97.8</v>
      </c>
    </row>
    <row r="15" spans="1:16" ht="13.5" customHeight="1" x14ac:dyDescent="0.15">
      <c r="A15" s="248"/>
      <c r="B15" s="244"/>
      <c r="C15" s="244"/>
      <c r="D15" s="244"/>
      <c r="E15" s="244"/>
      <c r="F15" s="244"/>
      <c r="G15" s="1149" t="s">
        <v>483</v>
      </c>
      <c r="H15" s="1150"/>
      <c r="I15" s="1150"/>
      <c r="J15" s="1151"/>
      <c r="K15" s="267">
        <v>102550</v>
      </c>
      <c r="L15" s="268">
        <v>2145</v>
      </c>
      <c r="M15" s="269">
        <v>2096</v>
      </c>
      <c r="N15" s="270">
        <v>2.2999999999999998</v>
      </c>
    </row>
    <row r="16" spans="1:16" x14ac:dyDescent="0.15">
      <c r="A16" s="248"/>
      <c r="B16" s="244"/>
      <c r="C16" s="244"/>
      <c r="D16" s="244"/>
      <c r="E16" s="244"/>
      <c r="F16" s="244"/>
      <c r="G16" s="1152" t="s">
        <v>484</v>
      </c>
      <c r="H16" s="1153"/>
      <c r="I16" s="1153"/>
      <c r="J16" s="1154"/>
      <c r="K16" s="268">
        <v>-554312</v>
      </c>
      <c r="L16" s="268">
        <v>-11592</v>
      </c>
      <c r="M16" s="269">
        <v>-9609</v>
      </c>
      <c r="N16" s="270">
        <v>20.6</v>
      </c>
    </row>
    <row r="17" spans="1:16" x14ac:dyDescent="0.15">
      <c r="A17" s="248"/>
      <c r="B17" s="244"/>
      <c r="C17" s="244"/>
      <c r="D17" s="244"/>
      <c r="E17" s="244"/>
      <c r="F17" s="244"/>
      <c r="G17" s="1152" t="s">
        <v>164</v>
      </c>
      <c r="H17" s="1153"/>
      <c r="I17" s="1153"/>
      <c r="J17" s="1154"/>
      <c r="K17" s="268">
        <v>5935410</v>
      </c>
      <c r="L17" s="268">
        <v>124120</v>
      </c>
      <c r="M17" s="269">
        <v>101883</v>
      </c>
      <c r="N17" s="270">
        <v>21.8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13.84</v>
      </c>
      <c r="L21" s="281">
        <v>9.81</v>
      </c>
      <c r="M21" s="282">
        <v>4.03</v>
      </c>
      <c r="N21" s="249"/>
      <c r="O21" s="283"/>
      <c r="P21" s="279"/>
    </row>
    <row r="22" spans="1:16" s="284" customFormat="1" x14ac:dyDescent="0.15">
      <c r="A22" s="279"/>
      <c r="B22" s="249"/>
      <c r="C22" s="249"/>
      <c r="D22" s="249"/>
      <c r="E22" s="249"/>
      <c r="F22" s="249"/>
      <c r="G22" s="1144" t="s">
        <v>490</v>
      </c>
      <c r="H22" s="1145"/>
      <c r="I22" s="1145"/>
      <c r="J22" s="1146"/>
      <c r="K22" s="285">
        <v>98.8</v>
      </c>
      <c r="L22" s="286">
        <v>97.8</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3841069</v>
      </c>
      <c r="L32" s="294">
        <v>80323</v>
      </c>
      <c r="M32" s="295">
        <v>68295</v>
      </c>
      <c r="N32" s="296">
        <v>17.600000000000001</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20</v>
      </c>
      <c r="N34" s="296" t="s">
        <v>480</v>
      </c>
    </row>
    <row r="35" spans="1:16" ht="27" customHeight="1" x14ac:dyDescent="0.15">
      <c r="A35" s="248"/>
      <c r="B35" s="244"/>
      <c r="C35" s="244"/>
      <c r="D35" s="244"/>
      <c r="E35" s="244"/>
      <c r="F35" s="244"/>
      <c r="G35" s="1160" t="s">
        <v>497</v>
      </c>
      <c r="H35" s="1161"/>
      <c r="I35" s="1161"/>
      <c r="J35" s="1162"/>
      <c r="K35" s="294">
        <v>1560146</v>
      </c>
      <c r="L35" s="294">
        <v>32625</v>
      </c>
      <c r="M35" s="295">
        <v>17270</v>
      </c>
      <c r="N35" s="296">
        <v>88.9</v>
      </c>
    </row>
    <row r="36" spans="1:16" ht="27" customHeight="1" x14ac:dyDescent="0.15">
      <c r="A36" s="248"/>
      <c r="B36" s="244"/>
      <c r="C36" s="244"/>
      <c r="D36" s="244"/>
      <c r="E36" s="244"/>
      <c r="F36" s="244"/>
      <c r="G36" s="1160" t="s">
        <v>498</v>
      </c>
      <c r="H36" s="1161"/>
      <c r="I36" s="1161"/>
      <c r="J36" s="1162"/>
      <c r="K36" s="294">
        <v>31266</v>
      </c>
      <c r="L36" s="294">
        <v>654</v>
      </c>
      <c r="M36" s="295">
        <v>2908</v>
      </c>
      <c r="N36" s="296">
        <v>-77.5</v>
      </c>
    </row>
    <row r="37" spans="1:16" ht="13.5" customHeight="1" x14ac:dyDescent="0.15">
      <c r="A37" s="248"/>
      <c r="B37" s="244"/>
      <c r="C37" s="244"/>
      <c r="D37" s="244"/>
      <c r="E37" s="244"/>
      <c r="F37" s="244"/>
      <c r="G37" s="1160" t="s">
        <v>499</v>
      </c>
      <c r="H37" s="1161"/>
      <c r="I37" s="1161"/>
      <c r="J37" s="1162"/>
      <c r="K37" s="294">
        <v>9368</v>
      </c>
      <c r="L37" s="294">
        <v>196</v>
      </c>
      <c r="M37" s="295">
        <v>1444</v>
      </c>
      <c r="N37" s="296">
        <v>-86.4</v>
      </c>
    </row>
    <row r="38" spans="1:16" ht="27" customHeight="1" x14ac:dyDescent="0.15">
      <c r="A38" s="248"/>
      <c r="B38" s="244"/>
      <c r="C38" s="244"/>
      <c r="D38" s="244"/>
      <c r="E38" s="244"/>
      <c r="F38" s="244"/>
      <c r="G38" s="1163" t="s">
        <v>500</v>
      </c>
      <c r="H38" s="1164"/>
      <c r="I38" s="1164"/>
      <c r="J38" s="1165"/>
      <c r="K38" s="297" t="s">
        <v>480</v>
      </c>
      <c r="L38" s="297" t="s">
        <v>480</v>
      </c>
      <c r="M38" s="298">
        <v>7</v>
      </c>
      <c r="N38" s="299" t="s">
        <v>480</v>
      </c>
      <c r="O38" s="293"/>
    </row>
    <row r="39" spans="1:16" x14ac:dyDescent="0.15">
      <c r="A39" s="248"/>
      <c r="B39" s="244"/>
      <c r="C39" s="244"/>
      <c r="D39" s="244"/>
      <c r="E39" s="244"/>
      <c r="F39" s="244"/>
      <c r="G39" s="1163" t="s">
        <v>501</v>
      </c>
      <c r="H39" s="1164"/>
      <c r="I39" s="1164"/>
      <c r="J39" s="1165"/>
      <c r="K39" s="300">
        <v>-72916</v>
      </c>
      <c r="L39" s="300">
        <v>-1525</v>
      </c>
      <c r="M39" s="301">
        <v>-4412</v>
      </c>
      <c r="N39" s="302">
        <v>-65.400000000000006</v>
      </c>
      <c r="O39" s="293"/>
    </row>
    <row r="40" spans="1:16" ht="27" customHeight="1" x14ac:dyDescent="0.15">
      <c r="A40" s="248"/>
      <c r="B40" s="244"/>
      <c r="C40" s="244"/>
      <c r="D40" s="244"/>
      <c r="E40" s="244"/>
      <c r="F40" s="244"/>
      <c r="G40" s="1160" t="s">
        <v>502</v>
      </c>
      <c r="H40" s="1161"/>
      <c r="I40" s="1161"/>
      <c r="J40" s="1162"/>
      <c r="K40" s="300">
        <v>-4010032</v>
      </c>
      <c r="L40" s="300">
        <v>-83857</v>
      </c>
      <c r="M40" s="301">
        <v>-58381</v>
      </c>
      <c r="N40" s="302">
        <v>43.6</v>
      </c>
      <c r="O40" s="293"/>
    </row>
    <row r="41" spans="1:16" x14ac:dyDescent="0.15">
      <c r="A41" s="248"/>
      <c r="B41" s="244"/>
      <c r="C41" s="244"/>
      <c r="D41" s="244"/>
      <c r="E41" s="244"/>
      <c r="F41" s="244"/>
      <c r="G41" s="1166" t="s">
        <v>275</v>
      </c>
      <c r="H41" s="1167"/>
      <c r="I41" s="1167"/>
      <c r="J41" s="1168"/>
      <c r="K41" s="294">
        <v>1358901</v>
      </c>
      <c r="L41" s="300">
        <v>28417</v>
      </c>
      <c r="M41" s="301">
        <v>27153</v>
      </c>
      <c r="N41" s="302">
        <v>4.7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3481576</v>
      </c>
      <c r="J51" s="320">
        <v>69650</v>
      </c>
      <c r="K51" s="321">
        <v>-28.1</v>
      </c>
      <c r="L51" s="322">
        <v>67201</v>
      </c>
      <c r="M51" s="323">
        <v>0.5</v>
      </c>
      <c r="N51" s="324">
        <v>-28.6</v>
      </c>
    </row>
    <row r="52" spans="1:14" x14ac:dyDescent="0.15">
      <c r="A52" s="248"/>
      <c r="B52" s="244"/>
      <c r="C52" s="244"/>
      <c r="D52" s="244"/>
      <c r="E52" s="244"/>
      <c r="F52" s="244"/>
      <c r="G52" s="325"/>
      <c r="H52" s="326" t="s">
        <v>513</v>
      </c>
      <c r="I52" s="327">
        <v>2115576</v>
      </c>
      <c r="J52" s="328">
        <v>42323</v>
      </c>
      <c r="K52" s="329">
        <v>-39.6</v>
      </c>
      <c r="L52" s="330">
        <v>35210</v>
      </c>
      <c r="M52" s="331">
        <v>-3</v>
      </c>
      <c r="N52" s="332">
        <v>-36.6</v>
      </c>
    </row>
    <row r="53" spans="1:14" x14ac:dyDescent="0.15">
      <c r="A53" s="248"/>
      <c r="B53" s="244"/>
      <c r="C53" s="244"/>
      <c r="D53" s="244"/>
      <c r="E53" s="244"/>
      <c r="F53" s="244"/>
      <c r="G53" s="310" t="s">
        <v>514</v>
      </c>
      <c r="H53" s="311"/>
      <c r="I53" s="319">
        <v>3687672</v>
      </c>
      <c r="J53" s="320">
        <v>74399</v>
      </c>
      <c r="K53" s="321">
        <v>6.8</v>
      </c>
      <c r="L53" s="322">
        <v>75709</v>
      </c>
      <c r="M53" s="323">
        <v>12.7</v>
      </c>
      <c r="N53" s="324">
        <v>-5.9</v>
      </c>
    </row>
    <row r="54" spans="1:14" x14ac:dyDescent="0.15">
      <c r="A54" s="248"/>
      <c r="B54" s="244"/>
      <c r="C54" s="244"/>
      <c r="D54" s="244"/>
      <c r="E54" s="244"/>
      <c r="F54" s="244"/>
      <c r="G54" s="325"/>
      <c r="H54" s="326" t="s">
        <v>513</v>
      </c>
      <c r="I54" s="327">
        <v>1850997</v>
      </c>
      <c r="J54" s="328">
        <v>37344</v>
      </c>
      <c r="K54" s="329">
        <v>-11.8</v>
      </c>
      <c r="L54" s="330">
        <v>35212</v>
      </c>
      <c r="M54" s="331">
        <v>0</v>
      </c>
      <c r="N54" s="332">
        <v>-11.8</v>
      </c>
    </row>
    <row r="55" spans="1:14" x14ac:dyDescent="0.15">
      <c r="A55" s="248"/>
      <c r="B55" s="244"/>
      <c r="C55" s="244"/>
      <c r="D55" s="244"/>
      <c r="E55" s="244"/>
      <c r="F55" s="244"/>
      <c r="G55" s="310" t="s">
        <v>515</v>
      </c>
      <c r="H55" s="311"/>
      <c r="I55" s="319">
        <v>4972178</v>
      </c>
      <c r="J55" s="320">
        <v>101015</v>
      </c>
      <c r="K55" s="321">
        <v>35.799999999999997</v>
      </c>
      <c r="L55" s="322">
        <v>90961</v>
      </c>
      <c r="M55" s="323">
        <v>20.100000000000001</v>
      </c>
      <c r="N55" s="324">
        <v>15.7</v>
      </c>
    </row>
    <row r="56" spans="1:14" x14ac:dyDescent="0.15">
      <c r="A56" s="248"/>
      <c r="B56" s="244"/>
      <c r="C56" s="244"/>
      <c r="D56" s="244"/>
      <c r="E56" s="244"/>
      <c r="F56" s="244"/>
      <c r="G56" s="325"/>
      <c r="H56" s="326" t="s">
        <v>513</v>
      </c>
      <c r="I56" s="327">
        <v>1891404</v>
      </c>
      <c r="J56" s="328">
        <v>38426</v>
      </c>
      <c r="K56" s="329">
        <v>2.9</v>
      </c>
      <c r="L56" s="330">
        <v>37720</v>
      </c>
      <c r="M56" s="331">
        <v>7.1</v>
      </c>
      <c r="N56" s="332">
        <v>-4.2</v>
      </c>
    </row>
    <row r="57" spans="1:14" x14ac:dyDescent="0.15">
      <c r="A57" s="248"/>
      <c r="B57" s="244"/>
      <c r="C57" s="244"/>
      <c r="D57" s="244"/>
      <c r="E57" s="244"/>
      <c r="F57" s="244"/>
      <c r="G57" s="310" t="s">
        <v>516</v>
      </c>
      <c r="H57" s="311"/>
      <c r="I57" s="319">
        <v>6482765</v>
      </c>
      <c r="J57" s="320">
        <v>133544</v>
      </c>
      <c r="K57" s="321">
        <v>32.200000000000003</v>
      </c>
      <c r="L57" s="322">
        <v>106614</v>
      </c>
      <c r="M57" s="323">
        <v>17.2</v>
      </c>
      <c r="N57" s="324">
        <v>15</v>
      </c>
    </row>
    <row r="58" spans="1:14" x14ac:dyDescent="0.15">
      <c r="A58" s="248"/>
      <c r="B58" s="244"/>
      <c r="C58" s="244"/>
      <c r="D58" s="244"/>
      <c r="E58" s="244"/>
      <c r="F58" s="244"/>
      <c r="G58" s="325"/>
      <c r="H58" s="326" t="s">
        <v>513</v>
      </c>
      <c r="I58" s="327">
        <v>2651261</v>
      </c>
      <c r="J58" s="328">
        <v>54616</v>
      </c>
      <c r="K58" s="329">
        <v>42.1</v>
      </c>
      <c r="L58" s="330">
        <v>45545</v>
      </c>
      <c r="M58" s="331">
        <v>20.7</v>
      </c>
      <c r="N58" s="332">
        <v>21.4</v>
      </c>
    </row>
    <row r="59" spans="1:14" x14ac:dyDescent="0.15">
      <c r="A59" s="248"/>
      <c r="B59" s="244"/>
      <c r="C59" s="244"/>
      <c r="D59" s="244"/>
      <c r="E59" s="244"/>
      <c r="F59" s="244"/>
      <c r="G59" s="310" t="s">
        <v>517</v>
      </c>
      <c r="H59" s="311"/>
      <c r="I59" s="319">
        <v>5553261</v>
      </c>
      <c r="J59" s="320">
        <v>116128</v>
      </c>
      <c r="K59" s="321">
        <v>-13</v>
      </c>
      <c r="L59" s="322">
        <v>85459</v>
      </c>
      <c r="M59" s="323">
        <v>-19.8</v>
      </c>
      <c r="N59" s="324">
        <v>6.8</v>
      </c>
    </row>
    <row r="60" spans="1:14" x14ac:dyDescent="0.15">
      <c r="A60" s="248"/>
      <c r="B60" s="244"/>
      <c r="C60" s="244"/>
      <c r="D60" s="244"/>
      <c r="E60" s="244"/>
      <c r="F60" s="244"/>
      <c r="G60" s="325"/>
      <c r="H60" s="326" t="s">
        <v>513</v>
      </c>
      <c r="I60" s="333">
        <v>3869242</v>
      </c>
      <c r="J60" s="328">
        <v>80913</v>
      </c>
      <c r="K60" s="329">
        <v>48.1</v>
      </c>
      <c r="L60" s="330">
        <v>44378</v>
      </c>
      <c r="M60" s="331">
        <v>-2.6</v>
      </c>
      <c r="N60" s="332">
        <v>50.7</v>
      </c>
    </row>
    <row r="61" spans="1:14" x14ac:dyDescent="0.15">
      <c r="A61" s="248"/>
      <c r="B61" s="244"/>
      <c r="C61" s="244"/>
      <c r="D61" s="244"/>
      <c r="E61" s="244"/>
      <c r="F61" s="244"/>
      <c r="G61" s="310" t="s">
        <v>518</v>
      </c>
      <c r="H61" s="334"/>
      <c r="I61" s="335">
        <v>4835490</v>
      </c>
      <c r="J61" s="336">
        <v>98947</v>
      </c>
      <c r="K61" s="337">
        <v>6.7</v>
      </c>
      <c r="L61" s="338">
        <v>85189</v>
      </c>
      <c r="M61" s="339">
        <v>6.1</v>
      </c>
      <c r="N61" s="324">
        <v>0.6</v>
      </c>
    </row>
    <row r="62" spans="1:14" x14ac:dyDescent="0.15">
      <c r="A62" s="248"/>
      <c r="B62" s="244"/>
      <c r="C62" s="244"/>
      <c r="D62" s="244"/>
      <c r="E62" s="244"/>
      <c r="F62" s="244"/>
      <c r="G62" s="325"/>
      <c r="H62" s="326" t="s">
        <v>513</v>
      </c>
      <c r="I62" s="327">
        <v>2475696</v>
      </c>
      <c r="J62" s="328">
        <v>50724</v>
      </c>
      <c r="K62" s="329">
        <v>8.3000000000000007</v>
      </c>
      <c r="L62" s="330">
        <v>39613</v>
      </c>
      <c r="M62" s="331">
        <v>4.4000000000000004</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47.7</v>
      </c>
      <c r="G47" s="12">
        <v>51.54</v>
      </c>
      <c r="H47" s="12">
        <v>54.02</v>
      </c>
      <c r="I47" s="12">
        <v>57.13</v>
      </c>
      <c r="J47" s="13">
        <v>58.59</v>
      </c>
    </row>
    <row r="48" spans="2:10" ht="57.75" customHeight="1" x14ac:dyDescent="0.15">
      <c r="B48" s="14"/>
      <c r="C48" s="1171" t="s">
        <v>4</v>
      </c>
      <c r="D48" s="1171"/>
      <c r="E48" s="1172"/>
      <c r="F48" s="15">
        <v>6.88</v>
      </c>
      <c r="G48" s="16">
        <v>5.58</v>
      </c>
      <c r="H48" s="16">
        <v>5.18</v>
      </c>
      <c r="I48" s="16">
        <v>5.3</v>
      </c>
      <c r="J48" s="17">
        <v>8.5299999999999994</v>
      </c>
    </row>
    <row r="49" spans="2:10" ht="57.75" customHeight="1" thickBot="1" x14ac:dyDescent="0.2">
      <c r="B49" s="18"/>
      <c r="C49" s="1173" t="s">
        <v>5</v>
      </c>
      <c r="D49" s="1173"/>
      <c r="E49" s="1174"/>
      <c r="F49" s="19">
        <v>4.03</v>
      </c>
      <c r="G49" s="20" t="s">
        <v>525</v>
      </c>
      <c r="H49" s="20" t="s">
        <v>526</v>
      </c>
      <c r="I49" s="20">
        <v>0.15</v>
      </c>
      <c r="J49" s="21">
        <v>3.26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2017-05-09T07:01:45Z</cp:lastPrinted>
  <dcterms:created xsi:type="dcterms:W3CDTF">2017-02-15T21:32:06Z</dcterms:created>
  <dcterms:modified xsi:type="dcterms:W3CDTF">2017-05-16T08:08:55Z</dcterms:modified>
  <cp:category/>
</cp:coreProperties>
</file>