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AM34" i="9" l="1"/>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<sst xmlns="http://schemas.openxmlformats.org/spreadsheetml/2006/main" count="1089" uniqueCount="580">
  <si>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</si>
  <si>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</si>
  <si>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</si>
  <si>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</si>
  <si>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</si>
  <si>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</si>
  <si>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</si>
  <si>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</si>
  <si>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</si>
  <si>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</si>
  <si>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</si>
  <si>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</si>
  <si>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</si>
  <si>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</si>
  <si>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</si>
  <si>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</si>
  <si>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</si>
  <si>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</si>
  <si>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</si>
  <si>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</si>
  <si>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</si>
  <si>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</si>
  <si>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</si>
  <si>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</si>
  <si>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</si>
  <si>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</si>
  <si>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</si>
  <si>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</si>
  <si>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</si>
  <si>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</si>
  <si>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</si>
  <si>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</si>
  <si>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</si>
  <si>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</si>
  <si>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</si>
  <si>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</si>
  <si>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</si>
  <si>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</si>
  <si>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</si>
  <si>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</si>
  <si>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</si>
  <si>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</si>
  <si>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</si>
  <si>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</si>
  <si>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</si>
  <si>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</si>
  <si>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</si>
  <si>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</si>
  <si>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</si>
  <si>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</si>
  <si>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</si>
  <si>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</si>
  <si>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</si>
  <si>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</si>
  <si>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</si>
  <si>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</si>
  <si>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</si>
  <si>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</si>
  <si>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</si>
  <si>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</si>
  <si>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</si>
  <si>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</si>
  <si>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</si>
  <si>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</si>
  <si>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</si>
  <si>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</si>
  <si>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</si>
  <si>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</si>
  <si>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</si>
  <si>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</si>
  <si>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</si>
  <si>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</si>
  <si>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</si>
  <si>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</si>
  <si>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</si>
  <si>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</si>
  <si>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</si>
  <si>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</si>
  <si>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</si>
  <si>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</si>
  <si>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</si>
  <si>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</si>
  <si>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</si>
  <si>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</si>
  <si>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</si>
  <si>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</si>
  <si>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</si>
  <si>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</si>
  <si>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</si>
  <si>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</si>
  <si>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</si>
  <si>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</si>
  <si>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</si>
  <si>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</si>
  <si>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</si>
  <si>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</si>
  <si>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</si>
  <si>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</si>
  <si>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</si>
  <si>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</si>
  <si>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</si>
  <si>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</si>
  <si>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</si>
  <si>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</si>
  <si>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</si>
  <si>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</si>
  <si>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</si>
  <si>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</si>
  <si>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</si>
  <si>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</si>
  <si>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</si>
  <si>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</si>
  <si>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</si>
  <si>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</si>
  <si>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</si>
  <si>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</si>
  <si>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</si>
  <si>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</si>
  <si>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</si>
  <si>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</si>
  <si>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</si>
  <si>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</si>
  <si>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</si>
  <si>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</si>
  <si>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</si>
  <si>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</si>
  <si>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</si>
  <si>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</si>
  <si>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</si>
  <si>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</si>
  <si>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</si>
  <si>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</si>
  <si>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</si>
  <si>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</si>
  <si>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</si>
  <si>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</si>
  <si>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</si>
  <si>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</si>
  <si>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</si>
  <si>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</si>
  <si>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</si>
  <si>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</si>
  <si>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</si>
  <si>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</si>
  <si>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</si>
  <si>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</si>
  <si>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</si>
  <si>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</si>
  <si>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</si>
  <si>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</si>
  <si>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</si>
  <si>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</si>
  <si>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</si>
  <si>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</si>
  <si>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</si>
  <si>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</si>
  <si>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</si>
  <si>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</si>
  <si>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</si>
  <si>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</si>
  <si>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</si>
  <si>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</si>
  <si>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</si>
  <si>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</si>
  <si>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</si>
  <si>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</si>
  <si>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</si>
  <si>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</si>
  <si>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</si>
  <si>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</si>
  <si>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</si>
  <si>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</si>
  <si>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</si>
  <si>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</si>
  <si>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</si>
  <si>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</si>
  <si>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</si>
  <si>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</si>
  <si>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</si>
  <si>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</si>
  <si>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</si>
  <si>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</si>
  <si>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</si>
  <si>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</si>
  <si>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</si>
  <si>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</si>
  <si>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</si>
  <si>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</si>
  <si>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</si>
  <si>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</si>
  <si>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</si>
  <si>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</si>
  <si>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岡山県浅口市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</si>
  <si>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</si>
  <si>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</si>
  <si>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</si>
  <si>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</si>
  <si>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</si>
  <si>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</si>
  <si>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</si>
  <si>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</si>
  <si>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</si>
  <si>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</si>
  <si>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</si>
  <si>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</si>
  <si>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</si>
  <si>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</si>
  <si>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</si>
  <si>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</si>
  <si>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</si>
  <si>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</si>
  <si>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</si>
  <si>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</si>
  <si>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</si>
  <si>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</si>
  <si>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</si>
  <si>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</si>
  <si>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</si>
  <si>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</si>
  <si>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</si>
  <si>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</si>
  <si>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</si>
  <si>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</si>
  <si>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</si>
  <si>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</si>
  <si>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</si>
  <si>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</si>
  <si>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</si>
  <si>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</si>
  <si>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</si>
  <si>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</si>
  <si>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</si>
  <si>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</si>
  <si>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</si>
  <si>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</si>
  <si>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</si>
  <si>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</si>
  <si>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</si>
  <si>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</si>
  <si>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</si>
  <si>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</si>
  <si>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</si>
  <si>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</si>
  <si>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</si>
  <si>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</si>
  <si>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</si>
  <si>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</si>
  <si>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</si>
  <si>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</si>
  <si>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</si>
  <si>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</si>
  <si>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</si>
  <si>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</si>
  <si>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</si>
  <si>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</si>
  <si>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</si>
  <si>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</si>
  <si>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</si>
  <si>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</si>
  <si>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</si>
  <si>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</si>
  <si>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</si>
  <si>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</si>
  <si>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</si>
  <si>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</si>
  <si>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</si>
  <si>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</si>
  <si>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</si>
  <si>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</si>
  <si>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</si>
  <si>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</si>
  <si>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</si>
  <si>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</si>
  <si>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</si>
  <si>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</si>
  <si>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</si>
  <si>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</si>
  <si>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</si>
  <si>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</si>
  <si>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</si>
  <si>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</si>
  <si>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</si>
  <si>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</si>
  <si>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</si>
  <si>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</si>
  <si>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</si>
  <si>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</si>
  <si>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</si>
  <si>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</si>
  <si>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</si>
  <si>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</si>
  <si>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</si>
  <si>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</si>
  <si>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</si>
  <si>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</si>
  <si>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</si>
  <si>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</si>
  <si>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</si>
  <si>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</si>
  <si>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</si>
  <si>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</si>
  <si>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</si>
  <si>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</si>
  <si>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</si>
  <si>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</si>
  <si>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</si>
  <si>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</si>
  <si>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</si>
  <si>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</si>
  <si>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</si>
  <si>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</si>
  <si>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</si>
  <si>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</si>
  <si>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</si>
  <si>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</si>
  <si>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</si>
  <si>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</si>
  <si>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</si>
  <si>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</si>
  <si>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</si>
  <si>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</si>
  <si>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</si>
  <si>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</si>
  <si>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</si>
  <si>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</si>
  <si>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</si>
  <si>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</si>
  <si>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</si>
  <si>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</si>
  <si>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</si>
  <si>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</si>
  <si>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</si>
  <si>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</si>
  <si>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</si>
  <si>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</si>
  <si>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</si>
  <si>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</si>
  <si>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</si>
  <si>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</si>
  <si>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</si>
  <si>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岡山県浅口市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</si>
  <si>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</si>
  <si>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</si>
  <si>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</si>
  <si>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</si>
  <si>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</si>
  <si>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</si>
  <si>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</si>
  <si>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</si>
  <si>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</si>
  <si>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</si>
  <si>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</si>
  <si>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</si>
  <si>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</si>
  <si>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</si>
  <si>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</si>
  <si>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</si>
  <si>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</si>
  <si>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</si>
  <si>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</si>
  <si>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</si>
  <si>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</si>
  <si>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</si>
  <si>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</si>
  <si>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</si>
  <si>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</si>
  <si>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</si>
  <si>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</si>
  <si>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</si>
  <si>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</si>
  <si>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</si>
  <si>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</si>
  <si>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</si>
  <si>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</si>
  <si>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</si>
  <si>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</si>
  <si>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</si>
  <si>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</si>
  <si>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</si>
  <si>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</si>
  <si>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</si>
  <si>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</si>
  <si>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</si>
  <si>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</si>
  <si>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</si>
  <si>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</si>
  <si>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</si>
  <si>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</si>
  <si>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</si>
  <si>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</si>
  <si>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</si>
  <si>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</si>
  <si>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</si>
  <si>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</si>
  <si>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</si>
  <si>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</si>
  <si>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</si>
  <si>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</si>
  <si>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</si>
  <si>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</si>
  <si>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</si>
  <si>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</si>
  <si>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</si>
  <si>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</si>
  <si>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</si>
  <si>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</si>
  <si>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</si>
  <si>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</si>
  <si>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</si>
  <si>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</si>
  <si>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</si>
  <si>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</si>
  <si>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</si>
  <si>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</si>
  <si>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</si>
  <si>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</si>
  <si>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</si>
  <si>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</si>
  <si>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</si>
  <si>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</si>
  <si>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</si>
  <si>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</si>
  <si>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</si>
  <si>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</si>
  <si>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</si>
  <si>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</si>
  <si>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</si>
  <si>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</si>
  <si>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</si>
  <si>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</si>
  <si>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</si>
  <si>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</si>
  <si>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</si>
  <si>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</si>
  <si>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</si>
  <si>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</si>
  <si>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</si>
  <si>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</si>
  <si>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</si>
  <si>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</si>
  <si>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</si>
  <si>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浅口市公共下水道事業特別会計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</si>
  <si>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</si>
  <si>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</si>
  <si>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浅口市水道事業会計</t>
    <phoneticPr fontId="5"/>
  </si>
  <si>
    <t>-</t>
    <phoneticPr fontId="5"/>
  </si>
  <si>
    <t>(Ｆ)</t>
    <phoneticPr fontId="5"/>
  </si>
  <si>
    <t>浅口市介護保険特別会計</t>
    <phoneticPr fontId="5"/>
  </si>
  <si>
    <t>将来負担比率（(Ｅ)－(Ｆ)）／（(Ｃ)－(Ｄ)）×１００</t>
    <rPh sb="0" eb="2">
      <t>ショウライ</t>
    </rPh>
    <rPh sb="2" eb="4">
      <t>フタン</t>
    </rPh>
    <rPh sb="4" eb="6">
      <t>ヒリツ</t>
    </rPh>
    <phoneticPr fontId="5"/>
  </si>
  <si>
    <t>浅口市後期高齢者医療特別会計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</si>
  <si>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</si>
  <si>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</si>
  <si>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</si>
  <si>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</si>
  <si>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</si>
  <si>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</si>
  <si>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</si>
  <si>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</si>
  <si>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</si>
  <si>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</si>
  <si>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</si>
  <si>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</si>
  <si>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</si>
  <si>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</si>
  <si>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</si>
  <si>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</si>
  <si>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</si>
  <si>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</si>
  <si>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</si>
  <si>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</si>
  <si>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</si>
  <si>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</si>
  <si>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</si>
  <si>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</si>
  <si>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</si>
  <si>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</si>
  <si>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</si>
  <si>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</si>
  <si>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</si>
  <si>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</si>
  <si>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</si>
  <si>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</si>
  <si>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</si>
  <si>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</si>
  <si>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</si>
  <si>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</si>
  <si>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</si>
  <si>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</si>
  <si>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</si>
  <si>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</si>
  <si>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</si>
  <si>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</si>
  <si>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</si>
  <si>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</si>
  <si>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</si>
  <si>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</si>
  <si>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</si>
  <si>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</si>
  <si>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</si>
  <si>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</si>
  <si>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</si>
  <si>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</si>
  <si>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</si>
  <si>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</si>
  <si>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</si>
  <si>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</si>
  <si>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</si>
  <si>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</si>
  <si>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</si>
  <si>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</si>
  <si>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</si>
  <si>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</si>
  <si>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</si>
  <si>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</si>
  <si>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</si>
  <si>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</si>
  <si>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</si>
  <si>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</si>
  <si>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</si>
  <si>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</si>
  <si>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</si>
  <si>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</si>
  <si>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</si>
  <si>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</si>
  <si>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</si>
  <si>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</si>
  <si>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</si>
  <si>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</si>
  <si>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</si>
  <si>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</si>
  <si>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</si>
  <si>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0.38</t>
  </si>
  <si>
    <t>▲ 9.25</t>
  </si>
  <si>
    <t>▲ 1.75</t>
  </si>
  <si>
    <t>浅口市水道事業会計</t>
  </si>
  <si>
    <t>一般会計</t>
  </si>
  <si>
    <t>浅口市国民健康保険特別会計</t>
  </si>
  <si>
    <t>浅口市介護保険特別会計</t>
  </si>
  <si>
    <t>浅口市公共下水道事業特別会計</t>
  </si>
  <si>
    <t>浅口市工業団地開発事業特別会計</t>
  </si>
  <si>
    <t>浅口市畑地かんがい給水事業特別会計</t>
  </si>
  <si>
    <t>浅口市住宅新築資金等貸付事業特別会計</t>
  </si>
  <si>
    <t>その他会計（赤字）</t>
  </si>
  <si>
    <t>その他会計（黒字）</t>
  </si>
  <si>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</si>
  <si>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</si>
  <si>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岡山県西南水道企業団</t>
    <rPh sb="0" eb="3">
      <t>オカヤマケン</t>
    </rPh>
    <rPh sb="3" eb="5">
      <t>セイナン</t>
    </rPh>
    <rPh sb="5" eb="7">
      <t>スイドウ</t>
    </rPh>
    <rPh sb="7" eb="9">
      <t>キギョウ</t>
    </rPh>
    <rPh sb="9" eb="10">
      <t>ダン</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</si>
  <si>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</si>
  <si>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</si>
  <si>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</si>
  <si>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倉敷西部清掃施設組合</t>
    <rPh sb="0" eb="2">
      <t>クラシキ</t>
    </rPh>
    <rPh sb="2" eb="4">
      <t>セイブ</t>
    </rPh>
    <rPh sb="4" eb="6">
      <t>セイソウ</t>
    </rPh>
    <rPh sb="6" eb="8">
      <t>シセツ</t>
    </rPh>
    <rPh sb="8" eb="10">
      <t>クミアイ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</si>
  <si>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</si>
  <si>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岡山県西部衛生施設組合</t>
    <rPh sb="0" eb="3">
      <t>オカヤマケン</t>
    </rPh>
    <rPh sb="3" eb="5">
      <t>セイブ</t>
    </rPh>
    <rPh sb="5" eb="7">
      <t>エイセイ</t>
    </rPh>
    <rPh sb="7" eb="9">
      <t>シセツ</t>
    </rPh>
    <rPh sb="9" eb="11">
      <t>クミアイ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</si>
  <si>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</si>
  <si>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笠岡地区消防組合</t>
    <rPh sb="0" eb="2">
      <t>カサオカ</t>
    </rPh>
    <rPh sb="2" eb="4">
      <t>チク</t>
    </rPh>
    <rPh sb="4" eb="6">
      <t>ショウボウ</t>
    </rPh>
    <rPh sb="6" eb="8">
      <t>クミアイ</t>
    </rPh>
    <phoneticPr fontId="2"/>
  </si>
  <si>
    <t>備南競艇事業組合一般会計</t>
    <rPh sb="0" eb="1">
      <t>ビ</t>
    </rPh>
    <rPh sb="1" eb="2">
      <t>ナン</t>
    </rPh>
    <rPh sb="2" eb="4">
      <t>キョウテイ</t>
    </rPh>
    <rPh sb="4" eb="6">
      <t>ジギョウ</t>
    </rPh>
    <rPh sb="6" eb="8">
      <t>クミアイ</t>
    </rPh>
    <rPh sb="8" eb="10">
      <t>イッパン</t>
    </rPh>
    <rPh sb="10" eb="12">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</si>
  <si>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</si>
  <si>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岡山県市町村税整理組合</t>
    <rPh sb="0" eb="3">
      <t>オカヤマケン</t>
    </rPh>
    <rPh sb="3" eb="5">
      <t>シチョウ</t>
    </rPh>
    <rPh sb="5" eb="7">
      <t>ソンゼイ</t>
    </rPh>
    <rPh sb="7" eb="9">
      <t>セイリ</t>
    </rPh>
    <rPh sb="9" eb="11">
      <t>クミアイ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</si>
  <si>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</si>
  <si>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竹川組合</t>
    <rPh sb="0" eb="2">
      <t>タケカワ</t>
    </rPh>
    <rPh sb="2" eb="4">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</si>
  <si>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</si>
  <si>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</si>
  <si>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</si>
  <si>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t>
    <phoneticPr fontId="2"/>
  </si>
  <si>
    <t>-</t>
    <phoneticPr fontId="2"/>
  </si>
  <si>
    <t>○</t>
    <phoneticPr fontId="2"/>
  </si>
  <si>
    <t>浅口市土地開発公社</t>
    <rPh sb="0" eb="2">
      <t>アサクチ</t>
    </rPh>
    <rPh sb="2" eb="3">
      <t>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</si>
  <si>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</si>
  <si>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</si>
  <si>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</si>
  <si>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類似団体と比較して、将来負担比率と有形固定資産減価償却率ともに低い水準にある。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t>
    <rPh sb="1" eb="3">
      <t>ルイジ</t>
    </rPh>
    <rPh sb="3" eb="5">
      <t>ダンタイ</t>
    </rPh>
    <rPh sb="6" eb="8">
      <t>ヒカク</t>
    </rPh>
    <rPh sb="18" eb="20">
      <t>ユウケイ</t>
    </rPh>
    <rPh sb="20" eb="22">
      <t>コテイ</t>
    </rPh>
    <rPh sb="22" eb="24">
      <t>シサン</t>
    </rPh>
    <rPh sb="24" eb="26">
      <t>ゲンカ</t>
    </rPh>
    <rPh sb="26" eb="28">
      <t>ショウキャク</t>
    </rPh>
    <rPh sb="28" eb="29">
      <t>リツ</t>
    </rPh>
    <rPh sb="32" eb="33">
      <t>ヒク</t>
    </rPh>
    <rPh sb="34" eb="36">
      <t>スイジュン</t>
    </rPh>
    <rPh sb="42" eb="44">
      <t>ショウライ</t>
    </rPh>
    <rPh sb="44" eb="46">
      <t>フタン</t>
    </rPh>
    <rPh sb="46" eb="48">
      <t>ヒリツ</t>
    </rPh>
    <rPh sb="49" eb="50">
      <t>ヒク</t>
    </rPh>
    <rPh sb="51" eb="53">
      <t>スイジュン</t>
    </rPh>
    <rPh sb="56" eb="58">
      <t>リユウ</t>
    </rPh>
    <rPh sb="106" eb="108">
      <t>ユウケイ</t>
    </rPh>
    <rPh sb="108" eb="110">
      <t>コテイ</t>
    </rPh>
    <rPh sb="110" eb="112">
      <t>シサン</t>
    </rPh>
    <rPh sb="112" eb="114">
      <t>ゲンカ</t>
    </rPh>
    <rPh sb="114" eb="116">
      <t>ショウキャク</t>
    </rPh>
    <rPh sb="116" eb="117">
      <t>リツ</t>
    </rPh>
    <rPh sb="123" eb="125">
      <t>コウキョウ</t>
    </rPh>
    <rPh sb="125" eb="128">
      <t>シセツトウ</t>
    </rPh>
    <rPh sb="129" eb="131">
      <t>テキセイ</t>
    </rPh>
    <rPh sb="132" eb="134">
      <t>カンリ</t>
    </rPh>
    <rPh sb="137" eb="139">
      <t>スイジュン</t>
    </rPh>
    <rPh sb="140" eb="142">
      <t>イジ</t>
    </rPh>
    <rPh sb="143" eb="144">
      <t>ツト</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</si>
  <si>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</si>
  <si>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</si>
  <si>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</si>
  <si>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</si>
  <si>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</si>
  <si>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</si>
  <si>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実質公債費比率は類似団体と比較して高いものの、将来負担比率は低くなっている。これは、合併特例債や過疎対策事業債など交付税措置の高い起債を選んで計画的に行っているためである。
　将来負担比率が低下傾向にあるため、実質公債費比率についても、今後は低下してくるものと想定される。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3" eb="45">
      <t>ガッペイ</t>
    </rPh>
    <rPh sb="45" eb="47">
      <t>トクレイ</t>
    </rPh>
    <rPh sb="47" eb="48">
      <t>サイ</t>
    </rPh>
    <rPh sb="49" eb="51">
      <t>カソ</t>
    </rPh>
    <rPh sb="51" eb="53">
      <t>タイサク</t>
    </rPh>
    <rPh sb="53" eb="56">
      <t>ジギョウサイ</t>
    </rPh>
    <rPh sb="58" eb="61">
      <t>コウフゼイ</t>
    </rPh>
    <rPh sb="61" eb="63">
      <t>ソチ</t>
    </rPh>
    <rPh sb="64" eb="65">
      <t>タカ</t>
    </rPh>
    <rPh sb="66" eb="68">
      <t>キサイ</t>
    </rPh>
    <rPh sb="69" eb="70">
      <t>エラ</t>
    </rPh>
    <rPh sb="72" eb="75">
      <t>ケイカクテキ</t>
    </rPh>
    <rPh sb="76" eb="77">
      <t>オコナ</t>
    </rPh>
    <rPh sb="89" eb="91">
      <t>ショウライ</t>
    </rPh>
    <rPh sb="91" eb="93">
      <t>フタン</t>
    </rPh>
    <rPh sb="93" eb="95">
      <t>ヒリツ</t>
    </rPh>
    <rPh sb="96" eb="98">
      <t>テイカ</t>
    </rPh>
    <rPh sb="98" eb="100">
      <t>ケイコウ</t>
    </rPh>
    <rPh sb="106" eb="108">
      <t>ジッシツ</t>
    </rPh>
    <rPh sb="108" eb="111">
      <t>コウサイヒ</t>
    </rPh>
    <rPh sb="111" eb="113">
      <t>ヒリツ</t>
    </rPh>
    <rPh sb="119" eb="121">
      <t>コンゴ</t>
    </rPh>
    <rPh sb="122" eb="124">
      <t>テイカ</t>
    </rPh>
    <rPh sb="131" eb="133">
      <t>ソウテイ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</si>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</sst>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extLst>
            <c:ext xmlns:c16="http://schemas.microsoft.com/office/drawing/2014/chart" uri="{C3380CC4-5D6E-409C-BE32-E72D297353CC}">
              <c16:uniqueId val="{00000000-8547-4A5C-B9C5-015F70370A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38705</c:v>
                </c:pt>
                <c:pt idx="1">
                  <c:v>41993</c:v>
                </c:pt>
                <c:pt idx="2">
                  <c:v>51272</c:v>
                </c:pt>
                <c:pt idx="3">
                  <c:v>38584</c:v>
                </c:pt>
                <c:pt idx="4">
                  <c:v>79593</c:v>
                </c:pt>
              </c:numCache>
            </c:numRef>
          </c:val>
          <c:smooth val="0"/>
          <c:extLst>
            <c:ext xmlns:c16="http://schemas.microsoft.com/office/drawing/2014/chart" uri="{C3380CC4-5D6E-409C-BE32-E72D297353CC}">
              <c16:uniqueId val="{00000001-8547-4A5C-B9C5-015F70370AA7}"/>
            </c:ext>
          </c:extLst>
        </c:ser>
        <c:dLbls>
          <c:showLegendKey val="0"/>
          <c:showVal val="0"/>
          <c:showCatName val="0"/>
          <c:showSerName val="0"/>
          <c:showPercent val="0"/>
          <c:showBubbleSize val="0"/>
        </c:dLbls>
        <c:marker val="1"/>
        <c:smooth val="0"/>
        <c:axId val="255971104"/>
        <c:axId val="254035312"/>
      </c:lineChart>
      <c:catAx>
        <c:axId val="25597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035312"/>
        <c:crosses val="autoZero"/>
        <c:auto val="1"/>
        <c:lblAlgn val="ctr"/>
        <c:lblOffset val="100"/>
        <c:tickLblSkip val="1"/>
        <c:tickMarkSkip val="1"/>
        <c:noMultiLvlLbl val="0"/>
      </c:catAx>
      <c:valAx>
        <c:axId val="254035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97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9.9600000000000009</c:v>
                </c:pt>
                <c:pt idx="1">
                  <c:v>8.3000000000000007</c:v>
                </c:pt>
                <c:pt idx="2">
                  <c:v>8.61</c:v>
                </c:pt>
                <c:pt idx="3">
                  <c:v>8.61</c:v>
                </c:pt>
                <c:pt idx="4">
                  <c:v>8.5299999999999994</c:v>
                </c:pt>
              </c:numCache>
            </c:numRef>
          </c:val>
          <c:extLst>
            <c:ext xmlns:c16="http://schemas.microsoft.com/office/drawing/2014/chart" uri="{C3380CC4-5D6E-409C-BE32-E72D297353CC}">
              <c16:uniqueId val="{00000000-5FBF-4E41-B850-7A2D40CE0D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43.18</c:v>
                </c:pt>
                <c:pt idx="1">
                  <c:v>40.229999999999997</c:v>
                </c:pt>
                <c:pt idx="2">
                  <c:v>45.84</c:v>
                </c:pt>
                <c:pt idx="3">
                  <c:v>48.67</c:v>
                </c:pt>
                <c:pt idx="4">
                  <c:v>55.61</c:v>
                </c:pt>
              </c:numCache>
            </c:numRef>
          </c:val>
          <c:extLst>
            <c:ext xmlns:c16="http://schemas.microsoft.com/office/drawing/2014/chart" uri="{C3380CC4-5D6E-409C-BE32-E72D297353CC}">
              <c16:uniqueId val="{00000001-5FBF-4E41-B850-7A2D40CE0DBD}"/>
            </c:ext>
          </c:extLst>
        </c:ser>
        <c:dLbls>
          <c:showLegendKey val="0"/>
          <c:showVal val="0"/>
          <c:showCatName val="0"/>
          <c:showSerName val="0"/>
          <c:showPercent val="0"/>
          <c:showBubbleSize val="0"/>
        </c:dLbls>
        <c:gapWidth val="250"/>
        <c:overlap val="100"/>
        <c:axId val="254308272"/>
        <c:axId val="25498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-0.38</c:v>
                </c:pt>
                <c:pt idx="1">
                  <c:v>-9.25</c:v>
                </c:pt>
                <c:pt idx="2">
                  <c:v>1.75</c:v>
                </c:pt>
                <c:pt idx="3">
                  <c:v>-1.75</c:v>
                </c:pt>
                <c:pt idx="4">
                  <c:v>3.03</c:v>
                </c:pt>
              </c:numCache>
            </c:numRef>
          </c:val>
          <c:smooth val="0"/>
          <c:extLst>
            <c:ext xmlns:c16="http://schemas.microsoft.com/office/drawing/2014/chart" uri="{C3380CC4-5D6E-409C-BE32-E72D297353CC}">
              <c16:uniqueId val="{00000002-5FBF-4E41-B850-7A2D40CE0DBD}"/>
            </c:ext>
          </c:extLst>
        </c:ser>
        <c:dLbls>
          <c:showLegendKey val="0"/>
          <c:showVal val="0"/>
          <c:showCatName val="0"/>
          <c:showSerName val="0"/>
          <c:showPercent val="0"/>
          <c:showBubbleSize val="0"/>
        </c:dLbls>
        <c:marker val="1"/>
        <c:smooth val="0"/>
        <c:axId val="254308272"/>
        <c:axId val="254983760"/>
      </c:lineChart>
      <c:catAx>
        <c:axId val="25430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983760"/>
        <c:crosses val="autoZero"/>
        <c:auto val="1"/>
        <c:lblAlgn val="ctr"/>
        <c:lblOffset val="100"/>
        <c:tickLblSkip val="1"/>
        <c:tickMarkSkip val="1"/>
        <c:noMultiLvlLbl val="0"/>
      </c:catAx>
      <c:valAx>
        <c:axId val="25498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30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887-4DFB-BEBB-14A3BC2D59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87-4DFB-BEBB-14A3BC2D594D}"/>
            </c:ext>
          </c:extLst>
        </c:ser>
        <c:ser>
          <c:idx val="2"/>
          <c:order val="2"/>
          <c:tx>
            <c:strRef>
              <c:f>データシート!$A$29</c:f>
              <c:strCache>
                <c:ptCount val="1"/>
                <c:pt idx="0">
                  <c:v>浅口市住宅新築資金等貸付事業特別会計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2-D887-4DFB-BEBB-14A3BC2D594D}"/>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3-D887-4DFB-BEBB-14A3BC2D594D}"/>
            </c:ext>
          </c:extLst>
        </c:ser>
        <c:ser>
          <c:idx val="4"/>
          <c:order val="4"/>
          <c:tx>
            <c:strRef>
              <c:f>データシート!$A$31</c:f>
              <c:strCache>
                <c:ptCount val="1"/>
                <c:pt idx="0">
                  <c:v>浅口市工業団地開発事業特別会計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1.69</c:v>
                </c:pt>
                <c:pt idx="2">
                  <c:v>#N/A</c:v>
                </c:pt>
                <c:pt idx="3">
                  <c:v>1.44</c:v>
                </c:pt>
                <c:pt idx="4">
                  <c:v>#N/A</c:v>
                </c:pt>
                <c:pt idx="5">
                  <c:v>0.73</c:v>
                </c:pt>
                <c:pt idx="6">
                  <c:v>#N/A</c:v>
                </c:pt>
                <c:pt idx="7">
                  <c:v>0.34</c:v>
                </c:pt>
                <c:pt idx="8">
                  <c:v>#N/A</c:v>
                </c:pt>
                <c:pt idx="9">
                  <c:v>0.17</c:v>
                </c:pt>
              </c:numCache>
            </c:numRef>
          </c:val>
          <c:extLst>
            <c:ext xmlns:c16="http://schemas.microsoft.com/office/drawing/2014/chart" uri="{C3380CC4-5D6E-409C-BE32-E72D297353CC}">
              <c16:uniqueId val="{00000004-D887-4DFB-BEBB-14A3BC2D594D}"/>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0.39</c:v>
                </c:pt>
                <c:pt idx="4">
                  <c:v>#N/A</c:v>
                </c:pt>
                <c:pt idx="5">
                  <c:v>0.34</c:v>
                </c:pt>
                <c:pt idx="6">
                  <c:v>#N/A</c:v>
                </c:pt>
                <c:pt idx="7">
                  <c:v>0.21</c:v>
                </c:pt>
                <c:pt idx="8">
                  <c:v>#N/A</c:v>
                </c:pt>
                <c:pt idx="9">
                  <c:v>0.3</c:v>
                </c:pt>
              </c:numCache>
            </c:numRef>
          </c:val>
          <c:extLst>
            <c:ext xmlns:c16="http://schemas.microsoft.com/office/drawing/2014/chart" uri="{C3380CC4-5D6E-409C-BE32-E72D297353CC}">
              <c16:uniqueId val="{00000005-D887-4DFB-BEBB-14A3BC2D594D}"/>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0.87</c:v>
                </c:pt>
                <c:pt idx="2">
                  <c:v>#N/A</c:v>
                </c:pt>
                <c:pt idx="3">
                  <c:v>0.74</c:v>
                </c:pt>
                <c:pt idx="4">
                  <c:v>#N/A</c:v>
                </c:pt>
                <c:pt idx="5">
                  <c:v>0.37</c:v>
                </c:pt>
                <c:pt idx="6">
                  <c:v>#N/A</c:v>
                </c:pt>
                <c:pt idx="7">
                  <c:v>0.79</c:v>
                </c:pt>
                <c:pt idx="8">
                  <c:v>#N/A</c:v>
                </c:pt>
                <c:pt idx="9">
                  <c:v>0.5</c:v>
                </c:pt>
              </c:numCache>
            </c:numRef>
          </c:val>
          <c:extLst>
            <c:ext xmlns:c16="http://schemas.microsoft.com/office/drawing/2014/chart" uri="{C3380CC4-5D6E-409C-BE32-E72D297353CC}">
              <c16:uniqueId val="{00000006-D887-4DFB-BEBB-14A3BC2D594D}"/>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2.91</c:v>
                </c:pt>
                <c:pt idx="2">
                  <c:v>#N/A</c:v>
                </c:pt>
                <c:pt idx="3">
                  <c:v>4.5999999999999996</c:v>
                </c:pt>
                <c:pt idx="4">
                  <c:v>#N/A</c:v>
                </c:pt>
                <c:pt idx="5">
                  <c:v>4.8600000000000003</c:v>
                </c:pt>
                <c:pt idx="6">
                  <c:v>#N/A</c:v>
                </c:pt>
                <c:pt idx="7">
                  <c:v>4.13</c:v>
                </c:pt>
                <c:pt idx="8">
                  <c:v>#N/A</c:v>
                </c:pt>
                <c:pt idx="9">
                  <c:v>3.43</c:v>
                </c:pt>
              </c:numCache>
            </c:numRef>
          </c:val>
          <c:extLst>
            <c:ext xmlns:c16="http://schemas.microsoft.com/office/drawing/2014/chart" uri="{C3380CC4-5D6E-409C-BE32-E72D297353CC}">
              <c16:uniqueId val="{00000007-D887-4DFB-BEBB-14A3BC2D59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9.91</c:v>
                </c:pt>
                <c:pt idx="2">
                  <c:v>#N/A</c:v>
                </c:pt>
                <c:pt idx="3">
                  <c:v>8.26</c:v>
                </c:pt>
                <c:pt idx="4">
                  <c:v>#N/A</c:v>
                </c:pt>
                <c:pt idx="5">
                  <c:v>8.56</c:v>
                </c:pt>
                <c:pt idx="6">
                  <c:v>#N/A</c:v>
                </c:pt>
                <c:pt idx="7">
                  <c:v>8.56</c:v>
                </c:pt>
                <c:pt idx="8">
                  <c:v>#N/A</c:v>
                </c:pt>
                <c:pt idx="9">
                  <c:v>8.5</c:v>
                </c:pt>
              </c:numCache>
            </c:numRef>
          </c:val>
          <c:extLst>
            <c:ext xmlns:c16="http://schemas.microsoft.com/office/drawing/2014/chart" uri="{C3380CC4-5D6E-409C-BE32-E72D297353CC}">
              <c16:uniqueId val="{00000008-D887-4DFB-BEBB-14A3BC2D594D}"/>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7.47</c:v>
                </c:pt>
                <c:pt idx="2">
                  <c:v>#N/A</c:v>
                </c:pt>
                <c:pt idx="3">
                  <c:v>8.6999999999999993</c:v>
                </c:pt>
                <c:pt idx="4">
                  <c:v>#N/A</c:v>
                </c:pt>
                <c:pt idx="5">
                  <c:v>10.9</c:v>
                </c:pt>
                <c:pt idx="6">
                  <c:v>#N/A</c:v>
                </c:pt>
                <c:pt idx="7">
                  <c:v>12.45</c:v>
                </c:pt>
                <c:pt idx="8">
                  <c:v>#N/A</c:v>
                </c:pt>
                <c:pt idx="9">
                  <c:v>13.57</c:v>
                </c:pt>
              </c:numCache>
            </c:numRef>
          </c:val>
          <c:extLst>
            <c:ext xmlns:c16="http://schemas.microsoft.com/office/drawing/2014/chart" uri="{C3380CC4-5D6E-409C-BE32-E72D297353CC}">
              <c16:uniqueId val="{00000009-D887-4DFB-BEBB-14A3BC2D594D}"/>
            </c:ext>
          </c:extLst>
        </c:ser>
        <c:dLbls>
          <c:showLegendKey val="0"/>
          <c:showVal val="0"/>
          <c:showCatName val="0"/>
          <c:showSerName val="0"/>
          <c:showPercent val="0"/>
          <c:showBubbleSize val="0"/>
        </c:dLbls>
        <c:gapWidth val="150"/>
        <c:overlap val="100"/>
        <c:axId val="316210456"/>
        <c:axId val="254988776"/>
      </c:barChart>
      <c:catAx>
        <c:axId val="31621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988776"/>
        <c:crosses val="autoZero"/>
        <c:auto val="1"/>
        <c:lblAlgn val="ctr"/>
        <c:lblOffset val="100"/>
        <c:tickLblSkip val="1"/>
        <c:tickMarkSkip val="1"/>
        <c:noMultiLvlLbl val="0"/>
      </c:catAx>
      <c:valAx>
        <c:axId val="254988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210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1547</c:v>
                </c:pt>
                <c:pt idx="5">
                  <c:v>1582</c:v>
                </c:pt>
                <c:pt idx="8">
                  <c:v>1677</c:v>
                </c:pt>
                <c:pt idx="11">
                  <c:v>1753</c:v>
                </c:pt>
                <c:pt idx="14">
                  <c:v>1748</c:v>
                </c:pt>
              </c:numCache>
            </c:numRef>
          </c:val>
          <c:extLst>
            <c:ext xmlns:c16="http://schemas.microsoft.com/office/drawing/2014/chart" uri="{C3380CC4-5D6E-409C-BE32-E72D297353CC}">
              <c16:uniqueId val="{00000000-8F56-4D11-ADB1-EF1B13A6BB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56-4D11-ADB1-EF1B13A6BB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83</c:v>
                </c:pt>
                <c:pt idx="6">
                  <c:v>80</c:v>
                </c:pt>
                <c:pt idx="9">
                  <c:v>77</c:v>
                </c:pt>
                <c:pt idx="12">
                  <c:v>74</c:v>
                </c:pt>
              </c:numCache>
            </c:numRef>
          </c:val>
          <c:extLst>
            <c:ext xmlns:c16="http://schemas.microsoft.com/office/drawing/2014/chart" uri="{C3380CC4-5D6E-409C-BE32-E72D297353CC}">
              <c16:uniqueId val="{00000002-8F56-4D11-ADB1-EF1B13A6BB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147</c:v>
                </c:pt>
                <c:pt idx="3">
                  <c:v>107</c:v>
                </c:pt>
                <c:pt idx="6">
                  <c:v>62</c:v>
                </c:pt>
                <c:pt idx="9">
                  <c:v>29</c:v>
                </c:pt>
                <c:pt idx="12">
                  <c:v>24</c:v>
                </c:pt>
              </c:numCache>
            </c:numRef>
          </c:val>
          <c:extLst>
            <c:ext xmlns:c16="http://schemas.microsoft.com/office/drawing/2014/chart" uri="{C3380CC4-5D6E-409C-BE32-E72D297353CC}">
              <c16:uniqueId val="{00000003-8F56-4D11-ADB1-EF1B13A6BB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841</c:v>
                </c:pt>
                <c:pt idx="3">
                  <c:v>866</c:v>
                </c:pt>
                <c:pt idx="6">
                  <c:v>852</c:v>
                </c:pt>
                <c:pt idx="9">
                  <c:v>875</c:v>
                </c:pt>
                <c:pt idx="12">
                  <c:v>880</c:v>
                </c:pt>
              </c:numCache>
            </c:numRef>
          </c:val>
          <c:extLst>
            <c:ext xmlns:c16="http://schemas.microsoft.com/office/drawing/2014/chart" uri="{C3380CC4-5D6E-409C-BE32-E72D297353CC}">
              <c16:uniqueId val="{00000004-8F56-4D11-ADB1-EF1B13A6BB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56-4D11-ADB1-EF1B13A6BB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56-4D11-ADB1-EF1B13A6BB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1563</c:v>
                </c:pt>
                <c:pt idx="3">
                  <c:v>1547</c:v>
                </c:pt>
                <c:pt idx="6">
                  <c:v>1607</c:v>
                </c:pt>
                <c:pt idx="9">
                  <c:v>1601</c:v>
                </c:pt>
                <c:pt idx="12">
                  <c:v>1590</c:v>
                </c:pt>
              </c:numCache>
            </c:numRef>
          </c:val>
          <c:extLst>
            <c:ext xmlns:c16="http://schemas.microsoft.com/office/drawing/2014/chart" uri="{C3380CC4-5D6E-409C-BE32-E72D297353CC}">
              <c16:uniqueId val="{00000007-8F56-4D11-ADB1-EF1B13A6BBE8}"/>
            </c:ext>
          </c:extLst>
        </c:ser>
        <c:dLbls>
          <c:showLegendKey val="0"/>
          <c:showVal val="0"/>
          <c:showCatName val="0"/>
          <c:showSerName val="0"/>
          <c:showPercent val="0"/>
          <c:showBubbleSize val="0"/>
        </c:dLbls>
        <c:gapWidth val="100"/>
        <c:overlap val="100"/>
        <c:axId val="319349912"/>
        <c:axId val="31328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1093</c:v>
                </c:pt>
                <c:pt idx="2">
                  <c:v>#N/A</c:v>
                </c:pt>
                <c:pt idx="3">
                  <c:v>#N/A</c:v>
                </c:pt>
                <c:pt idx="4">
                  <c:v>1021</c:v>
                </c:pt>
                <c:pt idx="5">
                  <c:v>#N/A</c:v>
                </c:pt>
                <c:pt idx="6">
                  <c:v>#N/A</c:v>
                </c:pt>
                <c:pt idx="7">
                  <c:v>924</c:v>
                </c:pt>
                <c:pt idx="8">
                  <c:v>#N/A</c:v>
                </c:pt>
                <c:pt idx="9">
                  <c:v>#N/A</c:v>
                </c:pt>
                <c:pt idx="10">
                  <c:v>829</c:v>
                </c:pt>
                <c:pt idx="11">
                  <c:v>#N/A</c:v>
                </c:pt>
                <c:pt idx="12">
                  <c:v>#N/A</c:v>
                </c:pt>
                <c:pt idx="13">
                  <c:v>820</c:v>
                </c:pt>
                <c:pt idx="14">
                  <c:v>#N/A</c:v>
                </c:pt>
              </c:numCache>
            </c:numRef>
          </c:val>
          <c:smooth val="0"/>
          <c:extLst>
            <c:ext xmlns:c16="http://schemas.microsoft.com/office/drawing/2014/chart" uri="{C3380CC4-5D6E-409C-BE32-E72D297353CC}">
              <c16:uniqueId val="{00000008-8F56-4D11-ADB1-EF1B13A6BBE8}"/>
            </c:ext>
          </c:extLst>
        </c:ser>
        <c:dLbls>
          <c:showLegendKey val="0"/>
          <c:showVal val="0"/>
          <c:showCatName val="0"/>
          <c:showSerName val="0"/>
          <c:showPercent val="0"/>
          <c:showBubbleSize val="0"/>
        </c:dLbls>
        <c:marker val="1"/>
        <c:smooth val="0"/>
        <c:axId val="319349912"/>
        <c:axId val="313281136"/>
      </c:lineChart>
      <c:catAx>
        <c:axId val="31934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281136"/>
        <c:crosses val="autoZero"/>
        <c:auto val="1"/>
        <c:lblAlgn val="ctr"/>
        <c:lblOffset val="100"/>
        <c:tickLblSkip val="1"/>
        <c:tickMarkSkip val="1"/>
        <c:noMultiLvlLbl val="0"/>
      </c:catAx>
      <c:valAx>
        <c:axId val="31328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34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18327</c:v>
                </c:pt>
                <c:pt idx="5">
                  <c:v>18627</c:v>
                </c:pt>
                <c:pt idx="8">
                  <c:v>18251</c:v>
                </c:pt>
                <c:pt idx="11">
                  <c:v>18074</c:v>
                </c:pt>
                <c:pt idx="14">
                  <c:v>18339</c:v>
                </c:pt>
              </c:numCache>
            </c:numRef>
          </c:val>
          <c:extLst>
            <c:ext xmlns:c16="http://schemas.microsoft.com/office/drawing/2014/chart" uri="{C3380CC4-5D6E-409C-BE32-E72D297353CC}">
              <c16:uniqueId val="{00000000-C926-4C35-8309-600775A7D5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712</c:v>
                </c:pt>
                <c:pt idx="5">
                  <c:v>609</c:v>
                </c:pt>
                <c:pt idx="8">
                  <c:v>530</c:v>
                </c:pt>
                <c:pt idx="11">
                  <c:v>460</c:v>
                </c:pt>
                <c:pt idx="14">
                  <c:v>397</c:v>
                </c:pt>
              </c:numCache>
            </c:numRef>
          </c:val>
          <c:extLst>
            <c:ext xmlns:c16="http://schemas.microsoft.com/office/drawing/2014/chart" uri="{C3380CC4-5D6E-409C-BE32-E72D297353CC}">
              <c16:uniqueId val="{00000001-C926-4C35-8309-600775A7D5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6437</c:v>
                </c:pt>
                <c:pt idx="5">
                  <c:v>6331</c:v>
                </c:pt>
                <c:pt idx="8">
                  <c:v>7077</c:v>
                </c:pt>
                <c:pt idx="11">
                  <c:v>7107</c:v>
                </c:pt>
                <c:pt idx="14">
                  <c:v>7804</c:v>
                </c:pt>
              </c:numCache>
            </c:numRef>
          </c:val>
          <c:extLst>
            <c:ext xmlns:c16="http://schemas.microsoft.com/office/drawing/2014/chart" uri="{C3380CC4-5D6E-409C-BE32-E72D297353CC}">
              <c16:uniqueId val="{00000002-C926-4C35-8309-600775A7D5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26-4C35-8309-600775A7D5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26-4C35-8309-600775A7D5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C926-4C35-8309-600775A7D5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2219</c:v>
                </c:pt>
                <c:pt idx="3">
                  <c:v>2170</c:v>
                </c:pt>
                <c:pt idx="6">
                  <c:v>2066</c:v>
                </c:pt>
                <c:pt idx="9">
                  <c:v>1926</c:v>
                </c:pt>
                <c:pt idx="12">
                  <c:v>1791</c:v>
                </c:pt>
              </c:numCache>
            </c:numRef>
          </c:val>
          <c:extLst>
            <c:ext xmlns:c16="http://schemas.microsoft.com/office/drawing/2014/chart" uri="{C3380CC4-5D6E-409C-BE32-E72D297353CC}">
              <c16:uniqueId val="{00000006-C926-4C35-8309-600775A7D5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251</c:v>
                </c:pt>
                <c:pt idx="3">
                  <c:v>169</c:v>
                </c:pt>
                <c:pt idx="6">
                  <c:v>278</c:v>
                </c:pt>
                <c:pt idx="9">
                  <c:v>381</c:v>
                </c:pt>
                <c:pt idx="12">
                  <c:v>405</c:v>
                </c:pt>
              </c:numCache>
            </c:numRef>
          </c:val>
          <c:extLst>
            <c:ext xmlns:c16="http://schemas.microsoft.com/office/drawing/2014/chart" uri="{C3380CC4-5D6E-409C-BE32-E72D297353CC}">
              <c16:uniqueId val="{00000007-C926-4C35-8309-600775A7D5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12891</c:v>
                </c:pt>
                <c:pt idx="3">
                  <c:v>12636</c:v>
                </c:pt>
                <c:pt idx="6">
                  <c:v>12156</c:v>
                </c:pt>
                <c:pt idx="9">
                  <c:v>11832</c:v>
                </c:pt>
                <c:pt idx="12">
                  <c:v>11374</c:v>
                </c:pt>
              </c:numCache>
            </c:numRef>
          </c:val>
          <c:extLst>
            <c:ext xmlns:c16="http://schemas.microsoft.com/office/drawing/2014/chart" uri="{C3380CC4-5D6E-409C-BE32-E72D297353CC}">
              <c16:uniqueId val="{00000008-C926-4C35-8309-600775A7D5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1312</c:v>
                </c:pt>
                <c:pt idx="3">
                  <c:v>1176</c:v>
                </c:pt>
                <c:pt idx="6">
                  <c:v>1030</c:v>
                </c:pt>
                <c:pt idx="9">
                  <c:v>891</c:v>
                </c:pt>
                <c:pt idx="12">
                  <c:v>756</c:v>
                </c:pt>
              </c:numCache>
            </c:numRef>
          </c:val>
          <c:extLst>
            <c:ext xmlns:c16="http://schemas.microsoft.com/office/drawing/2014/chart" uri="{C3380CC4-5D6E-409C-BE32-E72D297353CC}">
              <c16:uniqueId val="{00000009-C926-4C35-8309-600775A7D5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13278</c:v>
                </c:pt>
                <c:pt idx="3">
                  <c:v>13102</c:v>
                </c:pt>
                <c:pt idx="6">
                  <c:v>13150</c:v>
                </c:pt>
                <c:pt idx="9">
                  <c:v>12941</c:v>
                </c:pt>
                <c:pt idx="12">
                  <c:v>13711</c:v>
                </c:pt>
              </c:numCache>
            </c:numRef>
          </c:val>
          <c:extLst>
            <c:ext xmlns:c16="http://schemas.microsoft.com/office/drawing/2014/chart" uri="{C3380CC4-5D6E-409C-BE32-E72D297353CC}">
              <c16:uniqueId val="{0000000A-C926-4C35-8309-600775A7D5FF}"/>
            </c:ext>
          </c:extLst>
        </c:ser>
        <c:dLbls>
          <c:showLegendKey val="0"/>
          <c:showVal val="0"/>
          <c:showCatName val="0"/>
          <c:showSerName val="0"/>
          <c:showPercent val="0"/>
          <c:showBubbleSize val="0"/>
        </c:dLbls>
        <c:gapWidth val="100"/>
        <c:overlap val="100"/>
        <c:axId val="318365296"/>
        <c:axId val="31777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4480</c:v>
                </c:pt>
                <c:pt idx="2">
                  <c:v>#N/A</c:v>
                </c:pt>
                <c:pt idx="3">
                  <c:v>#N/A</c:v>
                </c:pt>
                <c:pt idx="4">
                  <c:v>3686</c:v>
                </c:pt>
                <c:pt idx="5">
                  <c:v>#N/A</c:v>
                </c:pt>
                <c:pt idx="6">
                  <c:v>#N/A</c:v>
                </c:pt>
                <c:pt idx="7">
                  <c:v>2822</c:v>
                </c:pt>
                <c:pt idx="8">
                  <c:v>#N/A</c:v>
                </c:pt>
                <c:pt idx="9">
                  <c:v>#N/A</c:v>
                </c:pt>
                <c:pt idx="10">
                  <c:v>2331</c:v>
                </c:pt>
                <c:pt idx="11">
                  <c:v>#N/A</c:v>
                </c:pt>
                <c:pt idx="12">
                  <c:v>#N/A</c:v>
                </c:pt>
                <c:pt idx="13">
                  <c:v>1497</c:v>
                </c:pt>
                <c:pt idx="14">
                  <c:v>#N/A</c:v>
                </c:pt>
              </c:numCache>
            </c:numRef>
          </c:val>
          <c:smooth val="0"/>
          <c:extLst>
            <c:ext xmlns:c16="http://schemas.microsoft.com/office/drawing/2014/chart" uri="{C3380CC4-5D6E-409C-BE32-E72D297353CC}">
              <c16:uniqueId val="{0000000B-C926-4C35-8309-600775A7D5FF}"/>
            </c:ext>
          </c:extLst>
        </c:ser>
        <c:dLbls>
          <c:showLegendKey val="0"/>
          <c:showVal val="0"/>
          <c:showCatName val="0"/>
          <c:showSerName val="0"/>
          <c:showPercent val="0"/>
          <c:showBubbleSize val="0"/>
        </c:dLbls>
        <c:marker val="1"/>
        <c:smooth val="0"/>
        <c:axId val="318365296"/>
        <c:axId val="317777952"/>
      </c:lineChart>
      <c:catAx>
        <c:axId val="31836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777952"/>
        <c:crosses val="autoZero"/>
        <c:auto val="1"/>
        <c:lblAlgn val="ctr"/>
        <c:lblOffset val="100"/>
        <c:tickLblSkip val="1"/>
        <c:tickMarkSkip val="1"/>
        <c:noMultiLvlLbl val="0"/>
      </c:catAx>
      <c:valAx>
        <c:axId val="31777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6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{6880C898-8626-403E-9D8D-8E3EF2B7631C}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A09B-4894-AE6D-95C6E7190E0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{D0D14B3C-8515-453A-9664-09267AA74468}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A09B-4894-AE6D-95C6E7190E0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{39F4CC2B-691E-4EA7-931B-08BFC7710D16}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A09B-4894-AE6D-95C6E7190E0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{A78EDAB0-C254-49CB-A6EF-1BFB7786E3B4}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A09B-4894-AE6D-95C6E7190E0A}"/>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{7DD680AD-6CF9-4893-AF72-3BC070781A06}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A09B-4894-AE6D-95C6E7190E0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47.4</c:v>
                </c:pt>
              </c:numCache>
            </c:numRef>
          </c:xVal>
          <c:yVal>
            <c:numRef>
              <c:f>公会計指標分析・財政指標組合せ分析表!$K$51:$O$51</c:f>
              <c:numCache>
                <c:formatCode>#,##0.0;"▲ "#,##0.0</c:formatCode>
                <c:ptCount val="5"/>
                <c:pt idx="4">
                  <c:v>18.399999999999999</c:v>
                </c:pt>
              </c:numCache>
            </c:numRef>
          </c:yVal>
          <c:smooth val="0"/>
          <c:extLst>
            <c:ext xmlns:c16="http://schemas.microsoft.com/office/drawing/2014/chart" uri="{C3380CC4-5D6E-409C-BE32-E72D297353CC}">
              <c16:uniqueId val="{00000005-A09B-4894-AE6D-95C6E7190E0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{238EA35F-C63C-4A2C-A3B8-2B0E507F64CB}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A09B-4894-AE6D-95C6E7190E0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{06A1E7EE-4E73-4FBE-A0D5-8575601EC6D9}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A09B-4894-AE6D-95C6E7190E0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{A1AD0397-6F22-44FE-82A4-C69315A09C8C}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A09B-4894-AE6D-95C6E7190E0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{9537C1B9-1EBC-41FA-A566-E6B1B97D53EF}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A09B-4894-AE6D-95C6E7190E0A}"/>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{1048735F-C1EA-49DE-9F0C-26F7276187E8}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A09B-4894-AE6D-95C6E7190E0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50</c:v>
                </c:pt>
              </c:numCache>
            </c:numRef>
          </c:xVal>
          <c:yVal>
            <c:numRef>
              <c:f>公会計指標分析・財政指標組合せ分析表!$K$55:$O$55</c:f>
              <c:numCache>
                <c:formatCode>#,##0.0;"▲ "#,##0.0</c:formatCode>
                <c:ptCount val="5"/>
                <c:pt idx="4">
                  <c:v>56.8</c:v>
                </c:pt>
              </c:numCache>
            </c:numRef>
          </c:yVal>
          <c:smooth val="0"/>
          <c:extLst>
            <c:ext xmlns:c16="http://schemas.microsoft.com/office/drawing/2014/chart" uri="{C3380CC4-5D6E-409C-BE32-E72D297353CC}">
              <c16:uniqueId val="{0000000B-A09B-4894-AE6D-95C6E7190E0A}"/>
            </c:ext>
          </c:extLst>
        </c:ser>
        <c:dLbls>
          <c:showLegendKey val="0"/>
          <c:showVal val="0"/>
          <c:showCatName val="0"/>
          <c:showSerName val="0"/>
          <c:showPercent val="0"/>
          <c:showBubbleSize val="0"/>
        </c:dLbls>
        <c:axId val="317505328"/>
        <c:axId val="322678896"/>
      </c:scatterChart>
      <c:valAx>
        <c:axId val="317505328"/>
        <c:scaling>
          <c:orientation val="minMax"/>
          <c:max val="50.300000000000004"/>
          <c:min val="47.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678896"/>
        <c:crosses val="autoZero"/>
        <c:crossBetween val="midCat"/>
      </c:valAx>
      <c:valAx>
        <c:axId val="322678896"/>
        <c:scaling>
          <c:orientation val="minMax"/>
          <c:max val="6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750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{8870E23A-CDBB-4371-B12A-0548010E7210}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4E8-4EDF-83A5-0347CA150A5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{BDFAFC6E-22EF-42E5-8440-2618E294AC05}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4E8-4EDF-83A5-0347CA150A5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{9B5112B7-0100-48F8-B8F3-EAF4F6BD9ACF}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4E8-4EDF-83A5-0347CA150A5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{A1C9AA75-975C-4750-B38A-B9AABF715B34}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4E8-4EDF-83A5-0347CA150A5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{75C98523-6879-4FBF-8B2F-5D8EA128B62A}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4E8-4EDF-83A5-0347CA150A5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13.2</c:v>
                </c:pt>
                <c:pt idx="2">
                  <c:v>12.5</c:v>
                </c:pt>
                <c:pt idx="3">
                  <c:v>11.5</c:v>
                </c:pt>
                <c:pt idx="4">
                  <c:v>10.6</c:v>
                </c:pt>
              </c:numCache>
            </c:numRef>
          </c:xVal>
          <c:yVal>
            <c:numRef>
              <c:f>公会計指標分析・財政指標組合せ分析表!$K$73:$O$73</c:f>
              <c:numCache>
                <c:formatCode>#,##0.0;"▲ "#,##0.0</c:formatCode>
                <c:ptCount val="5"/>
                <c:pt idx="0">
                  <c:v>55.3</c:v>
                </c:pt>
                <c:pt idx="1">
                  <c:v>45.9</c:v>
                </c:pt>
                <c:pt idx="2">
                  <c:v>35</c:v>
                </c:pt>
                <c:pt idx="3">
                  <c:v>29.2</c:v>
                </c:pt>
                <c:pt idx="4">
                  <c:v>18.399999999999999</c:v>
                </c:pt>
              </c:numCache>
            </c:numRef>
          </c:yVal>
          <c:smooth val="0"/>
          <c:extLst>
            <c:ext xmlns:c16="http://schemas.microsoft.com/office/drawing/2014/chart" uri="{C3380CC4-5D6E-409C-BE32-E72D297353CC}">
              <c16:uniqueId val="{00000005-F4E8-4EDF-83A5-0347CA150A5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{324F06B8-4B14-4348-BE1C-E2E8F268F646}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4E8-4EDF-83A5-0347CA150A5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{E8E450E3-DA19-4EE6-8985-D97F842A8FDD}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4E8-4EDF-83A5-0347CA150A5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{A9E0D6DC-CCEE-4231-932C-DE85CA0254BF}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4E8-4EDF-83A5-0347CA150A5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{2BB7EB6A-6BEB-48A3-8052-F4B596EF7582}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4E8-4EDF-83A5-0347CA150A5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{D0A26AF6-97BF-4766-907D-88CFB6E9965A}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4E8-4EDF-83A5-0347CA150A5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extLst>
            <c:ext xmlns:c16="http://schemas.microsoft.com/office/drawing/2014/chart" uri="{C3380CC4-5D6E-409C-BE32-E72D297353CC}">
              <c16:uniqueId val="{0000000B-F4E8-4EDF-83A5-0347CA150A5E}"/>
            </c:ext>
          </c:extLst>
        </c:ser>
        <c:dLbls>
          <c:showLegendKey val="0"/>
          <c:showVal val="0"/>
          <c:showCatName val="0"/>
          <c:showSerName val="0"/>
          <c:showPercent val="0"/>
          <c:showBubbleSize val="0"/>
        </c:dLbls>
        <c:axId val="322312296"/>
        <c:axId val="322312688"/>
      </c:scatterChart>
      <c:valAx>
        <c:axId val="322312296"/>
        <c:scaling>
          <c:orientation val="minMax"/>
          <c:max val="14.1"/>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312688"/>
        <c:crosses val="autoZero"/>
        <c:crossBetween val="midCat"/>
      </c:valAx>
      <c:valAx>
        <c:axId val="322312688"/>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312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が高い水準で推移している要因は、臨時財政対策債、合併特例債の借入額の増加である。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起債の借入に当たっては交付税算入比率の高い起債を選んで計画的に行っており、臨時財政対策債は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、合併特例債は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の交付税措置があり算入公債費等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今後も適量・適切な事業実施により実質公債費比率の抑制を図る。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年度に公的資金補償金免除繰上償還制度を活用し公債費負担の軽減を図っている。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年度と比較し、特別会計の地方債の償還が進み、公営企業債等繰入見込額が減少したものの、合併特例債等の残高の増により地方債の現在高が増加したため、全体では増加している。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年度と比較し、財政調整基金残高の増の影響により、全体では増加している。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の増加額が充当可能財源等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の増加額を下回ったため、将来負担比率の分子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の減少傾向が続いている。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今後も後世への負担を少しでも軽減するよう適切な事業実施を行い、財政の健全化を図る。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年度に公的資金補償金免除繰上償還制度を活用し公債費負担の軽減を図っている。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年度に策定した公共施設等総合管理計画において、公共施設等の将来更新費用を</a:t>
          </a:r>
          <a:r>
            <a:rPr kumimoji="1" lang="en-US" altLang="ja-JP" sz="1100">
              <a:latin typeface="ＭＳ Ｐゴシック"/>
            </a:rPr>
            <a:t>465.6</a:t>
          </a:r>
          <a:r>
            <a:rPr kumimoji="1" lang="ja-JP" altLang="en-US" sz="1100">
              <a:latin typeface="ＭＳ Ｐゴシック"/>
            </a:rPr>
            <a:t>億円削減するという目標を掲げ、公共施設等の総合的かつ計画的な管理を進めている。有形固定資産減価償却率については、類似団体と比較すると低い水準にある。数値について、今後公表予定の新地方公会計財務書類の作成過程において、精緻化を図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35</xdr:row>
      <xdr:rowOff>6350</xdr:rowOff>
    </xdr:to>
    <xdr:cxnSp macro="">
      <xdr:nvCxnSpPr>
        <xdr:cNvPr id="64" name="直線コネクタ 63"/>
        <xdr:cNvCxnSpPr/>
      </xdr:nvCxnSpPr>
      <xdr:spPr>
        <a:xfrm flipV="1">
          <a:off x="4760595" y="5384800"/>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10177</xdr:rowOff>
    </xdr:from>
    <xdr:ext cx="405111" cy="259045"/>
    <xdr:sp macro="" textlink="">
      <xdr:nvSpPr>
        <xdr:cNvPr id="65"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35</xdr:row>
      <xdr:rowOff>6350</xdr:rowOff>
    </xdr:from>
    <xdr:to>
      <xdr:col>3</xdr:col>
      <xdr:colOff>1260475</xdr:colOff>
      <xdr:row>35</xdr:row>
      <xdr:rowOff>6350</xdr:rowOff>
    </xdr:to>
    <xdr:cxnSp macro="">
      <xdr:nvCxnSpPr>
        <xdr:cNvPr id="66" name="直線コネクタ 65"/>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7"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8" name="直線コネクタ 67"/>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28522</xdr:rowOff>
    </xdr:from>
    <xdr:ext cx="405111" cy="259045"/>
    <xdr:sp macro="" textlink="">
      <xdr:nvSpPr>
        <xdr:cNvPr id="69" name="有形固定資産減価償却率平均値テキスト"/>
        <xdr:cNvSpPr txBox="1"/>
      </xdr:nvSpPr>
      <xdr:spPr>
        <a:xfrm>
          <a:off x="4813300" y="5953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5645</xdr:rowOff>
    </xdr:from>
    <xdr:to>
      <xdr:col>3</xdr:col>
      <xdr:colOff>1222375</xdr:colOff>
      <xdr:row>31</xdr:row>
      <xdr:rowOff>107245</xdr:rowOff>
    </xdr:to>
    <xdr:sp macro="" textlink="">
      <xdr:nvSpPr>
        <xdr:cNvPr id="70" name="フローチャート : 判断 69"/>
        <xdr:cNvSpPr/>
      </xdr:nvSpPr>
      <xdr:spPr>
        <a:xfrm>
          <a:off x="4711700" y="610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146050</xdr:rowOff>
    </xdr:from>
    <xdr:to>
      <xdr:col>3</xdr:col>
      <xdr:colOff>1222375</xdr:colOff>
      <xdr:row>33</xdr:row>
      <xdr:rowOff>76200</xdr:rowOff>
    </xdr:to>
    <xdr:sp macro="" textlink="">
      <xdr:nvSpPr>
        <xdr:cNvPr id="76" name="円/楕円 75"/>
        <xdr:cNvSpPr/>
      </xdr:nvSpPr>
      <xdr:spPr>
        <a:xfrm>
          <a:off x="4711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124477</xdr:rowOff>
    </xdr:from>
    <xdr:ext cx="405111" cy="259045"/>
    <xdr:sp macro="" textlink="">
      <xdr:nvSpPr>
        <xdr:cNvPr id="77" name="有形固定資産減価償却率該当値テキスト"/>
        <xdr:cNvSpPr txBox="1"/>
      </xdr:nvSpPr>
      <xdr:spPr>
        <a:xfrm>
          <a:off x="48133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64770</xdr:rowOff>
    </xdr:from>
    <xdr:to>
      <xdr:col>6</xdr:col>
      <xdr:colOff>510540</xdr:colOff>
      <xdr:row>41</xdr:row>
      <xdr:rowOff>69342</xdr:rowOff>
    </xdr:to>
    <xdr:cxnSp macro="">
      <xdr:nvCxnSpPr>
        <xdr:cNvPr id="55" name="直線コネクタ 54"/>
        <xdr:cNvCxnSpPr/>
      </xdr:nvCxnSpPr>
      <xdr:spPr>
        <a:xfrm flipV="1">
          <a:off x="4634865" y="6065520"/>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道路】&#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11447</xdr:rowOff>
    </xdr:from>
    <xdr:ext cx="405111" cy="259045"/>
    <xdr:sp macro="" textlink="">
      <xdr:nvSpPr>
        <xdr:cNvPr id="58" name="【道路】&#10;有形固定資産減価償却率最大値テキスト"/>
        <xdr:cNvSpPr txBox="1"/>
      </xdr:nvSpPr>
      <xdr:spPr>
        <a:xfrm>
          <a:off x="4724400"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35</xdr:row>
      <xdr:rowOff>64770</xdr:rowOff>
    </xdr:from>
    <xdr:to>
      <xdr:col>6</xdr:col>
      <xdr:colOff>600075</xdr:colOff>
      <xdr:row>35</xdr:row>
      <xdr:rowOff>64770</xdr:rowOff>
    </xdr:to>
    <xdr:cxnSp macro="">
      <xdr:nvCxnSpPr>
        <xdr:cNvPr id="59" name="直線コネクタ 58"/>
        <xdr:cNvCxnSpPr/>
      </xdr:nvCxnSpPr>
      <xdr:spPr>
        <a:xfrm>
          <a:off x="4546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150131</xdr:rowOff>
    </xdr:from>
    <xdr:ext cx="405111" cy="259045"/>
    <xdr:sp macro="" textlink="">
      <xdr:nvSpPr>
        <xdr:cNvPr id="60" name="【道路】&#10;有形固定資産減価償却率平均値テキスト"/>
        <xdr:cNvSpPr txBox="1"/>
      </xdr:nvSpPr>
      <xdr:spPr>
        <a:xfrm>
          <a:off x="4724400" y="6665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254</xdr:rowOff>
    </xdr:from>
    <xdr:to>
      <xdr:col>6</xdr:col>
      <xdr:colOff>561975</xdr:colOff>
      <xdr:row>39</xdr:row>
      <xdr:rowOff>101854</xdr:rowOff>
    </xdr:to>
    <xdr:sp macro="" textlink="">
      <xdr:nvSpPr>
        <xdr:cNvPr id="61" name="フローチャート : 判断 60"/>
        <xdr:cNvSpPr/>
      </xdr:nvSpPr>
      <xdr:spPr>
        <a:xfrm>
          <a:off x="4584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13970</xdr:rowOff>
    </xdr:from>
    <xdr:to>
      <xdr:col>6</xdr:col>
      <xdr:colOff>561975</xdr:colOff>
      <xdr:row>35</xdr:row>
      <xdr:rowOff>115570</xdr:rowOff>
    </xdr:to>
    <xdr:sp macro="" textlink="">
      <xdr:nvSpPr>
        <xdr:cNvPr id="67" name="円/楕円 66"/>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138447</xdr:rowOff>
    </xdr:from>
    <xdr:ext cx="405111" cy="259045"/>
    <xdr:sp macro="" textlink="">
      <xdr:nvSpPr>
        <xdr:cNvPr id="68" name="【道路】&#10;有形固定資産減価償却率該当値テキスト"/>
        <xdr:cNvSpPr txBox="1"/>
      </xdr:nvSpPr>
      <xdr:spPr>
        <a:xfrm>
          <a:off x="4724400"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5" name="テキスト ボックス 8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7" name="テキスト ボックス 8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9" name="テキスト ボックス 8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67056</xdr:rowOff>
    </xdr:from>
    <xdr:to>
      <xdr:col>15</xdr:col>
      <xdr:colOff>180340</xdr:colOff>
      <xdr:row>40</xdr:row>
      <xdr:rowOff>111861</xdr:rowOff>
    </xdr:to>
    <xdr:cxnSp macro="">
      <xdr:nvCxnSpPr>
        <xdr:cNvPr id="93" name="直線コネクタ 92"/>
        <xdr:cNvCxnSpPr/>
      </xdr:nvCxnSpPr>
      <xdr:spPr>
        <a:xfrm flipV="1">
          <a:off x="10476865" y="5724906"/>
          <a:ext cx="0" cy="12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115688</xdr:rowOff>
    </xdr:from>
    <xdr:ext cx="469744" cy="259045"/>
    <xdr:sp macro="" textlink="">
      <xdr:nvSpPr>
        <xdr:cNvPr id="94" name="【道路】&#10;一人当たり延長最小値テキスト"/>
        <xdr:cNvSpPr txBox="1"/>
      </xdr:nvSpPr>
      <xdr:spPr>
        <a:xfrm>
          <a:off x="10566400" y="69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8.532</a:t>
          </a:r>
          <a:endParaRPr kumimoji="1" lang="ja-JP" altLang="en-US" sz="1000" b="1">
            <a:latin typeface="ＭＳ Ｐゴシック"/>
          </a:endParaRPr>
        </a:p>
      </xdr:txBody>
    </xdr:sp>
    <xdr:clientData/>
  </xdr:oneCellAnchor>
  <xdr:twoCellAnchor>
    <xdr:from>
      <xdr:col>15</xdr:col>
      <xdr:colOff>92075</xdr:colOff>
      <xdr:row>40</xdr:row>
      <xdr:rowOff>111861</xdr:rowOff>
    </xdr:from>
    <xdr:to>
      <xdr:col>15</xdr:col>
      <xdr:colOff>269875</xdr:colOff>
      <xdr:row>40</xdr:row>
      <xdr:rowOff>111861</xdr:rowOff>
    </xdr:to>
    <xdr:cxnSp macro="">
      <xdr:nvCxnSpPr>
        <xdr:cNvPr id="95" name="直線コネクタ 94"/>
        <xdr:cNvCxnSpPr/>
      </xdr:nvCxnSpPr>
      <xdr:spPr>
        <a:xfrm>
          <a:off x="10388600" y="696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13733</xdr:rowOff>
    </xdr:from>
    <xdr:ext cx="534377" cy="259045"/>
    <xdr:sp macro="" textlink="">
      <xdr:nvSpPr>
        <xdr:cNvPr id="96" name="【道路】&#10;一人当たり延長最大値テキスト"/>
        <xdr:cNvSpPr txBox="1"/>
      </xdr:nvSpPr>
      <xdr:spPr>
        <a:xfrm>
          <a:off x="10566400" y="55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24.870</a:t>
          </a:r>
          <a:endParaRPr kumimoji="1" lang="ja-JP" altLang="en-US" sz="1000" b="1">
            <a:latin typeface="ＭＳ Ｐゴシック"/>
          </a:endParaRPr>
        </a:p>
      </xdr:txBody>
    </xdr:sp>
    <xdr:clientData/>
  </xdr:oneCellAnchor>
  <xdr:twoCellAnchor>
    <xdr:from>
      <xdr:col>15</xdr:col>
      <xdr:colOff>92075</xdr:colOff>
      <xdr:row>33</xdr:row>
      <xdr:rowOff>67056</xdr:rowOff>
    </xdr:from>
    <xdr:to>
      <xdr:col>15</xdr:col>
      <xdr:colOff>269875</xdr:colOff>
      <xdr:row>33</xdr:row>
      <xdr:rowOff>67056</xdr:rowOff>
    </xdr:to>
    <xdr:cxnSp macro="">
      <xdr:nvCxnSpPr>
        <xdr:cNvPr id="97" name="直線コネクタ 96"/>
        <xdr:cNvCxnSpPr/>
      </xdr:nvCxnSpPr>
      <xdr:spPr>
        <a:xfrm>
          <a:off x="10388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17035</xdr:rowOff>
    </xdr:from>
    <xdr:ext cx="534377" cy="259045"/>
    <xdr:sp macro="" textlink="">
      <xdr:nvSpPr>
        <xdr:cNvPr id="98" name="【道路】&#10;一人当たり延長平均値テキスト"/>
        <xdr:cNvSpPr txBox="1"/>
      </xdr:nvSpPr>
      <xdr:spPr>
        <a:xfrm>
          <a:off x="10566400" y="601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18.410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165608</xdr:rowOff>
    </xdr:from>
    <xdr:to>
      <xdr:col>15</xdr:col>
      <xdr:colOff>231775</xdr:colOff>
      <xdr:row>36</xdr:row>
      <xdr:rowOff>95758</xdr:rowOff>
    </xdr:to>
    <xdr:sp macro="" textlink="">
      <xdr:nvSpPr>
        <xdr:cNvPr id="99" name="フローチャート : 判断 98"/>
        <xdr:cNvSpPr/>
      </xdr:nvSpPr>
      <xdr:spPr>
        <a:xfrm>
          <a:off x="10426700" y="616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32029</xdr:rowOff>
    </xdr:from>
    <xdr:to>
      <xdr:col>15</xdr:col>
      <xdr:colOff>231775</xdr:colOff>
      <xdr:row>38</xdr:row>
      <xdr:rowOff>133629</xdr:rowOff>
    </xdr:to>
    <xdr:sp macro="" textlink="">
      <xdr:nvSpPr>
        <xdr:cNvPr id="105" name="円/楕円 104"/>
        <xdr:cNvSpPr/>
      </xdr:nvSpPr>
      <xdr:spPr>
        <a:xfrm>
          <a:off x="10426700" y="65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10456</xdr:rowOff>
    </xdr:from>
    <xdr:ext cx="534377" cy="259045"/>
    <xdr:sp macro="" textlink="">
      <xdr:nvSpPr>
        <xdr:cNvPr id="106" name="【道路】&#10;一人当たり延長該当値テキスト"/>
        <xdr:cNvSpPr txBox="1"/>
      </xdr:nvSpPr>
      <xdr:spPr>
        <a:xfrm>
          <a:off x="10566400" y="652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50800</xdr:rowOff>
    </xdr:from>
    <xdr:to>
      <xdr:col>6</xdr:col>
      <xdr:colOff>510540</xdr:colOff>
      <xdr:row>63</xdr:row>
      <xdr:rowOff>133350</xdr:rowOff>
    </xdr:to>
    <xdr:cxnSp macro="">
      <xdr:nvCxnSpPr>
        <xdr:cNvPr id="131" name="直線コネクタ 130"/>
        <xdr:cNvCxnSpPr/>
      </xdr:nvCxnSpPr>
      <xdr:spPr>
        <a:xfrm flipV="1">
          <a:off x="4634865" y="96520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137177</xdr:rowOff>
    </xdr:from>
    <xdr:ext cx="405111" cy="259045"/>
    <xdr:sp macro="" textlink="">
      <xdr:nvSpPr>
        <xdr:cNvPr id="132" name="【橋りょう・トンネル】&#10;有形固定資産減価償却率最小値テキスト"/>
        <xdr:cNvSpPr txBox="1"/>
      </xdr:nvSpPr>
      <xdr:spPr>
        <a:xfrm>
          <a:off x="4724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6</xdr:col>
      <xdr:colOff>422275</xdr:colOff>
      <xdr:row>63</xdr:row>
      <xdr:rowOff>133350</xdr:rowOff>
    </xdr:from>
    <xdr:to>
      <xdr:col>6</xdr:col>
      <xdr:colOff>600075</xdr:colOff>
      <xdr:row>63</xdr:row>
      <xdr:rowOff>133350</xdr:rowOff>
    </xdr:to>
    <xdr:cxnSp macro="">
      <xdr:nvCxnSpPr>
        <xdr:cNvPr id="133" name="直線コネクタ 132"/>
        <xdr:cNvCxnSpPr/>
      </xdr:nvCxnSpPr>
      <xdr:spPr>
        <a:xfrm>
          <a:off x="4546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168927</xdr:rowOff>
    </xdr:from>
    <xdr:ext cx="405111" cy="259045"/>
    <xdr:sp macro="" textlink="">
      <xdr:nvSpPr>
        <xdr:cNvPr id="134" name="【橋りょう・トンネル】&#10;有形固定資産減価償却率最大値テキスト"/>
        <xdr:cNvSpPr txBox="1"/>
      </xdr:nvSpPr>
      <xdr:spPr>
        <a:xfrm>
          <a:off x="47244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6</xdr:col>
      <xdr:colOff>422275</xdr:colOff>
      <xdr:row>56</xdr:row>
      <xdr:rowOff>50800</xdr:rowOff>
    </xdr:from>
    <xdr:to>
      <xdr:col>6</xdr:col>
      <xdr:colOff>600075</xdr:colOff>
      <xdr:row>56</xdr:row>
      <xdr:rowOff>50800</xdr:rowOff>
    </xdr:to>
    <xdr:cxnSp macro="">
      <xdr:nvCxnSpPr>
        <xdr:cNvPr id="135" name="直線コネクタ 134"/>
        <xdr:cNvCxnSpPr/>
      </xdr:nvCxnSpPr>
      <xdr:spPr>
        <a:xfrm>
          <a:off x="4546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162577</xdr:rowOff>
    </xdr:from>
    <xdr:ext cx="405111" cy="259045"/>
    <xdr:sp macro="" textlink="">
      <xdr:nvSpPr>
        <xdr:cNvPr id="136" name="【橋りょう・トンネル】&#10;有形固定資産減価償却率平均値テキスト"/>
        <xdr:cNvSpPr txBox="1"/>
      </xdr:nvSpPr>
      <xdr:spPr>
        <a:xfrm>
          <a:off x="47244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12700</xdr:rowOff>
    </xdr:from>
    <xdr:to>
      <xdr:col>6</xdr:col>
      <xdr:colOff>561975</xdr:colOff>
      <xdr:row>60</xdr:row>
      <xdr:rowOff>114300</xdr:rowOff>
    </xdr:to>
    <xdr:sp macro="" textlink="">
      <xdr:nvSpPr>
        <xdr:cNvPr id="137" name="フローチャート : 判断 136"/>
        <xdr:cNvSpPr/>
      </xdr:nvSpPr>
      <xdr:spPr>
        <a:xfrm>
          <a:off x="4584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0</xdr:rowOff>
    </xdr:from>
    <xdr:to>
      <xdr:col>6</xdr:col>
      <xdr:colOff>561975</xdr:colOff>
      <xdr:row>56</xdr:row>
      <xdr:rowOff>101600</xdr:rowOff>
    </xdr:to>
    <xdr:sp macro="" textlink="">
      <xdr:nvSpPr>
        <xdr:cNvPr id="143" name="円/楕円 142"/>
        <xdr:cNvSpPr/>
      </xdr:nvSpPr>
      <xdr:spPr>
        <a:xfrm>
          <a:off x="45847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124477</xdr:rowOff>
    </xdr:from>
    <xdr:ext cx="405111" cy="259045"/>
    <xdr:sp macro="" textlink="">
      <xdr:nvSpPr>
        <xdr:cNvPr id="144" name="【橋りょう・トンネル】&#10;有形固定資産減価償却率該当値テキスト"/>
        <xdr:cNvSpPr txBox="1"/>
      </xdr:nvSpPr>
      <xdr:spPr>
        <a:xfrm>
          <a:off x="47244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5" name="テキスト ボックス 154"/>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7" name="テキスト ボックス 156"/>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161292</xdr:rowOff>
    </xdr:from>
    <xdr:to>
      <xdr:col>15</xdr:col>
      <xdr:colOff>180340</xdr:colOff>
      <xdr:row>63</xdr:row>
      <xdr:rowOff>88826</xdr:rowOff>
    </xdr:to>
    <xdr:cxnSp macro="">
      <xdr:nvCxnSpPr>
        <xdr:cNvPr id="169" name="直線コネクタ 168"/>
        <xdr:cNvCxnSpPr/>
      </xdr:nvCxnSpPr>
      <xdr:spPr>
        <a:xfrm flipV="1">
          <a:off x="10476865" y="9419592"/>
          <a:ext cx="0" cy="1470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92653</xdr:rowOff>
    </xdr:from>
    <xdr:ext cx="599010" cy="259045"/>
    <xdr:sp macro="" textlink="">
      <xdr:nvSpPr>
        <xdr:cNvPr id="170" name="【橋りょう・トンネル】&#10;一人当たり有形固定資産（償却資産）額最小値テキスト"/>
        <xdr:cNvSpPr txBox="1"/>
      </xdr:nvSpPr>
      <xdr:spPr>
        <a:xfrm>
          <a:off x="10566400" y="108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120,843</a:t>
          </a:r>
          <a:endParaRPr kumimoji="1" lang="ja-JP" altLang="en-US" sz="1000" b="1">
            <a:latin typeface="ＭＳ Ｐゴシック"/>
          </a:endParaRPr>
        </a:p>
      </xdr:txBody>
    </xdr:sp>
    <xdr:clientData/>
  </xdr:oneCellAnchor>
  <xdr:twoCellAnchor>
    <xdr:from>
      <xdr:col>15</xdr:col>
      <xdr:colOff>92075</xdr:colOff>
      <xdr:row>63</xdr:row>
      <xdr:rowOff>88826</xdr:rowOff>
    </xdr:from>
    <xdr:to>
      <xdr:col>15</xdr:col>
      <xdr:colOff>269875</xdr:colOff>
      <xdr:row>63</xdr:row>
      <xdr:rowOff>88826</xdr:rowOff>
    </xdr:to>
    <xdr:cxnSp macro="">
      <xdr:nvCxnSpPr>
        <xdr:cNvPr id="171" name="直線コネクタ 170"/>
        <xdr:cNvCxnSpPr/>
      </xdr:nvCxnSpPr>
      <xdr:spPr>
        <a:xfrm>
          <a:off x="10388600" y="108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107969</xdr:rowOff>
    </xdr:from>
    <xdr:ext cx="599010" cy="259045"/>
    <xdr:sp macro="" textlink="">
      <xdr:nvSpPr>
        <xdr:cNvPr id="172" name="【橋りょう・トンネル】&#10;一人当たり有形固定資産（償却資産）額最大値テキスト"/>
        <xdr:cNvSpPr txBox="1"/>
      </xdr:nvSpPr>
      <xdr:spPr>
        <a:xfrm>
          <a:off x="10566400" y="919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15</xdr:col>
      <xdr:colOff>92075</xdr:colOff>
      <xdr:row>54</xdr:row>
      <xdr:rowOff>161292</xdr:rowOff>
    </xdr:from>
    <xdr:to>
      <xdr:col>15</xdr:col>
      <xdr:colOff>269875</xdr:colOff>
      <xdr:row>54</xdr:row>
      <xdr:rowOff>161292</xdr:rowOff>
    </xdr:to>
    <xdr:cxnSp macro="">
      <xdr:nvCxnSpPr>
        <xdr:cNvPr id="173" name="直線コネクタ 172"/>
        <xdr:cNvCxnSpPr/>
      </xdr:nvCxnSpPr>
      <xdr:spPr>
        <a:xfrm>
          <a:off x="10388600" y="941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121124</xdr:rowOff>
    </xdr:from>
    <xdr:ext cx="599010" cy="259045"/>
    <xdr:sp macro="" textlink="">
      <xdr:nvSpPr>
        <xdr:cNvPr id="174" name="【橋りょう・トンネル】&#10;一人当たり有形固定資産（償却資産）額平均値テキスト"/>
        <xdr:cNvSpPr txBox="1"/>
      </xdr:nvSpPr>
      <xdr:spPr>
        <a:xfrm>
          <a:off x="10566400" y="10236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180,440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98247</xdr:rowOff>
    </xdr:from>
    <xdr:to>
      <xdr:col>15</xdr:col>
      <xdr:colOff>231775</xdr:colOff>
      <xdr:row>61</xdr:row>
      <xdr:rowOff>28397</xdr:rowOff>
    </xdr:to>
    <xdr:sp macro="" textlink="">
      <xdr:nvSpPr>
        <xdr:cNvPr id="175" name="フローチャート : 判断 174"/>
        <xdr:cNvSpPr/>
      </xdr:nvSpPr>
      <xdr:spPr>
        <a:xfrm>
          <a:off x="10426700" y="1038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38026</xdr:rowOff>
    </xdr:from>
    <xdr:to>
      <xdr:col>15</xdr:col>
      <xdr:colOff>231775</xdr:colOff>
      <xdr:row>63</xdr:row>
      <xdr:rowOff>139626</xdr:rowOff>
    </xdr:to>
    <xdr:sp macro="" textlink="">
      <xdr:nvSpPr>
        <xdr:cNvPr id="181" name="円/楕円 180"/>
        <xdr:cNvSpPr/>
      </xdr:nvSpPr>
      <xdr:spPr>
        <a:xfrm>
          <a:off x="10426700" y="108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124403</xdr:rowOff>
    </xdr:from>
    <xdr:ext cx="599010" cy="259045"/>
    <xdr:sp macro="" textlink="">
      <xdr:nvSpPr>
        <xdr:cNvPr id="182" name="【橋りょう・トンネル】&#10;一人当たり有形固定資産（償却資産）額該当値テキスト"/>
        <xdr:cNvSpPr txBox="1"/>
      </xdr:nvSpPr>
      <xdr:spPr>
        <a:xfrm>
          <a:off x="10566400" y="107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94" name="直線コネクタ 193"/>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95" name="テキスト ボックス 194"/>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6" name="直線コネクタ 19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7" name="テキスト ボックス 19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198" name="直線コネクタ 197"/>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199" name="テキスト ボックス 198"/>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2" name="直線コネクタ 201"/>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3" name="テキスト ボックス 202"/>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4" name="直線コネクタ 203"/>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5" name="テキスト ボックス 204"/>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06" name="直線コネクタ 205"/>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67327</xdr:rowOff>
    </xdr:from>
    <xdr:ext cx="467179" cy="259045"/>
    <xdr:sp macro="" textlink="">
      <xdr:nvSpPr>
        <xdr:cNvPr id="207" name="テキスト ボックス 206"/>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46673</xdr:rowOff>
    </xdr:from>
    <xdr:to>
      <xdr:col>6</xdr:col>
      <xdr:colOff>510540</xdr:colOff>
      <xdr:row>86</xdr:row>
      <xdr:rowOff>52388</xdr:rowOff>
    </xdr:to>
    <xdr:cxnSp macro="">
      <xdr:nvCxnSpPr>
        <xdr:cNvPr id="211" name="直線コネクタ 210"/>
        <xdr:cNvCxnSpPr/>
      </xdr:nvCxnSpPr>
      <xdr:spPr>
        <a:xfrm flipV="1">
          <a:off x="4634865" y="13419773"/>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56215</xdr:rowOff>
    </xdr:from>
    <xdr:ext cx="405111" cy="259045"/>
    <xdr:sp macro="" textlink="">
      <xdr:nvSpPr>
        <xdr:cNvPr id="212" name="【公営住宅】&#10;有形固定資産減価償却率最小値テキスト"/>
        <xdr:cNvSpPr txBox="1"/>
      </xdr:nvSpPr>
      <xdr:spPr>
        <a:xfrm>
          <a:off x="47244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86</xdr:row>
      <xdr:rowOff>52388</xdr:rowOff>
    </xdr:from>
    <xdr:to>
      <xdr:col>6</xdr:col>
      <xdr:colOff>600075</xdr:colOff>
      <xdr:row>86</xdr:row>
      <xdr:rowOff>52388</xdr:rowOff>
    </xdr:to>
    <xdr:cxnSp macro="">
      <xdr:nvCxnSpPr>
        <xdr:cNvPr id="213" name="直線コネクタ 212"/>
        <xdr:cNvCxnSpPr/>
      </xdr:nvCxnSpPr>
      <xdr:spPr>
        <a:xfrm>
          <a:off x="4546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164800</xdr:rowOff>
    </xdr:from>
    <xdr:ext cx="405111" cy="259045"/>
    <xdr:sp macro="" textlink="">
      <xdr:nvSpPr>
        <xdr:cNvPr id="214" name="【公営住宅】&#10;有形固定資産減価償却率最大値テキスト"/>
        <xdr:cNvSpPr txBox="1"/>
      </xdr:nvSpPr>
      <xdr:spPr>
        <a:xfrm>
          <a:off x="4724400" y="131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6</xdr:col>
      <xdr:colOff>422275</xdr:colOff>
      <xdr:row>78</xdr:row>
      <xdr:rowOff>46673</xdr:rowOff>
    </xdr:from>
    <xdr:to>
      <xdr:col>6</xdr:col>
      <xdr:colOff>600075</xdr:colOff>
      <xdr:row>78</xdr:row>
      <xdr:rowOff>46673</xdr:rowOff>
    </xdr:to>
    <xdr:cxnSp macro="">
      <xdr:nvCxnSpPr>
        <xdr:cNvPr id="215" name="直線コネクタ 214"/>
        <xdr:cNvCxnSpPr/>
      </xdr:nvCxnSpPr>
      <xdr:spPr>
        <a:xfrm>
          <a:off x="4546600" y="134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114316</xdr:rowOff>
    </xdr:from>
    <xdr:ext cx="405111" cy="259045"/>
    <xdr:sp macro="" textlink="">
      <xdr:nvSpPr>
        <xdr:cNvPr id="216" name="【公営住宅】&#10;有形固定資産減価償却率平均値テキスト"/>
        <xdr:cNvSpPr txBox="1"/>
      </xdr:nvSpPr>
      <xdr:spPr>
        <a:xfrm>
          <a:off x="4724400" y="1400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217" name="フローチャート : 判断 216"/>
        <xdr:cNvSpPr/>
      </xdr:nvSpPr>
      <xdr:spPr>
        <a:xfrm>
          <a:off x="4584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58738</xdr:rowOff>
    </xdr:from>
    <xdr:to>
      <xdr:col>6</xdr:col>
      <xdr:colOff>561975</xdr:colOff>
      <xdr:row>81</xdr:row>
      <xdr:rowOff>160338</xdr:rowOff>
    </xdr:to>
    <xdr:sp macro="" textlink="">
      <xdr:nvSpPr>
        <xdr:cNvPr id="223" name="円/楕円 222"/>
        <xdr:cNvSpPr/>
      </xdr:nvSpPr>
      <xdr:spPr>
        <a:xfrm>
          <a:off x="4584700" y="139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81615</xdr:rowOff>
    </xdr:from>
    <xdr:ext cx="405111" cy="259045"/>
    <xdr:sp macro="" textlink="">
      <xdr:nvSpPr>
        <xdr:cNvPr id="224" name="【公営住宅】&#10;有形固定資産減価償却率該当値テキスト"/>
        <xdr:cNvSpPr txBox="1"/>
      </xdr:nvSpPr>
      <xdr:spPr>
        <a:xfrm>
          <a:off x="4724400" y="1379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5" name="正方形/長方形 22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2" name="正方形/長方形 23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140970</xdr:rowOff>
    </xdr:from>
    <xdr:to>
      <xdr:col>15</xdr:col>
      <xdr:colOff>180340</xdr:colOff>
      <xdr:row>86</xdr:row>
      <xdr:rowOff>544</xdr:rowOff>
    </xdr:to>
    <xdr:cxnSp macro="">
      <xdr:nvCxnSpPr>
        <xdr:cNvPr id="250" name="直線コネクタ 249"/>
        <xdr:cNvCxnSpPr/>
      </xdr:nvCxnSpPr>
      <xdr:spPr>
        <a:xfrm flipV="1">
          <a:off x="10476865" y="1334262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4371</xdr:rowOff>
    </xdr:from>
    <xdr:ext cx="469744" cy="259045"/>
    <xdr:sp macro="" textlink="">
      <xdr:nvSpPr>
        <xdr:cNvPr id="251" name="【公営住宅】&#10;一人当たり面積最小値テキスト"/>
        <xdr:cNvSpPr txBox="1"/>
      </xdr:nvSpPr>
      <xdr:spPr>
        <a:xfrm>
          <a:off x="10566400" y="147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0.103</a:t>
          </a:r>
          <a:endParaRPr kumimoji="1" lang="ja-JP" altLang="en-US" sz="1000" b="1">
            <a:latin typeface="ＭＳ Ｐゴシック"/>
          </a:endParaRPr>
        </a:p>
      </xdr:txBody>
    </xdr:sp>
    <xdr:clientData/>
  </xdr:oneCellAnchor>
  <xdr:twoCellAnchor>
    <xdr:from>
      <xdr:col>15</xdr:col>
      <xdr:colOff>92075</xdr:colOff>
      <xdr:row>86</xdr:row>
      <xdr:rowOff>544</xdr:rowOff>
    </xdr:from>
    <xdr:to>
      <xdr:col>15</xdr:col>
      <xdr:colOff>269875</xdr:colOff>
      <xdr:row>86</xdr:row>
      <xdr:rowOff>544</xdr:rowOff>
    </xdr:to>
    <xdr:cxnSp macro="">
      <xdr:nvCxnSpPr>
        <xdr:cNvPr id="252" name="直線コネクタ 251"/>
        <xdr:cNvCxnSpPr/>
      </xdr:nvCxnSpPr>
      <xdr:spPr>
        <a:xfrm>
          <a:off x="10388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87647</xdr:rowOff>
    </xdr:from>
    <xdr:ext cx="469744" cy="259045"/>
    <xdr:sp macro="" textlink="">
      <xdr:nvSpPr>
        <xdr:cNvPr id="253" name="【公営住宅】&#10;一人当たり面積最大値テキスト"/>
        <xdr:cNvSpPr txBox="1"/>
      </xdr:nvSpPr>
      <xdr:spPr>
        <a:xfrm>
          <a:off x="105664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0.962</a:t>
          </a:r>
          <a:endParaRPr kumimoji="1" lang="ja-JP" altLang="en-US" sz="1000" b="1">
            <a:latin typeface="ＭＳ Ｐゴシック"/>
          </a:endParaRPr>
        </a:p>
      </xdr:txBody>
    </xdr:sp>
    <xdr:clientData/>
  </xdr:oneCellAnchor>
  <xdr:twoCellAnchor>
    <xdr:from>
      <xdr:col>15</xdr:col>
      <xdr:colOff>92075</xdr:colOff>
      <xdr:row>77</xdr:row>
      <xdr:rowOff>140970</xdr:rowOff>
    </xdr:from>
    <xdr:to>
      <xdr:col>15</xdr:col>
      <xdr:colOff>269875</xdr:colOff>
      <xdr:row>77</xdr:row>
      <xdr:rowOff>140970</xdr:rowOff>
    </xdr:to>
    <xdr:cxnSp macro="">
      <xdr:nvCxnSpPr>
        <xdr:cNvPr id="254" name="直線コネクタ 25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24872</xdr:rowOff>
    </xdr:from>
    <xdr:ext cx="469744" cy="259045"/>
    <xdr:sp macro="" textlink="">
      <xdr:nvSpPr>
        <xdr:cNvPr id="255" name="【公営住宅】&#10;一人当たり面積平均値テキスト"/>
        <xdr:cNvSpPr txBox="1"/>
      </xdr:nvSpPr>
      <xdr:spPr>
        <a:xfrm>
          <a:off x="10566400" y="13912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1995</xdr:rowOff>
    </xdr:from>
    <xdr:to>
      <xdr:col>15</xdr:col>
      <xdr:colOff>231775</xdr:colOff>
      <xdr:row>82</xdr:row>
      <xdr:rowOff>103595</xdr:rowOff>
    </xdr:to>
    <xdr:sp macro="" textlink="">
      <xdr:nvSpPr>
        <xdr:cNvPr id="256" name="フローチャート : 判断 255"/>
        <xdr:cNvSpPr/>
      </xdr:nvSpPr>
      <xdr:spPr>
        <a:xfrm>
          <a:off x="104267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103232</xdr:rowOff>
    </xdr:from>
    <xdr:to>
      <xdr:col>15</xdr:col>
      <xdr:colOff>231775</xdr:colOff>
      <xdr:row>85</xdr:row>
      <xdr:rowOff>33382</xdr:rowOff>
    </xdr:to>
    <xdr:sp macro="" textlink="">
      <xdr:nvSpPr>
        <xdr:cNvPr id="262" name="円/楕円 261"/>
        <xdr:cNvSpPr/>
      </xdr:nvSpPr>
      <xdr:spPr>
        <a:xfrm>
          <a:off x="104267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81659</xdr:rowOff>
    </xdr:from>
    <xdr:ext cx="469744" cy="259045"/>
    <xdr:sp macro="" textlink="">
      <xdr:nvSpPr>
        <xdr:cNvPr id="263" name="【公営住宅】&#10;一人当たり面積該当値テキスト"/>
        <xdr:cNvSpPr txBox="1"/>
      </xdr:nvSpPr>
      <xdr:spPr>
        <a:xfrm>
          <a:off x="10566400" y="1448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9" name="正方形/長方形 26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0" name="正方形/長方形 26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5" name="正方形/長方形 27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6" name="テキスト ボックス 2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8" name="テキスト ボックス 2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8" name="テキスト ボックス 2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5443</xdr:rowOff>
    </xdr:from>
    <xdr:to>
      <xdr:col>23</xdr:col>
      <xdr:colOff>516889</xdr:colOff>
      <xdr:row>41</xdr:row>
      <xdr:rowOff>144235</xdr:rowOff>
    </xdr:to>
    <xdr:cxnSp macro="">
      <xdr:nvCxnSpPr>
        <xdr:cNvPr id="302" name="直線コネクタ 301"/>
        <xdr:cNvCxnSpPr/>
      </xdr:nvCxnSpPr>
      <xdr:spPr>
        <a:xfrm flipV="1">
          <a:off x="16318864" y="58347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148062</xdr:rowOff>
    </xdr:from>
    <xdr:ext cx="405111" cy="259045"/>
    <xdr:sp macro="" textlink="">
      <xdr:nvSpPr>
        <xdr:cNvPr id="303" name="【認定こども園・幼稚園・保育所】&#10;有形固定資産減価償却率最小値テキスト"/>
        <xdr:cNvSpPr txBox="1"/>
      </xdr:nvSpPr>
      <xdr:spPr>
        <a:xfrm>
          <a:off x="16408400" y="71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23</xdr:col>
      <xdr:colOff>428625</xdr:colOff>
      <xdr:row>41</xdr:row>
      <xdr:rowOff>144235</xdr:rowOff>
    </xdr:from>
    <xdr:to>
      <xdr:col>23</xdr:col>
      <xdr:colOff>606425</xdr:colOff>
      <xdr:row>41</xdr:row>
      <xdr:rowOff>144235</xdr:rowOff>
    </xdr:to>
    <xdr:cxnSp macro="">
      <xdr:nvCxnSpPr>
        <xdr:cNvPr id="304" name="直線コネクタ 303"/>
        <xdr:cNvCxnSpPr/>
      </xdr:nvCxnSpPr>
      <xdr:spPr>
        <a:xfrm>
          <a:off x="16230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123570</xdr:rowOff>
    </xdr:from>
    <xdr:ext cx="405111" cy="259045"/>
    <xdr:sp macro="" textlink="">
      <xdr:nvSpPr>
        <xdr:cNvPr id="305" name="【認定こども園・幼稚園・保育所】&#10;有形固定資産減価償却率最大値テキスト"/>
        <xdr:cNvSpPr txBox="1"/>
      </xdr:nvSpPr>
      <xdr:spPr>
        <a:xfrm>
          <a:off x="16408400" y="56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34</xdr:row>
      <xdr:rowOff>5443</xdr:rowOff>
    </xdr:from>
    <xdr:to>
      <xdr:col>23</xdr:col>
      <xdr:colOff>606425</xdr:colOff>
      <xdr:row>34</xdr:row>
      <xdr:rowOff>5443</xdr:rowOff>
    </xdr:to>
    <xdr:cxnSp macro="">
      <xdr:nvCxnSpPr>
        <xdr:cNvPr id="306" name="直線コネクタ 305"/>
        <xdr:cNvCxnSpPr/>
      </xdr:nvCxnSpPr>
      <xdr:spPr>
        <a:xfrm>
          <a:off x="16230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97263</xdr:rowOff>
    </xdr:from>
    <xdr:ext cx="405111" cy="259045"/>
    <xdr:sp macro="" textlink="">
      <xdr:nvSpPr>
        <xdr:cNvPr id="307" name="【認定こども園・幼稚園・保育所】&#10;有形固定資産減価償却率平均値テキスト"/>
        <xdr:cNvSpPr txBox="1"/>
      </xdr:nvSpPr>
      <xdr:spPr>
        <a:xfrm>
          <a:off x="164084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08" name="フローチャート : 判断 307"/>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107043</xdr:rowOff>
    </xdr:from>
    <xdr:to>
      <xdr:col>23</xdr:col>
      <xdr:colOff>568325</xdr:colOff>
      <xdr:row>39</xdr:row>
      <xdr:rowOff>37193</xdr:rowOff>
    </xdr:to>
    <xdr:sp macro="" textlink="">
      <xdr:nvSpPr>
        <xdr:cNvPr id="314" name="円/楕円 313"/>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85470</xdr:rowOff>
    </xdr:from>
    <xdr:ext cx="405111" cy="259045"/>
    <xdr:sp macro="" textlink="">
      <xdr:nvSpPr>
        <xdr:cNvPr id="315" name="【認定こども園・幼稚園・保育所】&#10;有形固定資産減価償却率該当値テキスト"/>
        <xdr:cNvSpPr txBox="1"/>
      </xdr:nvSpPr>
      <xdr:spPr>
        <a:xfrm>
          <a:off x="164084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6" name="正方形/長方形 31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3" name="正方形/長方形 32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23622</xdr:rowOff>
    </xdr:from>
    <xdr:to>
      <xdr:col>32</xdr:col>
      <xdr:colOff>186689</xdr:colOff>
      <xdr:row>40</xdr:row>
      <xdr:rowOff>121920</xdr:rowOff>
    </xdr:to>
    <xdr:cxnSp macro="">
      <xdr:nvCxnSpPr>
        <xdr:cNvPr id="337" name="直線コネクタ 336"/>
        <xdr:cNvCxnSpPr/>
      </xdr:nvCxnSpPr>
      <xdr:spPr>
        <a:xfrm flipV="1">
          <a:off x="22160864" y="60243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125747</xdr:rowOff>
    </xdr:from>
    <xdr:ext cx="469744" cy="259045"/>
    <xdr:sp macro="" textlink="">
      <xdr:nvSpPr>
        <xdr:cNvPr id="338" name="【認定こども園・幼稚園・保育所】&#10;一人当たり面積最小値テキスト"/>
        <xdr:cNvSpPr txBox="1"/>
      </xdr:nvSpPr>
      <xdr:spPr>
        <a:xfrm>
          <a:off x="222504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40</xdr:row>
      <xdr:rowOff>121920</xdr:rowOff>
    </xdr:from>
    <xdr:to>
      <xdr:col>32</xdr:col>
      <xdr:colOff>276225</xdr:colOff>
      <xdr:row>40</xdr:row>
      <xdr:rowOff>121920</xdr:rowOff>
    </xdr:to>
    <xdr:cxnSp macro="">
      <xdr:nvCxnSpPr>
        <xdr:cNvPr id="339" name="直線コネクタ 338"/>
        <xdr:cNvCxnSpPr/>
      </xdr:nvCxnSpPr>
      <xdr:spPr>
        <a:xfrm>
          <a:off x="22072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141749</xdr:rowOff>
    </xdr:from>
    <xdr:ext cx="469744" cy="259045"/>
    <xdr:sp macro="" textlink="">
      <xdr:nvSpPr>
        <xdr:cNvPr id="340" name="【認定こども園・幼稚園・保育所】&#10;一人当たり面積最大値テキスト"/>
        <xdr:cNvSpPr txBox="1"/>
      </xdr:nvSpPr>
      <xdr:spPr>
        <a:xfrm>
          <a:off x="22250400" y="57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35</xdr:row>
      <xdr:rowOff>23622</xdr:rowOff>
    </xdr:from>
    <xdr:to>
      <xdr:col>32</xdr:col>
      <xdr:colOff>276225</xdr:colOff>
      <xdr:row>35</xdr:row>
      <xdr:rowOff>23622</xdr:rowOff>
    </xdr:to>
    <xdr:cxnSp macro="">
      <xdr:nvCxnSpPr>
        <xdr:cNvPr id="341" name="直線コネクタ 340"/>
        <xdr:cNvCxnSpPr/>
      </xdr:nvCxnSpPr>
      <xdr:spPr>
        <a:xfrm>
          <a:off x="22072600" y="602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108983</xdr:rowOff>
    </xdr:from>
    <xdr:ext cx="469744" cy="259045"/>
    <xdr:sp macro="" textlink="">
      <xdr:nvSpPr>
        <xdr:cNvPr id="342" name="【認定こども園・幼稚園・保育所】&#10;一人当たり面積平均値テキスト"/>
        <xdr:cNvSpPr txBox="1"/>
      </xdr:nvSpPr>
      <xdr:spPr>
        <a:xfrm>
          <a:off x="222504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343" name="フローチャート : 判断 342"/>
        <xdr:cNvSpPr/>
      </xdr:nvSpPr>
      <xdr:spPr>
        <a:xfrm>
          <a:off x="22110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41402</xdr:rowOff>
    </xdr:from>
    <xdr:to>
      <xdr:col>32</xdr:col>
      <xdr:colOff>238125</xdr:colOff>
      <xdr:row>37</xdr:row>
      <xdr:rowOff>143002</xdr:rowOff>
    </xdr:to>
    <xdr:sp macro="" textlink="">
      <xdr:nvSpPr>
        <xdr:cNvPr id="349" name="円/楕円 348"/>
        <xdr:cNvSpPr/>
      </xdr:nvSpPr>
      <xdr:spPr>
        <a:xfrm>
          <a:off x="22110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64279</xdr:rowOff>
    </xdr:from>
    <xdr:ext cx="469744" cy="259045"/>
    <xdr:sp macro="" textlink="">
      <xdr:nvSpPr>
        <xdr:cNvPr id="350" name="【認定こども園・幼稚園・保育所】&#10;一人当たり面積該当値テキスト"/>
        <xdr:cNvSpPr txBox="1"/>
      </xdr:nvSpPr>
      <xdr:spPr>
        <a:xfrm>
          <a:off x="222504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1" name="テキスト ボックス 3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3" name="テキスト ボックス 3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133350</xdr:rowOff>
    </xdr:from>
    <xdr:to>
      <xdr:col>23</xdr:col>
      <xdr:colOff>516889</xdr:colOff>
      <xdr:row>64</xdr:row>
      <xdr:rowOff>15240</xdr:rowOff>
    </xdr:to>
    <xdr:cxnSp macro="">
      <xdr:nvCxnSpPr>
        <xdr:cNvPr id="375" name="直線コネクタ 374"/>
        <xdr:cNvCxnSpPr/>
      </xdr:nvCxnSpPr>
      <xdr:spPr>
        <a:xfrm flipV="1">
          <a:off x="16318864" y="973455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19067</xdr:rowOff>
    </xdr:from>
    <xdr:ext cx="405111" cy="259045"/>
    <xdr:sp macro="" textlink="">
      <xdr:nvSpPr>
        <xdr:cNvPr id="376" name="【学校施設】&#10;有形固定資産減価償却率最小値テキスト"/>
        <xdr:cNvSpPr txBox="1"/>
      </xdr:nvSpPr>
      <xdr:spPr>
        <a:xfrm>
          <a:off x="16408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15240</xdr:rowOff>
    </xdr:from>
    <xdr:to>
      <xdr:col>23</xdr:col>
      <xdr:colOff>606425</xdr:colOff>
      <xdr:row>64</xdr:row>
      <xdr:rowOff>15240</xdr:rowOff>
    </xdr:to>
    <xdr:cxnSp macro="">
      <xdr:nvCxnSpPr>
        <xdr:cNvPr id="377" name="直線コネクタ 376"/>
        <xdr:cNvCxnSpPr/>
      </xdr:nvCxnSpPr>
      <xdr:spPr>
        <a:xfrm>
          <a:off x="16230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80027</xdr:rowOff>
    </xdr:from>
    <xdr:ext cx="405111" cy="259045"/>
    <xdr:sp macro="" textlink="">
      <xdr:nvSpPr>
        <xdr:cNvPr id="378" name="【学校施設】&#10;有形固定資産減価償却率最大値テキスト"/>
        <xdr:cNvSpPr txBox="1"/>
      </xdr:nvSpPr>
      <xdr:spPr>
        <a:xfrm>
          <a:off x="164084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56</xdr:row>
      <xdr:rowOff>133350</xdr:rowOff>
    </xdr:from>
    <xdr:to>
      <xdr:col>23</xdr:col>
      <xdr:colOff>606425</xdr:colOff>
      <xdr:row>56</xdr:row>
      <xdr:rowOff>133350</xdr:rowOff>
    </xdr:to>
    <xdr:cxnSp macro="">
      <xdr:nvCxnSpPr>
        <xdr:cNvPr id="379" name="直線コネクタ 378"/>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26687</xdr:rowOff>
    </xdr:from>
    <xdr:ext cx="405111" cy="259045"/>
    <xdr:sp macro="" textlink="">
      <xdr:nvSpPr>
        <xdr:cNvPr id="380" name="【学校施設】&#10;有形固定資産減価償却率平均値テキスト"/>
        <xdr:cNvSpPr txBox="1"/>
      </xdr:nvSpPr>
      <xdr:spPr>
        <a:xfrm>
          <a:off x="16408400" y="10485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48260</xdr:rowOff>
    </xdr:from>
    <xdr:to>
      <xdr:col>23</xdr:col>
      <xdr:colOff>568325</xdr:colOff>
      <xdr:row>61</xdr:row>
      <xdr:rowOff>149860</xdr:rowOff>
    </xdr:to>
    <xdr:sp macro="" textlink="">
      <xdr:nvSpPr>
        <xdr:cNvPr id="381" name="フローチャート : 判断 380"/>
        <xdr:cNvSpPr/>
      </xdr:nvSpPr>
      <xdr:spPr>
        <a:xfrm>
          <a:off x="162687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82550</xdr:rowOff>
    </xdr:from>
    <xdr:to>
      <xdr:col>23</xdr:col>
      <xdr:colOff>568325</xdr:colOff>
      <xdr:row>57</xdr:row>
      <xdr:rowOff>12700</xdr:rowOff>
    </xdr:to>
    <xdr:sp macro="" textlink="">
      <xdr:nvSpPr>
        <xdr:cNvPr id="387" name="円/楕円 386"/>
        <xdr:cNvSpPr/>
      </xdr:nvSpPr>
      <xdr:spPr>
        <a:xfrm>
          <a:off x="16268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35577</xdr:rowOff>
    </xdr:from>
    <xdr:ext cx="405111" cy="259045"/>
    <xdr:sp macro="" textlink="">
      <xdr:nvSpPr>
        <xdr:cNvPr id="388" name="【学校施設】&#10;有形固定資産減価償却率該当値テキスト"/>
        <xdr:cNvSpPr txBox="1"/>
      </xdr:nvSpPr>
      <xdr:spPr>
        <a:xfrm>
          <a:off x="16408400"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9" name="正方形/長方形 38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6" name="正方形/長方形 39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9" name="テキスト ボックス 3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0" name="直線コネクタ 3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1" name="テキスト ボックス 4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2" name="直線コネクタ 4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3" name="テキスト ボックス 4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4" name="直線コネクタ 4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5" name="テキスト ボックス 4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6" name="直線コネクタ 4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7" name="テキスト ボックス 4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8" name="直線コネクタ 4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9" name="テキスト ボックス 4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17780</xdr:rowOff>
    </xdr:from>
    <xdr:to>
      <xdr:col>32</xdr:col>
      <xdr:colOff>186689</xdr:colOff>
      <xdr:row>63</xdr:row>
      <xdr:rowOff>144780</xdr:rowOff>
    </xdr:to>
    <xdr:cxnSp macro="">
      <xdr:nvCxnSpPr>
        <xdr:cNvPr id="413" name="直線コネクタ 412"/>
        <xdr:cNvCxnSpPr/>
      </xdr:nvCxnSpPr>
      <xdr:spPr>
        <a:xfrm flipV="1">
          <a:off x="22160864" y="9618980"/>
          <a:ext cx="0" cy="13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148607</xdr:rowOff>
    </xdr:from>
    <xdr:ext cx="469744" cy="259045"/>
    <xdr:sp macro="" textlink="">
      <xdr:nvSpPr>
        <xdr:cNvPr id="414" name="【学校施設】&#10;一人当たり面積最小値テキスト"/>
        <xdr:cNvSpPr txBox="1"/>
      </xdr:nvSpPr>
      <xdr:spPr>
        <a:xfrm>
          <a:off x="22250400"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1.581</a:t>
          </a:r>
          <a:endParaRPr kumimoji="1" lang="ja-JP" altLang="en-US" sz="1000" b="1">
            <a:latin typeface="ＭＳ Ｐゴシック"/>
          </a:endParaRPr>
        </a:p>
      </xdr:txBody>
    </xdr:sp>
    <xdr:clientData/>
  </xdr:oneCellAnchor>
  <xdr:twoCellAnchor>
    <xdr:from>
      <xdr:col>32</xdr:col>
      <xdr:colOff>98425</xdr:colOff>
      <xdr:row>63</xdr:row>
      <xdr:rowOff>144780</xdr:rowOff>
    </xdr:from>
    <xdr:to>
      <xdr:col>32</xdr:col>
      <xdr:colOff>276225</xdr:colOff>
      <xdr:row>63</xdr:row>
      <xdr:rowOff>144780</xdr:rowOff>
    </xdr:to>
    <xdr:cxnSp macro="">
      <xdr:nvCxnSpPr>
        <xdr:cNvPr id="415" name="直線コネクタ 414"/>
        <xdr:cNvCxnSpPr/>
      </xdr:nvCxnSpPr>
      <xdr:spPr>
        <a:xfrm>
          <a:off x="22072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135907</xdr:rowOff>
    </xdr:from>
    <xdr:ext cx="469744" cy="259045"/>
    <xdr:sp macro="" textlink="">
      <xdr:nvSpPr>
        <xdr:cNvPr id="416" name="【学校施設】&#10;一人当たり面積最大値テキスト"/>
        <xdr:cNvSpPr txBox="1"/>
      </xdr:nvSpPr>
      <xdr:spPr>
        <a:xfrm>
          <a:off x="22250400"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a:t>
          </a:r>
          <a:endParaRPr kumimoji="1" lang="ja-JP" altLang="en-US" sz="1000" b="1">
            <a:latin typeface="ＭＳ Ｐゴシック"/>
          </a:endParaRPr>
        </a:p>
      </xdr:txBody>
    </xdr:sp>
    <xdr:clientData/>
  </xdr:oneCellAnchor>
  <xdr:twoCellAnchor>
    <xdr:from>
      <xdr:col>32</xdr:col>
      <xdr:colOff>98425</xdr:colOff>
      <xdr:row>56</xdr:row>
      <xdr:rowOff>17780</xdr:rowOff>
    </xdr:from>
    <xdr:to>
      <xdr:col>32</xdr:col>
      <xdr:colOff>276225</xdr:colOff>
      <xdr:row>56</xdr:row>
      <xdr:rowOff>17780</xdr:rowOff>
    </xdr:to>
    <xdr:cxnSp macro="">
      <xdr:nvCxnSpPr>
        <xdr:cNvPr id="417" name="直線コネクタ 416"/>
        <xdr:cNvCxnSpPr/>
      </xdr:nvCxnSpPr>
      <xdr:spPr>
        <a:xfrm>
          <a:off x="22072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69867</xdr:rowOff>
    </xdr:from>
    <xdr:ext cx="469744" cy="259045"/>
    <xdr:sp macro="" textlink="">
      <xdr:nvSpPr>
        <xdr:cNvPr id="418" name="【学校施設】&#10;一人当たり面積平均値テキスト"/>
        <xdr:cNvSpPr txBox="1"/>
      </xdr:nvSpPr>
      <xdr:spPr>
        <a:xfrm>
          <a:off x="22250400" y="10356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19" name="フローチャート : 判断 418"/>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93980</xdr:rowOff>
    </xdr:from>
    <xdr:to>
      <xdr:col>32</xdr:col>
      <xdr:colOff>238125</xdr:colOff>
      <xdr:row>64</xdr:row>
      <xdr:rowOff>24130</xdr:rowOff>
    </xdr:to>
    <xdr:sp macro="" textlink="">
      <xdr:nvSpPr>
        <xdr:cNvPr id="425" name="円/楕円 424"/>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8907</xdr:rowOff>
    </xdr:from>
    <xdr:ext cx="469744" cy="259045"/>
    <xdr:sp macro="" textlink="">
      <xdr:nvSpPr>
        <xdr:cNvPr id="426" name="【学校施設】&#10;一人当たり面積該当値テキスト"/>
        <xdr:cNvSpPr txBox="1"/>
      </xdr:nvSpPr>
      <xdr:spPr>
        <a:xfrm>
          <a:off x="222504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4" name="正方形/長方形 43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5" name="正方形/長方形 43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2" name="正方形/長方形 44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3" name="テキスト ボックス 4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4" name="直線コネクタ 4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5" name="テキスト ボックス 4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6" name="直線コネクタ 4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7" name="テキスト ボックス 4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8" name="直線コネクタ 4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9" name="テキスト ボックス 4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0" name="直線コネクタ 4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1" name="テキスト ボックス 4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3" name="テキスト ボックス 4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128778</xdr:rowOff>
    </xdr:from>
    <xdr:to>
      <xdr:col>23</xdr:col>
      <xdr:colOff>516889</xdr:colOff>
      <xdr:row>108</xdr:row>
      <xdr:rowOff>158496</xdr:rowOff>
    </xdr:to>
    <xdr:cxnSp macro="">
      <xdr:nvCxnSpPr>
        <xdr:cNvPr id="465" name="直線コネクタ 464"/>
        <xdr:cNvCxnSpPr/>
      </xdr:nvCxnSpPr>
      <xdr:spPr>
        <a:xfrm flipV="1">
          <a:off x="16318864" y="171023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162323</xdr:rowOff>
    </xdr:from>
    <xdr:ext cx="405111" cy="259045"/>
    <xdr:sp macro="" textlink="">
      <xdr:nvSpPr>
        <xdr:cNvPr id="466" name="【公民館】&#10;有形固定資産減価償却率最小値テキスト"/>
        <xdr:cNvSpPr txBox="1"/>
      </xdr:nvSpPr>
      <xdr:spPr>
        <a:xfrm>
          <a:off x="16408400" y="1867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428625</xdr:colOff>
      <xdr:row>108</xdr:row>
      <xdr:rowOff>158496</xdr:rowOff>
    </xdr:from>
    <xdr:to>
      <xdr:col>23</xdr:col>
      <xdr:colOff>606425</xdr:colOff>
      <xdr:row>108</xdr:row>
      <xdr:rowOff>158496</xdr:rowOff>
    </xdr:to>
    <xdr:cxnSp macro="">
      <xdr:nvCxnSpPr>
        <xdr:cNvPr id="467" name="直線コネクタ 466"/>
        <xdr:cNvCxnSpPr/>
      </xdr:nvCxnSpPr>
      <xdr:spPr>
        <a:xfrm>
          <a:off x="16230600" y="1867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75455</xdr:rowOff>
    </xdr:from>
    <xdr:ext cx="405111" cy="259045"/>
    <xdr:sp macro="" textlink="">
      <xdr:nvSpPr>
        <xdr:cNvPr id="468" name="【公民館】&#10;有形固定資産減価償却率最大値テキスト"/>
        <xdr:cNvSpPr txBox="1"/>
      </xdr:nvSpPr>
      <xdr:spPr>
        <a:xfrm>
          <a:off x="16408400" y="168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99</xdr:row>
      <xdr:rowOff>128778</xdr:rowOff>
    </xdr:from>
    <xdr:to>
      <xdr:col>23</xdr:col>
      <xdr:colOff>606425</xdr:colOff>
      <xdr:row>99</xdr:row>
      <xdr:rowOff>128778</xdr:rowOff>
    </xdr:to>
    <xdr:cxnSp macro="">
      <xdr:nvCxnSpPr>
        <xdr:cNvPr id="469" name="直線コネクタ 468"/>
        <xdr:cNvCxnSpPr/>
      </xdr:nvCxnSpPr>
      <xdr:spPr>
        <a:xfrm>
          <a:off x="16230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7129</xdr:rowOff>
    </xdr:from>
    <xdr:ext cx="405111" cy="259045"/>
    <xdr:sp macro="" textlink="">
      <xdr:nvSpPr>
        <xdr:cNvPr id="470" name="【公民館】&#10;有形固定資産減価償却率平均値テキスト"/>
        <xdr:cNvSpPr txBox="1"/>
      </xdr:nvSpPr>
      <xdr:spPr>
        <a:xfrm>
          <a:off x="16408400" y="18009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155702</xdr:rowOff>
    </xdr:from>
    <xdr:to>
      <xdr:col>23</xdr:col>
      <xdr:colOff>568325</xdr:colOff>
      <xdr:row>106</xdr:row>
      <xdr:rowOff>85852</xdr:rowOff>
    </xdr:to>
    <xdr:sp macro="" textlink="">
      <xdr:nvSpPr>
        <xdr:cNvPr id="471" name="フローチャート : 判断 470"/>
        <xdr:cNvSpPr/>
      </xdr:nvSpPr>
      <xdr:spPr>
        <a:xfrm>
          <a:off x="162687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13970</xdr:rowOff>
    </xdr:from>
    <xdr:to>
      <xdr:col>23</xdr:col>
      <xdr:colOff>568325</xdr:colOff>
      <xdr:row>107</xdr:row>
      <xdr:rowOff>115570</xdr:rowOff>
    </xdr:to>
    <xdr:sp macro="" textlink="">
      <xdr:nvSpPr>
        <xdr:cNvPr id="477" name="円/楕円 476"/>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163847</xdr:rowOff>
    </xdr:from>
    <xdr:ext cx="405111" cy="259045"/>
    <xdr:sp macro="" textlink="">
      <xdr:nvSpPr>
        <xdr:cNvPr id="478" name="【公民館】&#10;有形固定資産減価償却率該当値テキスト"/>
        <xdr:cNvSpPr txBox="1"/>
      </xdr:nvSpPr>
      <xdr:spPr>
        <a:xfrm>
          <a:off x="164084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9" name="正方形/長方形 47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6" name="正方形/長方形 4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9" name="テキスト ボックス 4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0" name="直線コネクタ 4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1" name="テキスト ボックス 4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2" name="直線コネクタ 4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3" name="テキスト ボックス 4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4" name="直線コネクタ 4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5" name="テキスト ボックス 4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6" name="直線コネクタ 4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7" name="テキスト ボックス 4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12192</xdr:rowOff>
    </xdr:from>
    <xdr:to>
      <xdr:col>32</xdr:col>
      <xdr:colOff>186689</xdr:colOff>
      <xdr:row>107</xdr:row>
      <xdr:rowOff>137922</xdr:rowOff>
    </xdr:to>
    <xdr:cxnSp macro="">
      <xdr:nvCxnSpPr>
        <xdr:cNvPr id="501" name="直線コネクタ 500"/>
        <xdr:cNvCxnSpPr/>
      </xdr:nvCxnSpPr>
      <xdr:spPr>
        <a:xfrm flipV="1">
          <a:off x="22160864" y="1715719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141749</xdr:rowOff>
    </xdr:from>
    <xdr:ext cx="469744" cy="259045"/>
    <xdr:sp macro="" textlink="">
      <xdr:nvSpPr>
        <xdr:cNvPr id="502" name="【公民館】&#10;一人当たり面積最小値テキスト"/>
        <xdr:cNvSpPr txBox="1"/>
      </xdr:nvSpPr>
      <xdr:spPr>
        <a:xfrm>
          <a:off x="22250400"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137922</xdr:rowOff>
    </xdr:from>
    <xdr:to>
      <xdr:col>32</xdr:col>
      <xdr:colOff>276225</xdr:colOff>
      <xdr:row>107</xdr:row>
      <xdr:rowOff>137922</xdr:rowOff>
    </xdr:to>
    <xdr:cxnSp macro="">
      <xdr:nvCxnSpPr>
        <xdr:cNvPr id="503" name="直線コネクタ 502"/>
        <xdr:cNvCxnSpPr/>
      </xdr:nvCxnSpPr>
      <xdr:spPr>
        <a:xfrm>
          <a:off x="22072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130319</xdr:rowOff>
    </xdr:from>
    <xdr:ext cx="469744" cy="259045"/>
    <xdr:sp macro="" textlink="">
      <xdr:nvSpPr>
        <xdr:cNvPr id="504" name="【公民館】&#10;一人当たり面積最大値テキスト"/>
        <xdr:cNvSpPr txBox="1"/>
      </xdr:nvSpPr>
      <xdr:spPr>
        <a:xfrm>
          <a:off x="222504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100</xdr:row>
      <xdr:rowOff>12192</xdr:rowOff>
    </xdr:from>
    <xdr:to>
      <xdr:col>32</xdr:col>
      <xdr:colOff>276225</xdr:colOff>
      <xdr:row>100</xdr:row>
      <xdr:rowOff>12192</xdr:rowOff>
    </xdr:to>
    <xdr:cxnSp macro="">
      <xdr:nvCxnSpPr>
        <xdr:cNvPr id="505" name="直線コネクタ 504"/>
        <xdr:cNvCxnSpPr/>
      </xdr:nvCxnSpPr>
      <xdr:spPr>
        <a:xfrm>
          <a:off x="22072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77995</xdr:rowOff>
    </xdr:from>
    <xdr:ext cx="469744" cy="259045"/>
    <xdr:sp macro="" textlink="">
      <xdr:nvSpPr>
        <xdr:cNvPr id="506" name="【公民館】&#10;一人当たり面積平均値テキスト"/>
        <xdr:cNvSpPr txBox="1"/>
      </xdr:nvSpPr>
      <xdr:spPr>
        <a:xfrm>
          <a:off x="222504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55118</xdr:rowOff>
    </xdr:from>
    <xdr:to>
      <xdr:col>32</xdr:col>
      <xdr:colOff>238125</xdr:colOff>
      <xdr:row>105</xdr:row>
      <xdr:rowOff>156718</xdr:rowOff>
    </xdr:to>
    <xdr:sp macro="" textlink="">
      <xdr:nvSpPr>
        <xdr:cNvPr id="507" name="フローチャート : 判断 506"/>
        <xdr:cNvSpPr/>
      </xdr:nvSpPr>
      <xdr:spPr>
        <a:xfrm>
          <a:off x="22110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513" name="円/楕円 512"/>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26688</xdr:rowOff>
    </xdr:from>
    <xdr:ext cx="469744" cy="259045"/>
    <xdr:sp macro="" textlink="">
      <xdr:nvSpPr>
        <xdr:cNvPr id="514" name="【公民館】&#10;一人当たり面積該当値テキスト"/>
        <xdr:cNvSpPr txBox="1"/>
      </xdr:nvSpPr>
      <xdr:spPr>
        <a:xfrm>
          <a:off x="22250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類似団体と比較して特に有形固定資産減価償却率が高くなっているのは、道路、橋りょう・トンネル、学校施設である。</a:t>
          </a:r>
          <a:endParaRPr kumimoji="1" lang="en-US" altLang="ja-JP" sz="1300">
            <a:latin typeface="ＭＳ Ｐゴシック"/>
          </a:endParaRPr>
        </a:p>
        <a:p>
          <a:r>
            <a:rPr kumimoji="1" lang="ja-JP" altLang="en-US" sz="1300">
              <a:latin typeface="ＭＳ Ｐゴシック"/>
            </a:rPr>
            <a:t>道路については、一般的には</a:t>
          </a:r>
          <a:r>
            <a:rPr kumimoji="1" lang="en-US" altLang="ja-JP" sz="1300">
              <a:latin typeface="ＭＳ Ｐゴシック"/>
            </a:rPr>
            <a:t>10</a:t>
          </a:r>
          <a:r>
            <a:rPr kumimoji="1" lang="ja-JP" altLang="en-US" sz="1300">
              <a:latin typeface="ＭＳ Ｐゴシック"/>
            </a:rPr>
            <a:t>年から</a:t>
          </a:r>
          <a:r>
            <a:rPr kumimoji="1" lang="en-US" altLang="ja-JP" sz="1300">
              <a:latin typeface="ＭＳ Ｐゴシック"/>
            </a:rPr>
            <a:t>20</a:t>
          </a:r>
          <a:r>
            <a:rPr kumimoji="1" lang="ja-JP" altLang="en-US" sz="1300">
              <a:latin typeface="ＭＳ Ｐゴシック"/>
            </a:rPr>
            <a:t>年で更新を行う必要があるとされているが、市道の管理基準を「</a:t>
          </a:r>
          <a:r>
            <a:rPr kumimoji="1" lang="en-US" altLang="ja-JP" sz="1300">
              <a:latin typeface="ＭＳ Ｐゴシック"/>
            </a:rPr>
            <a:t>1</a:t>
          </a:r>
          <a:r>
            <a:rPr kumimoji="1" lang="ja-JP" altLang="en-US" sz="1300">
              <a:latin typeface="ＭＳ Ｐゴシック"/>
            </a:rPr>
            <a:t>級市道・歩道」と「</a:t>
          </a:r>
          <a:r>
            <a:rPr kumimoji="1" lang="en-US" altLang="ja-JP" sz="1300">
              <a:latin typeface="ＭＳ Ｐゴシック"/>
            </a:rPr>
            <a:t>2</a:t>
          </a:r>
          <a:r>
            <a:rPr kumimoji="1" lang="ja-JP" altLang="en-US" sz="1300">
              <a:latin typeface="ＭＳ Ｐゴシック"/>
            </a:rPr>
            <a:t>級市道・その他市道・その他道路」に区分し、路線の重要度や交通量に応じた管理水準を設定した上で、定期的な点検・診断を行い、計画的に修繕・更新を進める。</a:t>
          </a:r>
          <a:endParaRPr kumimoji="1" lang="en-US" altLang="ja-JP" sz="1300">
            <a:latin typeface="ＭＳ Ｐゴシック"/>
          </a:endParaRPr>
        </a:p>
        <a:p>
          <a:r>
            <a:rPr kumimoji="1" lang="ja-JP" altLang="en-US" sz="1300">
              <a:latin typeface="ＭＳ Ｐゴシック"/>
            </a:rPr>
            <a:t>橋りょうについては、「浅口市橋梁長寿命化修繕計画」に基づき、橋梁の架設年度や立地条件等を十分考慮して実施するとともに。岡山県道路橋梁点検マニュアル（案）に基づいて定期的に点検を実施し、橋梁の損傷を早期に把握する。ま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これまでの対処療法的な「事後保全型」から計画的かつ予防的な「予防保全型」に転換し、橋梁の長寿命化によるコスト削減を図る。</a:t>
          </a:r>
          <a:endParaRPr kumimoji="1" lang="en-US" altLang="ja-JP" sz="1300">
            <a:latin typeface="ＭＳ Ｐゴシック"/>
          </a:endParaRPr>
        </a:p>
        <a:p>
          <a:r>
            <a:rPr kumimoji="1" lang="ja-JP" altLang="en-US" sz="1300">
              <a:latin typeface="ＭＳ Ｐゴシック"/>
            </a:rPr>
            <a:t>トンネルについては、当市が管理するトンネルは、阿坂隧道の１本で、整備後</a:t>
          </a:r>
          <a:r>
            <a:rPr kumimoji="1" lang="en-US" altLang="ja-JP" sz="1300">
              <a:latin typeface="ＭＳ Ｐゴシック"/>
            </a:rPr>
            <a:t>40</a:t>
          </a:r>
          <a:r>
            <a:rPr kumimoji="1" lang="ja-JP" altLang="en-US" sz="1300">
              <a:latin typeface="ＭＳ Ｐゴシック"/>
            </a:rPr>
            <a:t>年以上経過しているが、トンネルの予防保全及び長寿命化を図るため、「浅口市トンネル長寿命化修繕計画」に基づき、計画的な維持管理に努める。</a:t>
          </a:r>
          <a:endParaRPr kumimoji="1" lang="en-US" altLang="ja-JP" sz="1300">
            <a:latin typeface="ＭＳ Ｐゴシック"/>
          </a:endParaRPr>
        </a:p>
        <a:p>
          <a:r>
            <a:rPr kumimoji="1" lang="ja-JP" altLang="en-US" sz="1300">
              <a:latin typeface="ＭＳ Ｐゴシック"/>
            </a:rPr>
            <a:t>学校施設については、昭和</a:t>
          </a:r>
          <a:r>
            <a:rPr kumimoji="1" lang="en-US" altLang="ja-JP" sz="1300">
              <a:latin typeface="ＭＳ Ｐゴシック"/>
            </a:rPr>
            <a:t>40</a:t>
          </a:r>
          <a:r>
            <a:rPr kumimoji="1" lang="ja-JP" altLang="en-US" sz="1300">
              <a:latin typeface="ＭＳ Ｐゴシック"/>
            </a:rPr>
            <a:t>年代から昭和</a:t>
          </a:r>
          <a:r>
            <a:rPr kumimoji="1" lang="en-US" altLang="ja-JP" sz="1300">
              <a:latin typeface="ＭＳ Ｐゴシック"/>
            </a:rPr>
            <a:t>50</a:t>
          </a:r>
          <a:r>
            <a:rPr kumimoji="1" lang="ja-JP" altLang="en-US" sz="1300">
              <a:latin typeface="ＭＳ Ｐゴシック"/>
            </a:rPr>
            <a:t>年代にかけて建設された旧耐震基準の施設が多くあるが、現在は耐震化のための補強工事が完了している。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142494</xdr:rowOff>
    </xdr:from>
    <xdr:to>
      <xdr:col>6</xdr:col>
      <xdr:colOff>510540</xdr:colOff>
      <xdr:row>41</xdr:row>
      <xdr:rowOff>87630</xdr:rowOff>
    </xdr:to>
    <xdr:cxnSp macro="">
      <xdr:nvCxnSpPr>
        <xdr:cNvPr id="55" name="直線コネクタ 54"/>
        <xdr:cNvCxnSpPr/>
      </xdr:nvCxnSpPr>
      <xdr:spPr>
        <a:xfrm flipV="1">
          <a:off x="4634865" y="597179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6" name="【図書館】&#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57" name="直線コネクタ 56"/>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89171</xdr:rowOff>
    </xdr:from>
    <xdr:ext cx="405111" cy="259045"/>
    <xdr:sp macro="" textlink="">
      <xdr:nvSpPr>
        <xdr:cNvPr id="58" name="【図書館】&#10;有形固定資産減価償却率最大値テキスト"/>
        <xdr:cNvSpPr txBox="1"/>
      </xdr:nvSpPr>
      <xdr:spPr>
        <a:xfrm>
          <a:off x="4724400" y="574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6</xdr:col>
      <xdr:colOff>422275</xdr:colOff>
      <xdr:row>34</xdr:row>
      <xdr:rowOff>142494</xdr:rowOff>
    </xdr:from>
    <xdr:to>
      <xdr:col>6</xdr:col>
      <xdr:colOff>600075</xdr:colOff>
      <xdr:row>34</xdr:row>
      <xdr:rowOff>142494</xdr:rowOff>
    </xdr:to>
    <xdr:cxnSp macro="">
      <xdr:nvCxnSpPr>
        <xdr:cNvPr id="59" name="直線コネクタ 58"/>
        <xdr:cNvCxnSpPr/>
      </xdr:nvCxnSpPr>
      <xdr:spPr>
        <a:xfrm>
          <a:off x="4546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63263</xdr:rowOff>
    </xdr:from>
    <xdr:ext cx="405111" cy="259045"/>
    <xdr:sp macro="" textlink="">
      <xdr:nvSpPr>
        <xdr:cNvPr id="60" name="【図書館】&#10;有形固定資産減価償却率平均値テキスト"/>
        <xdr:cNvSpPr txBox="1"/>
      </xdr:nvSpPr>
      <xdr:spPr>
        <a:xfrm>
          <a:off x="4724400" y="640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84836</xdr:rowOff>
    </xdr:from>
    <xdr:to>
      <xdr:col>6</xdr:col>
      <xdr:colOff>561975</xdr:colOff>
      <xdr:row>38</xdr:row>
      <xdr:rowOff>14986</xdr:rowOff>
    </xdr:to>
    <xdr:sp macro="" textlink="">
      <xdr:nvSpPr>
        <xdr:cNvPr id="61" name="フローチャート : 判断 60"/>
        <xdr:cNvSpPr/>
      </xdr:nvSpPr>
      <xdr:spPr>
        <a:xfrm>
          <a:off x="45847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148844</xdr:rowOff>
    </xdr:from>
    <xdr:to>
      <xdr:col>6</xdr:col>
      <xdr:colOff>561975</xdr:colOff>
      <xdr:row>37</xdr:row>
      <xdr:rowOff>78994</xdr:rowOff>
    </xdr:to>
    <xdr:sp macro="" textlink="">
      <xdr:nvSpPr>
        <xdr:cNvPr id="67" name="円/楕円 66"/>
        <xdr:cNvSpPr/>
      </xdr:nvSpPr>
      <xdr:spPr>
        <a:xfrm>
          <a:off x="4584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271</xdr:rowOff>
    </xdr:from>
    <xdr:ext cx="405111" cy="259045"/>
    <xdr:sp macro="" textlink="">
      <xdr:nvSpPr>
        <xdr:cNvPr id="68" name="【図書館】&#10;有形固定資産減価償却率該当値テキスト"/>
        <xdr:cNvSpPr txBox="1"/>
      </xdr:nvSpPr>
      <xdr:spPr>
        <a:xfrm>
          <a:off x="4724400" y="617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0" name="直線コネクタ 7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1" name="テキスト ボックス 8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4" name="直線コネクタ 8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5" name="テキスト ボックス 84"/>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88" name="直線コネクタ 8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89" name="テキスト ボックス 88"/>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0" name="直線コネクタ 8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91" name="テキスト ボックス 9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2" name="直線コネクタ 9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162577</xdr:rowOff>
    </xdr:from>
    <xdr:ext cx="467179" cy="259045"/>
    <xdr:sp macro="" textlink="">
      <xdr:nvSpPr>
        <xdr:cNvPr id="93" name="テキスト ボックス 92"/>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41</xdr:row>
      <xdr:rowOff>119063</xdr:rowOff>
    </xdr:to>
    <xdr:cxnSp macro="">
      <xdr:nvCxnSpPr>
        <xdr:cNvPr id="97" name="直線コネクタ 96"/>
        <xdr:cNvCxnSpPr/>
      </xdr:nvCxnSpPr>
      <xdr:spPr>
        <a:xfrm flipV="1">
          <a:off x="10476865" y="5791200"/>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122890</xdr:rowOff>
    </xdr:from>
    <xdr:ext cx="469744" cy="259045"/>
    <xdr:sp macro="" textlink="">
      <xdr:nvSpPr>
        <xdr:cNvPr id="98" name="【図書館】&#10;一人当たり面積最小値テキスト"/>
        <xdr:cNvSpPr txBox="1"/>
      </xdr:nvSpPr>
      <xdr:spPr>
        <a:xfrm>
          <a:off x="10566400" y="715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41</xdr:row>
      <xdr:rowOff>119063</xdr:rowOff>
    </xdr:from>
    <xdr:to>
      <xdr:col>15</xdr:col>
      <xdr:colOff>269875</xdr:colOff>
      <xdr:row>41</xdr:row>
      <xdr:rowOff>119063</xdr:rowOff>
    </xdr:to>
    <xdr:cxnSp macro="">
      <xdr:nvCxnSpPr>
        <xdr:cNvPr id="99" name="直線コネクタ 98"/>
        <xdr:cNvCxnSpPr/>
      </xdr:nvCxnSpPr>
      <xdr:spPr>
        <a:xfrm>
          <a:off x="10388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3827</xdr:rowOff>
    </xdr:from>
    <xdr:ext cx="469744" cy="259045"/>
    <xdr:sp macro="" textlink="">
      <xdr:nvSpPr>
        <xdr:cNvPr id="102" name="【図書館】&#10;一人当たり面積平均値テキスト"/>
        <xdr:cNvSpPr txBox="1"/>
      </xdr:nvSpPr>
      <xdr:spPr>
        <a:xfrm>
          <a:off x="105664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25400</xdr:rowOff>
    </xdr:from>
    <xdr:to>
      <xdr:col>15</xdr:col>
      <xdr:colOff>231775</xdr:colOff>
      <xdr:row>37</xdr:row>
      <xdr:rowOff>127000</xdr:rowOff>
    </xdr:to>
    <xdr:sp macro="" textlink="">
      <xdr:nvSpPr>
        <xdr:cNvPr id="103" name="フローチャート : 判断 102"/>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82550</xdr:rowOff>
    </xdr:from>
    <xdr:to>
      <xdr:col>15</xdr:col>
      <xdr:colOff>231775</xdr:colOff>
      <xdr:row>34</xdr:row>
      <xdr:rowOff>12700</xdr:rowOff>
    </xdr:to>
    <xdr:sp macro="" textlink="">
      <xdr:nvSpPr>
        <xdr:cNvPr id="109" name="円/楕円 108"/>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35577</xdr:rowOff>
    </xdr:from>
    <xdr:ext cx="469744" cy="259045"/>
    <xdr:sp macro="" textlink="">
      <xdr:nvSpPr>
        <xdr:cNvPr id="110" name="【図書館】&#10;一人当たり面積該当値テキスト"/>
        <xdr:cNvSpPr txBox="1"/>
      </xdr:nvSpPr>
      <xdr:spPr>
        <a:xfrm>
          <a:off x="10566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64</xdr:row>
      <xdr:rowOff>41910</xdr:rowOff>
    </xdr:to>
    <xdr:cxnSp macro="">
      <xdr:nvCxnSpPr>
        <xdr:cNvPr id="135" name="直線コネクタ 134"/>
        <xdr:cNvCxnSpPr/>
      </xdr:nvCxnSpPr>
      <xdr:spPr>
        <a:xfrm flipV="1">
          <a:off x="4634865" y="954024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45737</xdr:rowOff>
    </xdr:from>
    <xdr:ext cx="405111" cy="259045"/>
    <xdr:sp macro="" textlink="">
      <xdr:nvSpPr>
        <xdr:cNvPr id="136" name="【体育館・プール】&#10;有形固定資産減価償却率最小値テキスト"/>
        <xdr:cNvSpPr txBox="1"/>
      </xdr:nvSpPr>
      <xdr:spPr>
        <a:xfrm>
          <a:off x="47244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64</xdr:row>
      <xdr:rowOff>41910</xdr:rowOff>
    </xdr:from>
    <xdr:to>
      <xdr:col>6</xdr:col>
      <xdr:colOff>600075</xdr:colOff>
      <xdr:row>64</xdr:row>
      <xdr:rowOff>41910</xdr:rowOff>
    </xdr:to>
    <xdr:cxnSp macro="">
      <xdr:nvCxnSpPr>
        <xdr:cNvPr id="137" name="直線コネクタ 136"/>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8" name="【体育館・プー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9" name="直線コネクタ 138"/>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156227</xdr:rowOff>
    </xdr:from>
    <xdr:ext cx="405111" cy="259045"/>
    <xdr:sp macro="" textlink="">
      <xdr:nvSpPr>
        <xdr:cNvPr id="140" name="【体育館・プール】&#10;有形固定資産減価償却率平均値テキスト"/>
        <xdr:cNvSpPr txBox="1"/>
      </xdr:nvSpPr>
      <xdr:spPr>
        <a:xfrm>
          <a:off x="47244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6350</xdr:rowOff>
    </xdr:from>
    <xdr:to>
      <xdr:col>6</xdr:col>
      <xdr:colOff>561975</xdr:colOff>
      <xdr:row>60</xdr:row>
      <xdr:rowOff>107950</xdr:rowOff>
    </xdr:to>
    <xdr:sp macro="" textlink="">
      <xdr:nvSpPr>
        <xdr:cNvPr id="141" name="フローチャート : 判断 140"/>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97790</xdr:rowOff>
    </xdr:from>
    <xdr:to>
      <xdr:col>6</xdr:col>
      <xdr:colOff>561975</xdr:colOff>
      <xdr:row>56</xdr:row>
      <xdr:rowOff>27940</xdr:rowOff>
    </xdr:to>
    <xdr:sp macro="" textlink="">
      <xdr:nvSpPr>
        <xdr:cNvPr id="147" name="円/楕円 146"/>
        <xdr:cNvSpPr/>
      </xdr:nvSpPr>
      <xdr:spPr>
        <a:xfrm>
          <a:off x="4584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12717</xdr:rowOff>
    </xdr:from>
    <xdr:ext cx="405111" cy="259045"/>
    <xdr:sp macro="" textlink="">
      <xdr:nvSpPr>
        <xdr:cNvPr id="148" name="【体育館・プール】&#10;有形固定資産減価償却率該当値テキスト"/>
        <xdr:cNvSpPr txBox="1"/>
      </xdr:nvSpPr>
      <xdr:spPr>
        <a:xfrm>
          <a:off x="47244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112014</xdr:rowOff>
    </xdr:to>
    <xdr:cxnSp macro="">
      <xdr:nvCxnSpPr>
        <xdr:cNvPr id="171" name="直線コネクタ 170"/>
        <xdr:cNvCxnSpPr/>
      </xdr:nvCxnSpPr>
      <xdr:spPr>
        <a:xfrm flipV="1">
          <a:off x="10476865" y="962406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115841</xdr:rowOff>
    </xdr:from>
    <xdr:ext cx="469744" cy="259045"/>
    <xdr:sp macro="" textlink="">
      <xdr:nvSpPr>
        <xdr:cNvPr id="172" name="【体育館・プール】&#10;一人当たり面積最小値テキスト"/>
        <xdr:cNvSpPr txBox="1"/>
      </xdr:nvSpPr>
      <xdr:spPr>
        <a:xfrm>
          <a:off x="105664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63</xdr:row>
      <xdr:rowOff>112014</xdr:rowOff>
    </xdr:from>
    <xdr:to>
      <xdr:col>15</xdr:col>
      <xdr:colOff>269875</xdr:colOff>
      <xdr:row>63</xdr:row>
      <xdr:rowOff>112014</xdr:rowOff>
    </xdr:to>
    <xdr:cxnSp macro="">
      <xdr:nvCxnSpPr>
        <xdr:cNvPr id="173" name="直線コネクタ 172"/>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4"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0.395</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75" name="直線コネクタ 174"/>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21353</xdr:rowOff>
    </xdr:from>
    <xdr:ext cx="469744" cy="259045"/>
    <xdr:sp macro="" textlink="">
      <xdr:nvSpPr>
        <xdr:cNvPr id="176" name="【体育館・プール】&#10;一人当たり面積平均値テキスト"/>
        <xdr:cNvSpPr txBox="1"/>
      </xdr:nvSpPr>
      <xdr:spPr>
        <a:xfrm>
          <a:off x="10566400" y="1013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77" name="フローチャート : 判断 176"/>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143510</xdr:rowOff>
    </xdr:from>
    <xdr:to>
      <xdr:col>15</xdr:col>
      <xdr:colOff>231775</xdr:colOff>
      <xdr:row>56</xdr:row>
      <xdr:rowOff>73660</xdr:rowOff>
    </xdr:to>
    <xdr:sp macro="" textlink="">
      <xdr:nvSpPr>
        <xdr:cNvPr id="183" name="円/楕円 182"/>
        <xdr:cNvSpPr/>
      </xdr:nvSpPr>
      <xdr:spPr>
        <a:xfrm>
          <a:off x="10426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96537</xdr:rowOff>
    </xdr:from>
    <xdr:ext cx="469744" cy="259045"/>
    <xdr:sp macro="" textlink="">
      <xdr:nvSpPr>
        <xdr:cNvPr id="184" name="【体育館・プール】&#10;一人当たり面積該当値テキスト"/>
        <xdr:cNvSpPr txBox="1"/>
      </xdr:nvSpPr>
      <xdr:spPr>
        <a:xfrm>
          <a:off x="10566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67818</xdr:rowOff>
    </xdr:from>
    <xdr:to>
      <xdr:col>6</xdr:col>
      <xdr:colOff>510540</xdr:colOff>
      <xdr:row>84</xdr:row>
      <xdr:rowOff>166115</xdr:rowOff>
    </xdr:to>
    <xdr:cxnSp macro="">
      <xdr:nvCxnSpPr>
        <xdr:cNvPr id="207" name="直線コネクタ 206"/>
        <xdr:cNvCxnSpPr/>
      </xdr:nvCxnSpPr>
      <xdr:spPr>
        <a:xfrm flipV="1">
          <a:off x="4634865" y="13612368"/>
          <a:ext cx="0" cy="95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208"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209" name="直線コネクタ 208"/>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14495</xdr:rowOff>
    </xdr:from>
    <xdr:ext cx="405111" cy="259045"/>
    <xdr:sp macro="" textlink="">
      <xdr:nvSpPr>
        <xdr:cNvPr id="210" name="【福祉施設】&#10;有形固定資産減価償却率最大値テキスト"/>
        <xdr:cNvSpPr txBox="1"/>
      </xdr:nvSpPr>
      <xdr:spPr>
        <a:xfrm>
          <a:off x="4724400"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79</xdr:row>
      <xdr:rowOff>67818</xdr:rowOff>
    </xdr:from>
    <xdr:to>
      <xdr:col>6</xdr:col>
      <xdr:colOff>600075</xdr:colOff>
      <xdr:row>79</xdr:row>
      <xdr:rowOff>67818</xdr:rowOff>
    </xdr:to>
    <xdr:cxnSp macro="">
      <xdr:nvCxnSpPr>
        <xdr:cNvPr id="211" name="直線コネクタ 210"/>
        <xdr:cNvCxnSpPr/>
      </xdr:nvCxnSpPr>
      <xdr:spPr>
        <a:xfrm>
          <a:off x="4546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81042</xdr:rowOff>
    </xdr:from>
    <xdr:ext cx="405111" cy="259045"/>
    <xdr:sp macro="" textlink="">
      <xdr:nvSpPr>
        <xdr:cNvPr id="212" name="【福祉施設】&#10;有形固定資産減価償却率平均値テキスト"/>
        <xdr:cNvSpPr txBox="1"/>
      </xdr:nvSpPr>
      <xdr:spPr>
        <a:xfrm>
          <a:off x="4724400" y="1379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58165</xdr:rowOff>
    </xdr:from>
    <xdr:to>
      <xdr:col>6</xdr:col>
      <xdr:colOff>561975</xdr:colOff>
      <xdr:row>81</xdr:row>
      <xdr:rowOff>159765</xdr:rowOff>
    </xdr:to>
    <xdr:sp macro="" textlink="">
      <xdr:nvSpPr>
        <xdr:cNvPr id="213" name="フローチャート : 判断 212"/>
        <xdr:cNvSpPr/>
      </xdr:nvSpPr>
      <xdr:spPr>
        <a:xfrm>
          <a:off x="45847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9" name="円/楕円 218"/>
        <xdr:cNvSpPr/>
      </xdr:nvSpPr>
      <xdr:spPr>
        <a:xfrm>
          <a:off x="4584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16019</xdr:rowOff>
    </xdr:from>
    <xdr:ext cx="405111" cy="259045"/>
    <xdr:sp macro="" textlink="">
      <xdr:nvSpPr>
        <xdr:cNvPr id="220" name="【福祉施設】&#10;有形固定資産減価償却率該当値テキスト"/>
        <xdr:cNvSpPr txBox="1"/>
      </xdr:nvSpPr>
      <xdr:spPr>
        <a:xfrm>
          <a:off x="47244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2" name="直線コネクタ 23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3" name="テキスト ボックス 23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4" name="直線コネクタ 23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5" name="テキスト ボックス 23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36" name="直線コネクタ 23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37" name="テキスト ボックス 23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0" name="直線コネクタ 23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1" name="テキスト ボックス 24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2" name="直線コネクタ 24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3" name="テキスト ボックス 24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4" name="直線コネクタ 24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45" name="テキスト ボックス 24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57150</xdr:rowOff>
    </xdr:from>
    <xdr:to>
      <xdr:col>15</xdr:col>
      <xdr:colOff>180340</xdr:colOff>
      <xdr:row>86</xdr:row>
      <xdr:rowOff>95250</xdr:rowOff>
    </xdr:to>
    <xdr:cxnSp macro="">
      <xdr:nvCxnSpPr>
        <xdr:cNvPr id="249" name="直線コネクタ 248"/>
        <xdr:cNvCxnSpPr/>
      </xdr:nvCxnSpPr>
      <xdr:spPr>
        <a:xfrm flipV="1">
          <a:off x="10476865" y="134302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99077</xdr:rowOff>
    </xdr:from>
    <xdr:ext cx="469744" cy="259045"/>
    <xdr:sp macro="" textlink="">
      <xdr:nvSpPr>
        <xdr:cNvPr id="250" name="【福祉施設】&#10;一人当たり面積最小値テキスト"/>
        <xdr:cNvSpPr txBox="1"/>
      </xdr:nvSpPr>
      <xdr:spPr>
        <a:xfrm>
          <a:off x="105664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86</xdr:row>
      <xdr:rowOff>95250</xdr:rowOff>
    </xdr:from>
    <xdr:to>
      <xdr:col>15</xdr:col>
      <xdr:colOff>269875</xdr:colOff>
      <xdr:row>86</xdr:row>
      <xdr:rowOff>95250</xdr:rowOff>
    </xdr:to>
    <xdr:cxnSp macro="">
      <xdr:nvCxnSpPr>
        <xdr:cNvPr id="251" name="直線コネクタ 250"/>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3827</xdr:rowOff>
    </xdr:from>
    <xdr:ext cx="469744" cy="259045"/>
    <xdr:sp macro="" textlink="">
      <xdr:nvSpPr>
        <xdr:cNvPr id="252" name="【福祉施設】&#10;一人当たり面積最大値テキスト"/>
        <xdr:cNvSpPr txBox="1"/>
      </xdr:nvSpPr>
      <xdr:spPr>
        <a:xfrm>
          <a:off x="10566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0.190</a:t>
          </a:r>
          <a:endParaRPr kumimoji="1" lang="ja-JP" altLang="en-US" sz="1000" b="1">
            <a:latin typeface="ＭＳ Ｐゴシック"/>
          </a:endParaRPr>
        </a:p>
      </xdr:txBody>
    </xdr:sp>
    <xdr:clientData/>
  </xdr:oneCellAnchor>
  <xdr:twoCellAnchor>
    <xdr:from>
      <xdr:col>15</xdr:col>
      <xdr:colOff>92075</xdr:colOff>
      <xdr:row>78</xdr:row>
      <xdr:rowOff>57150</xdr:rowOff>
    </xdr:from>
    <xdr:to>
      <xdr:col>15</xdr:col>
      <xdr:colOff>269875</xdr:colOff>
      <xdr:row>78</xdr:row>
      <xdr:rowOff>57150</xdr:rowOff>
    </xdr:to>
    <xdr:cxnSp macro="">
      <xdr:nvCxnSpPr>
        <xdr:cNvPr id="253" name="直線コネクタ 252"/>
        <xdr:cNvCxnSpPr/>
      </xdr:nvCxnSpPr>
      <xdr:spPr>
        <a:xfrm>
          <a:off x="10388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118127</xdr:rowOff>
    </xdr:from>
    <xdr:ext cx="469744" cy="259045"/>
    <xdr:sp macro="" textlink="">
      <xdr:nvSpPr>
        <xdr:cNvPr id="254" name="【福祉施設】&#10;一人当たり面積平均値テキスト"/>
        <xdr:cNvSpPr txBox="1"/>
      </xdr:nvSpPr>
      <xdr:spPr>
        <a:xfrm>
          <a:off x="10566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139700</xdr:rowOff>
    </xdr:from>
    <xdr:to>
      <xdr:col>15</xdr:col>
      <xdr:colOff>231775</xdr:colOff>
      <xdr:row>83</xdr:row>
      <xdr:rowOff>69850</xdr:rowOff>
    </xdr:to>
    <xdr:sp macro="" textlink="">
      <xdr:nvSpPr>
        <xdr:cNvPr id="255" name="フローチャート : 判断 254"/>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6350</xdr:rowOff>
    </xdr:from>
    <xdr:to>
      <xdr:col>15</xdr:col>
      <xdr:colOff>231775</xdr:colOff>
      <xdr:row>82</xdr:row>
      <xdr:rowOff>107950</xdr:rowOff>
    </xdr:to>
    <xdr:sp macro="" textlink="">
      <xdr:nvSpPr>
        <xdr:cNvPr id="261" name="円/楕円 260"/>
        <xdr:cNvSpPr/>
      </xdr:nvSpPr>
      <xdr:spPr>
        <a:xfrm>
          <a:off x="10426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29227</xdr:rowOff>
    </xdr:from>
    <xdr:ext cx="469744" cy="259045"/>
    <xdr:sp macro="" textlink="">
      <xdr:nvSpPr>
        <xdr:cNvPr id="262" name="【福祉施設】&#10;一人当たり面積該当値テキスト"/>
        <xdr:cNvSpPr txBox="1"/>
      </xdr:nvSpPr>
      <xdr:spPr>
        <a:xfrm>
          <a:off x="105664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0" name="正方形/長方形 26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139064</xdr:rowOff>
    </xdr:from>
    <xdr:to>
      <xdr:col>6</xdr:col>
      <xdr:colOff>510540</xdr:colOff>
      <xdr:row>108</xdr:row>
      <xdr:rowOff>131445</xdr:rowOff>
    </xdr:to>
    <xdr:cxnSp macro="">
      <xdr:nvCxnSpPr>
        <xdr:cNvPr id="287" name="直線コネクタ 286"/>
        <xdr:cNvCxnSpPr/>
      </xdr:nvCxnSpPr>
      <xdr:spPr>
        <a:xfrm flipV="1">
          <a:off x="4634865" y="17284064"/>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135272</xdr:rowOff>
    </xdr:from>
    <xdr:ext cx="405111" cy="259045"/>
    <xdr:sp macro="" textlink="">
      <xdr:nvSpPr>
        <xdr:cNvPr id="288" name="【市民会館】&#10;有形固定資産減価償却率最小値テキスト"/>
        <xdr:cNvSpPr txBox="1"/>
      </xdr:nvSpPr>
      <xdr:spPr>
        <a:xfrm>
          <a:off x="47244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108</xdr:row>
      <xdr:rowOff>131445</xdr:rowOff>
    </xdr:from>
    <xdr:to>
      <xdr:col>6</xdr:col>
      <xdr:colOff>600075</xdr:colOff>
      <xdr:row>108</xdr:row>
      <xdr:rowOff>131445</xdr:rowOff>
    </xdr:to>
    <xdr:cxnSp macro="">
      <xdr:nvCxnSpPr>
        <xdr:cNvPr id="289" name="直線コネクタ 288"/>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85741</xdr:rowOff>
    </xdr:from>
    <xdr:ext cx="405111" cy="259045"/>
    <xdr:sp macro="" textlink="">
      <xdr:nvSpPr>
        <xdr:cNvPr id="290" name="【市民会館】&#10;有形固定資産減価償却率最大値テキスト"/>
        <xdr:cNvSpPr txBox="1"/>
      </xdr:nvSpPr>
      <xdr:spPr>
        <a:xfrm>
          <a:off x="47244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6</xdr:col>
      <xdr:colOff>422275</xdr:colOff>
      <xdr:row>100</xdr:row>
      <xdr:rowOff>139064</xdr:rowOff>
    </xdr:from>
    <xdr:to>
      <xdr:col>6</xdr:col>
      <xdr:colOff>600075</xdr:colOff>
      <xdr:row>100</xdr:row>
      <xdr:rowOff>139064</xdr:rowOff>
    </xdr:to>
    <xdr:cxnSp macro="">
      <xdr:nvCxnSpPr>
        <xdr:cNvPr id="291" name="直線コネクタ 290"/>
        <xdr:cNvCxnSpPr/>
      </xdr:nvCxnSpPr>
      <xdr:spPr>
        <a:xfrm>
          <a:off x="4546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27322</xdr:rowOff>
    </xdr:from>
    <xdr:ext cx="405111" cy="259045"/>
    <xdr:sp macro="" textlink="">
      <xdr:nvSpPr>
        <xdr:cNvPr id="292" name="【市民会館】&#10;有形固定資産減価償却率平均値テキスト"/>
        <xdr:cNvSpPr txBox="1"/>
      </xdr:nvSpPr>
      <xdr:spPr>
        <a:xfrm>
          <a:off x="4724400" y="18201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4445</xdr:rowOff>
    </xdr:from>
    <xdr:to>
      <xdr:col>6</xdr:col>
      <xdr:colOff>561975</xdr:colOff>
      <xdr:row>107</xdr:row>
      <xdr:rowOff>106045</xdr:rowOff>
    </xdr:to>
    <xdr:sp macro="" textlink="">
      <xdr:nvSpPr>
        <xdr:cNvPr id="293" name="フローチャート : 判断 292"/>
        <xdr:cNvSpPr/>
      </xdr:nvSpPr>
      <xdr:spPr>
        <a:xfrm>
          <a:off x="45847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69214</xdr:rowOff>
    </xdr:from>
    <xdr:to>
      <xdr:col>6</xdr:col>
      <xdr:colOff>561975</xdr:colOff>
      <xdr:row>107</xdr:row>
      <xdr:rowOff>170814</xdr:rowOff>
    </xdr:to>
    <xdr:sp macro="" textlink="">
      <xdr:nvSpPr>
        <xdr:cNvPr id="299" name="円/楕円 298"/>
        <xdr:cNvSpPr/>
      </xdr:nvSpPr>
      <xdr:spPr>
        <a:xfrm>
          <a:off x="45847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47641</xdr:rowOff>
    </xdr:from>
    <xdr:ext cx="405111" cy="259045"/>
    <xdr:sp macro="" textlink="">
      <xdr:nvSpPr>
        <xdr:cNvPr id="300" name="【市民会館】&#10;有形固定資産減価償却率該当値テキスト"/>
        <xdr:cNvSpPr txBox="1"/>
      </xdr:nvSpPr>
      <xdr:spPr>
        <a:xfrm>
          <a:off x="47244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1" name="正方形/長方形 30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8" name="正方形/長方形 30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1" name="直線コネクタ 3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2" name="テキスト ボックス 31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5" name="直線コネクタ 3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16" name="テキスト ボックス 31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19050</xdr:rowOff>
    </xdr:from>
    <xdr:to>
      <xdr:col>15</xdr:col>
      <xdr:colOff>180340</xdr:colOff>
      <xdr:row>107</xdr:row>
      <xdr:rowOff>19050</xdr:rowOff>
    </xdr:to>
    <xdr:cxnSp macro="">
      <xdr:nvCxnSpPr>
        <xdr:cNvPr id="320" name="直線コネクタ 319"/>
        <xdr:cNvCxnSpPr/>
      </xdr:nvCxnSpPr>
      <xdr:spPr>
        <a:xfrm flipV="1">
          <a:off x="10476865" y="1716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22877</xdr:rowOff>
    </xdr:from>
    <xdr:ext cx="469744" cy="259045"/>
    <xdr:sp macro="" textlink="">
      <xdr:nvSpPr>
        <xdr:cNvPr id="321" name="【市民会館】&#10;一人当たり面積最小値テキスト"/>
        <xdr:cNvSpPr txBox="1"/>
      </xdr:nvSpPr>
      <xdr:spPr>
        <a:xfrm>
          <a:off x="105664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107</xdr:row>
      <xdr:rowOff>19050</xdr:rowOff>
    </xdr:from>
    <xdr:to>
      <xdr:col>15</xdr:col>
      <xdr:colOff>269875</xdr:colOff>
      <xdr:row>107</xdr:row>
      <xdr:rowOff>19050</xdr:rowOff>
    </xdr:to>
    <xdr:cxnSp macro="">
      <xdr:nvCxnSpPr>
        <xdr:cNvPr id="322" name="直線コネクタ 321"/>
        <xdr:cNvCxnSpPr/>
      </xdr:nvCxnSpPr>
      <xdr:spPr>
        <a:xfrm>
          <a:off x="10388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137177</xdr:rowOff>
    </xdr:from>
    <xdr:ext cx="469744" cy="259045"/>
    <xdr:sp macro="" textlink="">
      <xdr:nvSpPr>
        <xdr:cNvPr id="323" name="【市民会館】&#10;一人当たり面積最大値テキスト"/>
        <xdr:cNvSpPr txBox="1"/>
      </xdr:nvSpPr>
      <xdr:spPr>
        <a:xfrm>
          <a:off x="105664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19050</xdr:rowOff>
    </xdr:from>
    <xdr:to>
      <xdr:col>15</xdr:col>
      <xdr:colOff>269875</xdr:colOff>
      <xdr:row>100</xdr:row>
      <xdr:rowOff>19050</xdr:rowOff>
    </xdr:to>
    <xdr:cxnSp macro="">
      <xdr:nvCxnSpPr>
        <xdr:cNvPr id="324" name="直線コネクタ 323"/>
        <xdr:cNvCxnSpPr/>
      </xdr:nvCxnSpPr>
      <xdr:spPr>
        <a:xfrm>
          <a:off x="10388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163847</xdr:rowOff>
    </xdr:from>
    <xdr:ext cx="469744" cy="259045"/>
    <xdr:sp macro="" textlink="">
      <xdr:nvSpPr>
        <xdr:cNvPr id="325" name="【市民会館】&#10;一人当たり面積平均値テキスト"/>
        <xdr:cNvSpPr txBox="1"/>
      </xdr:nvSpPr>
      <xdr:spPr>
        <a:xfrm>
          <a:off x="10566400" y="1782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xdr:rowOff>
    </xdr:from>
    <xdr:to>
      <xdr:col>15</xdr:col>
      <xdr:colOff>231775</xdr:colOff>
      <xdr:row>104</xdr:row>
      <xdr:rowOff>115570</xdr:rowOff>
    </xdr:to>
    <xdr:sp macro="" textlink="">
      <xdr:nvSpPr>
        <xdr:cNvPr id="326" name="フローチャート : 判断 325"/>
        <xdr:cNvSpPr/>
      </xdr:nvSpPr>
      <xdr:spPr>
        <a:xfrm>
          <a:off x="10426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139700</xdr:rowOff>
    </xdr:from>
    <xdr:to>
      <xdr:col>15</xdr:col>
      <xdr:colOff>231775</xdr:colOff>
      <xdr:row>100</xdr:row>
      <xdr:rowOff>69850</xdr:rowOff>
    </xdr:to>
    <xdr:sp macro="" textlink="">
      <xdr:nvSpPr>
        <xdr:cNvPr id="332" name="円/楕円 331"/>
        <xdr:cNvSpPr/>
      </xdr:nvSpPr>
      <xdr:spPr>
        <a:xfrm>
          <a:off x="10426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92727</xdr:rowOff>
    </xdr:from>
    <xdr:ext cx="469744" cy="259045"/>
    <xdr:sp macro="" textlink="">
      <xdr:nvSpPr>
        <xdr:cNvPr id="333" name="【市民会館】&#10;一人当たり面積該当値テキスト"/>
        <xdr:cNvSpPr txBox="1"/>
      </xdr:nvSpPr>
      <xdr:spPr>
        <a:xfrm>
          <a:off x="10566400"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4" name="正方形/長方形 33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1" name="正方形/長方形 34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2" name="正方形/長方形 34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9" name="正方形/長方形 34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0" name="テキスト ボックス 3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0" name="テキスト ボックス 3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80010</xdr:rowOff>
    </xdr:from>
    <xdr:to>
      <xdr:col>23</xdr:col>
      <xdr:colOff>516889</xdr:colOff>
      <xdr:row>64</xdr:row>
      <xdr:rowOff>64008</xdr:rowOff>
    </xdr:to>
    <xdr:cxnSp macro="">
      <xdr:nvCxnSpPr>
        <xdr:cNvPr id="372" name="直線コネクタ 371"/>
        <xdr:cNvCxnSpPr/>
      </xdr:nvCxnSpPr>
      <xdr:spPr>
        <a:xfrm flipV="1">
          <a:off x="16318864" y="9509760"/>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67835</xdr:rowOff>
    </xdr:from>
    <xdr:ext cx="405111" cy="259045"/>
    <xdr:sp macro="" textlink="">
      <xdr:nvSpPr>
        <xdr:cNvPr id="373" name="【保健センター・保健所】&#10;有形固定資産減価償却率最小値テキスト"/>
        <xdr:cNvSpPr txBox="1"/>
      </xdr:nvSpPr>
      <xdr:spPr>
        <a:xfrm>
          <a:off x="16408400" y="1104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23</xdr:col>
      <xdr:colOff>428625</xdr:colOff>
      <xdr:row>64</xdr:row>
      <xdr:rowOff>64008</xdr:rowOff>
    </xdr:from>
    <xdr:to>
      <xdr:col>23</xdr:col>
      <xdr:colOff>606425</xdr:colOff>
      <xdr:row>64</xdr:row>
      <xdr:rowOff>64008</xdr:rowOff>
    </xdr:to>
    <xdr:cxnSp macro="">
      <xdr:nvCxnSpPr>
        <xdr:cNvPr id="374" name="直線コネクタ 373"/>
        <xdr:cNvCxnSpPr/>
      </xdr:nvCxnSpPr>
      <xdr:spPr>
        <a:xfrm>
          <a:off x="16230600" y="1103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26687</xdr:rowOff>
    </xdr:from>
    <xdr:ext cx="405111" cy="259045"/>
    <xdr:sp macro="" textlink="">
      <xdr:nvSpPr>
        <xdr:cNvPr id="375" name="【保健センター・保健所】&#10;有形固定資産減価償却率最大値テキスト"/>
        <xdr:cNvSpPr txBox="1"/>
      </xdr:nvSpPr>
      <xdr:spPr>
        <a:xfrm>
          <a:off x="164084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55</xdr:row>
      <xdr:rowOff>80010</xdr:rowOff>
    </xdr:from>
    <xdr:to>
      <xdr:col>23</xdr:col>
      <xdr:colOff>606425</xdr:colOff>
      <xdr:row>55</xdr:row>
      <xdr:rowOff>80010</xdr:rowOff>
    </xdr:to>
    <xdr:cxnSp macro="">
      <xdr:nvCxnSpPr>
        <xdr:cNvPr id="376" name="直線コネクタ 375"/>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35069</xdr:rowOff>
    </xdr:from>
    <xdr:ext cx="405111" cy="259045"/>
    <xdr:sp macro="" textlink="">
      <xdr:nvSpPr>
        <xdr:cNvPr id="377" name="【保健センター・保健所】&#10;有形固定資産減価償却率平均値テキスト"/>
        <xdr:cNvSpPr txBox="1"/>
      </xdr:nvSpPr>
      <xdr:spPr>
        <a:xfrm>
          <a:off x="16408400" y="10836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56642</xdr:rowOff>
    </xdr:from>
    <xdr:to>
      <xdr:col>23</xdr:col>
      <xdr:colOff>568325</xdr:colOff>
      <xdr:row>63</xdr:row>
      <xdr:rowOff>158242</xdr:rowOff>
    </xdr:to>
    <xdr:sp macro="" textlink="">
      <xdr:nvSpPr>
        <xdr:cNvPr id="378" name="フローチャート : 判断 377"/>
        <xdr:cNvSpPr/>
      </xdr:nvSpPr>
      <xdr:spPr>
        <a:xfrm>
          <a:off x="16268700" y="1085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84074</xdr:rowOff>
    </xdr:from>
    <xdr:to>
      <xdr:col>23</xdr:col>
      <xdr:colOff>568325</xdr:colOff>
      <xdr:row>62</xdr:row>
      <xdr:rowOff>14224</xdr:rowOff>
    </xdr:to>
    <xdr:sp macro="" textlink="">
      <xdr:nvSpPr>
        <xdr:cNvPr id="384" name="円/楕円 383"/>
        <xdr:cNvSpPr/>
      </xdr:nvSpPr>
      <xdr:spPr>
        <a:xfrm>
          <a:off x="16268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106951</xdr:rowOff>
    </xdr:from>
    <xdr:ext cx="405111" cy="259045"/>
    <xdr:sp macro="" textlink="">
      <xdr:nvSpPr>
        <xdr:cNvPr id="385" name="【保健センター・保健所】&#10;有形固定資産減価償却率該当値テキスト"/>
        <xdr:cNvSpPr txBox="1"/>
      </xdr:nvSpPr>
      <xdr:spPr>
        <a:xfrm>
          <a:off x="16408400" y="1039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6" name="テキスト ボックス 3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7" name="直線コネクタ 3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8" name="テキスト ボックス 3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9" name="直線コネクタ 3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0" name="テキスト ボックス 3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1" name="直線コネクタ 4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2" name="テキスト ボックス 4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3" name="直線コネクタ 4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4" name="テキスト ボックス 4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68580</xdr:rowOff>
    </xdr:to>
    <xdr:cxnSp macro="">
      <xdr:nvCxnSpPr>
        <xdr:cNvPr id="408" name="直線コネクタ 407"/>
        <xdr:cNvCxnSpPr/>
      </xdr:nvCxnSpPr>
      <xdr:spPr>
        <a:xfrm flipV="1">
          <a:off x="22160864" y="962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72407</xdr:rowOff>
    </xdr:from>
    <xdr:ext cx="469744" cy="259045"/>
    <xdr:sp macro="" textlink="">
      <xdr:nvSpPr>
        <xdr:cNvPr id="409" name="【保健センター・保健所】&#10;一人当たり面積最小値テキスト"/>
        <xdr:cNvSpPr txBox="1"/>
      </xdr:nvSpPr>
      <xdr:spPr>
        <a:xfrm>
          <a:off x="222504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64</xdr:row>
      <xdr:rowOff>68580</xdr:rowOff>
    </xdr:from>
    <xdr:to>
      <xdr:col>32</xdr:col>
      <xdr:colOff>276225</xdr:colOff>
      <xdr:row>64</xdr:row>
      <xdr:rowOff>68580</xdr:rowOff>
    </xdr:to>
    <xdr:cxnSp macro="">
      <xdr:nvCxnSpPr>
        <xdr:cNvPr id="410" name="直線コネクタ 409"/>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11"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12" name="直線コネクタ 411"/>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109237</xdr:rowOff>
    </xdr:from>
    <xdr:ext cx="469744" cy="259045"/>
    <xdr:sp macro="" textlink="">
      <xdr:nvSpPr>
        <xdr:cNvPr id="413" name="【保健センター・保健所】&#10;一人当たり面積平均値テキスト"/>
        <xdr:cNvSpPr txBox="1"/>
      </xdr:nvSpPr>
      <xdr:spPr>
        <a:xfrm>
          <a:off x="22250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86360</xdr:rowOff>
    </xdr:from>
    <xdr:to>
      <xdr:col>32</xdr:col>
      <xdr:colOff>238125</xdr:colOff>
      <xdr:row>61</xdr:row>
      <xdr:rowOff>16510</xdr:rowOff>
    </xdr:to>
    <xdr:sp macro="" textlink="">
      <xdr:nvSpPr>
        <xdr:cNvPr id="414" name="フローチャート : 判断 413"/>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17780</xdr:rowOff>
    </xdr:from>
    <xdr:to>
      <xdr:col>32</xdr:col>
      <xdr:colOff>238125</xdr:colOff>
      <xdr:row>64</xdr:row>
      <xdr:rowOff>119380</xdr:rowOff>
    </xdr:to>
    <xdr:sp macro="" textlink="">
      <xdr:nvSpPr>
        <xdr:cNvPr id="420" name="円/楕円 419"/>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104157</xdr:rowOff>
    </xdr:from>
    <xdr:ext cx="469744" cy="259045"/>
    <xdr:sp macro="" textlink="">
      <xdr:nvSpPr>
        <xdr:cNvPr id="421" name="【保健センター・保健所】&#10;一人当たり面積該当値テキスト"/>
        <xdr:cNvSpPr txBox="1"/>
      </xdr:nvSpPr>
      <xdr:spPr>
        <a:xfrm>
          <a:off x="222504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2" name="正方形/長方形 42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9" name="正方形/長方形 428"/>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0" name="正方形/長方形 42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7" name="正方形/長方形 436"/>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8" name="正方形/長方形 43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5" name="正方形/長方形 44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8" name="テキスト ボックス 4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49" name="直線コネクタ 4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50" name="テキスト ボックス 44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1" name="直線コネクタ 4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2" name="テキスト ボックス 4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3" name="直線コネクタ 4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4" name="テキスト ボックス 4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55" name="直線コネクタ 4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56" name="テキスト ボックス 4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57" name="直線コネクタ 4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8" name="テキスト ボックス 4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9" name="直線コネクタ 4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60" name="テキスト ボックス 45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123552</xdr:rowOff>
    </xdr:from>
    <xdr:to>
      <xdr:col>23</xdr:col>
      <xdr:colOff>516889</xdr:colOff>
      <xdr:row>109</xdr:row>
      <xdr:rowOff>38644</xdr:rowOff>
    </xdr:to>
    <xdr:cxnSp macro="">
      <xdr:nvCxnSpPr>
        <xdr:cNvPr id="464" name="直線コネクタ 463"/>
        <xdr:cNvCxnSpPr/>
      </xdr:nvCxnSpPr>
      <xdr:spPr>
        <a:xfrm flipV="1">
          <a:off x="16318864" y="17097102"/>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42471</xdr:rowOff>
    </xdr:from>
    <xdr:ext cx="405111" cy="259045"/>
    <xdr:sp macro="" textlink="">
      <xdr:nvSpPr>
        <xdr:cNvPr id="465" name="【庁舎】&#10;有形固定資産減価償却率最小値テキスト"/>
        <xdr:cNvSpPr txBox="1"/>
      </xdr:nvSpPr>
      <xdr:spPr>
        <a:xfrm>
          <a:off x="164084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109</xdr:row>
      <xdr:rowOff>38644</xdr:rowOff>
    </xdr:from>
    <xdr:to>
      <xdr:col>23</xdr:col>
      <xdr:colOff>606425</xdr:colOff>
      <xdr:row>109</xdr:row>
      <xdr:rowOff>38644</xdr:rowOff>
    </xdr:to>
    <xdr:cxnSp macro="">
      <xdr:nvCxnSpPr>
        <xdr:cNvPr id="466" name="直線コネクタ 465"/>
        <xdr:cNvCxnSpPr/>
      </xdr:nvCxnSpPr>
      <xdr:spPr>
        <a:xfrm>
          <a:off x="16230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70229</xdr:rowOff>
    </xdr:from>
    <xdr:ext cx="405111" cy="259045"/>
    <xdr:sp macro="" textlink="">
      <xdr:nvSpPr>
        <xdr:cNvPr id="467" name="【庁舎】&#10;有形固定資産減価償却率最大値テキスト"/>
        <xdr:cNvSpPr txBox="1"/>
      </xdr:nvSpPr>
      <xdr:spPr>
        <a:xfrm>
          <a:off x="164084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23</xdr:col>
      <xdr:colOff>428625</xdr:colOff>
      <xdr:row>99</xdr:row>
      <xdr:rowOff>123552</xdr:rowOff>
    </xdr:from>
    <xdr:to>
      <xdr:col>23</xdr:col>
      <xdr:colOff>606425</xdr:colOff>
      <xdr:row>99</xdr:row>
      <xdr:rowOff>123552</xdr:rowOff>
    </xdr:to>
    <xdr:cxnSp macro="">
      <xdr:nvCxnSpPr>
        <xdr:cNvPr id="468" name="直線コネクタ 467"/>
        <xdr:cNvCxnSpPr/>
      </xdr:nvCxnSpPr>
      <xdr:spPr>
        <a:xfrm>
          <a:off x="16230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7456</xdr:rowOff>
    </xdr:from>
    <xdr:ext cx="405111" cy="259045"/>
    <xdr:sp macro="" textlink="">
      <xdr:nvSpPr>
        <xdr:cNvPr id="469" name="【庁舎】&#10;有形固定資産減価償却率平均値テキスト"/>
        <xdr:cNvSpPr txBox="1"/>
      </xdr:nvSpPr>
      <xdr:spPr>
        <a:xfrm>
          <a:off x="164084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156029</xdr:rowOff>
    </xdr:from>
    <xdr:to>
      <xdr:col>23</xdr:col>
      <xdr:colOff>568325</xdr:colOff>
      <xdr:row>105</xdr:row>
      <xdr:rowOff>86179</xdr:rowOff>
    </xdr:to>
    <xdr:sp macro="" textlink="">
      <xdr:nvSpPr>
        <xdr:cNvPr id="470" name="フローチャート : 判断 46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142966</xdr:rowOff>
    </xdr:from>
    <xdr:to>
      <xdr:col>23</xdr:col>
      <xdr:colOff>568325</xdr:colOff>
      <xdr:row>107</xdr:row>
      <xdr:rowOff>73116</xdr:rowOff>
    </xdr:to>
    <xdr:sp macro="" textlink="">
      <xdr:nvSpPr>
        <xdr:cNvPr id="476" name="円/楕円 475"/>
        <xdr:cNvSpPr/>
      </xdr:nvSpPr>
      <xdr:spPr>
        <a:xfrm>
          <a:off x="16268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121393</xdr:rowOff>
    </xdr:from>
    <xdr:ext cx="405111" cy="259045"/>
    <xdr:sp macro="" textlink="">
      <xdr:nvSpPr>
        <xdr:cNvPr id="477" name="【庁舎】&#10;有形固定資産減価償却率該当値テキスト"/>
        <xdr:cNvSpPr txBox="1"/>
      </xdr:nvSpPr>
      <xdr:spPr>
        <a:xfrm>
          <a:off x="164084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137161</xdr:rowOff>
    </xdr:from>
    <xdr:to>
      <xdr:col>32</xdr:col>
      <xdr:colOff>186689</xdr:colOff>
      <xdr:row>108</xdr:row>
      <xdr:rowOff>22861</xdr:rowOff>
    </xdr:to>
    <xdr:cxnSp macro="">
      <xdr:nvCxnSpPr>
        <xdr:cNvPr id="501" name="直線コネクタ 500"/>
        <xdr:cNvCxnSpPr/>
      </xdr:nvCxnSpPr>
      <xdr:spPr>
        <a:xfrm flipV="1">
          <a:off x="22160864" y="1711071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26688</xdr:rowOff>
    </xdr:from>
    <xdr:ext cx="469744" cy="259045"/>
    <xdr:sp macro="" textlink="">
      <xdr:nvSpPr>
        <xdr:cNvPr id="502" name="【庁舎】&#10;一人当たり面積最小値テキスト"/>
        <xdr:cNvSpPr txBox="1"/>
      </xdr:nvSpPr>
      <xdr:spPr>
        <a:xfrm>
          <a:off x="22250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22861</xdr:rowOff>
    </xdr:from>
    <xdr:to>
      <xdr:col>32</xdr:col>
      <xdr:colOff>276225</xdr:colOff>
      <xdr:row>108</xdr:row>
      <xdr:rowOff>22861</xdr:rowOff>
    </xdr:to>
    <xdr:cxnSp macro="">
      <xdr:nvCxnSpPr>
        <xdr:cNvPr id="503" name="直線コネクタ 502"/>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83838</xdr:rowOff>
    </xdr:from>
    <xdr:ext cx="469744" cy="259045"/>
    <xdr:sp macro="" textlink="">
      <xdr:nvSpPr>
        <xdr:cNvPr id="504" name="【庁舎】&#10;一人当たり面積最大値テキスト"/>
        <xdr:cNvSpPr txBox="1"/>
      </xdr:nvSpPr>
      <xdr:spPr>
        <a:xfrm>
          <a:off x="22250400" y="1688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0.409</a:t>
          </a:r>
          <a:endParaRPr kumimoji="1" lang="ja-JP" altLang="en-US" sz="1000" b="1">
            <a:latin typeface="ＭＳ Ｐゴシック"/>
          </a:endParaRPr>
        </a:p>
      </xdr:txBody>
    </xdr:sp>
    <xdr:clientData/>
  </xdr:oneCellAnchor>
  <xdr:twoCellAnchor>
    <xdr:from>
      <xdr:col>32</xdr:col>
      <xdr:colOff>98425</xdr:colOff>
      <xdr:row>99</xdr:row>
      <xdr:rowOff>137161</xdr:rowOff>
    </xdr:from>
    <xdr:to>
      <xdr:col>32</xdr:col>
      <xdr:colOff>276225</xdr:colOff>
      <xdr:row>99</xdr:row>
      <xdr:rowOff>137161</xdr:rowOff>
    </xdr:to>
    <xdr:cxnSp macro="">
      <xdr:nvCxnSpPr>
        <xdr:cNvPr id="505" name="直線コネクタ 504"/>
        <xdr:cNvCxnSpPr/>
      </xdr:nvCxnSpPr>
      <xdr:spPr>
        <a:xfrm>
          <a:off x="22072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506"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507" name="フローチャート : 判断 506"/>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86361</xdr:rowOff>
    </xdr:from>
    <xdr:to>
      <xdr:col>32</xdr:col>
      <xdr:colOff>238125</xdr:colOff>
      <xdr:row>100</xdr:row>
      <xdr:rowOff>16511</xdr:rowOff>
    </xdr:to>
    <xdr:sp macro="" textlink="">
      <xdr:nvSpPr>
        <xdr:cNvPr id="513" name="円/楕円 512"/>
        <xdr:cNvSpPr/>
      </xdr:nvSpPr>
      <xdr:spPr>
        <a:xfrm>
          <a:off x="2211070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39388</xdr:rowOff>
    </xdr:from>
    <xdr:ext cx="469744" cy="259045"/>
    <xdr:sp macro="" textlink="">
      <xdr:nvSpPr>
        <xdr:cNvPr id="514" name="【庁舎】&#10;一人当たり面積該当値テキスト"/>
        <xdr:cNvSpPr txBox="1"/>
      </xdr:nvSpPr>
      <xdr:spPr>
        <a:xfrm>
          <a:off x="22250400" y="1701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類似団体と比較して特に有形固定資産減価償却率が高くなっている施設は、体育館・プールである。</a:t>
          </a:r>
          <a:endParaRPr kumimoji="1" lang="en-US" altLang="ja-JP" sz="1300">
            <a:latin typeface="ＭＳ Ｐゴシック"/>
          </a:endParaRPr>
        </a:p>
        <a:p>
          <a:r>
            <a:rPr kumimoji="1" lang="ja-JP" altLang="en-US" sz="1300">
              <a:latin typeface="ＭＳ Ｐゴシック"/>
            </a:rPr>
            <a:t>災害時等の避難所に指定されている施設もあるため、必要に応じて耐震補強を実施し、定期的な点検と計画的な保全を行い長寿命化を図っていく。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市内に中心となる産業がないこと等により財政基盤が弱く、全国市町村平均を下回っている。今後も徹底した歳出の見直しを実施するとともに、税の収納率向上を中心とする歳入確保に努める。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85725</xdr:rowOff>
    </xdr:to>
    <xdr:cxnSp macro="">
      <xdr:nvCxnSpPr>
        <xdr:cNvPr id="77" name="直線コネクタ 76"/>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市税等の大幅な増加は見込めず、扶助費、公債費は増加が見込まれるため、事務事業の見直しや組織の簡素化、定員・給与の適正化等、行財政改革を一層推進し、計画的な財政運営に努めるとともに、歳出の抑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111760</xdr:rowOff>
    </xdr:to>
    <xdr:cxnSp macro="">
      <xdr:nvCxnSpPr>
        <xdr:cNvPr id="131" name="直線コネクタ 130"/>
        <xdr:cNvCxnSpPr/>
      </xdr:nvCxnSpPr>
      <xdr:spPr>
        <a:xfrm flipV="1">
          <a:off x="4114800" y="110121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107738</xdr:rowOff>
    </xdr:from>
    <xdr:to>
      <xdr:col>6</xdr:col>
      <xdr:colOff>0</xdr:colOff>
      <xdr:row>64</xdr:row>
      <xdr:rowOff>111760</xdr:rowOff>
    </xdr:to>
    <xdr:cxnSp macro="">
      <xdr:nvCxnSpPr>
        <xdr:cNvPr id="134" name="直線コネクタ 133"/>
        <xdr:cNvCxnSpPr/>
      </xdr:nvCxnSpPr>
      <xdr:spPr>
        <a:xfrm>
          <a:off x="3225800" y="110805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107738</xdr:rowOff>
    </xdr:from>
    <xdr:to>
      <xdr:col>4</xdr:col>
      <xdr:colOff>482600</xdr:colOff>
      <xdr:row>64</xdr:row>
      <xdr:rowOff>135890</xdr:rowOff>
    </xdr:to>
    <xdr:cxnSp macro="">
      <xdr:nvCxnSpPr>
        <xdr:cNvPr id="137" name="直線コネクタ 136"/>
        <xdr:cNvCxnSpPr/>
      </xdr:nvCxnSpPr>
      <xdr:spPr>
        <a:xfrm flipV="1">
          <a:off x="2336800" y="110805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103717</xdr:rowOff>
    </xdr:from>
    <xdr:to>
      <xdr:col>3</xdr:col>
      <xdr:colOff>279400</xdr:colOff>
      <xdr:row>64</xdr:row>
      <xdr:rowOff>135890</xdr:rowOff>
    </xdr:to>
    <xdr:cxnSp macro="">
      <xdr:nvCxnSpPr>
        <xdr:cNvPr id="140" name="直線コネクタ 139"/>
        <xdr:cNvCxnSpPr/>
      </xdr:nvCxnSpPr>
      <xdr:spPr>
        <a:xfrm>
          <a:off x="1447800" y="1107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0" name="円/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5097</xdr:rowOff>
    </xdr:from>
    <xdr:ext cx="762000" cy="259045"/>
    <xdr:sp macro="" textlink="">
      <xdr:nvSpPr>
        <xdr:cNvPr id="151"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1287</xdr:rowOff>
    </xdr:from>
    <xdr:ext cx="736600" cy="259045"/>
    <xdr:sp macro="" textlink="">
      <xdr:nvSpPr>
        <xdr:cNvPr id="153" name="テキスト ボックス 152"/>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4" name="円/楕円 153"/>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168715</xdr:rowOff>
    </xdr:from>
    <xdr:ext cx="762000" cy="259045"/>
    <xdr:sp macro="" textlink="">
      <xdr:nvSpPr>
        <xdr:cNvPr id="155" name="テキスト ボックス 154"/>
        <xdr:cNvSpPr txBox="1"/>
      </xdr:nvSpPr>
      <xdr:spPr>
        <a:xfrm>
          <a:off x="2844800" y="1079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6" name="円/楕円 155"/>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25417</xdr:rowOff>
    </xdr:from>
    <xdr:ext cx="762000" cy="259045"/>
    <xdr:sp macro="" textlink="">
      <xdr:nvSpPr>
        <xdr:cNvPr id="157" name="テキスト ボックス 156"/>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8" name="円/楕円 157"/>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59" name="テキスト ボックス 158"/>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105781</xdr:rowOff>
    </xdr:from>
    <xdr:to>
      <xdr:col>7</xdr:col>
      <xdr:colOff>152400</xdr:colOff>
      <xdr:row>80</xdr:row>
      <xdr:rowOff>136249</xdr:rowOff>
    </xdr:to>
    <xdr:cxnSp macro="">
      <xdr:nvCxnSpPr>
        <xdr:cNvPr id="194" name="直線コネクタ 193"/>
        <xdr:cNvCxnSpPr/>
      </xdr:nvCxnSpPr>
      <xdr:spPr>
        <a:xfrm>
          <a:off x="4114800" y="13821781"/>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100171</xdr:rowOff>
    </xdr:from>
    <xdr:to>
      <xdr:col>6</xdr:col>
      <xdr:colOff>0</xdr:colOff>
      <xdr:row>80</xdr:row>
      <xdr:rowOff>105781</xdr:rowOff>
    </xdr:to>
    <xdr:cxnSp macro="">
      <xdr:nvCxnSpPr>
        <xdr:cNvPr id="197" name="直線コネクタ 196"/>
        <xdr:cNvCxnSpPr/>
      </xdr:nvCxnSpPr>
      <xdr:spPr>
        <a:xfrm>
          <a:off x="3225800" y="13816171"/>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98332</xdr:rowOff>
    </xdr:from>
    <xdr:to>
      <xdr:col>4</xdr:col>
      <xdr:colOff>482600</xdr:colOff>
      <xdr:row>80</xdr:row>
      <xdr:rowOff>100171</xdr:rowOff>
    </xdr:to>
    <xdr:cxnSp macro="">
      <xdr:nvCxnSpPr>
        <xdr:cNvPr id="200" name="直線コネクタ 199"/>
        <xdr:cNvCxnSpPr/>
      </xdr:nvCxnSpPr>
      <xdr:spPr>
        <a:xfrm>
          <a:off x="2336800" y="1381433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97275</xdr:rowOff>
    </xdr:from>
    <xdr:to>
      <xdr:col>3</xdr:col>
      <xdr:colOff>279400</xdr:colOff>
      <xdr:row>80</xdr:row>
      <xdr:rowOff>98332</xdr:rowOff>
    </xdr:to>
    <xdr:cxnSp macro="">
      <xdr:nvCxnSpPr>
        <xdr:cNvPr id="203" name="直線コネクタ 202"/>
        <xdr:cNvCxnSpPr/>
      </xdr:nvCxnSpPr>
      <xdr:spPr>
        <a:xfrm>
          <a:off x="1447800" y="1381327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85449</xdr:rowOff>
    </xdr:from>
    <xdr:to>
      <xdr:col>7</xdr:col>
      <xdr:colOff>203200</xdr:colOff>
      <xdr:row>81</xdr:row>
      <xdr:rowOff>15599</xdr:rowOff>
    </xdr:to>
    <xdr:sp macro="" textlink="">
      <xdr:nvSpPr>
        <xdr:cNvPr id="213" name="円/楕円 212"/>
        <xdr:cNvSpPr/>
      </xdr:nvSpPr>
      <xdr:spPr>
        <a:xfrm>
          <a:off x="4902200" y="13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6726</xdr:rowOff>
    </xdr:from>
    <xdr:ext cx="762000" cy="259045"/>
    <xdr:sp macro="" textlink="">
      <xdr:nvSpPr>
        <xdr:cNvPr id="214" name="人件費・物件費等の状況該当値テキスト"/>
        <xdr:cNvSpPr txBox="1"/>
      </xdr:nvSpPr>
      <xdr:spPr>
        <a:xfrm>
          <a:off x="5041900" y="1372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112,826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54981</xdr:rowOff>
    </xdr:from>
    <xdr:to>
      <xdr:col>6</xdr:col>
      <xdr:colOff>50800</xdr:colOff>
      <xdr:row>80</xdr:row>
      <xdr:rowOff>156581</xdr:rowOff>
    </xdr:to>
    <xdr:sp macro="" textlink="">
      <xdr:nvSpPr>
        <xdr:cNvPr id="215" name="円/楕円 214"/>
        <xdr:cNvSpPr/>
      </xdr:nvSpPr>
      <xdr:spPr>
        <a:xfrm>
          <a:off x="4064000" y="13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166758</xdr:rowOff>
    </xdr:from>
    <xdr:ext cx="736600" cy="259045"/>
    <xdr:sp macro="" textlink="">
      <xdr:nvSpPr>
        <xdr:cNvPr id="216" name="テキスト ボックス 215"/>
        <xdr:cNvSpPr txBox="1"/>
      </xdr:nvSpPr>
      <xdr:spPr>
        <a:xfrm>
          <a:off x="3733800" y="1353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49371</xdr:rowOff>
    </xdr:from>
    <xdr:to>
      <xdr:col>4</xdr:col>
      <xdr:colOff>533400</xdr:colOff>
      <xdr:row>80</xdr:row>
      <xdr:rowOff>150971</xdr:rowOff>
    </xdr:to>
    <xdr:sp macro="" textlink="">
      <xdr:nvSpPr>
        <xdr:cNvPr id="217" name="円/楕円 216"/>
        <xdr:cNvSpPr/>
      </xdr:nvSpPr>
      <xdr:spPr>
        <a:xfrm>
          <a:off x="3175000" y="137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161148</xdr:rowOff>
    </xdr:from>
    <xdr:ext cx="762000" cy="259045"/>
    <xdr:sp macro="" textlink="">
      <xdr:nvSpPr>
        <xdr:cNvPr id="218" name="テキスト ボックス 217"/>
        <xdr:cNvSpPr txBox="1"/>
      </xdr:nvSpPr>
      <xdr:spPr>
        <a:xfrm>
          <a:off x="2844800" y="135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47532</xdr:rowOff>
    </xdr:from>
    <xdr:to>
      <xdr:col>3</xdr:col>
      <xdr:colOff>330200</xdr:colOff>
      <xdr:row>80</xdr:row>
      <xdr:rowOff>149132</xdr:rowOff>
    </xdr:to>
    <xdr:sp macro="" textlink="">
      <xdr:nvSpPr>
        <xdr:cNvPr id="219" name="円/楕円 218"/>
        <xdr:cNvSpPr/>
      </xdr:nvSpPr>
      <xdr:spPr>
        <a:xfrm>
          <a:off x="2286000" y="137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159309</xdr:rowOff>
    </xdr:from>
    <xdr:ext cx="762000" cy="259045"/>
    <xdr:sp macro="" textlink="">
      <xdr:nvSpPr>
        <xdr:cNvPr id="220" name="テキスト ボックス 219"/>
        <xdr:cNvSpPr txBox="1"/>
      </xdr:nvSpPr>
      <xdr:spPr>
        <a:xfrm>
          <a:off x="1955800" y="135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46475</xdr:rowOff>
    </xdr:from>
    <xdr:to>
      <xdr:col>2</xdr:col>
      <xdr:colOff>127000</xdr:colOff>
      <xdr:row>80</xdr:row>
      <xdr:rowOff>148075</xdr:rowOff>
    </xdr:to>
    <xdr:sp macro="" textlink="">
      <xdr:nvSpPr>
        <xdr:cNvPr id="221" name="円/楕円 220"/>
        <xdr:cNvSpPr/>
      </xdr:nvSpPr>
      <xdr:spPr>
        <a:xfrm>
          <a:off x="1397000" y="137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158252</xdr:rowOff>
    </xdr:from>
    <xdr:ext cx="762000" cy="259045"/>
    <xdr:sp macro="" textlink="">
      <xdr:nvSpPr>
        <xdr:cNvPr id="222" name="テキスト ボックス 221"/>
        <xdr:cNvSpPr txBox="1"/>
      </xdr:nvSpPr>
      <xdr:spPr>
        <a:xfrm>
          <a:off x="1066800" y="1353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日のラスパイレス指数は、</a:t>
          </a:r>
          <a:r>
            <a:rPr kumimoji="1" lang="en-US" altLang="ja-JP" sz="1300">
              <a:latin typeface="ＭＳ Ｐゴシック"/>
            </a:rPr>
            <a:t>100</a:t>
          </a:r>
          <a:r>
            <a:rPr kumimoji="1" lang="ja-JP" altLang="en-US" sz="1300">
              <a:latin typeface="ＭＳ Ｐゴシック"/>
            </a:rPr>
            <a:t>を下回ったものの、類似団体平均を</a:t>
          </a:r>
          <a:r>
            <a:rPr kumimoji="1" lang="en-US" altLang="ja-JP" sz="1300">
              <a:latin typeface="ＭＳ Ｐゴシック"/>
            </a:rPr>
            <a:t>2.7</a:t>
          </a:r>
          <a:r>
            <a:rPr kumimoji="1" lang="ja-JP" altLang="en-US" sz="1300">
              <a:latin typeface="ＭＳ Ｐゴシック"/>
            </a:rPr>
            <a:t>ポイント上回り、全国市平均を</a:t>
          </a:r>
          <a:r>
            <a:rPr kumimoji="1" lang="en-US" altLang="ja-JP" sz="1300">
              <a:latin typeface="ＭＳ Ｐゴシック"/>
            </a:rPr>
            <a:t>0.6</a:t>
          </a:r>
          <a:r>
            <a:rPr kumimoji="1" lang="ja-JP" altLang="en-US" sz="1300">
              <a:latin typeface="ＭＳ Ｐゴシック"/>
            </a:rPr>
            <a:t>ポイント上回っている。今後も行財政改革への取り組みを通じて給与の適正化に努める。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7620</xdr:rowOff>
    </xdr:to>
    <xdr:cxnSp macro="">
      <xdr:nvCxnSpPr>
        <xdr:cNvPr id="256" name="直線コネクタ 255"/>
        <xdr:cNvCxnSpPr/>
      </xdr:nvCxnSpPr>
      <xdr:spPr>
        <a:xfrm>
          <a:off x="16179800" y="1457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171027</xdr:rowOff>
    </xdr:to>
    <xdr:cxnSp macro="">
      <xdr:nvCxnSpPr>
        <xdr:cNvPr id="259" name="直線コネクタ 258"/>
        <xdr:cNvCxnSpPr/>
      </xdr:nvCxnSpPr>
      <xdr:spPr>
        <a:xfrm>
          <a:off x="15290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1" name="テキスト ボックス 26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48261</xdr:rowOff>
    </xdr:to>
    <xdr:cxnSp macro="">
      <xdr:nvCxnSpPr>
        <xdr:cNvPr id="262" name="直線コネクタ 261"/>
        <xdr:cNvCxnSpPr/>
      </xdr:nvCxnSpPr>
      <xdr:spPr>
        <a:xfrm flipV="1">
          <a:off x="14401800" y="145326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3" name="フローチャート : 判断 262"/>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4" name="テキスト ボックス 263"/>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72389</xdr:rowOff>
    </xdr:to>
    <xdr:cxnSp macro="">
      <xdr:nvCxnSpPr>
        <xdr:cNvPr id="265" name="直線コネクタ 264"/>
        <xdr:cNvCxnSpPr/>
      </xdr:nvCxnSpPr>
      <xdr:spPr>
        <a:xfrm flipV="1">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6" name="フローチャート : 判断 265"/>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7" name="テキスト ボックス 26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8" name="フローチャート : 判断 267"/>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9" name="テキスト ボックス 268"/>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6"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7" name="円/楕円 276"/>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8" name="テキスト ボックス 277"/>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0" name="テキスト ボックス 279"/>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2" name="テキスト ボックス 281"/>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3" name="円/楕円 282"/>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4" name="テキスト ボックス 283"/>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から類似団体より少ない定数を維持してきたが、合併後の行財政改革により総職員数を削減している。今後も更に合理的で効率的な行政運営を行うため、引き続き職員定数の抑制と計画的定員管理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135709</xdr:rowOff>
    </xdr:from>
    <xdr:to>
      <xdr:col>24</xdr:col>
      <xdr:colOff>558800</xdr:colOff>
      <xdr:row>60</xdr:row>
      <xdr:rowOff>151221</xdr:rowOff>
    </xdr:to>
    <xdr:cxnSp macro="">
      <xdr:nvCxnSpPr>
        <xdr:cNvPr id="321" name="直線コネクタ 320"/>
        <xdr:cNvCxnSpPr/>
      </xdr:nvCxnSpPr>
      <xdr:spPr>
        <a:xfrm>
          <a:off x="16179800" y="10422709"/>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99513</xdr:rowOff>
    </xdr:from>
    <xdr:to>
      <xdr:col>23</xdr:col>
      <xdr:colOff>406400</xdr:colOff>
      <xdr:row>60</xdr:row>
      <xdr:rowOff>135709</xdr:rowOff>
    </xdr:to>
    <xdr:cxnSp macro="">
      <xdr:nvCxnSpPr>
        <xdr:cNvPr id="324" name="直線コネクタ 323"/>
        <xdr:cNvCxnSpPr/>
      </xdr:nvCxnSpPr>
      <xdr:spPr>
        <a:xfrm>
          <a:off x="15290800" y="1038651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5" name="フローチャート : 判断 324"/>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6" name="テキスト ボックス 325"/>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96066</xdr:rowOff>
    </xdr:from>
    <xdr:to>
      <xdr:col>22</xdr:col>
      <xdr:colOff>203200</xdr:colOff>
      <xdr:row>60</xdr:row>
      <xdr:rowOff>99513</xdr:rowOff>
    </xdr:to>
    <xdr:cxnSp macro="">
      <xdr:nvCxnSpPr>
        <xdr:cNvPr id="327" name="直線コネクタ 326"/>
        <xdr:cNvCxnSpPr/>
      </xdr:nvCxnSpPr>
      <xdr:spPr>
        <a:xfrm>
          <a:off x="14401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8" name="フローチャート : 判断 327"/>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9" name="テキスト ボックス 328"/>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90896</xdr:rowOff>
    </xdr:from>
    <xdr:to>
      <xdr:col>21</xdr:col>
      <xdr:colOff>0</xdr:colOff>
      <xdr:row>60</xdr:row>
      <xdr:rowOff>96066</xdr:rowOff>
    </xdr:to>
    <xdr:cxnSp macro="">
      <xdr:nvCxnSpPr>
        <xdr:cNvPr id="330" name="直線コネクタ 329"/>
        <xdr:cNvCxnSpPr/>
      </xdr:nvCxnSpPr>
      <xdr:spPr>
        <a:xfrm>
          <a:off x="13512800" y="1037789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1" name="フローチャート : 判断 330"/>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2" name="テキスト ボックス 331"/>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3" name="フローチャート : 判断 332"/>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4" name="テキスト ボックス 33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100421</xdr:rowOff>
    </xdr:from>
    <xdr:to>
      <xdr:col>24</xdr:col>
      <xdr:colOff>609600</xdr:colOff>
      <xdr:row>61</xdr:row>
      <xdr:rowOff>30571</xdr:rowOff>
    </xdr:to>
    <xdr:sp macro="" textlink="">
      <xdr:nvSpPr>
        <xdr:cNvPr id="340" name="円/楕円 339"/>
        <xdr:cNvSpPr/>
      </xdr:nvSpPr>
      <xdr:spPr>
        <a:xfrm>
          <a:off x="169672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116948</xdr:rowOff>
    </xdr:from>
    <xdr:ext cx="762000" cy="259045"/>
    <xdr:sp macro="" textlink="">
      <xdr:nvSpPr>
        <xdr:cNvPr id="341" name="定員管理の状況該当値テキスト"/>
        <xdr:cNvSpPr txBox="1"/>
      </xdr:nvSpPr>
      <xdr:spPr>
        <a:xfrm>
          <a:off x="17106900" y="102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84909</xdr:rowOff>
    </xdr:from>
    <xdr:to>
      <xdr:col>23</xdr:col>
      <xdr:colOff>457200</xdr:colOff>
      <xdr:row>61</xdr:row>
      <xdr:rowOff>15059</xdr:rowOff>
    </xdr:to>
    <xdr:sp macro="" textlink="">
      <xdr:nvSpPr>
        <xdr:cNvPr id="342" name="円/楕円 341"/>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25236</xdr:rowOff>
    </xdr:from>
    <xdr:ext cx="736600" cy="259045"/>
    <xdr:sp macro="" textlink="">
      <xdr:nvSpPr>
        <xdr:cNvPr id="343" name="テキスト ボックス 342"/>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48713</xdr:rowOff>
    </xdr:from>
    <xdr:to>
      <xdr:col>22</xdr:col>
      <xdr:colOff>254000</xdr:colOff>
      <xdr:row>60</xdr:row>
      <xdr:rowOff>150313</xdr:rowOff>
    </xdr:to>
    <xdr:sp macro="" textlink="">
      <xdr:nvSpPr>
        <xdr:cNvPr id="344" name="円/楕円 343"/>
        <xdr:cNvSpPr/>
      </xdr:nvSpPr>
      <xdr:spPr>
        <a:xfrm>
          <a:off x="15240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160490</xdr:rowOff>
    </xdr:from>
    <xdr:ext cx="762000" cy="259045"/>
    <xdr:sp macro="" textlink="">
      <xdr:nvSpPr>
        <xdr:cNvPr id="345" name="テキスト ボックス 344"/>
        <xdr:cNvSpPr txBox="1"/>
      </xdr:nvSpPr>
      <xdr:spPr>
        <a:xfrm>
          <a:off x="14909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45266</xdr:rowOff>
    </xdr:from>
    <xdr:to>
      <xdr:col>21</xdr:col>
      <xdr:colOff>50800</xdr:colOff>
      <xdr:row>60</xdr:row>
      <xdr:rowOff>146866</xdr:rowOff>
    </xdr:to>
    <xdr:sp macro="" textlink="">
      <xdr:nvSpPr>
        <xdr:cNvPr id="346" name="円/楕円 345"/>
        <xdr:cNvSpPr/>
      </xdr:nvSpPr>
      <xdr:spPr>
        <a:xfrm>
          <a:off x="14351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157043</xdr:rowOff>
    </xdr:from>
    <xdr:ext cx="762000" cy="259045"/>
    <xdr:sp macro="" textlink="">
      <xdr:nvSpPr>
        <xdr:cNvPr id="347" name="テキスト ボックス 346"/>
        <xdr:cNvSpPr txBox="1"/>
      </xdr:nvSpPr>
      <xdr:spPr>
        <a:xfrm>
          <a:off x="14020800" y="1010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40096</xdr:rowOff>
    </xdr:from>
    <xdr:to>
      <xdr:col>19</xdr:col>
      <xdr:colOff>533400</xdr:colOff>
      <xdr:row>60</xdr:row>
      <xdr:rowOff>141696</xdr:rowOff>
    </xdr:to>
    <xdr:sp macro="" textlink="">
      <xdr:nvSpPr>
        <xdr:cNvPr id="348" name="円/楕円 347"/>
        <xdr:cNvSpPr/>
      </xdr:nvSpPr>
      <xdr:spPr>
        <a:xfrm>
          <a:off x="13462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151873</xdr:rowOff>
    </xdr:from>
    <xdr:ext cx="762000" cy="259045"/>
    <xdr:sp macro="" textlink="">
      <xdr:nvSpPr>
        <xdr:cNvPr id="349" name="テキスト ボックス 348"/>
        <xdr:cNvSpPr txBox="1"/>
      </xdr:nvSpPr>
      <xdr:spPr>
        <a:xfrm>
          <a:off x="13131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過去からの起債抑制により、類似団体平均を下回っていたが、近年の合併特例債の償還増の影響もあり、平成</a:t>
          </a:r>
          <a:r>
            <a:rPr kumimoji="1" lang="en-US" altLang="ja-JP" sz="1300">
              <a:latin typeface="ＭＳ Ｐゴシック"/>
            </a:rPr>
            <a:t>24</a:t>
          </a:r>
          <a:r>
            <a:rPr kumimoji="1" lang="ja-JP" altLang="en-US" sz="1300">
              <a:latin typeface="ＭＳ Ｐゴシック"/>
            </a:rPr>
            <a:t>年度以降類似団体平均を上回っている。今後の事業実施にあたっては、将来的な必要性、緊急性、行政効果を十分検討し、起債の抑制に努める。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76200</xdr:rowOff>
    </xdr:to>
    <xdr:cxnSp macro="">
      <xdr:nvCxnSpPr>
        <xdr:cNvPr id="383" name="直線コネクタ 382"/>
        <xdr:cNvCxnSpPr/>
      </xdr:nvCxnSpPr>
      <xdr:spPr>
        <a:xfrm flipV="1">
          <a:off x="16179800" y="703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4"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156633</xdr:rowOff>
    </xdr:to>
    <xdr:cxnSp macro="">
      <xdr:nvCxnSpPr>
        <xdr:cNvPr id="386" name="直線コネクタ 385"/>
        <xdr:cNvCxnSpPr/>
      </xdr:nvCxnSpPr>
      <xdr:spPr>
        <a:xfrm flipV="1">
          <a:off x="15290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7" name="フローチャート : 判断 386"/>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8" name="テキスト ボックス 387"/>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41487</xdr:rowOff>
    </xdr:to>
    <xdr:cxnSp macro="">
      <xdr:nvCxnSpPr>
        <xdr:cNvPr id="389" name="直線コネクタ 388"/>
        <xdr:cNvCxnSpPr/>
      </xdr:nvCxnSpPr>
      <xdr:spPr>
        <a:xfrm flipV="1">
          <a:off x="14401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0" name="フローチャート : 判断 38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1" name="テキスト ボックス 390"/>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42</xdr:row>
      <xdr:rowOff>81704</xdr:rowOff>
    </xdr:to>
    <xdr:cxnSp macro="">
      <xdr:nvCxnSpPr>
        <xdr:cNvPr id="392" name="直線コネクタ 391"/>
        <xdr:cNvCxnSpPr/>
      </xdr:nvCxnSpPr>
      <xdr:spPr>
        <a:xfrm flipV="1">
          <a:off x="13512800" y="724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3" name="フローチャート : 判断 39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4" name="テキスト ボックス 393"/>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5" name="フローチャート : 判断 394"/>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6" name="テキスト ボックス 395"/>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2" name="円/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3"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4" name="円/楕円 40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5" name="テキスト ボックス 40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6" name="円/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407" name="テキスト ボックス 406"/>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162137</xdr:rowOff>
    </xdr:from>
    <xdr:to>
      <xdr:col>21</xdr:col>
      <xdr:colOff>50800</xdr:colOff>
      <xdr:row>42</xdr:row>
      <xdr:rowOff>92287</xdr:rowOff>
    </xdr:to>
    <xdr:sp macro="" textlink="">
      <xdr:nvSpPr>
        <xdr:cNvPr id="408" name="円/楕円 407"/>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409" name="テキスト ボックス 408"/>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10" name="円/楕円 409"/>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142681</xdr:rowOff>
    </xdr:from>
    <xdr:ext cx="762000" cy="259045"/>
    <xdr:sp macro="" textlink="">
      <xdr:nvSpPr>
        <xdr:cNvPr id="411" name="テキスト ボックス 410"/>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将来負担額について財政調整基金残高の増加により、充当可能基金が増加したことから全体として比率が減少した。今後も後世への負担を少しでも軽減するよう適切な事業実施を行い、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110998</xdr:rowOff>
    </xdr:from>
    <xdr:to>
      <xdr:col>24</xdr:col>
      <xdr:colOff>558800</xdr:colOff>
      <xdr:row>16</xdr:row>
      <xdr:rowOff>4699</xdr:rowOff>
    </xdr:to>
    <xdr:cxnSp macro="">
      <xdr:nvCxnSpPr>
        <xdr:cNvPr id="441" name="直線コネクタ 440"/>
        <xdr:cNvCxnSpPr/>
      </xdr:nvCxnSpPr>
      <xdr:spPr>
        <a:xfrm flipV="1">
          <a:off x="16179800" y="2682748"/>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2"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4699</xdr:rowOff>
    </xdr:from>
    <xdr:to>
      <xdr:col>23</xdr:col>
      <xdr:colOff>406400</xdr:colOff>
      <xdr:row>16</xdr:row>
      <xdr:rowOff>39688</xdr:rowOff>
    </xdr:to>
    <xdr:cxnSp macro="">
      <xdr:nvCxnSpPr>
        <xdr:cNvPr id="444" name="直線コネクタ 443"/>
        <xdr:cNvCxnSpPr/>
      </xdr:nvCxnSpPr>
      <xdr:spPr>
        <a:xfrm flipV="1">
          <a:off x="15290800" y="2747899"/>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5" name="フローチャート : 判断 444"/>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6" name="テキスト ボックス 445"/>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39688</xdr:rowOff>
    </xdr:from>
    <xdr:to>
      <xdr:col>22</xdr:col>
      <xdr:colOff>203200</xdr:colOff>
      <xdr:row>16</xdr:row>
      <xdr:rowOff>105442</xdr:rowOff>
    </xdr:to>
    <xdr:cxnSp macro="">
      <xdr:nvCxnSpPr>
        <xdr:cNvPr id="447" name="直線コネクタ 446"/>
        <xdr:cNvCxnSpPr/>
      </xdr:nvCxnSpPr>
      <xdr:spPr>
        <a:xfrm flipV="1">
          <a:off x="14401800" y="2782888"/>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8" name="フローチャート : 判断 447"/>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49" name="テキスト ボックス 448"/>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105442</xdr:rowOff>
    </xdr:from>
    <xdr:to>
      <xdr:col>21</xdr:col>
      <xdr:colOff>0</xdr:colOff>
      <xdr:row>16</xdr:row>
      <xdr:rowOff>162147</xdr:rowOff>
    </xdr:to>
    <xdr:cxnSp macro="">
      <xdr:nvCxnSpPr>
        <xdr:cNvPr id="450" name="直線コネクタ 449"/>
        <xdr:cNvCxnSpPr/>
      </xdr:nvCxnSpPr>
      <xdr:spPr>
        <a:xfrm flipV="1">
          <a:off x="13512800" y="2848642"/>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1" name="フローチャート : 判断 450"/>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2" name="テキスト ボックス 451"/>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3" name="フローチャート : 判断 452"/>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4" name="テキスト ボックス 453"/>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60198</xdr:rowOff>
    </xdr:from>
    <xdr:to>
      <xdr:col>24</xdr:col>
      <xdr:colOff>609600</xdr:colOff>
      <xdr:row>15</xdr:row>
      <xdr:rowOff>161798</xdr:rowOff>
    </xdr:to>
    <xdr:sp macro="" textlink="">
      <xdr:nvSpPr>
        <xdr:cNvPr id="460" name="円/楕円 459"/>
        <xdr:cNvSpPr/>
      </xdr:nvSpPr>
      <xdr:spPr>
        <a:xfrm>
          <a:off x="16967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152925</xdr:rowOff>
    </xdr:from>
    <xdr:ext cx="762000" cy="259045"/>
    <xdr:sp macro="" textlink="">
      <xdr:nvSpPr>
        <xdr:cNvPr id="461" name="将来負担の状況該当値テキスト"/>
        <xdr:cNvSpPr txBox="1"/>
      </xdr:nvSpPr>
      <xdr:spPr>
        <a:xfrm>
          <a:off x="171069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125349</xdr:rowOff>
    </xdr:from>
    <xdr:to>
      <xdr:col>23</xdr:col>
      <xdr:colOff>457200</xdr:colOff>
      <xdr:row>16</xdr:row>
      <xdr:rowOff>55499</xdr:rowOff>
    </xdr:to>
    <xdr:sp macro="" textlink="">
      <xdr:nvSpPr>
        <xdr:cNvPr id="462" name="円/楕円 461"/>
        <xdr:cNvSpPr/>
      </xdr:nvSpPr>
      <xdr:spPr>
        <a:xfrm>
          <a:off x="16129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65676</xdr:rowOff>
    </xdr:from>
    <xdr:ext cx="736600" cy="259045"/>
    <xdr:sp macro="" textlink="">
      <xdr:nvSpPr>
        <xdr:cNvPr id="463" name="テキスト ボックス 462"/>
        <xdr:cNvSpPr txBox="1"/>
      </xdr:nvSpPr>
      <xdr:spPr>
        <a:xfrm>
          <a:off x="15798800" y="246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160338</xdr:rowOff>
    </xdr:from>
    <xdr:to>
      <xdr:col>22</xdr:col>
      <xdr:colOff>254000</xdr:colOff>
      <xdr:row>16</xdr:row>
      <xdr:rowOff>90488</xdr:rowOff>
    </xdr:to>
    <xdr:sp macro="" textlink="">
      <xdr:nvSpPr>
        <xdr:cNvPr id="464" name="円/楕円 463"/>
        <xdr:cNvSpPr/>
      </xdr:nvSpPr>
      <xdr:spPr>
        <a:xfrm>
          <a:off x="15240000" y="2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100665</xdr:rowOff>
    </xdr:from>
    <xdr:ext cx="762000" cy="259045"/>
    <xdr:sp macro="" textlink="">
      <xdr:nvSpPr>
        <xdr:cNvPr id="465" name="テキスト ボックス 464"/>
        <xdr:cNvSpPr txBox="1"/>
      </xdr:nvSpPr>
      <xdr:spPr>
        <a:xfrm>
          <a:off x="14909800" y="25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54642</xdr:rowOff>
    </xdr:from>
    <xdr:to>
      <xdr:col>21</xdr:col>
      <xdr:colOff>50800</xdr:colOff>
      <xdr:row>16</xdr:row>
      <xdr:rowOff>156242</xdr:rowOff>
    </xdr:to>
    <xdr:sp macro="" textlink="">
      <xdr:nvSpPr>
        <xdr:cNvPr id="466" name="円/楕円 465"/>
        <xdr:cNvSpPr/>
      </xdr:nvSpPr>
      <xdr:spPr>
        <a:xfrm>
          <a:off x="14351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166419</xdr:rowOff>
    </xdr:from>
    <xdr:ext cx="762000" cy="259045"/>
    <xdr:sp macro="" textlink="">
      <xdr:nvSpPr>
        <xdr:cNvPr id="467" name="テキスト ボックス 466"/>
        <xdr:cNvSpPr txBox="1"/>
      </xdr:nvSpPr>
      <xdr:spPr>
        <a:xfrm>
          <a:off x="14020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111347</xdr:rowOff>
    </xdr:from>
    <xdr:to>
      <xdr:col>19</xdr:col>
      <xdr:colOff>533400</xdr:colOff>
      <xdr:row>17</xdr:row>
      <xdr:rowOff>41497</xdr:rowOff>
    </xdr:to>
    <xdr:sp macro="" textlink="">
      <xdr:nvSpPr>
        <xdr:cNvPr id="468" name="円/楕円 467"/>
        <xdr:cNvSpPr/>
      </xdr:nvSpPr>
      <xdr:spPr>
        <a:xfrm>
          <a:off x="13462000" y="28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51674</xdr:rowOff>
    </xdr:from>
    <xdr:ext cx="762000" cy="259045"/>
    <xdr:sp macro="" textlink="">
      <xdr:nvSpPr>
        <xdr:cNvPr id="469" name="テキスト ボックス 468"/>
        <xdr:cNvSpPr txBox="1"/>
      </xdr:nvSpPr>
      <xdr:spPr>
        <a:xfrm>
          <a:off x="13131800" y="262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類似団体と比較して、人件費に係る経常収支比率は低くなっている。</a:t>
          </a:r>
          <a:endParaRPr kumimoji="1" lang="en-US" altLang="ja-JP" sz="1300">
            <a:latin typeface="ＭＳ Ｐゴシック"/>
          </a:endParaRPr>
        </a:p>
        <a:p>
          <a:r>
            <a:rPr kumimoji="1" lang="ja-JP" altLang="en-US" sz="1300">
              <a:latin typeface="ＭＳ Ｐゴシック"/>
            </a:rPr>
            <a:t>　これは、合併後、職員定数の抑制と計画的な定員管理を行い、総職員数を削減していること、ゴミ処理業務や消防業務を一部事務組合で行っていることが挙げられる。</a:t>
          </a:r>
          <a:endParaRPr kumimoji="1" lang="en-US" altLang="ja-JP" sz="1300">
            <a:latin typeface="ＭＳ Ｐゴシック"/>
          </a:endParaRPr>
        </a:p>
        <a:p>
          <a:r>
            <a:rPr kumimoji="1" lang="ja-JP" altLang="en-US" sz="1300">
              <a:latin typeface="ＭＳ Ｐゴシック"/>
            </a:rPr>
            <a:t>　今後も行財政改革への取り組みを通じて人件費の抑制に努める。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122428</xdr:rowOff>
    </xdr:to>
    <xdr:cxnSp macro="">
      <xdr:nvCxnSpPr>
        <xdr:cNvPr id="64" name="直線コネクタ 63"/>
        <xdr:cNvCxnSpPr/>
      </xdr:nvCxnSpPr>
      <xdr:spPr>
        <a:xfrm flipV="1">
          <a:off x="3987800" y="61940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122428</xdr:rowOff>
    </xdr:to>
    <xdr:cxnSp macro="">
      <xdr:nvCxnSpPr>
        <xdr:cNvPr id="67" name="直線コネクタ 66"/>
        <xdr:cNvCxnSpPr/>
      </xdr:nvCxnSpPr>
      <xdr:spPr>
        <a:xfrm>
          <a:off x="3098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37</xdr:row>
      <xdr:rowOff>33274</xdr:rowOff>
    </xdr:to>
    <xdr:cxnSp macro="">
      <xdr:nvCxnSpPr>
        <xdr:cNvPr id="70" name="直線コネクタ 69"/>
        <xdr:cNvCxnSpPr/>
      </xdr:nvCxnSpPr>
      <xdr:spPr>
        <a:xfrm flipV="1">
          <a:off x="2209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33274</xdr:rowOff>
    </xdr:to>
    <xdr:cxnSp macro="">
      <xdr:nvCxnSpPr>
        <xdr:cNvPr id="73" name="直線コネクタ 72"/>
        <xdr:cNvCxnSpPr/>
      </xdr:nvCxnSpPr>
      <xdr:spPr>
        <a:xfrm>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7" name="円/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年度以降、類似団体平均を下回っているが、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物件費に係る経常収支比率が高くなっていたのは、人件費の削減による臨時職員の増加や施設の管理運営等に係る経費が多額になっていたためである。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今後は事務事業の見直しや施設の統廃合等により経費の削減を図る。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14</xdr:row>
      <xdr:rowOff>137886</xdr:rowOff>
    </xdr:to>
    <xdr:cxnSp macro="">
      <xdr:nvCxnSpPr>
        <xdr:cNvPr id="127" name="直線コネクタ 126"/>
        <xdr:cNvCxnSpPr/>
      </xdr:nvCxnSpPr>
      <xdr:spPr>
        <a:xfrm flipV="1">
          <a:off x="15671800" y="2516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137886</xdr:rowOff>
    </xdr:to>
    <xdr:cxnSp macro="">
      <xdr:nvCxnSpPr>
        <xdr:cNvPr id="130" name="直線コネクタ 129"/>
        <xdr:cNvCxnSpPr/>
      </xdr:nvCxnSpPr>
      <xdr:spPr>
        <a:xfrm>
          <a:off x="14782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14</xdr:row>
      <xdr:rowOff>137886</xdr:rowOff>
    </xdr:to>
    <xdr:cxnSp macro="">
      <xdr:nvCxnSpPr>
        <xdr:cNvPr id="133" name="直線コネクタ 132"/>
        <xdr:cNvCxnSpPr/>
      </xdr:nvCxnSpPr>
      <xdr:spPr>
        <a:xfrm flipV="1">
          <a:off x="13893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14</xdr:row>
      <xdr:rowOff>137886</xdr:rowOff>
    </xdr:to>
    <xdr:cxnSp macro="">
      <xdr:nvCxnSpPr>
        <xdr:cNvPr id="136" name="直線コネクタ 135"/>
        <xdr:cNvCxnSpPr/>
      </xdr:nvCxnSpPr>
      <xdr:spPr>
        <a:xfrm>
          <a:off x="13004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6" name="円/楕円 145"/>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7"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87086</xdr:rowOff>
    </xdr:from>
    <xdr:to>
      <xdr:col>22</xdr:col>
      <xdr:colOff>615950</xdr:colOff>
      <xdr:row>15</xdr:row>
      <xdr:rowOff>17236</xdr:rowOff>
    </xdr:to>
    <xdr:sp macro="" textlink="">
      <xdr:nvSpPr>
        <xdr:cNvPr id="148" name="円/楕円 147"/>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27413</xdr:rowOff>
    </xdr:from>
    <xdr:ext cx="736600" cy="259045"/>
    <xdr:sp macro="" textlink="">
      <xdr:nvSpPr>
        <xdr:cNvPr id="149" name="テキスト ボックス 148"/>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0" name="円/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51" name="テキスト ボックス 150"/>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2" name="円/楕円 151"/>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2013</xdr:rowOff>
    </xdr:from>
    <xdr:ext cx="762000" cy="259045"/>
    <xdr:sp macro="" textlink="">
      <xdr:nvSpPr>
        <xdr:cNvPr id="153" name="テキスト ボックス 152"/>
        <xdr:cNvSpPr txBox="1"/>
      </xdr:nvSpPr>
      <xdr:spPr>
        <a:xfrm>
          <a:off x="13512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4" name="円/楕円 153"/>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55" name="テキスト ボックス 154"/>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類似団体と比較して、扶助費に係る経常収支比率は低くなっているが、今後も少子高齢化や障害者支援対策等による自然増が見込まれる。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159657</xdr:rowOff>
    </xdr:to>
    <xdr:cxnSp macro="">
      <xdr:nvCxnSpPr>
        <xdr:cNvPr id="190" name="直線コネクタ 189"/>
        <xdr:cNvCxnSpPr/>
      </xdr:nvCxnSpPr>
      <xdr:spPr>
        <a:xfrm flipV="1">
          <a:off x="3987800" y="9407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159657</xdr:rowOff>
    </xdr:to>
    <xdr:cxnSp macro="">
      <xdr:nvCxnSpPr>
        <xdr:cNvPr id="193" name="直線コネクタ 192"/>
        <xdr:cNvCxnSpPr/>
      </xdr:nvCxnSpPr>
      <xdr:spPr>
        <a:xfrm>
          <a:off x="3098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137885</xdr:rowOff>
    </xdr:to>
    <xdr:cxnSp macro="">
      <xdr:nvCxnSpPr>
        <xdr:cNvPr id="196" name="直線コネクタ 195"/>
        <xdr:cNvCxnSpPr/>
      </xdr:nvCxnSpPr>
      <xdr:spPr>
        <a:xfrm>
          <a:off x="2209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116115</xdr:rowOff>
    </xdr:to>
    <xdr:cxnSp macro="">
      <xdr:nvCxnSpPr>
        <xdr:cNvPr id="199" name="直線コネクタ 198"/>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その他の経常収支比率が高くなっている要因は、他会計への繰出金である。特に下水道施設の維持管理経費として公営企業会計への繰出金が必要となっており、今後、一層の経費削減、料金の適正化を図ることにより普通会計の負担を抑制していく必要がある。</a:t>
          </a:r>
          <a:endParaRPr kumimoji="1" lang="en-US" altLang="ja-JP" sz="1300">
            <a:latin typeface="ＭＳ Ｐゴシック"/>
          </a:endParaRPr>
        </a:p>
        <a:p>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その他は、維持補修費と繰出金が該当。</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149860</xdr:rowOff>
    </xdr:to>
    <xdr:cxnSp macro="">
      <xdr:nvCxnSpPr>
        <xdr:cNvPr id="251" name="直線コネクタ 250"/>
        <xdr:cNvCxnSpPr/>
      </xdr:nvCxnSpPr>
      <xdr:spPr>
        <a:xfrm flipV="1">
          <a:off x="15671800" y="1007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58</xdr:row>
      <xdr:rowOff>149860</xdr:rowOff>
    </xdr:to>
    <xdr:cxnSp macro="">
      <xdr:nvCxnSpPr>
        <xdr:cNvPr id="254" name="直線コネクタ 253"/>
        <xdr:cNvCxnSpPr/>
      </xdr:nvCxnSpPr>
      <xdr:spPr>
        <a:xfrm>
          <a:off x="14782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142240</xdr:rowOff>
    </xdr:to>
    <xdr:cxnSp macro="">
      <xdr:nvCxnSpPr>
        <xdr:cNvPr id="257" name="直線コネクタ 256"/>
        <xdr:cNvCxnSpPr/>
      </xdr:nvCxnSpPr>
      <xdr:spPr>
        <a:xfrm>
          <a:off x="13893800" y="1004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104140</xdr:rowOff>
    </xdr:to>
    <xdr:cxnSp macro="">
      <xdr:nvCxnSpPr>
        <xdr:cNvPr id="260" name="直線コネクタ 259"/>
        <xdr:cNvCxnSpPr/>
      </xdr:nvCxnSpPr>
      <xdr:spPr>
        <a:xfrm>
          <a:off x="13004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4" name="円/楕円 273"/>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5" name="テキスト ボックス 274"/>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6" name="円/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8" name="円/楕円 277"/>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9" name="テキスト ボックス 278"/>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類似団体と比較して、補助費等に係る経常収支比率が高くなっているのは、ゴミ処理業務や消防業務等を一部事務組合で行っていることが挙げられる。</a:t>
          </a:r>
          <a:endParaRPr kumimoji="1" lang="en-US" altLang="ja-JP" sz="1300">
            <a:latin typeface="ＭＳ Ｐゴシック"/>
          </a:endParaRPr>
        </a:p>
        <a:p>
          <a:r>
            <a:rPr kumimoji="1" lang="ja-JP" altLang="en-US" sz="1300">
              <a:latin typeface="ＭＳ Ｐゴシック"/>
            </a:rPr>
            <a:t>　今後は市単独補助費について、既に目的を終えたもの、効果の薄いもの、既得権化しているものについて、徹底した見直しとあり方の検討を行い、補助金額の削減を図る。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145288</xdr:rowOff>
    </xdr:to>
    <xdr:cxnSp macro="">
      <xdr:nvCxnSpPr>
        <xdr:cNvPr id="309" name="直線コネクタ 308"/>
        <xdr:cNvCxnSpPr/>
      </xdr:nvCxnSpPr>
      <xdr:spPr>
        <a:xfrm>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154432</xdr:rowOff>
    </xdr:to>
    <xdr:cxnSp macro="">
      <xdr:nvCxnSpPr>
        <xdr:cNvPr id="312" name="直線コネクタ 311"/>
        <xdr:cNvCxnSpPr/>
      </xdr:nvCxnSpPr>
      <xdr:spPr>
        <a:xfrm flipV="1">
          <a:off x="14782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5842</xdr:rowOff>
    </xdr:to>
    <xdr:cxnSp macro="">
      <xdr:nvCxnSpPr>
        <xdr:cNvPr id="315" name="直線コネクタ 314"/>
        <xdr:cNvCxnSpPr/>
      </xdr:nvCxnSpPr>
      <xdr:spPr>
        <a:xfrm flipV="1">
          <a:off x="13893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19558</xdr:rowOff>
    </xdr:to>
    <xdr:cxnSp macro="">
      <xdr:nvCxnSpPr>
        <xdr:cNvPr id="318" name="直線コネクタ 317"/>
        <xdr:cNvCxnSpPr/>
      </xdr:nvCxnSpPr>
      <xdr:spPr>
        <a:xfrm flipV="1">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9"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0" name="円/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1" name="テキスト ボックス 330"/>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32" name="円/楕円 331"/>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33" name="テキスト ボックス 33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4" name="円/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5" name="テキスト ボックス 33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6" name="円/楕円 33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7" name="テキスト ボックス 33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123190</xdr:rowOff>
    </xdr:to>
    <xdr:cxnSp macro="">
      <xdr:nvCxnSpPr>
        <xdr:cNvPr id="370" name="直線コネクタ 369"/>
        <xdr:cNvCxnSpPr/>
      </xdr:nvCxnSpPr>
      <xdr:spPr>
        <a:xfrm flipV="1">
          <a:off x="3987800" y="12943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130810</xdr:rowOff>
    </xdr:to>
    <xdr:cxnSp macro="">
      <xdr:nvCxnSpPr>
        <xdr:cNvPr id="373" name="直線コネクタ 372"/>
        <xdr:cNvCxnSpPr/>
      </xdr:nvCxnSpPr>
      <xdr:spPr>
        <a:xfrm flipV="1">
          <a:off x="3098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130810</xdr:rowOff>
    </xdr:to>
    <xdr:cxnSp macro="">
      <xdr:nvCxnSpPr>
        <xdr:cNvPr id="376" name="直線コネクタ 375"/>
        <xdr:cNvCxnSpPr/>
      </xdr:nvCxnSpPr>
      <xdr:spPr>
        <a:xfrm>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107950</xdr:rowOff>
    </xdr:to>
    <xdr:cxnSp macro="">
      <xdr:nvCxnSpPr>
        <xdr:cNvPr id="379" name="直線コネクタ 378"/>
        <xdr:cNvCxnSpPr/>
      </xdr:nvCxnSpPr>
      <xdr:spPr>
        <a:xfrm flipV="1">
          <a:off x="1320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9" name="円/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9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1" name="円/楕円 390"/>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2" name="テキスト ボックス 391"/>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93" name="円/楕円 392"/>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94" name="テキスト ボックス 393"/>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5" name="円/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397" name="円/楕円 396"/>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398" name="テキスト ボックス 397"/>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まで、類似団体と比較して、公債費以外の経常収支比率が高くなっていたのは、補助費等とその他の経費が類似団体以上となっているためである。人件費、扶助費の義務的経費や物件費は類似団体以下であり、平成</a:t>
          </a:r>
          <a:r>
            <a:rPr kumimoji="1" lang="en-US" altLang="ja-JP" sz="1300">
              <a:latin typeface="ＭＳ Ｐゴシック"/>
            </a:rPr>
            <a:t>27</a:t>
          </a:r>
          <a:r>
            <a:rPr kumimoji="1" lang="ja-JP" altLang="en-US" sz="1300">
              <a:latin typeface="ＭＳ Ｐゴシック"/>
            </a:rPr>
            <a:t>年度は類似団体を下回った。</a:t>
          </a:r>
          <a:endParaRPr kumimoji="1" lang="en-US" altLang="ja-JP" sz="1300">
            <a:latin typeface="ＭＳ Ｐゴシック"/>
          </a:endParaRPr>
        </a:p>
        <a:p>
          <a:r>
            <a:rPr kumimoji="1" lang="ja-JP" altLang="en-US" sz="1300">
              <a:latin typeface="ＭＳ Ｐゴシック"/>
            </a:rPr>
            <a:t>　さらなる行財政改革により経費削減に努めていく必要がある。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107950</xdr:rowOff>
    </xdr:to>
    <xdr:cxnSp macro="">
      <xdr:nvCxnSpPr>
        <xdr:cNvPr id="431" name="直線コネクタ 430"/>
        <xdr:cNvCxnSpPr/>
      </xdr:nvCxnSpPr>
      <xdr:spPr>
        <a:xfrm flipV="1">
          <a:off x="15671800" y="1326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107950</xdr:rowOff>
    </xdr:to>
    <xdr:cxnSp macro="">
      <xdr:nvCxnSpPr>
        <xdr:cNvPr id="434" name="直線コネクタ 433"/>
        <xdr:cNvCxnSpPr/>
      </xdr:nvCxnSpPr>
      <xdr:spPr>
        <a:xfrm>
          <a:off x="14782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146050</xdr:rowOff>
    </xdr:to>
    <xdr:cxnSp macro="">
      <xdr:nvCxnSpPr>
        <xdr:cNvPr id="437" name="直線コネクタ 436"/>
        <xdr:cNvCxnSpPr/>
      </xdr:nvCxnSpPr>
      <xdr:spPr>
        <a:xfrm flipV="1">
          <a:off x="13893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77</xdr:row>
      <xdr:rowOff>146050</xdr:rowOff>
    </xdr:to>
    <xdr:cxnSp macro="">
      <xdr:nvCxnSpPr>
        <xdr:cNvPr id="440" name="直線コネクタ 439"/>
        <xdr:cNvCxnSpPr/>
      </xdr:nvCxnSpPr>
      <xdr:spPr>
        <a:xfrm>
          <a:off x="13004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50" name="円/楕円 449"/>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24147</xdr:rowOff>
    </xdr:from>
    <xdr:ext cx="762000" cy="259045"/>
    <xdr:sp macro="" textlink="">
      <xdr:nvSpPr>
        <xdr:cNvPr id="451"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2" name="円/楕円 451"/>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3" name="テキスト ボックス 452"/>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4" name="円/楕円 453"/>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5" name="テキスト ボックス 454"/>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56" name="円/楕円 45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7" name="テキスト ボックス 45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58" name="円/楕円 457"/>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59" name="テキスト ボックス 45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岡山県浅口市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66211</xdr:rowOff>
    </xdr:from>
    <xdr:to>
      <xdr:col>4</xdr:col>
      <xdr:colOff>1117600</xdr:colOff>
      <xdr:row>16</xdr:row>
      <xdr:rowOff>104407</xdr:rowOff>
    </xdr:to>
    <xdr:cxnSp macro="">
      <xdr:nvCxnSpPr>
        <xdr:cNvPr id="50" name="直線コネクタ 49"/>
        <xdr:cNvCxnSpPr/>
      </xdr:nvCxnSpPr>
      <xdr:spPr bwMode="auto">
        <a:xfrm flipV="1">
          <a:off x="5003800" y="2857036"/>
          <a:ext cx="647700" cy="3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104407</xdr:rowOff>
    </xdr:from>
    <xdr:to>
      <xdr:col>4</xdr:col>
      <xdr:colOff>469900</xdr:colOff>
      <xdr:row>16</xdr:row>
      <xdr:rowOff>148850</xdr:rowOff>
    </xdr:to>
    <xdr:cxnSp macro="">
      <xdr:nvCxnSpPr>
        <xdr:cNvPr id="53" name="直線コネクタ 52"/>
        <xdr:cNvCxnSpPr/>
      </xdr:nvCxnSpPr>
      <xdr:spPr bwMode="auto">
        <a:xfrm flipV="1">
          <a:off x="4305300" y="2895232"/>
          <a:ext cx="698500" cy="4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105550</xdr:rowOff>
    </xdr:from>
    <xdr:to>
      <xdr:col>3</xdr:col>
      <xdr:colOff>904875</xdr:colOff>
      <xdr:row>16</xdr:row>
      <xdr:rowOff>148850</xdr:rowOff>
    </xdr:to>
    <xdr:cxnSp macro="">
      <xdr:nvCxnSpPr>
        <xdr:cNvPr id="56" name="直線コネクタ 55"/>
        <xdr:cNvCxnSpPr/>
      </xdr:nvCxnSpPr>
      <xdr:spPr bwMode="auto">
        <a:xfrm>
          <a:off x="3606800" y="2896375"/>
          <a:ext cx="698500" cy="4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105550</xdr:rowOff>
    </xdr:from>
    <xdr:to>
      <xdr:col>3</xdr:col>
      <xdr:colOff>206375</xdr:colOff>
      <xdr:row>16</xdr:row>
      <xdr:rowOff>148812</xdr:rowOff>
    </xdr:to>
    <xdr:cxnSp macro="">
      <xdr:nvCxnSpPr>
        <xdr:cNvPr id="59" name="直線コネクタ 58"/>
        <xdr:cNvCxnSpPr/>
      </xdr:nvCxnSpPr>
      <xdr:spPr bwMode="auto">
        <a:xfrm flipV="1">
          <a:off x="2908300" y="2896375"/>
          <a:ext cx="698500" cy="43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15411</xdr:rowOff>
    </xdr:from>
    <xdr:to>
      <xdr:col>5</xdr:col>
      <xdr:colOff>34925</xdr:colOff>
      <xdr:row>16</xdr:row>
      <xdr:rowOff>117011</xdr:rowOff>
    </xdr:to>
    <xdr:sp macro="" textlink="">
      <xdr:nvSpPr>
        <xdr:cNvPr id="69" name="円/楕円 68"/>
        <xdr:cNvSpPr/>
      </xdr:nvSpPr>
      <xdr:spPr bwMode="auto">
        <a:xfrm>
          <a:off x="56007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158938</xdr:rowOff>
    </xdr:from>
    <xdr:ext cx="762000" cy="259045"/>
    <xdr:sp macro="" textlink="">
      <xdr:nvSpPr>
        <xdr:cNvPr id="70" name="人口1人当たり決算額の推移該当値テキスト130"/>
        <xdr:cNvSpPr txBox="1"/>
      </xdr:nvSpPr>
      <xdr:spPr>
        <a:xfrm>
          <a:off x="5740400" y="27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53607</xdr:rowOff>
    </xdr:from>
    <xdr:to>
      <xdr:col>4</xdr:col>
      <xdr:colOff>520700</xdr:colOff>
      <xdr:row>16</xdr:row>
      <xdr:rowOff>155207</xdr:rowOff>
    </xdr:to>
    <xdr:sp macro="" textlink="">
      <xdr:nvSpPr>
        <xdr:cNvPr id="71" name="円/楕円 70"/>
        <xdr:cNvSpPr/>
      </xdr:nvSpPr>
      <xdr:spPr bwMode="auto">
        <a:xfrm>
          <a:off x="4953000" y="28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139984</xdr:rowOff>
    </xdr:from>
    <xdr:ext cx="736600" cy="259045"/>
    <xdr:sp macro="" textlink="">
      <xdr:nvSpPr>
        <xdr:cNvPr id="72" name="テキスト ボックス 71"/>
        <xdr:cNvSpPr txBox="1"/>
      </xdr:nvSpPr>
      <xdr:spPr>
        <a:xfrm>
          <a:off x="4622800" y="29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98050</xdr:rowOff>
    </xdr:from>
    <xdr:to>
      <xdr:col>3</xdr:col>
      <xdr:colOff>955675</xdr:colOff>
      <xdr:row>17</xdr:row>
      <xdr:rowOff>28200</xdr:rowOff>
    </xdr:to>
    <xdr:sp macro="" textlink="">
      <xdr:nvSpPr>
        <xdr:cNvPr id="73" name="円/楕円 72"/>
        <xdr:cNvSpPr/>
      </xdr:nvSpPr>
      <xdr:spPr bwMode="auto">
        <a:xfrm>
          <a:off x="4254500" y="28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12977</xdr:rowOff>
    </xdr:from>
    <xdr:ext cx="762000" cy="259045"/>
    <xdr:sp macro="" textlink="">
      <xdr:nvSpPr>
        <xdr:cNvPr id="74" name="テキスト ボックス 73"/>
        <xdr:cNvSpPr txBox="1"/>
      </xdr:nvSpPr>
      <xdr:spPr>
        <a:xfrm>
          <a:off x="3924300" y="29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54750</xdr:rowOff>
    </xdr:from>
    <xdr:to>
      <xdr:col>3</xdr:col>
      <xdr:colOff>257175</xdr:colOff>
      <xdr:row>16</xdr:row>
      <xdr:rowOff>156350</xdr:rowOff>
    </xdr:to>
    <xdr:sp macro="" textlink="">
      <xdr:nvSpPr>
        <xdr:cNvPr id="75" name="円/楕円 74"/>
        <xdr:cNvSpPr/>
      </xdr:nvSpPr>
      <xdr:spPr bwMode="auto">
        <a:xfrm>
          <a:off x="3556000" y="284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141127</xdr:rowOff>
    </xdr:from>
    <xdr:ext cx="762000" cy="259045"/>
    <xdr:sp macro="" textlink="">
      <xdr:nvSpPr>
        <xdr:cNvPr id="76" name="テキスト ボックス 75"/>
        <xdr:cNvSpPr txBox="1"/>
      </xdr:nvSpPr>
      <xdr:spPr>
        <a:xfrm>
          <a:off x="3225800" y="29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98012</xdr:rowOff>
    </xdr:from>
    <xdr:to>
      <xdr:col>2</xdr:col>
      <xdr:colOff>692150</xdr:colOff>
      <xdr:row>17</xdr:row>
      <xdr:rowOff>28162</xdr:rowOff>
    </xdr:to>
    <xdr:sp macro="" textlink="">
      <xdr:nvSpPr>
        <xdr:cNvPr id="77" name="円/楕円 76"/>
        <xdr:cNvSpPr/>
      </xdr:nvSpPr>
      <xdr:spPr bwMode="auto">
        <a:xfrm>
          <a:off x="2857500" y="288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12939</xdr:rowOff>
    </xdr:from>
    <xdr:ext cx="762000" cy="259045"/>
    <xdr:sp macro="" textlink="">
      <xdr:nvSpPr>
        <xdr:cNvPr id="78" name="テキスト ボックス 77"/>
        <xdr:cNvSpPr txBox="1"/>
      </xdr:nvSpPr>
      <xdr:spPr>
        <a:xfrm>
          <a:off x="2527300" y="297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240418</xdr:rowOff>
    </xdr:from>
    <xdr:to>
      <xdr:col>4</xdr:col>
      <xdr:colOff>1117600</xdr:colOff>
      <xdr:row>35</xdr:row>
      <xdr:rowOff>241659</xdr:rowOff>
    </xdr:to>
    <xdr:cxnSp macro="">
      <xdr:nvCxnSpPr>
        <xdr:cNvPr id="114" name="直線コネクタ 113"/>
        <xdr:cNvCxnSpPr/>
      </xdr:nvCxnSpPr>
      <xdr:spPr bwMode="auto">
        <a:xfrm>
          <a:off x="5003800" y="6850768"/>
          <a:ext cx="647700" cy="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226436</xdr:rowOff>
    </xdr:from>
    <xdr:ext cx="762000" cy="259045"/>
    <xdr:sp macro="" textlink="">
      <xdr:nvSpPr>
        <xdr:cNvPr id="115" name="人口1人当たり決算額の推移平均値テキスト445"/>
        <xdr:cNvSpPr txBox="1"/>
      </xdr:nvSpPr>
      <xdr:spPr>
        <a:xfrm>
          <a:off x="5740400" y="6836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164556</xdr:rowOff>
    </xdr:from>
    <xdr:to>
      <xdr:col>4</xdr:col>
      <xdr:colOff>469900</xdr:colOff>
      <xdr:row>35</xdr:row>
      <xdr:rowOff>240418</xdr:rowOff>
    </xdr:to>
    <xdr:cxnSp macro="">
      <xdr:nvCxnSpPr>
        <xdr:cNvPr id="117" name="直線コネクタ 116"/>
        <xdr:cNvCxnSpPr/>
      </xdr:nvCxnSpPr>
      <xdr:spPr bwMode="auto">
        <a:xfrm>
          <a:off x="4305300" y="6774906"/>
          <a:ext cx="698500" cy="7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81476</xdr:rowOff>
    </xdr:from>
    <xdr:to>
      <xdr:col>3</xdr:col>
      <xdr:colOff>904875</xdr:colOff>
      <xdr:row>35</xdr:row>
      <xdr:rowOff>164556</xdr:rowOff>
    </xdr:to>
    <xdr:cxnSp macro="">
      <xdr:nvCxnSpPr>
        <xdr:cNvPr id="120" name="直線コネクタ 119"/>
        <xdr:cNvCxnSpPr/>
      </xdr:nvCxnSpPr>
      <xdr:spPr bwMode="auto">
        <a:xfrm>
          <a:off x="3606800" y="6691826"/>
          <a:ext cx="698500" cy="8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26253</xdr:rowOff>
    </xdr:from>
    <xdr:to>
      <xdr:col>3</xdr:col>
      <xdr:colOff>206375</xdr:colOff>
      <xdr:row>35</xdr:row>
      <xdr:rowOff>81476</xdr:rowOff>
    </xdr:to>
    <xdr:cxnSp macro="">
      <xdr:nvCxnSpPr>
        <xdr:cNvPr id="123" name="直線コネクタ 122"/>
        <xdr:cNvCxnSpPr/>
      </xdr:nvCxnSpPr>
      <xdr:spPr bwMode="auto">
        <a:xfrm>
          <a:off x="2908300" y="6636603"/>
          <a:ext cx="698500" cy="5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190859</xdr:rowOff>
    </xdr:from>
    <xdr:to>
      <xdr:col>5</xdr:col>
      <xdr:colOff>34925</xdr:colOff>
      <xdr:row>35</xdr:row>
      <xdr:rowOff>292459</xdr:rowOff>
    </xdr:to>
    <xdr:sp macro="" textlink="">
      <xdr:nvSpPr>
        <xdr:cNvPr id="133" name="円/楕円 132"/>
        <xdr:cNvSpPr/>
      </xdr:nvSpPr>
      <xdr:spPr bwMode="auto">
        <a:xfrm>
          <a:off x="5600700" y="680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35936</xdr:rowOff>
    </xdr:from>
    <xdr:ext cx="762000" cy="259045"/>
    <xdr:sp macro="" textlink="">
      <xdr:nvSpPr>
        <xdr:cNvPr id="134" name="人口1人当たり決算額の推移該当値テキスト445"/>
        <xdr:cNvSpPr txBox="1"/>
      </xdr:nvSpPr>
      <xdr:spPr>
        <a:xfrm>
          <a:off x="5740400" y="66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189618</xdr:rowOff>
    </xdr:from>
    <xdr:to>
      <xdr:col>4</xdr:col>
      <xdr:colOff>520700</xdr:colOff>
      <xdr:row>35</xdr:row>
      <xdr:rowOff>291218</xdr:rowOff>
    </xdr:to>
    <xdr:sp macro="" textlink="">
      <xdr:nvSpPr>
        <xdr:cNvPr id="135" name="円/楕円 134"/>
        <xdr:cNvSpPr/>
      </xdr:nvSpPr>
      <xdr:spPr bwMode="auto">
        <a:xfrm>
          <a:off x="4953000" y="679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275995</xdr:rowOff>
    </xdr:from>
    <xdr:ext cx="736600" cy="259045"/>
    <xdr:sp macro="" textlink="">
      <xdr:nvSpPr>
        <xdr:cNvPr id="136" name="テキスト ボックス 135"/>
        <xdr:cNvSpPr txBox="1"/>
      </xdr:nvSpPr>
      <xdr:spPr>
        <a:xfrm>
          <a:off x="4622800" y="688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113756</xdr:rowOff>
    </xdr:from>
    <xdr:to>
      <xdr:col>3</xdr:col>
      <xdr:colOff>955675</xdr:colOff>
      <xdr:row>35</xdr:row>
      <xdr:rowOff>215356</xdr:rowOff>
    </xdr:to>
    <xdr:sp macro="" textlink="">
      <xdr:nvSpPr>
        <xdr:cNvPr id="137" name="円/楕円 136"/>
        <xdr:cNvSpPr/>
      </xdr:nvSpPr>
      <xdr:spPr bwMode="auto">
        <a:xfrm>
          <a:off x="4254500" y="672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200133</xdr:rowOff>
    </xdr:from>
    <xdr:ext cx="762000" cy="259045"/>
    <xdr:sp macro="" textlink="">
      <xdr:nvSpPr>
        <xdr:cNvPr id="138" name="テキスト ボックス 137"/>
        <xdr:cNvSpPr txBox="1"/>
      </xdr:nvSpPr>
      <xdr:spPr>
        <a:xfrm>
          <a:off x="3924300" y="681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30676</xdr:rowOff>
    </xdr:from>
    <xdr:to>
      <xdr:col>3</xdr:col>
      <xdr:colOff>257175</xdr:colOff>
      <xdr:row>35</xdr:row>
      <xdr:rowOff>132276</xdr:rowOff>
    </xdr:to>
    <xdr:sp macro="" textlink="">
      <xdr:nvSpPr>
        <xdr:cNvPr id="139" name="円/楕円 138"/>
        <xdr:cNvSpPr/>
      </xdr:nvSpPr>
      <xdr:spPr bwMode="auto">
        <a:xfrm>
          <a:off x="3556000" y="664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117053</xdr:rowOff>
    </xdr:from>
    <xdr:ext cx="762000" cy="259045"/>
    <xdr:sp macro="" textlink="">
      <xdr:nvSpPr>
        <xdr:cNvPr id="140" name="テキスト ボックス 139"/>
        <xdr:cNvSpPr txBox="1"/>
      </xdr:nvSpPr>
      <xdr:spPr>
        <a:xfrm>
          <a:off x="3225800" y="67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318353</xdr:rowOff>
    </xdr:from>
    <xdr:to>
      <xdr:col>2</xdr:col>
      <xdr:colOff>692150</xdr:colOff>
      <xdr:row>35</xdr:row>
      <xdr:rowOff>77053</xdr:rowOff>
    </xdr:to>
    <xdr:sp macro="" textlink="">
      <xdr:nvSpPr>
        <xdr:cNvPr id="141" name="円/楕円 140"/>
        <xdr:cNvSpPr/>
      </xdr:nvSpPr>
      <xdr:spPr bwMode="auto">
        <a:xfrm>
          <a:off x="2857500" y="658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61830</xdr:rowOff>
    </xdr:from>
    <xdr:ext cx="762000" cy="259045"/>
    <xdr:sp macro="" textlink="">
      <xdr:nvSpPr>
        <xdr:cNvPr id="142" name="テキスト ボックス 141"/>
        <xdr:cNvSpPr txBox="1"/>
      </xdr:nvSpPr>
      <xdr:spPr>
        <a:xfrm>
          <a:off x="2527300" y="667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164103</xdr:rowOff>
    </xdr:from>
    <xdr:to>
      <xdr:col>6</xdr:col>
      <xdr:colOff>511175</xdr:colOff>
      <xdr:row>37</xdr:row>
      <xdr:rowOff>13056</xdr:rowOff>
    </xdr:to>
    <xdr:cxnSp macro="">
      <xdr:nvCxnSpPr>
        <xdr:cNvPr id="61" name="直線コネクタ 60"/>
        <xdr:cNvCxnSpPr/>
      </xdr:nvCxnSpPr>
      <xdr:spPr>
        <a:xfrm>
          <a:off x="3797300" y="6336303"/>
          <a:ext cx="8382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164103</xdr:rowOff>
    </xdr:from>
    <xdr:to>
      <xdr:col>5</xdr:col>
      <xdr:colOff>358775</xdr:colOff>
      <xdr:row>37</xdr:row>
      <xdr:rowOff>25972</xdr:rowOff>
    </xdr:to>
    <xdr:cxnSp macro="">
      <xdr:nvCxnSpPr>
        <xdr:cNvPr id="64" name="直線コネクタ 63"/>
        <xdr:cNvCxnSpPr/>
      </xdr:nvCxnSpPr>
      <xdr:spPr>
        <a:xfrm flipV="1">
          <a:off x="2908300" y="6336303"/>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146177</xdr:rowOff>
    </xdr:from>
    <xdr:to>
      <xdr:col>4</xdr:col>
      <xdr:colOff>155575</xdr:colOff>
      <xdr:row>37</xdr:row>
      <xdr:rowOff>25972</xdr:rowOff>
    </xdr:to>
    <xdr:cxnSp macro="">
      <xdr:nvCxnSpPr>
        <xdr:cNvPr id="67" name="直線コネクタ 66"/>
        <xdr:cNvCxnSpPr/>
      </xdr:nvCxnSpPr>
      <xdr:spPr>
        <a:xfrm>
          <a:off x="2019300" y="6318377"/>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146177</xdr:rowOff>
    </xdr:from>
    <xdr:to>
      <xdr:col>2</xdr:col>
      <xdr:colOff>638175</xdr:colOff>
      <xdr:row>37</xdr:row>
      <xdr:rowOff>1987</xdr:rowOff>
    </xdr:to>
    <xdr:cxnSp macro="">
      <xdr:nvCxnSpPr>
        <xdr:cNvPr id="70" name="直線コネクタ 69"/>
        <xdr:cNvCxnSpPr/>
      </xdr:nvCxnSpPr>
      <xdr:spPr>
        <a:xfrm flipV="1">
          <a:off x="1130300" y="6318377"/>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133706</xdr:rowOff>
    </xdr:from>
    <xdr:to>
      <xdr:col>6</xdr:col>
      <xdr:colOff>561975</xdr:colOff>
      <xdr:row>37</xdr:row>
      <xdr:rowOff>63856</xdr:rowOff>
    </xdr:to>
    <xdr:sp macro="" textlink="">
      <xdr:nvSpPr>
        <xdr:cNvPr id="80" name="円/楕円 79"/>
        <xdr:cNvSpPr/>
      </xdr:nvSpPr>
      <xdr:spPr>
        <a:xfrm>
          <a:off x="45847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112133</xdr:rowOff>
    </xdr:from>
    <xdr:ext cx="534377" cy="259045"/>
    <xdr:sp macro="" textlink="">
      <xdr:nvSpPr>
        <xdr:cNvPr id="81" name="人件費該当値テキスト"/>
        <xdr:cNvSpPr txBox="1"/>
      </xdr:nvSpPr>
      <xdr:spPr>
        <a:xfrm>
          <a:off x="4686300"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113303</xdr:rowOff>
    </xdr:from>
    <xdr:to>
      <xdr:col>5</xdr:col>
      <xdr:colOff>409575</xdr:colOff>
      <xdr:row>37</xdr:row>
      <xdr:rowOff>43453</xdr:rowOff>
    </xdr:to>
    <xdr:sp macro="" textlink="">
      <xdr:nvSpPr>
        <xdr:cNvPr id="82" name="円/楕円 81"/>
        <xdr:cNvSpPr/>
      </xdr:nvSpPr>
      <xdr:spPr>
        <a:xfrm>
          <a:off x="3746500" y="62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34580</xdr:rowOff>
    </xdr:from>
    <xdr:ext cx="534377" cy="259045"/>
    <xdr:sp macro="" textlink="">
      <xdr:nvSpPr>
        <xdr:cNvPr id="83" name="テキスト ボックス 82"/>
        <xdr:cNvSpPr txBox="1"/>
      </xdr:nvSpPr>
      <xdr:spPr>
        <a:xfrm>
          <a:off x="3530111" y="63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146622</xdr:rowOff>
    </xdr:from>
    <xdr:to>
      <xdr:col>4</xdr:col>
      <xdr:colOff>206375</xdr:colOff>
      <xdr:row>37</xdr:row>
      <xdr:rowOff>76772</xdr:rowOff>
    </xdr:to>
    <xdr:sp macro="" textlink="">
      <xdr:nvSpPr>
        <xdr:cNvPr id="84" name="円/楕円 83"/>
        <xdr:cNvSpPr/>
      </xdr:nvSpPr>
      <xdr:spPr>
        <a:xfrm>
          <a:off x="2857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67899</xdr:rowOff>
    </xdr:from>
    <xdr:ext cx="534377" cy="259045"/>
    <xdr:sp macro="" textlink="">
      <xdr:nvSpPr>
        <xdr:cNvPr id="85" name="テキスト ボックス 84"/>
        <xdr:cNvSpPr txBox="1"/>
      </xdr:nvSpPr>
      <xdr:spPr>
        <a:xfrm>
          <a:off x="2641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95377</xdr:rowOff>
    </xdr:from>
    <xdr:to>
      <xdr:col>3</xdr:col>
      <xdr:colOff>3175</xdr:colOff>
      <xdr:row>37</xdr:row>
      <xdr:rowOff>25527</xdr:rowOff>
    </xdr:to>
    <xdr:sp macro="" textlink="">
      <xdr:nvSpPr>
        <xdr:cNvPr id="86" name="円/楕円 85"/>
        <xdr:cNvSpPr/>
      </xdr:nvSpPr>
      <xdr:spPr>
        <a:xfrm>
          <a:off x="1968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16654</xdr:rowOff>
    </xdr:from>
    <xdr:ext cx="534377" cy="259045"/>
    <xdr:sp macro="" textlink="">
      <xdr:nvSpPr>
        <xdr:cNvPr id="87" name="テキスト ボックス 86"/>
        <xdr:cNvSpPr txBox="1"/>
      </xdr:nvSpPr>
      <xdr:spPr>
        <a:xfrm>
          <a:off x="1752111" y="63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122637</xdr:rowOff>
    </xdr:from>
    <xdr:to>
      <xdr:col>1</xdr:col>
      <xdr:colOff>485775</xdr:colOff>
      <xdr:row>37</xdr:row>
      <xdr:rowOff>52787</xdr:rowOff>
    </xdr:to>
    <xdr:sp macro="" textlink="">
      <xdr:nvSpPr>
        <xdr:cNvPr id="88" name="円/楕円 87"/>
        <xdr:cNvSpPr/>
      </xdr:nvSpPr>
      <xdr:spPr>
        <a:xfrm>
          <a:off x="1079500" y="62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43914</xdr:rowOff>
    </xdr:from>
    <xdr:ext cx="534377" cy="259045"/>
    <xdr:sp macro="" textlink="">
      <xdr:nvSpPr>
        <xdr:cNvPr id="89" name="テキスト ボックス 88"/>
        <xdr:cNvSpPr txBox="1"/>
      </xdr:nvSpPr>
      <xdr:spPr>
        <a:xfrm>
          <a:off x="863111" y="63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19430</xdr:rowOff>
    </xdr:from>
    <xdr:to>
      <xdr:col>6</xdr:col>
      <xdr:colOff>511175</xdr:colOff>
      <xdr:row>58</xdr:row>
      <xdr:rowOff>47517</xdr:rowOff>
    </xdr:to>
    <xdr:cxnSp macro="">
      <xdr:nvCxnSpPr>
        <xdr:cNvPr id="118" name="直線コネクタ 117"/>
        <xdr:cNvCxnSpPr/>
      </xdr:nvCxnSpPr>
      <xdr:spPr>
        <a:xfrm flipV="1">
          <a:off x="3797300" y="9963530"/>
          <a:ext cx="8382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47517</xdr:rowOff>
    </xdr:from>
    <xdr:to>
      <xdr:col>5</xdr:col>
      <xdr:colOff>358775</xdr:colOff>
      <xdr:row>58</xdr:row>
      <xdr:rowOff>48355</xdr:rowOff>
    </xdr:to>
    <xdr:cxnSp macro="">
      <xdr:nvCxnSpPr>
        <xdr:cNvPr id="121" name="直線コネクタ 120"/>
        <xdr:cNvCxnSpPr/>
      </xdr:nvCxnSpPr>
      <xdr:spPr>
        <a:xfrm flipV="1">
          <a:off x="2908300" y="99916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48355</xdr:rowOff>
    </xdr:from>
    <xdr:to>
      <xdr:col>4</xdr:col>
      <xdr:colOff>155575</xdr:colOff>
      <xdr:row>58</xdr:row>
      <xdr:rowOff>53556</xdr:rowOff>
    </xdr:to>
    <xdr:cxnSp macro="">
      <xdr:nvCxnSpPr>
        <xdr:cNvPr id="124" name="直線コネクタ 123"/>
        <xdr:cNvCxnSpPr/>
      </xdr:nvCxnSpPr>
      <xdr:spPr>
        <a:xfrm flipV="1">
          <a:off x="2019300" y="9992455"/>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46222</xdr:rowOff>
    </xdr:from>
    <xdr:to>
      <xdr:col>2</xdr:col>
      <xdr:colOff>638175</xdr:colOff>
      <xdr:row>58</xdr:row>
      <xdr:rowOff>53556</xdr:rowOff>
    </xdr:to>
    <xdr:cxnSp macro="">
      <xdr:nvCxnSpPr>
        <xdr:cNvPr id="127" name="直線コネクタ 126"/>
        <xdr:cNvCxnSpPr/>
      </xdr:nvCxnSpPr>
      <xdr:spPr>
        <a:xfrm>
          <a:off x="1130300" y="9990322"/>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140080</xdr:rowOff>
    </xdr:from>
    <xdr:to>
      <xdr:col>6</xdr:col>
      <xdr:colOff>561975</xdr:colOff>
      <xdr:row>58</xdr:row>
      <xdr:rowOff>70230</xdr:rowOff>
    </xdr:to>
    <xdr:sp macro="" textlink="">
      <xdr:nvSpPr>
        <xdr:cNvPr id="137" name="円/楕円 136"/>
        <xdr:cNvSpPr/>
      </xdr:nvSpPr>
      <xdr:spPr>
        <a:xfrm>
          <a:off x="4584700" y="99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55007</xdr:rowOff>
    </xdr:from>
    <xdr:ext cx="534377" cy="259045"/>
    <xdr:sp macro="" textlink="">
      <xdr:nvSpPr>
        <xdr:cNvPr id="138" name="物件費該当値テキスト"/>
        <xdr:cNvSpPr txBox="1"/>
      </xdr:nvSpPr>
      <xdr:spPr>
        <a:xfrm>
          <a:off x="4686300" y="98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168167</xdr:rowOff>
    </xdr:from>
    <xdr:to>
      <xdr:col>5</xdr:col>
      <xdr:colOff>409575</xdr:colOff>
      <xdr:row>58</xdr:row>
      <xdr:rowOff>98317</xdr:rowOff>
    </xdr:to>
    <xdr:sp macro="" textlink="">
      <xdr:nvSpPr>
        <xdr:cNvPr id="139" name="円/楕円 138"/>
        <xdr:cNvSpPr/>
      </xdr:nvSpPr>
      <xdr:spPr>
        <a:xfrm>
          <a:off x="3746500" y="9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89444</xdr:rowOff>
    </xdr:from>
    <xdr:ext cx="534377" cy="259045"/>
    <xdr:sp macro="" textlink="">
      <xdr:nvSpPr>
        <xdr:cNvPr id="140" name="テキスト ボックス 139"/>
        <xdr:cNvSpPr txBox="1"/>
      </xdr:nvSpPr>
      <xdr:spPr>
        <a:xfrm>
          <a:off x="3530111" y="100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169005</xdr:rowOff>
    </xdr:from>
    <xdr:to>
      <xdr:col>4</xdr:col>
      <xdr:colOff>206375</xdr:colOff>
      <xdr:row>58</xdr:row>
      <xdr:rowOff>99155</xdr:rowOff>
    </xdr:to>
    <xdr:sp macro="" textlink="">
      <xdr:nvSpPr>
        <xdr:cNvPr id="141" name="円/楕円 140"/>
        <xdr:cNvSpPr/>
      </xdr:nvSpPr>
      <xdr:spPr>
        <a:xfrm>
          <a:off x="2857500" y="9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90282</xdr:rowOff>
    </xdr:from>
    <xdr:ext cx="534377" cy="259045"/>
    <xdr:sp macro="" textlink="">
      <xdr:nvSpPr>
        <xdr:cNvPr id="142" name="テキスト ボックス 141"/>
        <xdr:cNvSpPr txBox="1"/>
      </xdr:nvSpPr>
      <xdr:spPr>
        <a:xfrm>
          <a:off x="2641111" y="100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2756</xdr:rowOff>
    </xdr:from>
    <xdr:to>
      <xdr:col>3</xdr:col>
      <xdr:colOff>3175</xdr:colOff>
      <xdr:row>58</xdr:row>
      <xdr:rowOff>104356</xdr:rowOff>
    </xdr:to>
    <xdr:sp macro="" textlink="">
      <xdr:nvSpPr>
        <xdr:cNvPr id="143" name="円/楕円 142"/>
        <xdr:cNvSpPr/>
      </xdr:nvSpPr>
      <xdr:spPr>
        <a:xfrm>
          <a:off x="1968500" y="99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95483</xdr:rowOff>
    </xdr:from>
    <xdr:ext cx="534377" cy="259045"/>
    <xdr:sp macro="" textlink="">
      <xdr:nvSpPr>
        <xdr:cNvPr id="144" name="テキスト ボックス 143"/>
        <xdr:cNvSpPr txBox="1"/>
      </xdr:nvSpPr>
      <xdr:spPr>
        <a:xfrm>
          <a:off x="1752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166872</xdr:rowOff>
    </xdr:from>
    <xdr:to>
      <xdr:col>1</xdr:col>
      <xdr:colOff>485775</xdr:colOff>
      <xdr:row>58</xdr:row>
      <xdr:rowOff>97022</xdr:rowOff>
    </xdr:to>
    <xdr:sp macro="" textlink="">
      <xdr:nvSpPr>
        <xdr:cNvPr id="145" name="円/楕円 144"/>
        <xdr:cNvSpPr/>
      </xdr:nvSpPr>
      <xdr:spPr>
        <a:xfrm>
          <a:off x="1079500" y="9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88149</xdr:rowOff>
    </xdr:from>
    <xdr:ext cx="534377" cy="259045"/>
    <xdr:sp macro="" textlink="">
      <xdr:nvSpPr>
        <xdr:cNvPr id="146" name="テキスト ボックス 145"/>
        <xdr:cNvSpPr txBox="1"/>
      </xdr:nvSpPr>
      <xdr:spPr>
        <a:xfrm>
          <a:off x="863111" y="100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56900</xdr:rowOff>
    </xdr:from>
    <xdr:to>
      <xdr:col>6</xdr:col>
      <xdr:colOff>511175</xdr:colOff>
      <xdr:row>77</xdr:row>
      <xdr:rowOff>68422</xdr:rowOff>
    </xdr:to>
    <xdr:cxnSp macro="">
      <xdr:nvCxnSpPr>
        <xdr:cNvPr id="173" name="直線コネクタ 172"/>
        <xdr:cNvCxnSpPr/>
      </xdr:nvCxnSpPr>
      <xdr:spPr>
        <a:xfrm flipV="1">
          <a:off x="3797300" y="13258550"/>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23937</xdr:rowOff>
    </xdr:from>
    <xdr:to>
      <xdr:col>5</xdr:col>
      <xdr:colOff>358775</xdr:colOff>
      <xdr:row>77</xdr:row>
      <xdr:rowOff>68422</xdr:rowOff>
    </xdr:to>
    <xdr:cxnSp macro="">
      <xdr:nvCxnSpPr>
        <xdr:cNvPr id="176" name="直線コネクタ 175"/>
        <xdr:cNvCxnSpPr/>
      </xdr:nvCxnSpPr>
      <xdr:spPr>
        <a:xfrm>
          <a:off x="2908300" y="1322558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23937</xdr:rowOff>
    </xdr:from>
    <xdr:to>
      <xdr:col>4</xdr:col>
      <xdr:colOff>155575</xdr:colOff>
      <xdr:row>77</xdr:row>
      <xdr:rowOff>56124</xdr:rowOff>
    </xdr:to>
    <xdr:cxnSp macro="">
      <xdr:nvCxnSpPr>
        <xdr:cNvPr id="179" name="直線コネクタ 178"/>
        <xdr:cNvCxnSpPr/>
      </xdr:nvCxnSpPr>
      <xdr:spPr>
        <a:xfrm flipV="1">
          <a:off x="2019300" y="13225587"/>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56124</xdr:rowOff>
    </xdr:from>
    <xdr:to>
      <xdr:col>2</xdr:col>
      <xdr:colOff>638175</xdr:colOff>
      <xdr:row>77</xdr:row>
      <xdr:rowOff>130144</xdr:rowOff>
    </xdr:to>
    <xdr:cxnSp macro="">
      <xdr:nvCxnSpPr>
        <xdr:cNvPr id="182" name="直線コネクタ 181"/>
        <xdr:cNvCxnSpPr/>
      </xdr:nvCxnSpPr>
      <xdr:spPr>
        <a:xfrm flipV="1">
          <a:off x="1130300" y="13257774"/>
          <a:ext cx="889000" cy="7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6100</xdr:rowOff>
    </xdr:from>
    <xdr:to>
      <xdr:col>6</xdr:col>
      <xdr:colOff>561975</xdr:colOff>
      <xdr:row>77</xdr:row>
      <xdr:rowOff>107700</xdr:rowOff>
    </xdr:to>
    <xdr:sp macro="" textlink="">
      <xdr:nvSpPr>
        <xdr:cNvPr id="192" name="円/楕円 191"/>
        <xdr:cNvSpPr/>
      </xdr:nvSpPr>
      <xdr:spPr>
        <a:xfrm>
          <a:off x="4584700" y="132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155977</xdr:rowOff>
    </xdr:from>
    <xdr:ext cx="469744" cy="259045"/>
    <xdr:sp macro="" textlink="">
      <xdr:nvSpPr>
        <xdr:cNvPr id="193" name="維持補修費該当値テキスト"/>
        <xdr:cNvSpPr txBox="1"/>
      </xdr:nvSpPr>
      <xdr:spPr>
        <a:xfrm>
          <a:off x="4686300" y="1318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17622</xdr:rowOff>
    </xdr:from>
    <xdr:to>
      <xdr:col>5</xdr:col>
      <xdr:colOff>409575</xdr:colOff>
      <xdr:row>77</xdr:row>
      <xdr:rowOff>119222</xdr:rowOff>
    </xdr:to>
    <xdr:sp macro="" textlink="">
      <xdr:nvSpPr>
        <xdr:cNvPr id="194" name="円/楕円 193"/>
        <xdr:cNvSpPr/>
      </xdr:nvSpPr>
      <xdr:spPr>
        <a:xfrm>
          <a:off x="3746500" y="132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110349</xdr:rowOff>
    </xdr:from>
    <xdr:ext cx="469744" cy="259045"/>
    <xdr:sp macro="" textlink="">
      <xdr:nvSpPr>
        <xdr:cNvPr id="195" name="テキスト ボックス 194"/>
        <xdr:cNvSpPr txBox="1"/>
      </xdr:nvSpPr>
      <xdr:spPr>
        <a:xfrm>
          <a:off x="3562427" y="1331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144587</xdr:rowOff>
    </xdr:from>
    <xdr:to>
      <xdr:col>4</xdr:col>
      <xdr:colOff>206375</xdr:colOff>
      <xdr:row>77</xdr:row>
      <xdr:rowOff>74737</xdr:rowOff>
    </xdr:to>
    <xdr:sp macro="" textlink="">
      <xdr:nvSpPr>
        <xdr:cNvPr id="196" name="円/楕円 195"/>
        <xdr:cNvSpPr/>
      </xdr:nvSpPr>
      <xdr:spPr>
        <a:xfrm>
          <a:off x="2857500" y="131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91264</xdr:rowOff>
    </xdr:from>
    <xdr:ext cx="469744" cy="259045"/>
    <xdr:sp macro="" textlink="">
      <xdr:nvSpPr>
        <xdr:cNvPr id="197" name="テキスト ボックス 196"/>
        <xdr:cNvSpPr txBox="1"/>
      </xdr:nvSpPr>
      <xdr:spPr>
        <a:xfrm>
          <a:off x="2673427" y="1295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5324</xdr:rowOff>
    </xdr:from>
    <xdr:to>
      <xdr:col>3</xdr:col>
      <xdr:colOff>3175</xdr:colOff>
      <xdr:row>77</xdr:row>
      <xdr:rowOff>106924</xdr:rowOff>
    </xdr:to>
    <xdr:sp macro="" textlink="">
      <xdr:nvSpPr>
        <xdr:cNvPr id="198" name="円/楕円 197"/>
        <xdr:cNvSpPr/>
      </xdr:nvSpPr>
      <xdr:spPr>
        <a:xfrm>
          <a:off x="1968500" y="132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98051</xdr:rowOff>
    </xdr:from>
    <xdr:ext cx="469744" cy="259045"/>
    <xdr:sp macro="" textlink="">
      <xdr:nvSpPr>
        <xdr:cNvPr id="199" name="テキスト ボックス 198"/>
        <xdr:cNvSpPr txBox="1"/>
      </xdr:nvSpPr>
      <xdr:spPr>
        <a:xfrm>
          <a:off x="1784427" y="132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79344</xdr:rowOff>
    </xdr:from>
    <xdr:to>
      <xdr:col>1</xdr:col>
      <xdr:colOff>485775</xdr:colOff>
      <xdr:row>78</xdr:row>
      <xdr:rowOff>9494</xdr:rowOff>
    </xdr:to>
    <xdr:sp macro="" textlink="">
      <xdr:nvSpPr>
        <xdr:cNvPr id="200" name="円/楕円 199"/>
        <xdr:cNvSpPr/>
      </xdr:nvSpPr>
      <xdr:spPr>
        <a:xfrm>
          <a:off x="1079500" y="132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621</xdr:rowOff>
    </xdr:from>
    <xdr:ext cx="469744" cy="259045"/>
    <xdr:sp macro="" textlink="">
      <xdr:nvSpPr>
        <xdr:cNvPr id="201" name="テキスト ボックス 200"/>
        <xdr:cNvSpPr txBox="1"/>
      </xdr:nvSpPr>
      <xdr:spPr>
        <a:xfrm>
          <a:off x="895427" y="133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21180</xdr:rowOff>
    </xdr:from>
    <xdr:to>
      <xdr:col>6</xdr:col>
      <xdr:colOff>511175</xdr:colOff>
      <xdr:row>98</xdr:row>
      <xdr:rowOff>29400</xdr:rowOff>
    </xdr:to>
    <xdr:cxnSp macro="">
      <xdr:nvCxnSpPr>
        <xdr:cNvPr id="235" name="直線コネクタ 234"/>
        <xdr:cNvCxnSpPr/>
      </xdr:nvCxnSpPr>
      <xdr:spPr>
        <a:xfrm flipV="1">
          <a:off x="3797300" y="16823280"/>
          <a:ext cx="8382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29400</xdr:rowOff>
    </xdr:from>
    <xdr:to>
      <xdr:col>5</xdr:col>
      <xdr:colOff>358775</xdr:colOff>
      <xdr:row>98</xdr:row>
      <xdr:rowOff>81989</xdr:rowOff>
    </xdr:to>
    <xdr:cxnSp macro="">
      <xdr:nvCxnSpPr>
        <xdr:cNvPr id="238" name="直線コネクタ 237"/>
        <xdr:cNvCxnSpPr/>
      </xdr:nvCxnSpPr>
      <xdr:spPr>
        <a:xfrm flipV="1">
          <a:off x="2908300" y="16831500"/>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81989</xdr:rowOff>
    </xdr:from>
    <xdr:to>
      <xdr:col>4</xdr:col>
      <xdr:colOff>155575</xdr:colOff>
      <xdr:row>98</xdr:row>
      <xdr:rowOff>93723</xdr:rowOff>
    </xdr:to>
    <xdr:cxnSp macro="">
      <xdr:nvCxnSpPr>
        <xdr:cNvPr id="241" name="直線コネクタ 240"/>
        <xdr:cNvCxnSpPr/>
      </xdr:nvCxnSpPr>
      <xdr:spPr>
        <a:xfrm flipV="1">
          <a:off x="2019300" y="16884089"/>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93723</xdr:rowOff>
    </xdr:from>
    <xdr:to>
      <xdr:col>2</xdr:col>
      <xdr:colOff>638175</xdr:colOff>
      <xdr:row>98</xdr:row>
      <xdr:rowOff>98210</xdr:rowOff>
    </xdr:to>
    <xdr:cxnSp macro="">
      <xdr:nvCxnSpPr>
        <xdr:cNvPr id="244" name="直線コネクタ 243"/>
        <xdr:cNvCxnSpPr/>
      </xdr:nvCxnSpPr>
      <xdr:spPr>
        <a:xfrm flipV="1">
          <a:off x="1130300" y="16895823"/>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141830</xdr:rowOff>
    </xdr:from>
    <xdr:to>
      <xdr:col>6</xdr:col>
      <xdr:colOff>561975</xdr:colOff>
      <xdr:row>98</xdr:row>
      <xdr:rowOff>71980</xdr:rowOff>
    </xdr:to>
    <xdr:sp macro="" textlink="">
      <xdr:nvSpPr>
        <xdr:cNvPr id="254" name="円/楕円 253"/>
        <xdr:cNvSpPr/>
      </xdr:nvSpPr>
      <xdr:spPr>
        <a:xfrm>
          <a:off x="4584700" y="167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56757</xdr:rowOff>
    </xdr:from>
    <xdr:ext cx="534377" cy="259045"/>
    <xdr:sp macro="" textlink="">
      <xdr:nvSpPr>
        <xdr:cNvPr id="255" name="扶助費該当値テキスト"/>
        <xdr:cNvSpPr txBox="1"/>
      </xdr:nvSpPr>
      <xdr:spPr>
        <a:xfrm>
          <a:off x="4686300" y="166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150050</xdr:rowOff>
    </xdr:from>
    <xdr:to>
      <xdr:col>5</xdr:col>
      <xdr:colOff>409575</xdr:colOff>
      <xdr:row>98</xdr:row>
      <xdr:rowOff>80200</xdr:rowOff>
    </xdr:to>
    <xdr:sp macro="" textlink="">
      <xdr:nvSpPr>
        <xdr:cNvPr id="256" name="円/楕円 255"/>
        <xdr:cNvSpPr/>
      </xdr:nvSpPr>
      <xdr:spPr>
        <a:xfrm>
          <a:off x="3746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71327</xdr:rowOff>
    </xdr:from>
    <xdr:ext cx="534377" cy="259045"/>
    <xdr:sp macro="" textlink="">
      <xdr:nvSpPr>
        <xdr:cNvPr id="257" name="テキスト ボックス 256"/>
        <xdr:cNvSpPr txBox="1"/>
      </xdr:nvSpPr>
      <xdr:spPr>
        <a:xfrm>
          <a:off x="3530111" y="1687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31189</xdr:rowOff>
    </xdr:from>
    <xdr:to>
      <xdr:col>4</xdr:col>
      <xdr:colOff>206375</xdr:colOff>
      <xdr:row>98</xdr:row>
      <xdr:rowOff>132789</xdr:rowOff>
    </xdr:to>
    <xdr:sp macro="" textlink="">
      <xdr:nvSpPr>
        <xdr:cNvPr id="258" name="円/楕円 257"/>
        <xdr:cNvSpPr/>
      </xdr:nvSpPr>
      <xdr:spPr>
        <a:xfrm>
          <a:off x="2857500" y="168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123916</xdr:rowOff>
    </xdr:from>
    <xdr:ext cx="534377" cy="259045"/>
    <xdr:sp macro="" textlink="">
      <xdr:nvSpPr>
        <xdr:cNvPr id="259" name="テキスト ボックス 258"/>
        <xdr:cNvSpPr txBox="1"/>
      </xdr:nvSpPr>
      <xdr:spPr>
        <a:xfrm>
          <a:off x="2641111" y="1692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42923</xdr:rowOff>
    </xdr:from>
    <xdr:to>
      <xdr:col>3</xdr:col>
      <xdr:colOff>3175</xdr:colOff>
      <xdr:row>98</xdr:row>
      <xdr:rowOff>144523</xdr:rowOff>
    </xdr:to>
    <xdr:sp macro="" textlink="">
      <xdr:nvSpPr>
        <xdr:cNvPr id="260" name="円/楕円 259"/>
        <xdr:cNvSpPr/>
      </xdr:nvSpPr>
      <xdr:spPr>
        <a:xfrm>
          <a:off x="1968500" y="168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135650</xdr:rowOff>
    </xdr:from>
    <xdr:ext cx="534377" cy="259045"/>
    <xdr:sp macro="" textlink="">
      <xdr:nvSpPr>
        <xdr:cNvPr id="261" name="テキスト ボックス 260"/>
        <xdr:cNvSpPr txBox="1"/>
      </xdr:nvSpPr>
      <xdr:spPr>
        <a:xfrm>
          <a:off x="1752111" y="169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47410</xdr:rowOff>
    </xdr:from>
    <xdr:to>
      <xdr:col>1</xdr:col>
      <xdr:colOff>485775</xdr:colOff>
      <xdr:row>98</xdr:row>
      <xdr:rowOff>149010</xdr:rowOff>
    </xdr:to>
    <xdr:sp macro="" textlink="">
      <xdr:nvSpPr>
        <xdr:cNvPr id="262" name="円/楕円 261"/>
        <xdr:cNvSpPr/>
      </xdr:nvSpPr>
      <xdr:spPr>
        <a:xfrm>
          <a:off x="1079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140137</xdr:rowOff>
    </xdr:from>
    <xdr:ext cx="534377" cy="259045"/>
    <xdr:sp macro="" textlink="">
      <xdr:nvSpPr>
        <xdr:cNvPr id="263" name="テキスト ボックス 262"/>
        <xdr:cNvSpPr txBox="1"/>
      </xdr:nvSpPr>
      <xdr:spPr>
        <a:xfrm>
          <a:off x="863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100446</xdr:rowOff>
    </xdr:from>
    <xdr:to>
      <xdr:col>15</xdr:col>
      <xdr:colOff>180975</xdr:colOff>
      <xdr:row>36</xdr:row>
      <xdr:rowOff>105421</xdr:rowOff>
    </xdr:to>
    <xdr:cxnSp macro="">
      <xdr:nvCxnSpPr>
        <xdr:cNvPr id="294" name="直線コネクタ 293"/>
        <xdr:cNvCxnSpPr/>
      </xdr:nvCxnSpPr>
      <xdr:spPr>
        <a:xfrm>
          <a:off x="9639300" y="6272646"/>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100446</xdr:rowOff>
    </xdr:from>
    <xdr:to>
      <xdr:col>14</xdr:col>
      <xdr:colOff>28575</xdr:colOff>
      <xdr:row>36</xdr:row>
      <xdr:rowOff>110603</xdr:rowOff>
    </xdr:to>
    <xdr:cxnSp macro="">
      <xdr:nvCxnSpPr>
        <xdr:cNvPr id="297" name="直線コネクタ 296"/>
        <xdr:cNvCxnSpPr/>
      </xdr:nvCxnSpPr>
      <xdr:spPr>
        <a:xfrm flipV="1">
          <a:off x="8750300" y="627264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100185</xdr:rowOff>
    </xdr:from>
    <xdr:to>
      <xdr:col>12</xdr:col>
      <xdr:colOff>511175</xdr:colOff>
      <xdr:row>36</xdr:row>
      <xdr:rowOff>110603</xdr:rowOff>
    </xdr:to>
    <xdr:cxnSp macro="">
      <xdr:nvCxnSpPr>
        <xdr:cNvPr id="300" name="直線コネクタ 299"/>
        <xdr:cNvCxnSpPr/>
      </xdr:nvCxnSpPr>
      <xdr:spPr>
        <a:xfrm>
          <a:off x="7861300" y="627238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91019</xdr:rowOff>
    </xdr:from>
    <xdr:to>
      <xdr:col>11</xdr:col>
      <xdr:colOff>307975</xdr:colOff>
      <xdr:row>36</xdr:row>
      <xdr:rowOff>100185</xdr:rowOff>
    </xdr:to>
    <xdr:cxnSp macro="">
      <xdr:nvCxnSpPr>
        <xdr:cNvPr id="303" name="直線コネクタ 302"/>
        <xdr:cNvCxnSpPr/>
      </xdr:nvCxnSpPr>
      <xdr:spPr>
        <a:xfrm>
          <a:off x="6972300" y="6263219"/>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54621</xdr:rowOff>
    </xdr:from>
    <xdr:to>
      <xdr:col>15</xdr:col>
      <xdr:colOff>231775</xdr:colOff>
      <xdr:row>36</xdr:row>
      <xdr:rowOff>156221</xdr:rowOff>
    </xdr:to>
    <xdr:sp macro="" textlink="">
      <xdr:nvSpPr>
        <xdr:cNvPr id="313" name="円/楕円 312"/>
        <xdr:cNvSpPr/>
      </xdr:nvSpPr>
      <xdr:spPr>
        <a:xfrm>
          <a:off x="10426700" y="62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33048</xdr:rowOff>
    </xdr:from>
    <xdr:ext cx="534377" cy="259045"/>
    <xdr:sp macro="" textlink="">
      <xdr:nvSpPr>
        <xdr:cNvPr id="314" name="補助費等該当値テキスト"/>
        <xdr:cNvSpPr txBox="1"/>
      </xdr:nvSpPr>
      <xdr:spPr>
        <a:xfrm>
          <a:off x="10528300" y="620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49646</xdr:rowOff>
    </xdr:from>
    <xdr:to>
      <xdr:col>14</xdr:col>
      <xdr:colOff>79375</xdr:colOff>
      <xdr:row>36</xdr:row>
      <xdr:rowOff>151246</xdr:rowOff>
    </xdr:to>
    <xdr:sp macro="" textlink="">
      <xdr:nvSpPr>
        <xdr:cNvPr id="315" name="円/楕円 314"/>
        <xdr:cNvSpPr/>
      </xdr:nvSpPr>
      <xdr:spPr>
        <a:xfrm>
          <a:off x="9588500" y="62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142373</xdr:rowOff>
    </xdr:from>
    <xdr:ext cx="534377" cy="259045"/>
    <xdr:sp macro="" textlink="">
      <xdr:nvSpPr>
        <xdr:cNvPr id="316" name="テキスト ボックス 315"/>
        <xdr:cNvSpPr txBox="1"/>
      </xdr:nvSpPr>
      <xdr:spPr>
        <a:xfrm>
          <a:off x="9372111" y="63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59803</xdr:rowOff>
    </xdr:from>
    <xdr:to>
      <xdr:col>12</xdr:col>
      <xdr:colOff>561975</xdr:colOff>
      <xdr:row>36</xdr:row>
      <xdr:rowOff>161403</xdr:rowOff>
    </xdr:to>
    <xdr:sp macro="" textlink="">
      <xdr:nvSpPr>
        <xdr:cNvPr id="317" name="円/楕円 316"/>
        <xdr:cNvSpPr/>
      </xdr:nvSpPr>
      <xdr:spPr>
        <a:xfrm>
          <a:off x="8699500" y="6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152530</xdr:rowOff>
    </xdr:from>
    <xdr:ext cx="534377" cy="259045"/>
    <xdr:sp macro="" textlink="">
      <xdr:nvSpPr>
        <xdr:cNvPr id="318" name="テキスト ボックス 317"/>
        <xdr:cNvSpPr txBox="1"/>
      </xdr:nvSpPr>
      <xdr:spPr>
        <a:xfrm>
          <a:off x="8483111" y="63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49385</xdr:rowOff>
    </xdr:from>
    <xdr:to>
      <xdr:col>11</xdr:col>
      <xdr:colOff>358775</xdr:colOff>
      <xdr:row>36</xdr:row>
      <xdr:rowOff>150985</xdr:rowOff>
    </xdr:to>
    <xdr:sp macro="" textlink="">
      <xdr:nvSpPr>
        <xdr:cNvPr id="319" name="円/楕円 318"/>
        <xdr:cNvSpPr/>
      </xdr:nvSpPr>
      <xdr:spPr>
        <a:xfrm>
          <a:off x="7810500" y="6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142112</xdr:rowOff>
    </xdr:from>
    <xdr:ext cx="534377" cy="259045"/>
    <xdr:sp macro="" textlink="">
      <xdr:nvSpPr>
        <xdr:cNvPr id="320" name="テキスト ボックス 319"/>
        <xdr:cNvSpPr txBox="1"/>
      </xdr:nvSpPr>
      <xdr:spPr>
        <a:xfrm>
          <a:off x="7594111" y="6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40219</xdr:rowOff>
    </xdr:from>
    <xdr:to>
      <xdr:col>10</xdr:col>
      <xdr:colOff>155575</xdr:colOff>
      <xdr:row>36</xdr:row>
      <xdr:rowOff>141819</xdr:rowOff>
    </xdr:to>
    <xdr:sp macro="" textlink="">
      <xdr:nvSpPr>
        <xdr:cNvPr id="321" name="円/楕円 320"/>
        <xdr:cNvSpPr/>
      </xdr:nvSpPr>
      <xdr:spPr>
        <a:xfrm>
          <a:off x="6921500" y="62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132946</xdr:rowOff>
    </xdr:from>
    <xdr:ext cx="534377" cy="259045"/>
    <xdr:sp macro="" textlink="">
      <xdr:nvSpPr>
        <xdr:cNvPr id="322" name="テキスト ボックス 321"/>
        <xdr:cNvSpPr txBox="1"/>
      </xdr:nvSpPr>
      <xdr:spPr>
        <a:xfrm>
          <a:off x="6705111" y="63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64275</xdr:rowOff>
    </xdr:from>
    <xdr:to>
      <xdr:col>15</xdr:col>
      <xdr:colOff>180975</xdr:colOff>
      <xdr:row>58</xdr:row>
      <xdr:rowOff>142398</xdr:rowOff>
    </xdr:to>
    <xdr:cxnSp macro="">
      <xdr:nvCxnSpPr>
        <xdr:cNvPr id="351" name="直線コネクタ 350"/>
        <xdr:cNvCxnSpPr/>
      </xdr:nvCxnSpPr>
      <xdr:spPr>
        <a:xfrm flipV="1">
          <a:off x="9639300" y="10008375"/>
          <a:ext cx="838200" cy="7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118227</xdr:rowOff>
    </xdr:from>
    <xdr:to>
      <xdr:col>14</xdr:col>
      <xdr:colOff>28575</xdr:colOff>
      <xdr:row>58</xdr:row>
      <xdr:rowOff>142398</xdr:rowOff>
    </xdr:to>
    <xdr:cxnSp macro="">
      <xdr:nvCxnSpPr>
        <xdr:cNvPr id="354" name="直線コネクタ 353"/>
        <xdr:cNvCxnSpPr/>
      </xdr:nvCxnSpPr>
      <xdr:spPr>
        <a:xfrm>
          <a:off x="8750300" y="10062327"/>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118227</xdr:rowOff>
    </xdr:from>
    <xdr:to>
      <xdr:col>12</xdr:col>
      <xdr:colOff>511175</xdr:colOff>
      <xdr:row>58</xdr:row>
      <xdr:rowOff>135903</xdr:rowOff>
    </xdr:to>
    <xdr:cxnSp macro="">
      <xdr:nvCxnSpPr>
        <xdr:cNvPr id="357" name="直線コネクタ 356"/>
        <xdr:cNvCxnSpPr/>
      </xdr:nvCxnSpPr>
      <xdr:spPr>
        <a:xfrm flipV="1">
          <a:off x="7861300" y="10062327"/>
          <a:ext cx="8890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135903</xdr:rowOff>
    </xdr:from>
    <xdr:to>
      <xdr:col>11</xdr:col>
      <xdr:colOff>307975</xdr:colOff>
      <xdr:row>58</xdr:row>
      <xdr:rowOff>142167</xdr:rowOff>
    </xdr:to>
    <xdr:cxnSp macro="">
      <xdr:nvCxnSpPr>
        <xdr:cNvPr id="360" name="直線コネクタ 359"/>
        <xdr:cNvCxnSpPr/>
      </xdr:nvCxnSpPr>
      <xdr:spPr>
        <a:xfrm flipV="1">
          <a:off x="6972300" y="10080003"/>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13475</xdr:rowOff>
    </xdr:from>
    <xdr:to>
      <xdr:col>15</xdr:col>
      <xdr:colOff>231775</xdr:colOff>
      <xdr:row>58</xdr:row>
      <xdr:rowOff>115075</xdr:rowOff>
    </xdr:to>
    <xdr:sp macro="" textlink="">
      <xdr:nvSpPr>
        <xdr:cNvPr id="370" name="円/楕円 369"/>
        <xdr:cNvSpPr/>
      </xdr:nvSpPr>
      <xdr:spPr>
        <a:xfrm>
          <a:off x="10426700" y="99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163352</xdr:rowOff>
    </xdr:from>
    <xdr:ext cx="534377" cy="259045"/>
    <xdr:sp macro="" textlink="">
      <xdr:nvSpPr>
        <xdr:cNvPr id="371" name="普通建設事業費該当値テキスト"/>
        <xdr:cNvSpPr txBox="1"/>
      </xdr:nvSpPr>
      <xdr:spPr>
        <a:xfrm>
          <a:off x="10528300" y="99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91598</xdr:rowOff>
    </xdr:from>
    <xdr:to>
      <xdr:col>14</xdr:col>
      <xdr:colOff>79375</xdr:colOff>
      <xdr:row>59</xdr:row>
      <xdr:rowOff>21748</xdr:rowOff>
    </xdr:to>
    <xdr:sp macro="" textlink="">
      <xdr:nvSpPr>
        <xdr:cNvPr id="372" name="円/楕円 371"/>
        <xdr:cNvSpPr/>
      </xdr:nvSpPr>
      <xdr:spPr>
        <a:xfrm>
          <a:off x="9588500" y="100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12875</xdr:rowOff>
    </xdr:from>
    <xdr:ext cx="534377" cy="259045"/>
    <xdr:sp macro="" textlink="">
      <xdr:nvSpPr>
        <xdr:cNvPr id="373" name="テキスト ボックス 372"/>
        <xdr:cNvSpPr txBox="1"/>
      </xdr:nvSpPr>
      <xdr:spPr>
        <a:xfrm>
          <a:off x="9372111" y="101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67427</xdr:rowOff>
    </xdr:from>
    <xdr:to>
      <xdr:col>12</xdr:col>
      <xdr:colOff>561975</xdr:colOff>
      <xdr:row>58</xdr:row>
      <xdr:rowOff>169027</xdr:rowOff>
    </xdr:to>
    <xdr:sp macro="" textlink="">
      <xdr:nvSpPr>
        <xdr:cNvPr id="374" name="円/楕円 373"/>
        <xdr:cNvSpPr/>
      </xdr:nvSpPr>
      <xdr:spPr>
        <a:xfrm>
          <a:off x="8699500" y="100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160154</xdr:rowOff>
    </xdr:from>
    <xdr:ext cx="534377" cy="259045"/>
    <xdr:sp macro="" textlink="">
      <xdr:nvSpPr>
        <xdr:cNvPr id="375" name="テキスト ボックス 374"/>
        <xdr:cNvSpPr txBox="1"/>
      </xdr:nvSpPr>
      <xdr:spPr>
        <a:xfrm>
          <a:off x="8483111" y="101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85103</xdr:rowOff>
    </xdr:from>
    <xdr:to>
      <xdr:col>11</xdr:col>
      <xdr:colOff>358775</xdr:colOff>
      <xdr:row>59</xdr:row>
      <xdr:rowOff>15253</xdr:rowOff>
    </xdr:to>
    <xdr:sp macro="" textlink="">
      <xdr:nvSpPr>
        <xdr:cNvPr id="376" name="円/楕円 375"/>
        <xdr:cNvSpPr/>
      </xdr:nvSpPr>
      <xdr:spPr>
        <a:xfrm>
          <a:off x="7810500" y="100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6380</xdr:rowOff>
    </xdr:from>
    <xdr:ext cx="534377" cy="259045"/>
    <xdr:sp macro="" textlink="">
      <xdr:nvSpPr>
        <xdr:cNvPr id="377" name="テキスト ボックス 376"/>
        <xdr:cNvSpPr txBox="1"/>
      </xdr:nvSpPr>
      <xdr:spPr>
        <a:xfrm>
          <a:off x="7594111" y="101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91367</xdr:rowOff>
    </xdr:from>
    <xdr:to>
      <xdr:col>10</xdr:col>
      <xdr:colOff>155575</xdr:colOff>
      <xdr:row>59</xdr:row>
      <xdr:rowOff>21517</xdr:rowOff>
    </xdr:to>
    <xdr:sp macro="" textlink="">
      <xdr:nvSpPr>
        <xdr:cNvPr id="378" name="円/楕円 377"/>
        <xdr:cNvSpPr/>
      </xdr:nvSpPr>
      <xdr:spPr>
        <a:xfrm>
          <a:off x="6921500" y="100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12644</xdr:rowOff>
    </xdr:from>
    <xdr:ext cx="534377" cy="259045"/>
    <xdr:sp macro="" textlink="">
      <xdr:nvSpPr>
        <xdr:cNvPr id="379" name="テキスト ボックス 378"/>
        <xdr:cNvSpPr txBox="1"/>
      </xdr:nvSpPr>
      <xdr:spPr>
        <a:xfrm>
          <a:off x="6705111" y="101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7196</xdr:rowOff>
    </xdr:from>
    <xdr:to>
      <xdr:col>15</xdr:col>
      <xdr:colOff>180975</xdr:colOff>
      <xdr:row>78</xdr:row>
      <xdr:rowOff>96549</xdr:rowOff>
    </xdr:to>
    <xdr:cxnSp macro="">
      <xdr:nvCxnSpPr>
        <xdr:cNvPr id="406" name="直線コネクタ 405"/>
        <xdr:cNvCxnSpPr/>
      </xdr:nvCxnSpPr>
      <xdr:spPr>
        <a:xfrm flipV="1">
          <a:off x="9639300" y="13380296"/>
          <a:ext cx="838200" cy="8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127846</xdr:rowOff>
    </xdr:from>
    <xdr:to>
      <xdr:col>15</xdr:col>
      <xdr:colOff>231775</xdr:colOff>
      <xdr:row>78</xdr:row>
      <xdr:rowOff>57996</xdr:rowOff>
    </xdr:to>
    <xdr:sp macro="" textlink="">
      <xdr:nvSpPr>
        <xdr:cNvPr id="416" name="円/楕円 415"/>
        <xdr:cNvSpPr/>
      </xdr:nvSpPr>
      <xdr:spPr>
        <a:xfrm>
          <a:off x="10426700" y="133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150723</xdr:rowOff>
    </xdr:from>
    <xdr:ext cx="534377" cy="259045"/>
    <xdr:sp macro="" textlink="">
      <xdr:nvSpPr>
        <xdr:cNvPr id="417" name="普通建設事業費 （ うち新規整備　）該当値テキスト"/>
        <xdr:cNvSpPr txBox="1"/>
      </xdr:nvSpPr>
      <xdr:spPr>
        <a:xfrm>
          <a:off x="10528300" y="131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45749</xdr:rowOff>
    </xdr:from>
    <xdr:to>
      <xdr:col>14</xdr:col>
      <xdr:colOff>79375</xdr:colOff>
      <xdr:row>78</xdr:row>
      <xdr:rowOff>147349</xdr:rowOff>
    </xdr:to>
    <xdr:sp macro="" textlink="">
      <xdr:nvSpPr>
        <xdr:cNvPr id="418" name="円/楕円 417"/>
        <xdr:cNvSpPr/>
      </xdr:nvSpPr>
      <xdr:spPr>
        <a:xfrm>
          <a:off x="9588500" y="13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138476</xdr:rowOff>
    </xdr:from>
    <xdr:ext cx="534377" cy="259045"/>
    <xdr:sp macro="" textlink="">
      <xdr:nvSpPr>
        <xdr:cNvPr id="419" name="テキスト ボックス 418"/>
        <xdr:cNvSpPr txBox="1"/>
      </xdr:nvSpPr>
      <xdr:spPr>
        <a:xfrm>
          <a:off x="9372111" y="135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100985</xdr:rowOff>
    </xdr:from>
    <xdr:to>
      <xdr:col>15</xdr:col>
      <xdr:colOff>180975</xdr:colOff>
      <xdr:row>98</xdr:row>
      <xdr:rowOff>143145</xdr:rowOff>
    </xdr:to>
    <xdr:cxnSp macro="">
      <xdr:nvCxnSpPr>
        <xdr:cNvPr id="450" name="直線コネクタ 449"/>
        <xdr:cNvCxnSpPr/>
      </xdr:nvCxnSpPr>
      <xdr:spPr>
        <a:xfrm>
          <a:off x="9639300" y="16903085"/>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92345</xdr:rowOff>
    </xdr:from>
    <xdr:to>
      <xdr:col>15</xdr:col>
      <xdr:colOff>231775</xdr:colOff>
      <xdr:row>99</xdr:row>
      <xdr:rowOff>22495</xdr:rowOff>
    </xdr:to>
    <xdr:sp macro="" textlink="">
      <xdr:nvSpPr>
        <xdr:cNvPr id="460" name="円/楕円 459"/>
        <xdr:cNvSpPr/>
      </xdr:nvSpPr>
      <xdr:spPr>
        <a:xfrm>
          <a:off x="10426700" y="168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7272</xdr:rowOff>
    </xdr:from>
    <xdr:ext cx="469744" cy="259045"/>
    <xdr:sp macro="" textlink="">
      <xdr:nvSpPr>
        <xdr:cNvPr id="461" name="普通建設事業費 （ うち更新整備　）該当値テキスト"/>
        <xdr:cNvSpPr txBox="1"/>
      </xdr:nvSpPr>
      <xdr:spPr>
        <a:xfrm>
          <a:off x="10528300" y="1680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50185</xdr:rowOff>
    </xdr:from>
    <xdr:to>
      <xdr:col>14</xdr:col>
      <xdr:colOff>79375</xdr:colOff>
      <xdr:row>98</xdr:row>
      <xdr:rowOff>151785</xdr:rowOff>
    </xdr:to>
    <xdr:sp macro="" textlink="">
      <xdr:nvSpPr>
        <xdr:cNvPr id="462" name="円/楕円 461"/>
        <xdr:cNvSpPr/>
      </xdr:nvSpPr>
      <xdr:spPr>
        <a:xfrm>
          <a:off x="9588500" y="168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142912</xdr:rowOff>
    </xdr:from>
    <xdr:ext cx="534377" cy="259045"/>
    <xdr:sp macro="" textlink="">
      <xdr:nvSpPr>
        <xdr:cNvPr id="463" name="テキスト ボックス 462"/>
        <xdr:cNvSpPr txBox="1"/>
      </xdr:nvSpPr>
      <xdr:spPr>
        <a:xfrm>
          <a:off x="9372111" y="169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24583</xdr:rowOff>
    </xdr:from>
    <xdr:to>
      <xdr:col>23</xdr:col>
      <xdr:colOff>517525</xdr:colOff>
      <xdr:row>38</xdr:row>
      <xdr:rowOff>25400</xdr:rowOff>
    </xdr:to>
    <xdr:cxnSp macro="">
      <xdr:nvCxnSpPr>
        <xdr:cNvPr id="488" name="直線コネクタ 487"/>
        <xdr:cNvCxnSpPr/>
      </xdr:nvCxnSpPr>
      <xdr:spPr>
        <a:xfrm>
          <a:off x="15481300" y="6539683"/>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23782</xdr:rowOff>
    </xdr:from>
    <xdr:to>
      <xdr:col>22</xdr:col>
      <xdr:colOff>365125</xdr:colOff>
      <xdr:row>38</xdr:row>
      <xdr:rowOff>24583</xdr:rowOff>
    </xdr:to>
    <xdr:cxnSp macro="">
      <xdr:nvCxnSpPr>
        <xdr:cNvPr id="491" name="直線コネクタ 490"/>
        <xdr:cNvCxnSpPr/>
      </xdr:nvCxnSpPr>
      <xdr:spPr>
        <a:xfrm>
          <a:off x="14592300" y="65388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23782</xdr:rowOff>
    </xdr:from>
    <xdr:to>
      <xdr:col>21</xdr:col>
      <xdr:colOff>161925</xdr:colOff>
      <xdr:row>38</xdr:row>
      <xdr:rowOff>25400</xdr:rowOff>
    </xdr:to>
    <xdr:cxnSp macro="">
      <xdr:nvCxnSpPr>
        <xdr:cNvPr id="494" name="直線コネクタ 493"/>
        <xdr:cNvCxnSpPr/>
      </xdr:nvCxnSpPr>
      <xdr:spPr>
        <a:xfrm flipV="1">
          <a:off x="13703300" y="6538882"/>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7" name="直線コネクタ 49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145233</xdr:rowOff>
    </xdr:from>
    <xdr:to>
      <xdr:col>22</xdr:col>
      <xdr:colOff>415925</xdr:colOff>
      <xdr:row>38</xdr:row>
      <xdr:rowOff>75383</xdr:rowOff>
    </xdr:to>
    <xdr:sp macro="" textlink="">
      <xdr:nvSpPr>
        <xdr:cNvPr id="509" name="円/楕円 508"/>
        <xdr:cNvSpPr/>
      </xdr:nvSpPr>
      <xdr:spPr>
        <a:xfrm>
          <a:off x="15430500" y="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66510</xdr:rowOff>
    </xdr:from>
    <xdr:ext cx="378565" cy="259045"/>
    <xdr:sp macro="" textlink="">
      <xdr:nvSpPr>
        <xdr:cNvPr id="510" name="テキスト ボックス 509"/>
        <xdr:cNvSpPr txBox="1"/>
      </xdr:nvSpPr>
      <xdr:spPr>
        <a:xfrm>
          <a:off x="15292017" y="658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144433</xdr:rowOff>
    </xdr:from>
    <xdr:to>
      <xdr:col>21</xdr:col>
      <xdr:colOff>212725</xdr:colOff>
      <xdr:row>38</xdr:row>
      <xdr:rowOff>74583</xdr:rowOff>
    </xdr:to>
    <xdr:sp macro="" textlink="">
      <xdr:nvSpPr>
        <xdr:cNvPr id="511" name="円/楕円 510"/>
        <xdr:cNvSpPr/>
      </xdr:nvSpPr>
      <xdr:spPr>
        <a:xfrm>
          <a:off x="14541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65709</xdr:rowOff>
    </xdr:from>
    <xdr:ext cx="378565" cy="259045"/>
    <xdr:sp macro="" textlink="">
      <xdr:nvSpPr>
        <xdr:cNvPr id="512" name="テキスト ボックス 511"/>
        <xdr:cNvSpPr txBox="1"/>
      </xdr:nvSpPr>
      <xdr:spPr>
        <a:xfrm>
          <a:off x="14403017" y="658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5" name="円/楕円 51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6" name="テキスト ボックス 515"/>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105410</xdr:rowOff>
    </xdr:from>
    <xdr:to>
      <xdr:col>23</xdr:col>
      <xdr:colOff>517525</xdr:colOff>
      <xdr:row>58</xdr:row>
      <xdr:rowOff>139700</xdr:rowOff>
    </xdr:to>
    <xdr:cxnSp macro="">
      <xdr:nvCxnSpPr>
        <xdr:cNvPr id="543" name="直線コネクタ 542"/>
        <xdr:cNvCxnSpPr/>
      </xdr:nvCxnSpPr>
      <xdr:spPr>
        <a:xfrm>
          <a:off x="15481300" y="953516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105410</xdr:rowOff>
    </xdr:from>
    <xdr:to>
      <xdr:col>22</xdr:col>
      <xdr:colOff>365125</xdr:colOff>
      <xdr:row>58</xdr:row>
      <xdr:rowOff>139700</xdr:rowOff>
    </xdr:to>
    <xdr:cxnSp macro="">
      <xdr:nvCxnSpPr>
        <xdr:cNvPr id="546" name="直線コネクタ 545"/>
        <xdr:cNvCxnSpPr/>
      </xdr:nvCxnSpPr>
      <xdr:spPr>
        <a:xfrm flipV="1">
          <a:off x="14592300" y="95351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44467</xdr:rowOff>
    </xdr:from>
    <xdr:ext cx="249299" cy="259045"/>
    <xdr:sp macro="" textlink="">
      <xdr:nvSpPr>
        <xdr:cNvPr id="548" name="テキスト ボックス 547"/>
        <xdr:cNvSpPr txBox="1"/>
      </xdr:nvSpPr>
      <xdr:spPr>
        <a:xfrm>
          <a:off x="15356649" y="9988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54610</xdr:rowOff>
    </xdr:from>
    <xdr:to>
      <xdr:col>22</xdr:col>
      <xdr:colOff>415925</xdr:colOff>
      <xdr:row>55</xdr:row>
      <xdr:rowOff>156210</xdr:rowOff>
    </xdr:to>
    <xdr:sp macro="" textlink="">
      <xdr:nvSpPr>
        <xdr:cNvPr id="564" name="円/楕円 563"/>
        <xdr:cNvSpPr/>
      </xdr:nvSpPr>
      <xdr:spPr>
        <a:xfrm>
          <a:off x="15430500" y="94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1287</xdr:rowOff>
    </xdr:from>
    <xdr:ext cx="313932" cy="259045"/>
    <xdr:sp macro="" textlink="">
      <xdr:nvSpPr>
        <xdr:cNvPr id="565" name="テキスト ボックス 564"/>
        <xdr:cNvSpPr txBox="1"/>
      </xdr:nvSpPr>
      <xdr:spPr>
        <a:xfrm>
          <a:off x="15324333" y="9259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54270</xdr:rowOff>
    </xdr:from>
    <xdr:to>
      <xdr:col>23</xdr:col>
      <xdr:colOff>517525</xdr:colOff>
      <xdr:row>77</xdr:row>
      <xdr:rowOff>55327</xdr:rowOff>
    </xdr:to>
    <xdr:cxnSp macro="">
      <xdr:nvCxnSpPr>
        <xdr:cNvPr id="604" name="直線コネクタ 603"/>
        <xdr:cNvCxnSpPr/>
      </xdr:nvCxnSpPr>
      <xdr:spPr>
        <a:xfrm flipV="1">
          <a:off x="15481300" y="13255920"/>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55327</xdr:rowOff>
    </xdr:from>
    <xdr:to>
      <xdr:col>22</xdr:col>
      <xdr:colOff>365125</xdr:colOff>
      <xdr:row>77</xdr:row>
      <xdr:rowOff>58071</xdr:rowOff>
    </xdr:to>
    <xdr:cxnSp macro="">
      <xdr:nvCxnSpPr>
        <xdr:cNvPr id="607" name="直線コネクタ 606"/>
        <xdr:cNvCxnSpPr/>
      </xdr:nvCxnSpPr>
      <xdr:spPr>
        <a:xfrm flipV="1">
          <a:off x="14592300" y="1325697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57414</xdr:rowOff>
    </xdr:from>
    <xdr:to>
      <xdr:col>21</xdr:col>
      <xdr:colOff>161925</xdr:colOff>
      <xdr:row>77</xdr:row>
      <xdr:rowOff>58071</xdr:rowOff>
    </xdr:to>
    <xdr:cxnSp macro="">
      <xdr:nvCxnSpPr>
        <xdr:cNvPr id="610" name="直線コネクタ 609"/>
        <xdr:cNvCxnSpPr/>
      </xdr:nvCxnSpPr>
      <xdr:spPr>
        <a:xfrm>
          <a:off x="13703300" y="13259064"/>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57414</xdr:rowOff>
    </xdr:from>
    <xdr:to>
      <xdr:col>19</xdr:col>
      <xdr:colOff>644525</xdr:colOff>
      <xdr:row>77</xdr:row>
      <xdr:rowOff>76082</xdr:rowOff>
    </xdr:to>
    <xdr:cxnSp macro="">
      <xdr:nvCxnSpPr>
        <xdr:cNvPr id="613" name="直線コネクタ 612"/>
        <xdr:cNvCxnSpPr/>
      </xdr:nvCxnSpPr>
      <xdr:spPr>
        <a:xfrm flipV="1">
          <a:off x="12814300" y="13259064"/>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3470</xdr:rowOff>
    </xdr:from>
    <xdr:to>
      <xdr:col>23</xdr:col>
      <xdr:colOff>568325</xdr:colOff>
      <xdr:row>77</xdr:row>
      <xdr:rowOff>105070</xdr:rowOff>
    </xdr:to>
    <xdr:sp macro="" textlink="">
      <xdr:nvSpPr>
        <xdr:cNvPr id="623" name="円/楕円 622"/>
        <xdr:cNvSpPr/>
      </xdr:nvSpPr>
      <xdr:spPr>
        <a:xfrm>
          <a:off x="16268700" y="132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153347</xdr:rowOff>
    </xdr:from>
    <xdr:ext cx="534377" cy="259045"/>
    <xdr:sp macro="" textlink="">
      <xdr:nvSpPr>
        <xdr:cNvPr id="624" name="公債費該当値テキスト"/>
        <xdr:cNvSpPr txBox="1"/>
      </xdr:nvSpPr>
      <xdr:spPr>
        <a:xfrm>
          <a:off x="16370300" y="131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4527</xdr:rowOff>
    </xdr:from>
    <xdr:to>
      <xdr:col>22</xdr:col>
      <xdr:colOff>415925</xdr:colOff>
      <xdr:row>77</xdr:row>
      <xdr:rowOff>106127</xdr:rowOff>
    </xdr:to>
    <xdr:sp macro="" textlink="">
      <xdr:nvSpPr>
        <xdr:cNvPr id="625" name="円/楕円 624"/>
        <xdr:cNvSpPr/>
      </xdr:nvSpPr>
      <xdr:spPr>
        <a:xfrm>
          <a:off x="15430500" y="132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97254</xdr:rowOff>
    </xdr:from>
    <xdr:ext cx="534377" cy="259045"/>
    <xdr:sp macro="" textlink="">
      <xdr:nvSpPr>
        <xdr:cNvPr id="626" name="テキスト ボックス 625"/>
        <xdr:cNvSpPr txBox="1"/>
      </xdr:nvSpPr>
      <xdr:spPr>
        <a:xfrm>
          <a:off x="15214111" y="132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7271</xdr:rowOff>
    </xdr:from>
    <xdr:to>
      <xdr:col>21</xdr:col>
      <xdr:colOff>212725</xdr:colOff>
      <xdr:row>77</xdr:row>
      <xdr:rowOff>108871</xdr:rowOff>
    </xdr:to>
    <xdr:sp macro="" textlink="">
      <xdr:nvSpPr>
        <xdr:cNvPr id="627" name="円/楕円 626"/>
        <xdr:cNvSpPr/>
      </xdr:nvSpPr>
      <xdr:spPr>
        <a:xfrm>
          <a:off x="14541500" y="132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99998</xdr:rowOff>
    </xdr:from>
    <xdr:ext cx="534377" cy="259045"/>
    <xdr:sp macro="" textlink="">
      <xdr:nvSpPr>
        <xdr:cNvPr id="628" name="テキスト ボックス 627"/>
        <xdr:cNvSpPr txBox="1"/>
      </xdr:nvSpPr>
      <xdr:spPr>
        <a:xfrm>
          <a:off x="14325111" y="133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6614</xdr:rowOff>
    </xdr:from>
    <xdr:to>
      <xdr:col>20</xdr:col>
      <xdr:colOff>9525</xdr:colOff>
      <xdr:row>77</xdr:row>
      <xdr:rowOff>108214</xdr:rowOff>
    </xdr:to>
    <xdr:sp macro="" textlink="">
      <xdr:nvSpPr>
        <xdr:cNvPr id="629" name="円/楕円 628"/>
        <xdr:cNvSpPr/>
      </xdr:nvSpPr>
      <xdr:spPr>
        <a:xfrm>
          <a:off x="13652500" y="1320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99341</xdr:rowOff>
    </xdr:from>
    <xdr:ext cx="534377" cy="259045"/>
    <xdr:sp macro="" textlink="">
      <xdr:nvSpPr>
        <xdr:cNvPr id="630" name="テキスト ボックス 629"/>
        <xdr:cNvSpPr txBox="1"/>
      </xdr:nvSpPr>
      <xdr:spPr>
        <a:xfrm>
          <a:off x="13436111" y="1330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25282</xdr:rowOff>
    </xdr:from>
    <xdr:to>
      <xdr:col>18</xdr:col>
      <xdr:colOff>492125</xdr:colOff>
      <xdr:row>77</xdr:row>
      <xdr:rowOff>126882</xdr:rowOff>
    </xdr:to>
    <xdr:sp macro="" textlink="">
      <xdr:nvSpPr>
        <xdr:cNvPr id="631" name="円/楕円 630"/>
        <xdr:cNvSpPr/>
      </xdr:nvSpPr>
      <xdr:spPr>
        <a:xfrm>
          <a:off x="12763500" y="132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118009</xdr:rowOff>
    </xdr:from>
    <xdr:ext cx="534377" cy="259045"/>
    <xdr:sp macro="" textlink="">
      <xdr:nvSpPr>
        <xdr:cNvPr id="632" name="テキスト ボックス 631"/>
        <xdr:cNvSpPr txBox="1"/>
      </xdr:nvSpPr>
      <xdr:spPr>
        <a:xfrm>
          <a:off x="12547111" y="1331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68098</xdr:rowOff>
    </xdr:from>
    <xdr:to>
      <xdr:col>23</xdr:col>
      <xdr:colOff>517525</xdr:colOff>
      <xdr:row>98</xdr:row>
      <xdr:rowOff>119107</xdr:rowOff>
    </xdr:to>
    <xdr:cxnSp macro="">
      <xdr:nvCxnSpPr>
        <xdr:cNvPr id="659" name="直線コネクタ 658"/>
        <xdr:cNvCxnSpPr/>
      </xdr:nvCxnSpPr>
      <xdr:spPr>
        <a:xfrm flipV="1">
          <a:off x="15481300" y="16870198"/>
          <a:ext cx="838200" cy="5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60"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102301</xdr:rowOff>
    </xdr:from>
    <xdr:to>
      <xdr:col>22</xdr:col>
      <xdr:colOff>365125</xdr:colOff>
      <xdr:row>98</xdr:row>
      <xdr:rowOff>119107</xdr:rowOff>
    </xdr:to>
    <xdr:cxnSp macro="">
      <xdr:nvCxnSpPr>
        <xdr:cNvPr id="662" name="直線コネクタ 661"/>
        <xdr:cNvCxnSpPr/>
      </xdr:nvCxnSpPr>
      <xdr:spPr>
        <a:xfrm>
          <a:off x="14592300" y="16904401"/>
          <a:ext cx="889000" cy="1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101679</xdr:rowOff>
    </xdr:from>
    <xdr:to>
      <xdr:col>21</xdr:col>
      <xdr:colOff>161925</xdr:colOff>
      <xdr:row>98</xdr:row>
      <xdr:rowOff>102301</xdr:rowOff>
    </xdr:to>
    <xdr:cxnSp macro="">
      <xdr:nvCxnSpPr>
        <xdr:cNvPr id="665" name="直線コネクタ 664"/>
        <xdr:cNvCxnSpPr/>
      </xdr:nvCxnSpPr>
      <xdr:spPr>
        <a:xfrm>
          <a:off x="13703300" y="16903779"/>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101679</xdr:rowOff>
    </xdr:from>
    <xdr:to>
      <xdr:col>19</xdr:col>
      <xdr:colOff>644525</xdr:colOff>
      <xdr:row>98</xdr:row>
      <xdr:rowOff>113731</xdr:rowOff>
    </xdr:to>
    <xdr:cxnSp macro="">
      <xdr:nvCxnSpPr>
        <xdr:cNvPr id="668" name="直線コネクタ 667"/>
        <xdr:cNvCxnSpPr/>
      </xdr:nvCxnSpPr>
      <xdr:spPr>
        <a:xfrm flipV="1">
          <a:off x="12814300" y="16903779"/>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17298</xdr:rowOff>
    </xdr:from>
    <xdr:to>
      <xdr:col>23</xdr:col>
      <xdr:colOff>568325</xdr:colOff>
      <xdr:row>98</xdr:row>
      <xdr:rowOff>118898</xdr:rowOff>
    </xdr:to>
    <xdr:sp macro="" textlink="">
      <xdr:nvSpPr>
        <xdr:cNvPr id="678" name="円/楕円 677"/>
        <xdr:cNvSpPr/>
      </xdr:nvSpPr>
      <xdr:spPr>
        <a:xfrm>
          <a:off x="16268700" y="168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148125</xdr:rowOff>
    </xdr:from>
    <xdr:ext cx="534377" cy="259045"/>
    <xdr:sp macro="" textlink="">
      <xdr:nvSpPr>
        <xdr:cNvPr id="679" name="積立金該当値テキスト"/>
        <xdr:cNvSpPr txBox="1"/>
      </xdr:nvSpPr>
      <xdr:spPr>
        <a:xfrm>
          <a:off x="16370300" y="166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68307</xdr:rowOff>
    </xdr:from>
    <xdr:to>
      <xdr:col>22</xdr:col>
      <xdr:colOff>415925</xdr:colOff>
      <xdr:row>98</xdr:row>
      <xdr:rowOff>169907</xdr:rowOff>
    </xdr:to>
    <xdr:sp macro="" textlink="">
      <xdr:nvSpPr>
        <xdr:cNvPr id="680" name="円/楕円 679"/>
        <xdr:cNvSpPr/>
      </xdr:nvSpPr>
      <xdr:spPr>
        <a:xfrm>
          <a:off x="15430500" y="168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161034</xdr:rowOff>
    </xdr:from>
    <xdr:ext cx="469744" cy="259045"/>
    <xdr:sp macro="" textlink="">
      <xdr:nvSpPr>
        <xdr:cNvPr id="681" name="テキスト ボックス 680"/>
        <xdr:cNvSpPr txBox="1"/>
      </xdr:nvSpPr>
      <xdr:spPr>
        <a:xfrm>
          <a:off x="15246427" y="169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51501</xdr:rowOff>
    </xdr:from>
    <xdr:to>
      <xdr:col>21</xdr:col>
      <xdr:colOff>212725</xdr:colOff>
      <xdr:row>98</xdr:row>
      <xdr:rowOff>153101</xdr:rowOff>
    </xdr:to>
    <xdr:sp macro="" textlink="">
      <xdr:nvSpPr>
        <xdr:cNvPr id="682" name="円/楕円 681"/>
        <xdr:cNvSpPr/>
      </xdr:nvSpPr>
      <xdr:spPr>
        <a:xfrm>
          <a:off x="14541500" y="168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144228</xdr:rowOff>
    </xdr:from>
    <xdr:ext cx="469744" cy="259045"/>
    <xdr:sp macro="" textlink="">
      <xdr:nvSpPr>
        <xdr:cNvPr id="683" name="テキスト ボックス 682"/>
        <xdr:cNvSpPr txBox="1"/>
      </xdr:nvSpPr>
      <xdr:spPr>
        <a:xfrm>
          <a:off x="14357427" y="169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50879</xdr:rowOff>
    </xdr:from>
    <xdr:to>
      <xdr:col>20</xdr:col>
      <xdr:colOff>9525</xdr:colOff>
      <xdr:row>98</xdr:row>
      <xdr:rowOff>152479</xdr:rowOff>
    </xdr:to>
    <xdr:sp macro="" textlink="">
      <xdr:nvSpPr>
        <xdr:cNvPr id="684" name="円/楕円 683"/>
        <xdr:cNvSpPr/>
      </xdr:nvSpPr>
      <xdr:spPr>
        <a:xfrm>
          <a:off x="13652500" y="168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143606</xdr:rowOff>
    </xdr:from>
    <xdr:ext cx="469744" cy="259045"/>
    <xdr:sp macro="" textlink="">
      <xdr:nvSpPr>
        <xdr:cNvPr id="685" name="テキスト ボックス 684"/>
        <xdr:cNvSpPr txBox="1"/>
      </xdr:nvSpPr>
      <xdr:spPr>
        <a:xfrm>
          <a:off x="13468427" y="169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62931</xdr:rowOff>
    </xdr:from>
    <xdr:to>
      <xdr:col>18</xdr:col>
      <xdr:colOff>492125</xdr:colOff>
      <xdr:row>98</xdr:row>
      <xdr:rowOff>164531</xdr:rowOff>
    </xdr:to>
    <xdr:sp macro="" textlink="">
      <xdr:nvSpPr>
        <xdr:cNvPr id="686" name="円/楕円 685"/>
        <xdr:cNvSpPr/>
      </xdr:nvSpPr>
      <xdr:spPr>
        <a:xfrm>
          <a:off x="12763500" y="168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155658</xdr:rowOff>
    </xdr:from>
    <xdr:ext cx="469744" cy="259045"/>
    <xdr:sp macro="" textlink="">
      <xdr:nvSpPr>
        <xdr:cNvPr id="687" name="テキスト ボックス 686"/>
        <xdr:cNvSpPr txBox="1"/>
      </xdr:nvSpPr>
      <xdr:spPr>
        <a:xfrm>
          <a:off x="12579427" y="1695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61976</xdr:rowOff>
    </xdr:from>
    <xdr:to>
      <xdr:col>29</xdr:col>
      <xdr:colOff>517525</xdr:colOff>
      <xdr:row>59</xdr:row>
      <xdr:rowOff>44450</xdr:rowOff>
    </xdr:to>
    <xdr:cxnSp macro="">
      <xdr:nvCxnSpPr>
        <xdr:cNvPr id="777" name="直線コネクタ 776"/>
        <xdr:cNvCxnSpPr/>
      </xdr:nvCxnSpPr>
      <xdr:spPr>
        <a:xfrm>
          <a:off x="19545300" y="9320276"/>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61976</xdr:rowOff>
    </xdr:from>
    <xdr:to>
      <xdr:col>28</xdr:col>
      <xdr:colOff>314325</xdr:colOff>
      <xdr:row>59</xdr:row>
      <xdr:rowOff>44450</xdr:rowOff>
    </xdr:to>
    <xdr:cxnSp macro="">
      <xdr:nvCxnSpPr>
        <xdr:cNvPr id="780" name="直線コネクタ 779"/>
        <xdr:cNvCxnSpPr/>
      </xdr:nvCxnSpPr>
      <xdr:spPr>
        <a:xfrm flipV="1">
          <a:off x="18656300" y="9320276"/>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11176</xdr:rowOff>
    </xdr:from>
    <xdr:to>
      <xdr:col>28</xdr:col>
      <xdr:colOff>365125</xdr:colOff>
      <xdr:row>54</xdr:row>
      <xdr:rowOff>112776</xdr:rowOff>
    </xdr:to>
    <xdr:sp macro="" textlink="">
      <xdr:nvSpPr>
        <xdr:cNvPr id="796" name="円/楕円 795"/>
        <xdr:cNvSpPr/>
      </xdr:nvSpPr>
      <xdr:spPr>
        <a:xfrm>
          <a:off x="19494500" y="92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129303</xdr:rowOff>
    </xdr:from>
    <xdr:ext cx="534377" cy="259045"/>
    <xdr:sp macro="" textlink="">
      <xdr:nvSpPr>
        <xdr:cNvPr id="797" name="テキスト ボックス 796"/>
        <xdr:cNvSpPr txBox="1"/>
      </xdr:nvSpPr>
      <xdr:spPr>
        <a:xfrm>
          <a:off x="19278111" y="90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162799</xdr:rowOff>
    </xdr:from>
    <xdr:to>
      <xdr:col>32</xdr:col>
      <xdr:colOff>187325</xdr:colOff>
      <xdr:row>75</xdr:row>
      <xdr:rowOff>12936</xdr:rowOff>
    </xdr:to>
    <xdr:cxnSp macro="">
      <xdr:nvCxnSpPr>
        <xdr:cNvPr id="830" name="直線コネクタ 829"/>
        <xdr:cNvCxnSpPr/>
      </xdr:nvCxnSpPr>
      <xdr:spPr>
        <a:xfrm>
          <a:off x="21323300" y="12850099"/>
          <a:ext cx="8382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162799</xdr:rowOff>
    </xdr:from>
    <xdr:to>
      <xdr:col>31</xdr:col>
      <xdr:colOff>34925</xdr:colOff>
      <xdr:row>75</xdr:row>
      <xdr:rowOff>126506</xdr:rowOff>
    </xdr:to>
    <xdr:cxnSp macro="">
      <xdr:nvCxnSpPr>
        <xdr:cNvPr id="833" name="直線コネクタ 832"/>
        <xdr:cNvCxnSpPr/>
      </xdr:nvCxnSpPr>
      <xdr:spPr>
        <a:xfrm flipV="1">
          <a:off x="20434300" y="12850099"/>
          <a:ext cx="889000" cy="1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126506</xdr:rowOff>
    </xdr:from>
    <xdr:to>
      <xdr:col>29</xdr:col>
      <xdr:colOff>517525</xdr:colOff>
      <xdr:row>75</xdr:row>
      <xdr:rowOff>133833</xdr:rowOff>
    </xdr:to>
    <xdr:cxnSp macro="">
      <xdr:nvCxnSpPr>
        <xdr:cNvPr id="836" name="直線コネクタ 835"/>
        <xdr:cNvCxnSpPr/>
      </xdr:nvCxnSpPr>
      <xdr:spPr>
        <a:xfrm flipV="1">
          <a:off x="19545300" y="12985256"/>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133833</xdr:rowOff>
    </xdr:from>
    <xdr:to>
      <xdr:col>28</xdr:col>
      <xdr:colOff>314325</xdr:colOff>
      <xdr:row>75</xdr:row>
      <xdr:rowOff>151402</xdr:rowOff>
    </xdr:to>
    <xdr:cxnSp macro="">
      <xdr:nvCxnSpPr>
        <xdr:cNvPr id="839" name="直線コネクタ 838"/>
        <xdr:cNvCxnSpPr/>
      </xdr:nvCxnSpPr>
      <xdr:spPr>
        <a:xfrm flipV="1">
          <a:off x="18656300" y="12992583"/>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133586</xdr:rowOff>
    </xdr:from>
    <xdr:to>
      <xdr:col>32</xdr:col>
      <xdr:colOff>238125</xdr:colOff>
      <xdr:row>75</xdr:row>
      <xdr:rowOff>63736</xdr:rowOff>
    </xdr:to>
    <xdr:sp macro="" textlink="">
      <xdr:nvSpPr>
        <xdr:cNvPr id="849" name="円/楕円 848"/>
        <xdr:cNvSpPr/>
      </xdr:nvSpPr>
      <xdr:spPr>
        <a:xfrm>
          <a:off x="22110700" y="128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156463</xdr:rowOff>
    </xdr:from>
    <xdr:ext cx="534377" cy="259045"/>
    <xdr:sp macro="" textlink="">
      <xdr:nvSpPr>
        <xdr:cNvPr id="850" name="繰出金該当値テキスト"/>
        <xdr:cNvSpPr txBox="1"/>
      </xdr:nvSpPr>
      <xdr:spPr>
        <a:xfrm>
          <a:off x="22212300" y="126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70,895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111999</xdr:rowOff>
    </xdr:from>
    <xdr:to>
      <xdr:col>31</xdr:col>
      <xdr:colOff>85725</xdr:colOff>
      <xdr:row>75</xdr:row>
      <xdr:rowOff>42149</xdr:rowOff>
    </xdr:to>
    <xdr:sp macro="" textlink="">
      <xdr:nvSpPr>
        <xdr:cNvPr id="851" name="円/楕円 850"/>
        <xdr:cNvSpPr/>
      </xdr:nvSpPr>
      <xdr:spPr>
        <a:xfrm>
          <a:off x="21272500" y="127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58676</xdr:rowOff>
    </xdr:from>
    <xdr:ext cx="534377" cy="259045"/>
    <xdr:sp macro="" textlink="">
      <xdr:nvSpPr>
        <xdr:cNvPr id="852" name="テキスト ボックス 851"/>
        <xdr:cNvSpPr txBox="1"/>
      </xdr:nvSpPr>
      <xdr:spPr>
        <a:xfrm>
          <a:off x="21056111" y="125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75706</xdr:rowOff>
    </xdr:from>
    <xdr:to>
      <xdr:col>29</xdr:col>
      <xdr:colOff>568325</xdr:colOff>
      <xdr:row>76</xdr:row>
      <xdr:rowOff>5857</xdr:rowOff>
    </xdr:to>
    <xdr:sp macro="" textlink="">
      <xdr:nvSpPr>
        <xdr:cNvPr id="853" name="円/楕円 852"/>
        <xdr:cNvSpPr/>
      </xdr:nvSpPr>
      <xdr:spPr>
        <a:xfrm>
          <a:off x="20383500" y="129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22383</xdr:rowOff>
    </xdr:from>
    <xdr:ext cx="534377" cy="259045"/>
    <xdr:sp macro="" textlink="">
      <xdr:nvSpPr>
        <xdr:cNvPr id="854" name="テキスト ボックス 853"/>
        <xdr:cNvSpPr txBox="1"/>
      </xdr:nvSpPr>
      <xdr:spPr>
        <a:xfrm>
          <a:off x="20167111" y="127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83033</xdr:rowOff>
    </xdr:from>
    <xdr:to>
      <xdr:col>28</xdr:col>
      <xdr:colOff>365125</xdr:colOff>
      <xdr:row>76</xdr:row>
      <xdr:rowOff>13184</xdr:rowOff>
    </xdr:to>
    <xdr:sp macro="" textlink="">
      <xdr:nvSpPr>
        <xdr:cNvPr id="855" name="円/楕円 854"/>
        <xdr:cNvSpPr/>
      </xdr:nvSpPr>
      <xdr:spPr>
        <a:xfrm>
          <a:off x="19494500" y="129417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29710</xdr:rowOff>
    </xdr:from>
    <xdr:ext cx="534377" cy="259045"/>
    <xdr:sp macro="" textlink="">
      <xdr:nvSpPr>
        <xdr:cNvPr id="856" name="テキスト ボックス 855"/>
        <xdr:cNvSpPr txBox="1"/>
      </xdr:nvSpPr>
      <xdr:spPr>
        <a:xfrm>
          <a:off x="19278111" y="127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100602</xdr:rowOff>
    </xdr:from>
    <xdr:to>
      <xdr:col>27</xdr:col>
      <xdr:colOff>161925</xdr:colOff>
      <xdr:row>76</xdr:row>
      <xdr:rowOff>30752</xdr:rowOff>
    </xdr:to>
    <xdr:sp macro="" textlink="">
      <xdr:nvSpPr>
        <xdr:cNvPr id="857" name="円/楕円 856"/>
        <xdr:cNvSpPr/>
      </xdr:nvSpPr>
      <xdr:spPr>
        <a:xfrm>
          <a:off x="18605500" y="129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47279</xdr:rowOff>
    </xdr:from>
    <xdr:ext cx="534377" cy="259045"/>
    <xdr:sp macro="" textlink="">
      <xdr:nvSpPr>
        <xdr:cNvPr id="858" name="テキスト ボックス 857"/>
        <xdr:cNvSpPr txBox="1"/>
      </xdr:nvSpPr>
      <xdr:spPr>
        <a:xfrm>
          <a:off x="18389111" y="127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普通建設事業費は類似団体平均を大幅に下回っていたが、平成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79,593</a:t>
          </a:r>
          <a:r>
            <a:rPr kumimoji="1" lang="ja-JP" altLang="en-US" sz="1300">
              <a:latin typeface="ＭＳ Ｐゴシック"/>
            </a:rPr>
            <a:t>円で、ほぼ類似団体平均値となっており、全国平均や岡山県平均を上回っている。これは、学校給食センター整備事業や本庁舎耐震補強事業などの大型事業が集中したためである。</a:t>
          </a:r>
          <a:endParaRPr kumimoji="1" lang="en-US" altLang="ja-JP" sz="1300">
            <a:latin typeface="ＭＳ Ｐゴシック"/>
          </a:endParaRPr>
        </a:p>
        <a:p>
          <a:r>
            <a:rPr kumimoji="1" lang="ja-JP" altLang="en-US" sz="1300">
              <a:latin typeface="ＭＳ Ｐゴシック"/>
            </a:rPr>
            <a:t>　繰出金もほぼ類似団体平均値で推移していたが、平成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72,878</a:t>
          </a:r>
          <a:r>
            <a:rPr kumimoji="1" lang="ja-JP" altLang="en-US" sz="1300">
              <a:latin typeface="ＭＳ Ｐゴシック"/>
            </a:rPr>
            <a:t>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70,895</a:t>
          </a:r>
          <a:r>
            <a:rPr kumimoji="1" lang="ja-JP" altLang="en-US" sz="1300">
              <a:latin typeface="ＭＳ Ｐゴシック"/>
            </a:rPr>
            <a:t>円となり、類似団体平均を大幅に上回っている。これは、浅口工業団地整備事業の実施により特別会計への繰り出しが増加したためである。</a:t>
          </a:r>
          <a:endParaRPr kumimoji="1" lang="en-US" altLang="ja-JP" sz="1300">
            <a:latin typeface="ＭＳ Ｐゴシック"/>
          </a:endParaRPr>
        </a:p>
        <a:p>
          <a:r>
            <a:rPr kumimoji="1" lang="ja-JP" altLang="en-US" sz="1300">
              <a:latin typeface="ＭＳ Ｐゴシック"/>
            </a:rPr>
            <a:t>　今後は事業の取捨選択を徹底していくことで、経費の削減を図る。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35,360
35,241
66.46
16,447,935
15,381,118
838,529
9,836,059
13,710,869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135128</xdr:rowOff>
    </xdr:from>
    <xdr:to>
      <xdr:col>6</xdr:col>
      <xdr:colOff>511175</xdr:colOff>
      <xdr:row>35</xdr:row>
      <xdr:rowOff>33238</xdr:rowOff>
    </xdr:to>
    <xdr:cxnSp macro="">
      <xdr:nvCxnSpPr>
        <xdr:cNvPr id="63" name="直線コネクタ 62"/>
        <xdr:cNvCxnSpPr/>
      </xdr:nvCxnSpPr>
      <xdr:spPr>
        <a:xfrm flipV="1">
          <a:off x="3797300" y="5964428"/>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150804</xdr:rowOff>
    </xdr:from>
    <xdr:to>
      <xdr:col>5</xdr:col>
      <xdr:colOff>358775</xdr:colOff>
      <xdr:row>35</xdr:row>
      <xdr:rowOff>33238</xdr:rowOff>
    </xdr:to>
    <xdr:cxnSp macro="">
      <xdr:nvCxnSpPr>
        <xdr:cNvPr id="66" name="直線コネクタ 65"/>
        <xdr:cNvCxnSpPr/>
      </xdr:nvCxnSpPr>
      <xdr:spPr>
        <a:xfrm>
          <a:off x="2908300" y="598010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150804</xdr:rowOff>
    </xdr:from>
    <xdr:to>
      <xdr:col>4</xdr:col>
      <xdr:colOff>155575</xdr:colOff>
      <xdr:row>34</xdr:row>
      <xdr:rowOff>150804</xdr:rowOff>
    </xdr:to>
    <xdr:cxnSp macro="">
      <xdr:nvCxnSpPr>
        <xdr:cNvPr id="69" name="直線コネクタ 68"/>
        <xdr:cNvCxnSpPr/>
      </xdr:nvCxnSpPr>
      <xdr:spPr>
        <a:xfrm>
          <a:off x="2019300" y="5980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125331</xdr:rowOff>
    </xdr:from>
    <xdr:to>
      <xdr:col>2</xdr:col>
      <xdr:colOff>638175</xdr:colOff>
      <xdr:row>34</xdr:row>
      <xdr:rowOff>150804</xdr:rowOff>
    </xdr:to>
    <xdr:cxnSp macro="">
      <xdr:nvCxnSpPr>
        <xdr:cNvPr id="72" name="直線コネクタ 71"/>
        <xdr:cNvCxnSpPr/>
      </xdr:nvCxnSpPr>
      <xdr:spPr>
        <a:xfrm>
          <a:off x="1130300" y="5783181"/>
          <a:ext cx="889000" cy="1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82" name="円/楕円 81"/>
        <xdr:cNvSpPr/>
      </xdr:nvSpPr>
      <xdr:spPr>
        <a:xfrm>
          <a:off x="45847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107205</xdr:rowOff>
    </xdr:from>
    <xdr:ext cx="469744" cy="259045"/>
    <xdr:sp macro="" textlink="">
      <xdr:nvSpPr>
        <xdr:cNvPr id="83" name="議会費該当値テキスト"/>
        <xdr:cNvSpPr txBox="1"/>
      </xdr:nvSpPr>
      <xdr:spPr>
        <a:xfrm>
          <a:off x="4686300"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153888</xdr:rowOff>
    </xdr:from>
    <xdr:to>
      <xdr:col>5</xdr:col>
      <xdr:colOff>409575</xdr:colOff>
      <xdr:row>35</xdr:row>
      <xdr:rowOff>84038</xdr:rowOff>
    </xdr:to>
    <xdr:sp macro="" textlink="">
      <xdr:nvSpPr>
        <xdr:cNvPr id="84" name="円/楕円 83"/>
        <xdr:cNvSpPr/>
      </xdr:nvSpPr>
      <xdr:spPr>
        <a:xfrm>
          <a:off x="3746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100565</xdr:rowOff>
    </xdr:from>
    <xdr:ext cx="469744" cy="259045"/>
    <xdr:sp macro="" textlink="">
      <xdr:nvSpPr>
        <xdr:cNvPr id="85" name="テキスト ボックス 84"/>
        <xdr:cNvSpPr txBox="1"/>
      </xdr:nvSpPr>
      <xdr:spPr>
        <a:xfrm>
          <a:off x="3562427" y="57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100004</xdr:rowOff>
    </xdr:from>
    <xdr:to>
      <xdr:col>4</xdr:col>
      <xdr:colOff>206375</xdr:colOff>
      <xdr:row>35</xdr:row>
      <xdr:rowOff>30154</xdr:rowOff>
    </xdr:to>
    <xdr:sp macro="" textlink="">
      <xdr:nvSpPr>
        <xdr:cNvPr id="86" name="円/楕円 85"/>
        <xdr:cNvSpPr/>
      </xdr:nvSpPr>
      <xdr:spPr>
        <a:xfrm>
          <a:off x="2857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46681</xdr:rowOff>
    </xdr:from>
    <xdr:ext cx="469744" cy="259045"/>
    <xdr:sp macro="" textlink="">
      <xdr:nvSpPr>
        <xdr:cNvPr id="87" name="テキスト ボックス 86"/>
        <xdr:cNvSpPr txBox="1"/>
      </xdr:nvSpPr>
      <xdr:spPr>
        <a:xfrm>
          <a:off x="2673427"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100004</xdr:rowOff>
    </xdr:from>
    <xdr:to>
      <xdr:col>3</xdr:col>
      <xdr:colOff>3175</xdr:colOff>
      <xdr:row>35</xdr:row>
      <xdr:rowOff>30154</xdr:rowOff>
    </xdr:to>
    <xdr:sp macro="" textlink="">
      <xdr:nvSpPr>
        <xdr:cNvPr id="88" name="円/楕円 87"/>
        <xdr:cNvSpPr/>
      </xdr:nvSpPr>
      <xdr:spPr>
        <a:xfrm>
          <a:off x="1968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46681</xdr:rowOff>
    </xdr:from>
    <xdr:ext cx="469744" cy="259045"/>
    <xdr:sp macro="" textlink="">
      <xdr:nvSpPr>
        <xdr:cNvPr id="89" name="テキスト ボックス 88"/>
        <xdr:cNvSpPr txBox="1"/>
      </xdr:nvSpPr>
      <xdr:spPr>
        <a:xfrm>
          <a:off x="1784427"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74531</xdr:rowOff>
    </xdr:from>
    <xdr:to>
      <xdr:col>1</xdr:col>
      <xdr:colOff>485775</xdr:colOff>
      <xdr:row>34</xdr:row>
      <xdr:rowOff>4681</xdr:rowOff>
    </xdr:to>
    <xdr:sp macro="" textlink="">
      <xdr:nvSpPr>
        <xdr:cNvPr id="90" name="円/楕円 89"/>
        <xdr:cNvSpPr/>
      </xdr:nvSpPr>
      <xdr:spPr>
        <a:xfrm>
          <a:off x="1079500" y="5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167258</xdr:rowOff>
    </xdr:from>
    <xdr:ext cx="469744" cy="259045"/>
    <xdr:sp macro="" textlink="">
      <xdr:nvSpPr>
        <xdr:cNvPr id="91" name="テキスト ボックス 90"/>
        <xdr:cNvSpPr txBox="1"/>
      </xdr:nvSpPr>
      <xdr:spPr>
        <a:xfrm>
          <a:off x="895427" y="58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169334</xdr:rowOff>
    </xdr:from>
    <xdr:to>
      <xdr:col>6</xdr:col>
      <xdr:colOff>511175</xdr:colOff>
      <xdr:row>58</xdr:row>
      <xdr:rowOff>54390</xdr:rowOff>
    </xdr:to>
    <xdr:cxnSp macro="">
      <xdr:nvCxnSpPr>
        <xdr:cNvPr id="120" name="直線コネクタ 119"/>
        <xdr:cNvCxnSpPr/>
      </xdr:nvCxnSpPr>
      <xdr:spPr>
        <a:xfrm flipV="1">
          <a:off x="3797300" y="9941984"/>
          <a:ext cx="838200" cy="5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54390</xdr:rowOff>
    </xdr:from>
    <xdr:to>
      <xdr:col>5</xdr:col>
      <xdr:colOff>358775</xdr:colOff>
      <xdr:row>58</xdr:row>
      <xdr:rowOff>72206</xdr:rowOff>
    </xdr:to>
    <xdr:cxnSp macro="">
      <xdr:nvCxnSpPr>
        <xdr:cNvPr id="123" name="直線コネクタ 122"/>
        <xdr:cNvCxnSpPr/>
      </xdr:nvCxnSpPr>
      <xdr:spPr>
        <a:xfrm flipV="1">
          <a:off x="2908300" y="9998490"/>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47193</xdr:rowOff>
    </xdr:from>
    <xdr:to>
      <xdr:col>4</xdr:col>
      <xdr:colOff>155575</xdr:colOff>
      <xdr:row>58</xdr:row>
      <xdr:rowOff>72206</xdr:rowOff>
    </xdr:to>
    <xdr:cxnSp macro="">
      <xdr:nvCxnSpPr>
        <xdr:cNvPr id="126" name="直線コネクタ 125"/>
        <xdr:cNvCxnSpPr/>
      </xdr:nvCxnSpPr>
      <xdr:spPr>
        <a:xfrm>
          <a:off x="2019300" y="9991293"/>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47193</xdr:rowOff>
    </xdr:from>
    <xdr:to>
      <xdr:col>2</xdr:col>
      <xdr:colOff>638175</xdr:colOff>
      <xdr:row>58</xdr:row>
      <xdr:rowOff>78291</xdr:rowOff>
    </xdr:to>
    <xdr:cxnSp macro="">
      <xdr:nvCxnSpPr>
        <xdr:cNvPr id="129" name="直線コネクタ 128"/>
        <xdr:cNvCxnSpPr/>
      </xdr:nvCxnSpPr>
      <xdr:spPr>
        <a:xfrm flipV="1">
          <a:off x="1130300" y="9991293"/>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118534</xdr:rowOff>
    </xdr:from>
    <xdr:to>
      <xdr:col>6</xdr:col>
      <xdr:colOff>561975</xdr:colOff>
      <xdr:row>58</xdr:row>
      <xdr:rowOff>48684</xdr:rowOff>
    </xdr:to>
    <xdr:sp macro="" textlink="">
      <xdr:nvSpPr>
        <xdr:cNvPr id="139" name="円/楕円 138"/>
        <xdr:cNvSpPr/>
      </xdr:nvSpPr>
      <xdr:spPr>
        <a:xfrm>
          <a:off x="4584700" y="98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3590</xdr:rowOff>
    </xdr:from>
    <xdr:to>
      <xdr:col>5</xdr:col>
      <xdr:colOff>409575</xdr:colOff>
      <xdr:row>58</xdr:row>
      <xdr:rowOff>105190</xdr:rowOff>
    </xdr:to>
    <xdr:sp macro="" textlink="">
      <xdr:nvSpPr>
        <xdr:cNvPr id="141" name="円/楕円 140"/>
        <xdr:cNvSpPr/>
      </xdr:nvSpPr>
      <xdr:spPr>
        <a:xfrm>
          <a:off x="3746500" y="99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96317</xdr:rowOff>
    </xdr:from>
    <xdr:ext cx="534377" cy="259045"/>
    <xdr:sp macro="" textlink="">
      <xdr:nvSpPr>
        <xdr:cNvPr id="142" name="テキスト ボックス 141"/>
        <xdr:cNvSpPr txBox="1"/>
      </xdr:nvSpPr>
      <xdr:spPr>
        <a:xfrm>
          <a:off x="3530111" y="10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21406</xdr:rowOff>
    </xdr:from>
    <xdr:to>
      <xdr:col>4</xdr:col>
      <xdr:colOff>206375</xdr:colOff>
      <xdr:row>58</xdr:row>
      <xdr:rowOff>123006</xdr:rowOff>
    </xdr:to>
    <xdr:sp macro="" textlink="">
      <xdr:nvSpPr>
        <xdr:cNvPr id="143" name="円/楕円 142"/>
        <xdr:cNvSpPr/>
      </xdr:nvSpPr>
      <xdr:spPr>
        <a:xfrm>
          <a:off x="2857500" y="99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114133</xdr:rowOff>
    </xdr:from>
    <xdr:ext cx="534377" cy="259045"/>
    <xdr:sp macro="" textlink="">
      <xdr:nvSpPr>
        <xdr:cNvPr id="144" name="テキスト ボックス 143"/>
        <xdr:cNvSpPr txBox="1"/>
      </xdr:nvSpPr>
      <xdr:spPr>
        <a:xfrm>
          <a:off x="2641111" y="100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167843</xdr:rowOff>
    </xdr:from>
    <xdr:to>
      <xdr:col>3</xdr:col>
      <xdr:colOff>3175</xdr:colOff>
      <xdr:row>58</xdr:row>
      <xdr:rowOff>97993</xdr:rowOff>
    </xdr:to>
    <xdr:sp macro="" textlink="">
      <xdr:nvSpPr>
        <xdr:cNvPr id="145" name="円/楕円 144"/>
        <xdr:cNvSpPr/>
      </xdr:nvSpPr>
      <xdr:spPr>
        <a:xfrm>
          <a:off x="1968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89120</xdr:rowOff>
    </xdr:from>
    <xdr:ext cx="534377" cy="259045"/>
    <xdr:sp macro="" textlink="">
      <xdr:nvSpPr>
        <xdr:cNvPr id="146" name="テキスト ボックス 145"/>
        <xdr:cNvSpPr txBox="1"/>
      </xdr:nvSpPr>
      <xdr:spPr>
        <a:xfrm>
          <a:off x="1752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27491</xdr:rowOff>
    </xdr:from>
    <xdr:to>
      <xdr:col>1</xdr:col>
      <xdr:colOff>485775</xdr:colOff>
      <xdr:row>58</xdr:row>
      <xdr:rowOff>129091</xdr:rowOff>
    </xdr:to>
    <xdr:sp macro="" textlink="">
      <xdr:nvSpPr>
        <xdr:cNvPr id="147" name="円/楕円 146"/>
        <xdr:cNvSpPr/>
      </xdr:nvSpPr>
      <xdr:spPr>
        <a:xfrm>
          <a:off x="1079500" y="99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120218</xdr:rowOff>
    </xdr:from>
    <xdr:ext cx="534377" cy="259045"/>
    <xdr:sp macro="" textlink="">
      <xdr:nvSpPr>
        <xdr:cNvPr id="148" name="テキスト ボックス 147"/>
        <xdr:cNvSpPr txBox="1"/>
      </xdr:nvSpPr>
      <xdr:spPr>
        <a:xfrm>
          <a:off x="863111" y="100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150875</xdr:rowOff>
    </xdr:from>
    <xdr:to>
      <xdr:col>6</xdr:col>
      <xdr:colOff>511175</xdr:colOff>
      <xdr:row>79</xdr:row>
      <xdr:rowOff>4266</xdr:rowOff>
    </xdr:to>
    <xdr:cxnSp macro="">
      <xdr:nvCxnSpPr>
        <xdr:cNvPr id="178" name="直線コネクタ 177"/>
        <xdr:cNvCxnSpPr/>
      </xdr:nvCxnSpPr>
      <xdr:spPr>
        <a:xfrm flipV="1">
          <a:off x="3797300" y="13523975"/>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4266</xdr:rowOff>
    </xdr:from>
    <xdr:to>
      <xdr:col>5</xdr:col>
      <xdr:colOff>358775</xdr:colOff>
      <xdr:row>79</xdr:row>
      <xdr:rowOff>37233</xdr:rowOff>
    </xdr:to>
    <xdr:cxnSp macro="">
      <xdr:nvCxnSpPr>
        <xdr:cNvPr id="181" name="直線コネクタ 180"/>
        <xdr:cNvCxnSpPr/>
      </xdr:nvCxnSpPr>
      <xdr:spPr>
        <a:xfrm flipV="1">
          <a:off x="2908300" y="13548816"/>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37233</xdr:rowOff>
    </xdr:from>
    <xdr:to>
      <xdr:col>4</xdr:col>
      <xdr:colOff>155575</xdr:colOff>
      <xdr:row>79</xdr:row>
      <xdr:rowOff>46317</xdr:rowOff>
    </xdr:to>
    <xdr:cxnSp macro="">
      <xdr:nvCxnSpPr>
        <xdr:cNvPr id="184" name="直線コネクタ 183"/>
        <xdr:cNvCxnSpPr/>
      </xdr:nvCxnSpPr>
      <xdr:spPr>
        <a:xfrm flipV="1">
          <a:off x="2019300" y="13581783"/>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39494</xdr:rowOff>
    </xdr:from>
    <xdr:to>
      <xdr:col>2</xdr:col>
      <xdr:colOff>638175</xdr:colOff>
      <xdr:row>79</xdr:row>
      <xdr:rowOff>46317</xdr:rowOff>
    </xdr:to>
    <xdr:cxnSp macro="">
      <xdr:nvCxnSpPr>
        <xdr:cNvPr id="187" name="直線コネクタ 186"/>
        <xdr:cNvCxnSpPr/>
      </xdr:nvCxnSpPr>
      <xdr:spPr>
        <a:xfrm>
          <a:off x="1130300" y="13584044"/>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100075</xdr:rowOff>
    </xdr:from>
    <xdr:to>
      <xdr:col>6</xdr:col>
      <xdr:colOff>561975</xdr:colOff>
      <xdr:row>79</xdr:row>
      <xdr:rowOff>30225</xdr:rowOff>
    </xdr:to>
    <xdr:sp macro="" textlink="">
      <xdr:nvSpPr>
        <xdr:cNvPr id="197" name="円/楕円 196"/>
        <xdr:cNvSpPr/>
      </xdr:nvSpPr>
      <xdr:spPr>
        <a:xfrm>
          <a:off x="4584700" y="134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15002</xdr:rowOff>
    </xdr:from>
    <xdr:ext cx="599010" cy="259045"/>
    <xdr:sp macro="" textlink="">
      <xdr:nvSpPr>
        <xdr:cNvPr id="198" name="民生費該当値テキスト"/>
        <xdr:cNvSpPr txBox="1"/>
      </xdr:nvSpPr>
      <xdr:spPr>
        <a:xfrm>
          <a:off x="4686300" y="1338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124916</xdr:rowOff>
    </xdr:from>
    <xdr:to>
      <xdr:col>5</xdr:col>
      <xdr:colOff>409575</xdr:colOff>
      <xdr:row>79</xdr:row>
      <xdr:rowOff>55066</xdr:rowOff>
    </xdr:to>
    <xdr:sp macro="" textlink="">
      <xdr:nvSpPr>
        <xdr:cNvPr id="199" name="円/楕円 198"/>
        <xdr:cNvSpPr/>
      </xdr:nvSpPr>
      <xdr:spPr>
        <a:xfrm>
          <a:off x="3746500" y="13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46193</xdr:rowOff>
    </xdr:from>
    <xdr:ext cx="599010" cy="259045"/>
    <xdr:sp macro="" textlink="">
      <xdr:nvSpPr>
        <xdr:cNvPr id="200" name="テキスト ボックス 199"/>
        <xdr:cNvSpPr txBox="1"/>
      </xdr:nvSpPr>
      <xdr:spPr>
        <a:xfrm>
          <a:off x="3497794" y="135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157883</xdr:rowOff>
    </xdr:from>
    <xdr:to>
      <xdr:col>4</xdr:col>
      <xdr:colOff>206375</xdr:colOff>
      <xdr:row>79</xdr:row>
      <xdr:rowOff>88033</xdr:rowOff>
    </xdr:to>
    <xdr:sp macro="" textlink="">
      <xdr:nvSpPr>
        <xdr:cNvPr id="201" name="円/楕円 200"/>
        <xdr:cNvSpPr/>
      </xdr:nvSpPr>
      <xdr:spPr>
        <a:xfrm>
          <a:off x="2857500" y="13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79160</xdr:rowOff>
    </xdr:from>
    <xdr:ext cx="599010" cy="259045"/>
    <xdr:sp macro="" textlink="">
      <xdr:nvSpPr>
        <xdr:cNvPr id="202" name="テキスト ボックス 201"/>
        <xdr:cNvSpPr txBox="1"/>
      </xdr:nvSpPr>
      <xdr:spPr>
        <a:xfrm>
          <a:off x="2608794" y="13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166967</xdr:rowOff>
    </xdr:from>
    <xdr:to>
      <xdr:col>3</xdr:col>
      <xdr:colOff>3175</xdr:colOff>
      <xdr:row>79</xdr:row>
      <xdr:rowOff>97117</xdr:rowOff>
    </xdr:to>
    <xdr:sp macro="" textlink="">
      <xdr:nvSpPr>
        <xdr:cNvPr id="203" name="円/楕円 202"/>
        <xdr:cNvSpPr/>
      </xdr:nvSpPr>
      <xdr:spPr>
        <a:xfrm>
          <a:off x="1968500" y="135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88244</xdr:rowOff>
    </xdr:from>
    <xdr:ext cx="534377" cy="259045"/>
    <xdr:sp macro="" textlink="">
      <xdr:nvSpPr>
        <xdr:cNvPr id="204" name="テキスト ボックス 203"/>
        <xdr:cNvSpPr txBox="1"/>
      </xdr:nvSpPr>
      <xdr:spPr>
        <a:xfrm>
          <a:off x="1752111" y="136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160144</xdr:rowOff>
    </xdr:from>
    <xdr:to>
      <xdr:col>1</xdr:col>
      <xdr:colOff>485775</xdr:colOff>
      <xdr:row>79</xdr:row>
      <xdr:rowOff>90294</xdr:rowOff>
    </xdr:to>
    <xdr:sp macro="" textlink="">
      <xdr:nvSpPr>
        <xdr:cNvPr id="205" name="円/楕円 204"/>
        <xdr:cNvSpPr/>
      </xdr:nvSpPr>
      <xdr:spPr>
        <a:xfrm>
          <a:off x="1079500" y="13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81421</xdr:rowOff>
    </xdr:from>
    <xdr:ext cx="599010" cy="259045"/>
    <xdr:sp macro="" textlink="">
      <xdr:nvSpPr>
        <xdr:cNvPr id="206" name="テキスト ボックス 205"/>
        <xdr:cNvSpPr txBox="1"/>
      </xdr:nvSpPr>
      <xdr:spPr>
        <a:xfrm>
          <a:off x="830794" y="136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33858</xdr:rowOff>
    </xdr:from>
    <xdr:to>
      <xdr:col>6</xdr:col>
      <xdr:colOff>511175</xdr:colOff>
      <xdr:row>98</xdr:row>
      <xdr:rowOff>53910</xdr:rowOff>
    </xdr:to>
    <xdr:cxnSp macro="">
      <xdr:nvCxnSpPr>
        <xdr:cNvPr id="238" name="直線コネクタ 237"/>
        <xdr:cNvCxnSpPr/>
      </xdr:nvCxnSpPr>
      <xdr:spPr>
        <a:xfrm flipV="1">
          <a:off x="3797300" y="16835958"/>
          <a:ext cx="8382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30462</xdr:rowOff>
    </xdr:from>
    <xdr:to>
      <xdr:col>5</xdr:col>
      <xdr:colOff>358775</xdr:colOff>
      <xdr:row>98</xdr:row>
      <xdr:rowOff>53910</xdr:rowOff>
    </xdr:to>
    <xdr:cxnSp macro="">
      <xdr:nvCxnSpPr>
        <xdr:cNvPr id="241" name="直線コネクタ 240"/>
        <xdr:cNvCxnSpPr/>
      </xdr:nvCxnSpPr>
      <xdr:spPr>
        <a:xfrm>
          <a:off x="2908300" y="16832562"/>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136646</xdr:rowOff>
    </xdr:from>
    <xdr:to>
      <xdr:col>4</xdr:col>
      <xdr:colOff>155575</xdr:colOff>
      <xdr:row>98</xdr:row>
      <xdr:rowOff>30462</xdr:rowOff>
    </xdr:to>
    <xdr:cxnSp macro="">
      <xdr:nvCxnSpPr>
        <xdr:cNvPr id="244" name="直線コネクタ 243"/>
        <xdr:cNvCxnSpPr/>
      </xdr:nvCxnSpPr>
      <xdr:spPr>
        <a:xfrm>
          <a:off x="2019300" y="16424396"/>
          <a:ext cx="889000" cy="4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136646</xdr:rowOff>
    </xdr:from>
    <xdr:to>
      <xdr:col>2</xdr:col>
      <xdr:colOff>638175</xdr:colOff>
      <xdr:row>97</xdr:row>
      <xdr:rowOff>161041</xdr:rowOff>
    </xdr:to>
    <xdr:cxnSp macro="">
      <xdr:nvCxnSpPr>
        <xdr:cNvPr id="247" name="直線コネクタ 246"/>
        <xdr:cNvCxnSpPr/>
      </xdr:nvCxnSpPr>
      <xdr:spPr>
        <a:xfrm flipV="1">
          <a:off x="1130300" y="16424396"/>
          <a:ext cx="889000" cy="3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55211</xdr:rowOff>
    </xdr:from>
    <xdr:ext cx="534377" cy="259045"/>
    <xdr:sp macro="" textlink="">
      <xdr:nvSpPr>
        <xdr:cNvPr id="249" name="テキスト ボックス 248"/>
        <xdr:cNvSpPr txBox="1"/>
      </xdr:nvSpPr>
      <xdr:spPr>
        <a:xfrm>
          <a:off x="175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154508</xdr:rowOff>
    </xdr:from>
    <xdr:to>
      <xdr:col>6</xdr:col>
      <xdr:colOff>561975</xdr:colOff>
      <xdr:row>98</xdr:row>
      <xdr:rowOff>84658</xdr:rowOff>
    </xdr:to>
    <xdr:sp macro="" textlink="">
      <xdr:nvSpPr>
        <xdr:cNvPr id="257" name="円/楕円 256"/>
        <xdr:cNvSpPr/>
      </xdr:nvSpPr>
      <xdr:spPr>
        <a:xfrm>
          <a:off x="45847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132935</xdr:rowOff>
    </xdr:from>
    <xdr:ext cx="534377" cy="259045"/>
    <xdr:sp macro="" textlink="">
      <xdr:nvSpPr>
        <xdr:cNvPr id="258" name="衛生費該当値テキスト"/>
        <xdr:cNvSpPr txBox="1"/>
      </xdr:nvSpPr>
      <xdr:spPr>
        <a:xfrm>
          <a:off x="4686300" y="167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3110</xdr:rowOff>
    </xdr:from>
    <xdr:to>
      <xdr:col>5</xdr:col>
      <xdr:colOff>409575</xdr:colOff>
      <xdr:row>98</xdr:row>
      <xdr:rowOff>104710</xdr:rowOff>
    </xdr:to>
    <xdr:sp macro="" textlink="">
      <xdr:nvSpPr>
        <xdr:cNvPr id="259" name="円/楕円 258"/>
        <xdr:cNvSpPr/>
      </xdr:nvSpPr>
      <xdr:spPr>
        <a:xfrm>
          <a:off x="3746500" y="168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95837</xdr:rowOff>
    </xdr:from>
    <xdr:ext cx="534377" cy="259045"/>
    <xdr:sp macro="" textlink="">
      <xdr:nvSpPr>
        <xdr:cNvPr id="260" name="テキスト ボックス 259"/>
        <xdr:cNvSpPr txBox="1"/>
      </xdr:nvSpPr>
      <xdr:spPr>
        <a:xfrm>
          <a:off x="3530111" y="168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151112</xdr:rowOff>
    </xdr:from>
    <xdr:to>
      <xdr:col>4</xdr:col>
      <xdr:colOff>206375</xdr:colOff>
      <xdr:row>98</xdr:row>
      <xdr:rowOff>81262</xdr:rowOff>
    </xdr:to>
    <xdr:sp macro="" textlink="">
      <xdr:nvSpPr>
        <xdr:cNvPr id="261" name="円/楕円 260"/>
        <xdr:cNvSpPr/>
      </xdr:nvSpPr>
      <xdr:spPr>
        <a:xfrm>
          <a:off x="2857500" y="167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72389</xdr:rowOff>
    </xdr:from>
    <xdr:ext cx="534377" cy="259045"/>
    <xdr:sp macro="" textlink="">
      <xdr:nvSpPr>
        <xdr:cNvPr id="262" name="テキスト ボックス 261"/>
        <xdr:cNvSpPr txBox="1"/>
      </xdr:nvSpPr>
      <xdr:spPr>
        <a:xfrm>
          <a:off x="2641111" y="1687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85846</xdr:rowOff>
    </xdr:from>
    <xdr:to>
      <xdr:col>3</xdr:col>
      <xdr:colOff>3175</xdr:colOff>
      <xdr:row>96</xdr:row>
      <xdr:rowOff>15996</xdr:rowOff>
    </xdr:to>
    <xdr:sp macro="" textlink="">
      <xdr:nvSpPr>
        <xdr:cNvPr id="263" name="円/楕円 262"/>
        <xdr:cNvSpPr/>
      </xdr:nvSpPr>
      <xdr:spPr>
        <a:xfrm>
          <a:off x="1968500" y="163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32523</xdr:rowOff>
    </xdr:from>
    <xdr:ext cx="534377" cy="259045"/>
    <xdr:sp macro="" textlink="">
      <xdr:nvSpPr>
        <xdr:cNvPr id="264" name="テキスト ボックス 263"/>
        <xdr:cNvSpPr txBox="1"/>
      </xdr:nvSpPr>
      <xdr:spPr>
        <a:xfrm>
          <a:off x="1752111" y="161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110241</xdr:rowOff>
    </xdr:from>
    <xdr:to>
      <xdr:col>1</xdr:col>
      <xdr:colOff>485775</xdr:colOff>
      <xdr:row>98</xdr:row>
      <xdr:rowOff>40391</xdr:rowOff>
    </xdr:to>
    <xdr:sp macro="" textlink="">
      <xdr:nvSpPr>
        <xdr:cNvPr id="265" name="円/楕円 264"/>
        <xdr:cNvSpPr/>
      </xdr:nvSpPr>
      <xdr:spPr>
        <a:xfrm>
          <a:off x="1079500" y="167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31518</xdr:rowOff>
    </xdr:from>
    <xdr:ext cx="534377" cy="259045"/>
    <xdr:sp macro="" textlink="">
      <xdr:nvSpPr>
        <xdr:cNvPr id="266" name="テキスト ボックス 265"/>
        <xdr:cNvSpPr txBox="1"/>
      </xdr:nvSpPr>
      <xdr:spPr>
        <a:xfrm>
          <a:off x="863111" y="168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42164</xdr:rowOff>
    </xdr:from>
    <xdr:to>
      <xdr:col>15</xdr:col>
      <xdr:colOff>180975</xdr:colOff>
      <xdr:row>39</xdr:row>
      <xdr:rowOff>44450</xdr:rowOff>
    </xdr:to>
    <xdr:cxnSp macro="">
      <xdr:nvCxnSpPr>
        <xdr:cNvPr id="295" name="直線コネクタ 294"/>
        <xdr:cNvCxnSpPr/>
      </xdr:nvCxnSpPr>
      <xdr:spPr>
        <a:xfrm>
          <a:off x="9639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42164</xdr:rowOff>
    </xdr:from>
    <xdr:to>
      <xdr:col>14</xdr:col>
      <xdr:colOff>28575</xdr:colOff>
      <xdr:row>39</xdr:row>
      <xdr:rowOff>44450</xdr:rowOff>
    </xdr:to>
    <xdr:cxnSp macro="">
      <xdr:nvCxnSpPr>
        <xdr:cNvPr id="298" name="直線コネクタ 297"/>
        <xdr:cNvCxnSpPr/>
      </xdr:nvCxnSpPr>
      <xdr:spPr>
        <a:xfrm flipV="1">
          <a:off x="8750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162814</xdr:rowOff>
    </xdr:from>
    <xdr:to>
      <xdr:col>14</xdr:col>
      <xdr:colOff>79375</xdr:colOff>
      <xdr:row>39</xdr:row>
      <xdr:rowOff>92964</xdr:rowOff>
    </xdr:to>
    <xdr:sp macro="" textlink="">
      <xdr:nvSpPr>
        <xdr:cNvPr id="316" name="円/楕円 315"/>
        <xdr:cNvSpPr/>
      </xdr:nvSpPr>
      <xdr:spPr>
        <a:xfrm>
          <a:off x="9588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84091</xdr:rowOff>
    </xdr:from>
    <xdr:ext cx="313932" cy="259045"/>
    <xdr:sp macro="" textlink="">
      <xdr:nvSpPr>
        <xdr:cNvPr id="317" name="テキスト ボックス 316"/>
        <xdr:cNvSpPr txBox="1"/>
      </xdr:nvSpPr>
      <xdr:spPr>
        <a:xfrm>
          <a:off x="9482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2" name="円/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3" name="テキスト ボックス 32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74626</xdr:rowOff>
    </xdr:from>
    <xdr:to>
      <xdr:col>15</xdr:col>
      <xdr:colOff>180975</xdr:colOff>
      <xdr:row>58</xdr:row>
      <xdr:rowOff>88494</xdr:rowOff>
    </xdr:to>
    <xdr:cxnSp macro="">
      <xdr:nvCxnSpPr>
        <xdr:cNvPr id="350" name="直線コネクタ 349"/>
        <xdr:cNvCxnSpPr/>
      </xdr:nvCxnSpPr>
      <xdr:spPr>
        <a:xfrm>
          <a:off x="9639300" y="10018726"/>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50889</xdr:rowOff>
    </xdr:from>
    <xdr:to>
      <xdr:col>14</xdr:col>
      <xdr:colOff>28575</xdr:colOff>
      <xdr:row>58</xdr:row>
      <xdr:rowOff>74626</xdr:rowOff>
    </xdr:to>
    <xdr:cxnSp macro="">
      <xdr:nvCxnSpPr>
        <xdr:cNvPr id="353" name="直線コネクタ 352"/>
        <xdr:cNvCxnSpPr/>
      </xdr:nvCxnSpPr>
      <xdr:spPr>
        <a:xfrm>
          <a:off x="8750300" y="9994989"/>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50889</xdr:rowOff>
    </xdr:from>
    <xdr:to>
      <xdr:col>12</xdr:col>
      <xdr:colOff>511175</xdr:colOff>
      <xdr:row>58</xdr:row>
      <xdr:rowOff>66663</xdr:rowOff>
    </xdr:to>
    <xdr:cxnSp macro="">
      <xdr:nvCxnSpPr>
        <xdr:cNvPr id="356" name="直線コネクタ 355"/>
        <xdr:cNvCxnSpPr/>
      </xdr:nvCxnSpPr>
      <xdr:spPr>
        <a:xfrm flipV="1">
          <a:off x="7861300" y="9994989"/>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66663</xdr:rowOff>
    </xdr:from>
    <xdr:to>
      <xdr:col>11</xdr:col>
      <xdr:colOff>307975</xdr:colOff>
      <xdr:row>58</xdr:row>
      <xdr:rowOff>79180</xdr:rowOff>
    </xdr:to>
    <xdr:cxnSp macro="">
      <xdr:nvCxnSpPr>
        <xdr:cNvPr id="359" name="直線コネクタ 358"/>
        <xdr:cNvCxnSpPr/>
      </xdr:nvCxnSpPr>
      <xdr:spPr>
        <a:xfrm flipV="1">
          <a:off x="6972300" y="10010763"/>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37694</xdr:rowOff>
    </xdr:from>
    <xdr:to>
      <xdr:col>15</xdr:col>
      <xdr:colOff>231775</xdr:colOff>
      <xdr:row>58</xdr:row>
      <xdr:rowOff>139294</xdr:rowOff>
    </xdr:to>
    <xdr:sp macro="" textlink="">
      <xdr:nvSpPr>
        <xdr:cNvPr id="369" name="円/楕円 368"/>
        <xdr:cNvSpPr/>
      </xdr:nvSpPr>
      <xdr:spPr>
        <a:xfrm>
          <a:off x="104267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23826</xdr:rowOff>
    </xdr:from>
    <xdr:to>
      <xdr:col>14</xdr:col>
      <xdr:colOff>79375</xdr:colOff>
      <xdr:row>58</xdr:row>
      <xdr:rowOff>125426</xdr:rowOff>
    </xdr:to>
    <xdr:sp macro="" textlink="">
      <xdr:nvSpPr>
        <xdr:cNvPr id="371" name="円/楕円 370"/>
        <xdr:cNvSpPr/>
      </xdr:nvSpPr>
      <xdr:spPr>
        <a:xfrm>
          <a:off x="9588500" y="99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116553</xdr:rowOff>
    </xdr:from>
    <xdr:ext cx="534377" cy="259045"/>
    <xdr:sp macro="" textlink="">
      <xdr:nvSpPr>
        <xdr:cNvPr id="372" name="テキスト ボックス 371"/>
        <xdr:cNvSpPr txBox="1"/>
      </xdr:nvSpPr>
      <xdr:spPr>
        <a:xfrm>
          <a:off x="9372111" y="100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xdr:rowOff>
    </xdr:from>
    <xdr:to>
      <xdr:col>12</xdr:col>
      <xdr:colOff>561975</xdr:colOff>
      <xdr:row>58</xdr:row>
      <xdr:rowOff>101689</xdr:rowOff>
    </xdr:to>
    <xdr:sp macro="" textlink="">
      <xdr:nvSpPr>
        <xdr:cNvPr id="373" name="円/楕円 372"/>
        <xdr:cNvSpPr/>
      </xdr:nvSpPr>
      <xdr:spPr>
        <a:xfrm>
          <a:off x="8699500" y="99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92816</xdr:rowOff>
    </xdr:from>
    <xdr:ext cx="534377" cy="259045"/>
    <xdr:sp macro="" textlink="">
      <xdr:nvSpPr>
        <xdr:cNvPr id="374" name="テキスト ボックス 373"/>
        <xdr:cNvSpPr txBox="1"/>
      </xdr:nvSpPr>
      <xdr:spPr>
        <a:xfrm>
          <a:off x="8483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15863</xdr:rowOff>
    </xdr:from>
    <xdr:to>
      <xdr:col>11</xdr:col>
      <xdr:colOff>358775</xdr:colOff>
      <xdr:row>58</xdr:row>
      <xdr:rowOff>117463</xdr:rowOff>
    </xdr:to>
    <xdr:sp macro="" textlink="">
      <xdr:nvSpPr>
        <xdr:cNvPr id="375" name="円/楕円 374"/>
        <xdr:cNvSpPr/>
      </xdr:nvSpPr>
      <xdr:spPr>
        <a:xfrm>
          <a:off x="7810500" y="99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108590</xdr:rowOff>
    </xdr:from>
    <xdr:ext cx="534377" cy="259045"/>
    <xdr:sp macro="" textlink="">
      <xdr:nvSpPr>
        <xdr:cNvPr id="376" name="テキスト ボックス 375"/>
        <xdr:cNvSpPr txBox="1"/>
      </xdr:nvSpPr>
      <xdr:spPr>
        <a:xfrm>
          <a:off x="7594111" y="100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28380</xdr:rowOff>
    </xdr:from>
    <xdr:to>
      <xdr:col>10</xdr:col>
      <xdr:colOff>155575</xdr:colOff>
      <xdr:row>58</xdr:row>
      <xdr:rowOff>129980</xdr:rowOff>
    </xdr:to>
    <xdr:sp macro="" textlink="">
      <xdr:nvSpPr>
        <xdr:cNvPr id="377" name="円/楕円 376"/>
        <xdr:cNvSpPr/>
      </xdr:nvSpPr>
      <xdr:spPr>
        <a:xfrm>
          <a:off x="6921500" y="99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121107</xdr:rowOff>
    </xdr:from>
    <xdr:ext cx="534377" cy="259045"/>
    <xdr:sp macro="" textlink="">
      <xdr:nvSpPr>
        <xdr:cNvPr id="378" name="テキスト ボックス 377"/>
        <xdr:cNvSpPr txBox="1"/>
      </xdr:nvSpPr>
      <xdr:spPr>
        <a:xfrm>
          <a:off x="6705111" y="100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158811</xdr:rowOff>
    </xdr:from>
    <xdr:to>
      <xdr:col>15</xdr:col>
      <xdr:colOff>180340</xdr:colOff>
      <xdr:row>78</xdr:row>
      <xdr:rowOff>99535</xdr:rowOff>
    </xdr:to>
    <xdr:cxnSp macro="">
      <xdr:nvCxnSpPr>
        <xdr:cNvPr id="400" name="直線コネクタ 399"/>
        <xdr:cNvCxnSpPr/>
      </xdr:nvCxnSpPr>
      <xdr:spPr>
        <a:xfrm flipV="1">
          <a:off x="10475595" y="12331761"/>
          <a:ext cx="1270" cy="1140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103362</xdr:rowOff>
    </xdr:from>
    <xdr:ext cx="469744" cy="259045"/>
    <xdr:sp macro="" textlink="">
      <xdr:nvSpPr>
        <xdr:cNvPr id="401" name="商工費最小値テキスト"/>
        <xdr:cNvSpPr txBox="1"/>
      </xdr:nvSpPr>
      <xdr:spPr>
        <a:xfrm>
          <a:off x="10528300" y="13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78</xdr:row>
      <xdr:rowOff>99535</xdr:rowOff>
    </xdr:from>
    <xdr:to>
      <xdr:col>15</xdr:col>
      <xdr:colOff>269875</xdr:colOff>
      <xdr:row>78</xdr:row>
      <xdr:rowOff>99535</xdr:rowOff>
    </xdr:to>
    <xdr:cxnSp macro="">
      <xdr:nvCxnSpPr>
        <xdr:cNvPr id="402" name="直線コネクタ 401"/>
        <xdr:cNvCxnSpPr/>
      </xdr:nvCxnSpPr>
      <xdr:spPr>
        <a:xfrm>
          <a:off x="10388600" y="1347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105488</xdr:rowOff>
    </xdr:from>
    <xdr:ext cx="534377" cy="259045"/>
    <xdr:sp macro="" textlink="">
      <xdr:nvSpPr>
        <xdr:cNvPr id="403" name="商工費最大値テキスト"/>
        <xdr:cNvSpPr txBox="1"/>
      </xdr:nvSpPr>
      <xdr:spPr>
        <a:xfrm>
          <a:off x="10528300" y="12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71</xdr:row>
      <xdr:rowOff>158811</xdr:rowOff>
    </xdr:from>
    <xdr:to>
      <xdr:col>15</xdr:col>
      <xdr:colOff>269875</xdr:colOff>
      <xdr:row>71</xdr:row>
      <xdr:rowOff>158811</xdr:rowOff>
    </xdr:to>
    <xdr:cxnSp macro="">
      <xdr:nvCxnSpPr>
        <xdr:cNvPr id="404" name="直線コネクタ 403"/>
        <xdr:cNvCxnSpPr/>
      </xdr:nvCxnSpPr>
      <xdr:spPr>
        <a:xfrm>
          <a:off x="10388600" y="123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99535</xdr:rowOff>
    </xdr:from>
    <xdr:to>
      <xdr:col>15</xdr:col>
      <xdr:colOff>180975</xdr:colOff>
      <xdr:row>78</xdr:row>
      <xdr:rowOff>103467</xdr:rowOff>
    </xdr:to>
    <xdr:cxnSp macro="">
      <xdr:nvCxnSpPr>
        <xdr:cNvPr id="405" name="直線コネクタ 404"/>
        <xdr:cNvCxnSpPr/>
      </xdr:nvCxnSpPr>
      <xdr:spPr>
        <a:xfrm flipV="1">
          <a:off x="9639300" y="13472635"/>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88163</xdr:rowOff>
    </xdr:from>
    <xdr:ext cx="534377" cy="259045"/>
    <xdr:sp macro="" textlink="">
      <xdr:nvSpPr>
        <xdr:cNvPr id="406" name="商工費平均値テキスト"/>
        <xdr:cNvSpPr txBox="1"/>
      </xdr:nvSpPr>
      <xdr:spPr>
        <a:xfrm>
          <a:off x="10528300" y="12946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65286</xdr:rowOff>
    </xdr:from>
    <xdr:to>
      <xdr:col>15</xdr:col>
      <xdr:colOff>231775</xdr:colOff>
      <xdr:row>76</xdr:row>
      <xdr:rowOff>166886</xdr:rowOff>
    </xdr:to>
    <xdr:sp macro="" textlink="">
      <xdr:nvSpPr>
        <xdr:cNvPr id="407" name="フローチャート : 判断 406"/>
        <xdr:cNvSpPr/>
      </xdr:nvSpPr>
      <xdr:spPr>
        <a:xfrm>
          <a:off x="104267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102050</xdr:rowOff>
    </xdr:from>
    <xdr:to>
      <xdr:col>14</xdr:col>
      <xdr:colOff>28575</xdr:colOff>
      <xdr:row>78</xdr:row>
      <xdr:rowOff>103467</xdr:rowOff>
    </xdr:to>
    <xdr:cxnSp macro="">
      <xdr:nvCxnSpPr>
        <xdr:cNvPr id="408" name="直線コネクタ 407"/>
        <xdr:cNvCxnSpPr/>
      </xdr:nvCxnSpPr>
      <xdr:spPr>
        <a:xfrm>
          <a:off x="8750300" y="1347515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9" name="フローチャート : 判断 408"/>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10" name="テキスト ボックス 409"/>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93683</xdr:rowOff>
    </xdr:from>
    <xdr:to>
      <xdr:col>12</xdr:col>
      <xdr:colOff>511175</xdr:colOff>
      <xdr:row>78</xdr:row>
      <xdr:rowOff>102050</xdr:rowOff>
    </xdr:to>
    <xdr:cxnSp macro="">
      <xdr:nvCxnSpPr>
        <xdr:cNvPr id="411" name="直線コネクタ 410"/>
        <xdr:cNvCxnSpPr/>
      </xdr:nvCxnSpPr>
      <xdr:spPr>
        <a:xfrm>
          <a:off x="7861300" y="1346678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12" name="フローチャート : 判断 411"/>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13" name="テキスト ボックス 412"/>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93683</xdr:rowOff>
    </xdr:from>
    <xdr:to>
      <xdr:col>11</xdr:col>
      <xdr:colOff>307975</xdr:colOff>
      <xdr:row>78</xdr:row>
      <xdr:rowOff>102209</xdr:rowOff>
    </xdr:to>
    <xdr:cxnSp macro="">
      <xdr:nvCxnSpPr>
        <xdr:cNvPr id="414" name="直線コネクタ 413"/>
        <xdr:cNvCxnSpPr/>
      </xdr:nvCxnSpPr>
      <xdr:spPr>
        <a:xfrm flipV="1">
          <a:off x="6972300" y="13466783"/>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15" name="フローチャート : 判断 414"/>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6" name="テキスト ボックス 415"/>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7" name="フローチャート : 判断 416"/>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8" name="テキスト ボックス 417"/>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48735</xdr:rowOff>
    </xdr:from>
    <xdr:to>
      <xdr:col>15</xdr:col>
      <xdr:colOff>231775</xdr:colOff>
      <xdr:row>78</xdr:row>
      <xdr:rowOff>150335</xdr:rowOff>
    </xdr:to>
    <xdr:sp macro="" textlink="">
      <xdr:nvSpPr>
        <xdr:cNvPr id="424" name="円/楕円 423"/>
        <xdr:cNvSpPr/>
      </xdr:nvSpPr>
      <xdr:spPr>
        <a:xfrm>
          <a:off x="10426700" y="134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135112</xdr:rowOff>
    </xdr:from>
    <xdr:ext cx="469744" cy="259045"/>
    <xdr:sp macro="" textlink="">
      <xdr:nvSpPr>
        <xdr:cNvPr id="425" name="商工費該当値テキスト"/>
        <xdr:cNvSpPr txBox="1"/>
      </xdr:nvSpPr>
      <xdr:spPr>
        <a:xfrm>
          <a:off x="10528300" y="1333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52667</xdr:rowOff>
    </xdr:from>
    <xdr:to>
      <xdr:col>14</xdr:col>
      <xdr:colOff>79375</xdr:colOff>
      <xdr:row>78</xdr:row>
      <xdr:rowOff>154267</xdr:rowOff>
    </xdr:to>
    <xdr:sp macro="" textlink="">
      <xdr:nvSpPr>
        <xdr:cNvPr id="426" name="円/楕円 425"/>
        <xdr:cNvSpPr/>
      </xdr:nvSpPr>
      <xdr:spPr>
        <a:xfrm>
          <a:off x="95885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145394</xdr:rowOff>
    </xdr:from>
    <xdr:ext cx="469744" cy="259045"/>
    <xdr:sp macro="" textlink="">
      <xdr:nvSpPr>
        <xdr:cNvPr id="427" name="テキスト ボックス 426"/>
        <xdr:cNvSpPr txBox="1"/>
      </xdr:nvSpPr>
      <xdr:spPr>
        <a:xfrm>
          <a:off x="9404427" y="135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51250</xdr:rowOff>
    </xdr:from>
    <xdr:to>
      <xdr:col>12</xdr:col>
      <xdr:colOff>561975</xdr:colOff>
      <xdr:row>78</xdr:row>
      <xdr:rowOff>152850</xdr:rowOff>
    </xdr:to>
    <xdr:sp macro="" textlink="">
      <xdr:nvSpPr>
        <xdr:cNvPr id="428" name="円/楕円 427"/>
        <xdr:cNvSpPr/>
      </xdr:nvSpPr>
      <xdr:spPr>
        <a:xfrm>
          <a:off x="8699500" y="134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143977</xdr:rowOff>
    </xdr:from>
    <xdr:ext cx="469744" cy="259045"/>
    <xdr:sp macro="" textlink="">
      <xdr:nvSpPr>
        <xdr:cNvPr id="429" name="テキスト ボックス 428"/>
        <xdr:cNvSpPr txBox="1"/>
      </xdr:nvSpPr>
      <xdr:spPr>
        <a:xfrm>
          <a:off x="8515427"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42883</xdr:rowOff>
    </xdr:from>
    <xdr:to>
      <xdr:col>11</xdr:col>
      <xdr:colOff>358775</xdr:colOff>
      <xdr:row>78</xdr:row>
      <xdr:rowOff>144483</xdr:rowOff>
    </xdr:to>
    <xdr:sp macro="" textlink="">
      <xdr:nvSpPr>
        <xdr:cNvPr id="430" name="円/楕円 429"/>
        <xdr:cNvSpPr/>
      </xdr:nvSpPr>
      <xdr:spPr>
        <a:xfrm>
          <a:off x="7810500" y="134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135610</xdr:rowOff>
    </xdr:from>
    <xdr:ext cx="469744" cy="259045"/>
    <xdr:sp macro="" textlink="">
      <xdr:nvSpPr>
        <xdr:cNvPr id="431" name="テキスト ボックス 430"/>
        <xdr:cNvSpPr txBox="1"/>
      </xdr:nvSpPr>
      <xdr:spPr>
        <a:xfrm>
          <a:off x="7626427" y="1350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51409</xdr:rowOff>
    </xdr:from>
    <xdr:to>
      <xdr:col>10</xdr:col>
      <xdr:colOff>155575</xdr:colOff>
      <xdr:row>78</xdr:row>
      <xdr:rowOff>153009</xdr:rowOff>
    </xdr:to>
    <xdr:sp macro="" textlink="">
      <xdr:nvSpPr>
        <xdr:cNvPr id="432" name="円/楕円 431"/>
        <xdr:cNvSpPr/>
      </xdr:nvSpPr>
      <xdr:spPr>
        <a:xfrm>
          <a:off x="6921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144136</xdr:rowOff>
    </xdr:from>
    <xdr:ext cx="469744" cy="259045"/>
    <xdr:sp macro="" textlink="">
      <xdr:nvSpPr>
        <xdr:cNvPr id="433" name="テキスト ボックス 432"/>
        <xdr:cNvSpPr txBox="1"/>
      </xdr:nvSpPr>
      <xdr:spPr>
        <a:xfrm>
          <a:off x="6737427" y="1351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5" name="直線コネクタ 454"/>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6"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7" name="直線コネクタ 456"/>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58"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59" name="直線コネクタ 458"/>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3736</xdr:rowOff>
    </xdr:from>
    <xdr:to>
      <xdr:col>15</xdr:col>
      <xdr:colOff>180975</xdr:colOff>
      <xdr:row>98</xdr:row>
      <xdr:rowOff>8733</xdr:rowOff>
    </xdr:to>
    <xdr:cxnSp macro="">
      <xdr:nvCxnSpPr>
        <xdr:cNvPr id="460" name="直線コネクタ 459"/>
        <xdr:cNvCxnSpPr/>
      </xdr:nvCxnSpPr>
      <xdr:spPr>
        <a:xfrm>
          <a:off x="9639300" y="16805836"/>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1"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2" name="フローチャート : 判断 461"/>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3736</xdr:rowOff>
    </xdr:from>
    <xdr:to>
      <xdr:col>14</xdr:col>
      <xdr:colOff>28575</xdr:colOff>
      <xdr:row>98</xdr:row>
      <xdr:rowOff>16690</xdr:rowOff>
    </xdr:to>
    <xdr:cxnSp macro="">
      <xdr:nvCxnSpPr>
        <xdr:cNvPr id="463" name="直線コネクタ 462"/>
        <xdr:cNvCxnSpPr/>
      </xdr:nvCxnSpPr>
      <xdr:spPr>
        <a:xfrm flipV="1">
          <a:off x="8750300" y="168058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4" name="フローチャート : 判断 463"/>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5" name="テキスト ボックス 464"/>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15211</xdr:rowOff>
    </xdr:from>
    <xdr:to>
      <xdr:col>12</xdr:col>
      <xdr:colOff>511175</xdr:colOff>
      <xdr:row>98</xdr:row>
      <xdr:rowOff>16690</xdr:rowOff>
    </xdr:to>
    <xdr:cxnSp macro="">
      <xdr:nvCxnSpPr>
        <xdr:cNvPr id="466" name="直線コネクタ 465"/>
        <xdr:cNvCxnSpPr/>
      </xdr:nvCxnSpPr>
      <xdr:spPr>
        <a:xfrm>
          <a:off x="7861300" y="16817311"/>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67" name="フローチャート : 判断 466"/>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68" name="テキスト ボックス 467"/>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169791</xdr:rowOff>
    </xdr:from>
    <xdr:to>
      <xdr:col>11</xdr:col>
      <xdr:colOff>307975</xdr:colOff>
      <xdr:row>98</xdr:row>
      <xdr:rowOff>15211</xdr:rowOff>
    </xdr:to>
    <xdr:cxnSp macro="">
      <xdr:nvCxnSpPr>
        <xdr:cNvPr id="469" name="直線コネクタ 468"/>
        <xdr:cNvCxnSpPr/>
      </xdr:nvCxnSpPr>
      <xdr:spPr>
        <a:xfrm>
          <a:off x="6972300" y="16800441"/>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0" name="フローチャート : 判断 469"/>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1" name="テキスト ボックス 470"/>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2" name="フローチャート : 判断 471"/>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3" name="テキスト ボックス 472"/>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129383</xdr:rowOff>
    </xdr:from>
    <xdr:to>
      <xdr:col>15</xdr:col>
      <xdr:colOff>231775</xdr:colOff>
      <xdr:row>98</xdr:row>
      <xdr:rowOff>59533</xdr:rowOff>
    </xdr:to>
    <xdr:sp macro="" textlink="">
      <xdr:nvSpPr>
        <xdr:cNvPr id="479" name="円/楕円 478"/>
        <xdr:cNvSpPr/>
      </xdr:nvSpPr>
      <xdr:spPr>
        <a:xfrm>
          <a:off x="10426700" y="167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0"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124386</xdr:rowOff>
    </xdr:from>
    <xdr:to>
      <xdr:col>14</xdr:col>
      <xdr:colOff>79375</xdr:colOff>
      <xdr:row>98</xdr:row>
      <xdr:rowOff>54536</xdr:rowOff>
    </xdr:to>
    <xdr:sp macro="" textlink="">
      <xdr:nvSpPr>
        <xdr:cNvPr id="481" name="円/楕円 480"/>
        <xdr:cNvSpPr/>
      </xdr:nvSpPr>
      <xdr:spPr>
        <a:xfrm>
          <a:off x="9588500" y="1675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45663</xdr:rowOff>
    </xdr:from>
    <xdr:ext cx="534377" cy="259045"/>
    <xdr:sp macro="" textlink="">
      <xdr:nvSpPr>
        <xdr:cNvPr id="482" name="テキスト ボックス 481"/>
        <xdr:cNvSpPr txBox="1"/>
      </xdr:nvSpPr>
      <xdr:spPr>
        <a:xfrm>
          <a:off x="9372111" y="168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137340</xdr:rowOff>
    </xdr:from>
    <xdr:to>
      <xdr:col>12</xdr:col>
      <xdr:colOff>561975</xdr:colOff>
      <xdr:row>98</xdr:row>
      <xdr:rowOff>67490</xdr:rowOff>
    </xdr:to>
    <xdr:sp macro="" textlink="">
      <xdr:nvSpPr>
        <xdr:cNvPr id="483" name="円/楕円 482"/>
        <xdr:cNvSpPr/>
      </xdr:nvSpPr>
      <xdr:spPr>
        <a:xfrm>
          <a:off x="8699500" y="167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58617</xdr:rowOff>
    </xdr:from>
    <xdr:ext cx="534377" cy="259045"/>
    <xdr:sp macro="" textlink="">
      <xdr:nvSpPr>
        <xdr:cNvPr id="484" name="テキスト ボックス 483"/>
        <xdr:cNvSpPr txBox="1"/>
      </xdr:nvSpPr>
      <xdr:spPr>
        <a:xfrm>
          <a:off x="8483111" y="168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135861</xdr:rowOff>
    </xdr:from>
    <xdr:to>
      <xdr:col>11</xdr:col>
      <xdr:colOff>358775</xdr:colOff>
      <xdr:row>98</xdr:row>
      <xdr:rowOff>66011</xdr:rowOff>
    </xdr:to>
    <xdr:sp macro="" textlink="">
      <xdr:nvSpPr>
        <xdr:cNvPr id="485" name="円/楕円 484"/>
        <xdr:cNvSpPr/>
      </xdr:nvSpPr>
      <xdr:spPr>
        <a:xfrm>
          <a:off x="7810500" y="16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82538</xdr:rowOff>
    </xdr:from>
    <xdr:ext cx="534377" cy="259045"/>
    <xdr:sp macro="" textlink="">
      <xdr:nvSpPr>
        <xdr:cNvPr id="486" name="テキスト ボックス 485"/>
        <xdr:cNvSpPr txBox="1"/>
      </xdr:nvSpPr>
      <xdr:spPr>
        <a:xfrm>
          <a:off x="7594111" y="165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118991</xdr:rowOff>
    </xdr:from>
    <xdr:to>
      <xdr:col>10</xdr:col>
      <xdr:colOff>155575</xdr:colOff>
      <xdr:row>98</xdr:row>
      <xdr:rowOff>49141</xdr:rowOff>
    </xdr:to>
    <xdr:sp macro="" textlink="">
      <xdr:nvSpPr>
        <xdr:cNvPr id="487" name="円/楕円 486"/>
        <xdr:cNvSpPr/>
      </xdr:nvSpPr>
      <xdr:spPr>
        <a:xfrm>
          <a:off x="6921500" y="167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65668</xdr:rowOff>
    </xdr:from>
    <xdr:ext cx="534377" cy="259045"/>
    <xdr:sp macro="" textlink="">
      <xdr:nvSpPr>
        <xdr:cNvPr id="488" name="テキスト ボックス 487"/>
        <xdr:cNvSpPr txBox="1"/>
      </xdr:nvSpPr>
      <xdr:spPr>
        <a:xfrm>
          <a:off x="6705111" y="165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3" name="直線コネクタ 512"/>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4"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5" name="直線コネクタ 514"/>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6"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7" name="直線コネクタ 516"/>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79654</xdr:rowOff>
    </xdr:from>
    <xdr:to>
      <xdr:col>23</xdr:col>
      <xdr:colOff>517525</xdr:colOff>
      <xdr:row>37</xdr:row>
      <xdr:rowOff>89675</xdr:rowOff>
    </xdr:to>
    <xdr:cxnSp macro="">
      <xdr:nvCxnSpPr>
        <xdr:cNvPr id="518" name="直線コネクタ 517"/>
        <xdr:cNvCxnSpPr/>
      </xdr:nvCxnSpPr>
      <xdr:spPr>
        <a:xfrm flipV="1">
          <a:off x="15481300" y="6423304"/>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19"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0" name="フローチャート : 判断 519"/>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89675</xdr:rowOff>
    </xdr:from>
    <xdr:to>
      <xdr:col>22</xdr:col>
      <xdr:colOff>365125</xdr:colOff>
      <xdr:row>37</xdr:row>
      <xdr:rowOff>96380</xdr:rowOff>
    </xdr:to>
    <xdr:cxnSp macro="">
      <xdr:nvCxnSpPr>
        <xdr:cNvPr id="521" name="直線コネクタ 520"/>
        <xdr:cNvCxnSpPr/>
      </xdr:nvCxnSpPr>
      <xdr:spPr>
        <a:xfrm flipV="1">
          <a:off x="14592300" y="64333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2" name="フローチャート : 判断 521"/>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3" name="テキスト ボックス 522"/>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90170</xdr:rowOff>
    </xdr:from>
    <xdr:to>
      <xdr:col>21</xdr:col>
      <xdr:colOff>161925</xdr:colOff>
      <xdr:row>37</xdr:row>
      <xdr:rowOff>96380</xdr:rowOff>
    </xdr:to>
    <xdr:cxnSp macro="">
      <xdr:nvCxnSpPr>
        <xdr:cNvPr id="524" name="直線コネクタ 523"/>
        <xdr:cNvCxnSpPr/>
      </xdr:nvCxnSpPr>
      <xdr:spPr>
        <a:xfrm>
          <a:off x="13703300" y="643382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5" name="フローチャート : 判断 524"/>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26" name="テキスト ボックス 525"/>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90170</xdr:rowOff>
    </xdr:from>
    <xdr:to>
      <xdr:col>19</xdr:col>
      <xdr:colOff>644525</xdr:colOff>
      <xdr:row>37</xdr:row>
      <xdr:rowOff>110020</xdr:rowOff>
    </xdr:to>
    <xdr:cxnSp macro="">
      <xdr:nvCxnSpPr>
        <xdr:cNvPr id="527" name="直線コネクタ 526"/>
        <xdr:cNvCxnSpPr/>
      </xdr:nvCxnSpPr>
      <xdr:spPr>
        <a:xfrm flipV="1">
          <a:off x="12814300" y="6433820"/>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28" name="フローチャート : 判断 527"/>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29" name="テキスト ボックス 528"/>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0" name="フローチャート : 判断 529"/>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1" name="テキスト ボックス 530"/>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28854</xdr:rowOff>
    </xdr:from>
    <xdr:to>
      <xdr:col>23</xdr:col>
      <xdr:colOff>568325</xdr:colOff>
      <xdr:row>37</xdr:row>
      <xdr:rowOff>130454</xdr:rowOff>
    </xdr:to>
    <xdr:sp macro="" textlink="">
      <xdr:nvSpPr>
        <xdr:cNvPr id="537" name="円/楕円 536"/>
        <xdr:cNvSpPr/>
      </xdr:nvSpPr>
      <xdr:spPr>
        <a:xfrm>
          <a:off x="16268700" y="63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7281</xdr:rowOff>
    </xdr:from>
    <xdr:ext cx="534377" cy="259045"/>
    <xdr:sp macro="" textlink="">
      <xdr:nvSpPr>
        <xdr:cNvPr id="538" name="消防費該当値テキスト"/>
        <xdr:cNvSpPr txBox="1"/>
      </xdr:nvSpPr>
      <xdr:spPr>
        <a:xfrm>
          <a:off x="16370300" y="63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38875</xdr:rowOff>
    </xdr:from>
    <xdr:to>
      <xdr:col>22</xdr:col>
      <xdr:colOff>415925</xdr:colOff>
      <xdr:row>37</xdr:row>
      <xdr:rowOff>140475</xdr:rowOff>
    </xdr:to>
    <xdr:sp macro="" textlink="">
      <xdr:nvSpPr>
        <xdr:cNvPr id="539" name="円/楕円 538"/>
        <xdr:cNvSpPr/>
      </xdr:nvSpPr>
      <xdr:spPr>
        <a:xfrm>
          <a:off x="15430500" y="63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131601</xdr:rowOff>
    </xdr:from>
    <xdr:ext cx="534377" cy="259045"/>
    <xdr:sp macro="" textlink="">
      <xdr:nvSpPr>
        <xdr:cNvPr id="540" name="テキスト ボックス 539"/>
        <xdr:cNvSpPr txBox="1"/>
      </xdr:nvSpPr>
      <xdr:spPr>
        <a:xfrm>
          <a:off x="15214111" y="64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45580</xdr:rowOff>
    </xdr:from>
    <xdr:to>
      <xdr:col>21</xdr:col>
      <xdr:colOff>212725</xdr:colOff>
      <xdr:row>37</xdr:row>
      <xdr:rowOff>147180</xdr:rowOff>
    </xdr:to>
    <xdr:sp macro="" textlink="">
      <xdr:nvSpPr>
        <xdr:cNvPr id="541" name="円/楕円 540"/>
        <xdr:cNvSpPr/>
      </xdr:nvSpPr>
      <xdr:spPr>
        <a:xfrm>
          <a:off x="145415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138307</xdr:rowOff>
    </xdr:from>
    <xdr:ext cx="534377" cy="259045"/>
    <xdr:sp macro="" textlink="">
      <xdr:nvSpPr>
        <xdr:cNvPr id="542" name="テキスト ボックス 541"/>
        <xdr:cNvSpPr txBox="1"/>
      </xdr:nvSpPr>
      <xdr:spPr>
        <a:xfrm>
          <a:off x="14325111" y="64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39370</xdr:rowOff>
    </xdr:from>
    <xdr:to>
      <xdr:col>20</xdr:col>
      <xdr:colOff>9525</xdr:colOff>
      <xdr:row>37</xdr:row>
      <xdr:rowOff>140970</xdr:rowOff>
    </xdr:to>
    <xdr:sp macro="" textlink="">
      <xdr:nvSpPr>
        <xdr:cNvPr id="543" name="円/楕円 542"/>
        <xdr:cNvSpPr/>
      </xdr:nvSpPr>
      <xdr:spPr>
        <a:xfrm>
          <a:off x="13652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132097</xdr:rowOff>
    </xdr:from>
    <xdr:ext cx="534377" cy="259045"/>
    <xdr:sp macro="" textlink="">
      <xdr:nvSpPr>
        <xdr:cNvPr id="544" name="テキスト ボックス 543"/>
        <xdr:cNvSpPr txBox="1"/>
      </xdr:nvSpPr>
      <xdr:spPr>
        <a:xfrm>
          <a:off x="13436111" y="64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59220</xdr:rowOff>
    </xdr:from>
    <xdr:to>
      <xdr:col>18</xdr:col>
      <xdr:colOff>492125</xdr:colOff>
      <xdr:row>37</xdr:row>
      <xdr:rowOff>160820</xdr:rowOff>
    </xdr:to>
    <xdr:sp macro="" textlink="">
      <xdr:nvSpPr>
        <xdr:cNvPr id="545" name="円/楕円 544"/>
        <xdr:cNvSpPr/>
      </xdr:nvSpPr>
      <xdr:spPr>
        <a:xfrm>
          <a:off x="12763500" y="64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151947</xdr:rowOff>
    </xdr:from>
    <xdr:ext cx="534377" cy="259045"/>
    <xdr:sp macro="" textlink="">
      <xdr:nvSpPr>
        <xdr:cNvPr id="546" name="テキスト ボックス 545"/>
        <xdr:cNvSpPr txBox="1"/>
      </xdr:nvSpPr>
      <xdr:spPr>
        <a:xfrm>
          <a:off x="12547111" y="64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3" name="直線コネクタ 572"/>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4"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5" name="直線コネクタ 574"/>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6"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7" name="直線コネクタ 576"/>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26919</xdr:rowOff>
    </xdr:from>
    <xdr:to>
      <xdr:col>23</xdr:col>
      <xdr:colOff>517525</xdr:colOff>
      <xdr:row>56</xdr:row>
      <xdr:rowOff>151554</xdr:rowOff>
    </xdr:to>
    <xdr:cxnSp macro="">
      <xdr:nvCxnSpPr>
        <xdr:cNvPr id="578" name="直線コネクタ 577"/>
        <xdr:cNvCxnSpPr/>
      </xdr:nvCxnSpPr>
      <xdr:spPr>
        <a:xfrm flipV="1">
          <a:off x="15481300" y="9113769"/>
          <a:ext cx="838200" cy="6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79"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0" name="フローチャート : 判断 579"/>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7602</xdr:rowOff>
    </xdr:from>
    <xdr:to>
      <xdr:col>22</xdr:col>
      <xdr:colOff>365125</xdr:colOff>
      <xdr:row>56</xdr:row>
      <xdr:rowOff>151554</xdr:rowOff>
    </xdr:to>
    <xdr:cxnSp macro="">
      <xdr:nvCxnSpPr>
        <xdr:cNvPr id="581" name="直線コネクタ 580"/>
        <xdr:cNvCxnSpPr/>
      </xdr:nvCxnSpPr>
      <xdr:spPr>
        <a:xfrm>
          <a:off x="14592300" y="9608802"/>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2" name="フローチャート : 判断 581"/>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3" name="テキスト ボックス 582"/>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7602</xdr:rowOff>
    </xdr:from>
    <xdr:to>
      <xdr:col>21</xdr:col>
      <xdr:colOff>161925</xdr:colOff>
      <xdr:row>57</xdr:row>
      <xdr:rowOff>70238</xdr:rowOff>
    </xdr:to>
    <xdr:cxnSp macro="">
      <xdr:nvCxnSpPr>
        <xdr:cNvPr id="584" name="直線コネクタ 583"/>
        <xdr:cNvCxnSpPr/>
      </xdr:nvCxnSpPr>
      <xdr:spPr>
        <a:xfrm flipV="1">
          <a:off x="13703300" y="9608802"/>
          <a:ext cx="8890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5" name="フローチャート : 判断 584"/>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86" name="テキスト ボックス 585"/>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70238</xdr:rowOff>
    </xdr:from>
    <xdr:to>
      <xdr:col>19</xdr:col>
      <xdr:colOff>644525</xdr:colOff>
      <xdr:row>57</xdr:row>
      <xdr:rowOff>165254</xdr:rowOff>
    </xdr:to>
    <xdr:cxnSp macro="">
      <xdr:nvCxnSpPr>
        <xdr:cNvPr id="587" name="直線コネクタ 586"/>
        <xdr:cNvCxnSpPr/>
      </xdr:nvCxnSpPr>
      <xdr:spPr>
        <a:xfrm flipV="1">
          <a:off x="12814300" y="9842888"/>
          <a:ext cx="889000" cy="9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88" name="フローチャート : 判断 587"/>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89" name="テキスト ボックス 588"/>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0" name="フローチャート : 判断 589"/>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1" name="テキスト ボックス 590"/>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147569</xdr:rowOff>
    </xdr:from>
    <xdr:to>
      <xdr:col>23</xdr:col>
      <xdr:colOff>568325</xdr:colOff>
      <xdr:row>53</xdr:row>
      <xdr:rowOff>77719</xdr:rowOff>
    </xdr:to>
    <xdr:sp macro="" textlink="">
      <xdr:nvSpPr>
        <xdr:cNvPr id="597" name="円/楕円 596"/>
        <xdr:cNvSpPr/>
      </xdr:nvSpPr>
      <xdr:spPr>
        <a:xfrm>
          <a:off x="16268700" y="90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170446</xdr:rowOff>
    </xdr:from>
    <xdr:ext cx="534377" cy="259045"/>
    <xdr:sp macro="" textlink="">
      <xdr:nvSpPr>
        <xdr:cNvPr id="598" name="教育費該当値テキスト"/>
        <xdr:cNvSpPr txBox="1"/>
      </xdr:nvSpPr>
      <xdr:spPr>
        <a:xfrm>
          <a:off x="16370300" y="89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87,407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100754</xdr:rowOff>
    </xdr:from>
    <xdr:to>
      <xdr:col>22</xdr:col>
      <xdr:colOff>415925</xdr:colOff>
      <xdr:row>57</xdr:row>
      <xdr:rowOff>30904</xdr:rowOff>
    </xdr:to>
    <xdr:sp macro="" textlink="">
      <xdr:nvSpPr>
        <xdr:cNvPr id="599" name="円/楕円 598"/>
        <xdr:cNvSpPr/>
      </xdr:nvSpPr>
      <xdr:spPr>
        <a:xfrm>
          <a:off x="15430500" y="97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22031</xdr:rowOff>
    </xdr:from>
    <xdr:ext cx="534377" cy="259045"/>
    <xdr:sp macro="" textlink="">
      <xdr:nvSpPr>
        <xdr:cNvPr id="600" name="テキスト ボックス 599"/>
        <xdr:cNvSpPr txBox="1"/>
      </xdr:nvSpPr>
      <xdr:spPr>
        <a:xfrm>
          <a:off x="15214111" y="97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128252</xdr:rowOff>
    </xdr:from>
    <xdr:to>
      <xdr:col>21</xdr:col>
      <xdr:colOff>212725</xdr:colOff>
      <xdr:row>56</xdr:row>
      <xdr:rowOff>58402</xdr:rowOff>
    </xdr:to>
    <xdr:sp macro="" textlink="">
      <xdr:nvSpPr>
        <xdr:cNvPr id="601" name="円/楕円 600"/>
        <xdr:cNvSpPr/>
      </xdr:nvSpPr>
      <xdr:spPr>
        <a:xfrm>
          <a:off x="14541500" y="9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74929</xdr:rowOff>
    </xdr:from>
    <xdr:ext cx="534377" cy="259045"/>
    <xdr:sp macro="" textlink="">
      <xdr:nvSpPr>
        <xdr:cNvPr id="602" name="テキスト ボックス 601"/>
        <xdr:cNvSpPr txBox="1"/>
      </xdr:nvSpPr>
      <xdr:spPr>
        <a:xfrm>
          <a:off x="14325111" y="93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19438</xdr:rowOff>
    </xdr:from>
    <xdr:to>
      <xdr:col>20</xdr:col>
      <xdr:colOff>9525</xdr:colOff>
      <xdr:row>57</xdr:row>
      <xdr:rowOff>121038</xdr:rowOff>
    </xdr:to>
    <xdr:sp macro="" textlink="">
      <xdr:nvSpPr>
        <xdr:cNvPr id="603" name="円/楕円 602"/>
        <xdr:cNvSpPr/>
      </xdr:nvSpPr>
      <xdr:spPr>
        <a:xfrm>
          <a:off x="13652500" y="97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112165</xdr:rowOff>
    </xdr:from>
    <xdr:ext cx="534377" cy="259045"/>
    <xdr:sp macro="" textlink="">
      <xdr:nvSpPr>
        <xdr:cNvPr id="604" name="テキスト ボックス 603"/>
        <xdr:cNvSpPr txBox="1"/>
      </xdr:nvSpPr>
      <xdr:spPr>
        <a:xfrm>
          <a:off x="13436111" y="98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114454</xdr:rowOff>
    </xdr:from>
    <xdr:to>
      <xdr:col>18</xdr:col>
      <xdr:colOff>492125</xdr:colOff>
      <xdr:row>58</xdr:row>
      <xdr:rowOff>44604</xdr:rowOff>
    </xdr:to>
    <xdr:sp macro="" textlink="">
      <xdr:nvSpPr>
        <xdr:cNvPr id="605" name="円/楕円 604"/>
        <xdr:cNvSpPr/>
      </xdr:nvSpPr>
      <xdr:spPr>
        <a:xfrm>
          <a:off x="12763500" y="98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35731</xdr:rowOff>
    </xdr:from>
    <xdr:ext cx="534377" cy="259045"/>
    <xdr:sp macro="" textlink="">
      <xdr:nvSpPr>
        <xdr:cNvPr id="606" name="テキスト ボックス 605"/>
        <xdr:cNvSpPr txBox="1"/>
      </xdr:nvSpPr>
      <xdr:spPr>
        <a:xfrm>
          <a:off x="12547111" y="99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6" name="直線コネクタ 625"/>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7"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29"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0" name="直線コネクタ 629"/>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24583</xdr:rowOff>
    </xdr:from>
    <xdr:to>
      <xdr:col>23</xdr:col>
      <xdr:colOff>517525</xdr:colOff>
      <xdr:row>78</xdr:row>
      <xdr:rowOff>25400</xdr:rowOff>
    </xdr:to>
    <xdr:cxnSp macro="">
      <xdr:nvCxnSpPr>
        <xdr:cNvPr id="631" name="直線コネクタ 630"/>
        <xdr:cNvCxnSpPr/>
      </xdr:nvCxnSpPr>
      <xdr:spPr>
        <a:xfrm>
          <a:off x="15481300" y="13397683"/>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2"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3" name="フローチャート : 判断 632"/>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23783</xdr:rowOff>
    </xdr:from>
    <xdr:to>
      <xdr:col>22</xdr:col>
      <xdr:colOff>365125</xdr:colOff>
      <xdr:row>78</xdr:row>
      <xdr:rowOff>24583</xdr:rowOff>
    </xdr:to>
    <xdr:cxnSp macro="">
      <xdr:nvCxnSpPr>
        <xdr:cNvPr id="634" name="直線コネクタ 633"/>
        <xdr:cNvCxnSpPr/>
      </xdr:nvCxnSpPr>
      <xdr:spPr>
        <a:xfrm>
          <a:off x="14592300" y="133968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5" name="フローチャート : 判断 634"/>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36" name="テキスト ボックス 635"/>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23783</xdr:rowOff>
    </xdr:from>
    <xdr:to>
      <xdr:col>21</xdr:col>
      <xdr:colOff>161925</xdr:colOff>
      <xdr:row>78</xdr:row>
      <xdr:rowOff>25400</xdr:rowOff>
    </xdr:to>
    <xdr:cxnSp macro="">
      <xdr:nvCxnSpPr>
        <xdr:cNvPr id="637" name="直線コネクタ 636"/>
        <xdr:cNvCxnSpPr/>
      </xdr:nvCxnSpPr>
      <xdr:spPr>
        <a:xfrm flipV="1">
          <a:off x="13703300" y="13396883"/>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38" name="フローチャート : 判断 637"/>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39" name="テキスト ボックス 638"/>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0" name="直線コネクタ 639"/>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1" name="フローチャート : 判断 640"/>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2" name="テキスト ボックス 641"/>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3" name="フローチャート : 判断 642"/>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4" name="テキスト ボックス 643"/>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0" name="円/楕円 649"/>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1"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145233</xdr:rowOff>
    </xdr:from>
    <xdr:to>
      <xdr:col>22</xdr:col>
      <xdr:colOff>415925</xdr:colOff>
      <xdr:row>78</xdr:row>
      <xdr:rowOff>75383</xdr:rowOff>
    </xdr:to>
    <xdr:sp macro="" textlink="">
      <xdr:nvSpPr>
        <xdr:cNvPr id="652" name="円/楕円 651"/>
        <xdr:cNvSpPr/>
      </xdr:nvSpPr>
      <xdr:spPr>
        <a:xfrm>
          <a:off x="15430500" y="133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66510</xdr:rowOff>
    </xdr:from>
    <xdr:ext cx="378565" cy="259045"/>
    <xdr:sp macro="" textlink="">
      <xdr:nvSpPr>
        <xdr:cNvPr id="653" name="テキスト ボックス 652"/>
        <xdr:cNvSpPr txBox="1"/>
      </xdr:nvSpPr>
      <xdr:spPr>
        <a:xfrm>
          <a:off x="15292017" y="1343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144433</xdr:rowOff>
    </xdr:from>
    <xdr:to>
      <xdr:col>21</xdr:col>
      <xdr:colOff>212725</xdr:colOff>
      <xdr:row>78</xdr:row>
      <xdr:rowOff>74583</xdr:rowOff>
    </xdr:to>
    <xdr:sp macro="" textlink="">
      <xdr:nvSpPr>
        <xdr:cNvPr id="654" name="円/楕円 653"/>
        <xdr:cNvSpPr/>
      </xdr:nvSpPr>
      <xdr:spPr>
        <a:xfrm>
          <a:off x="14541500" y="133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65710</xdr:rowOff>
    </xdr:from>
    <xdr:ext cx="378565" cy="259045"/>
    <xdr:sp macro="" textlink="">
      <xdr:nvSpPr>
        <xdr:cNvPr id="655" name="テキスト ボックス 654"/>
        <xdr:cNvSpPr txBox="1"/>
      </xdr:nvSpPr>
      <xdr:spPr>
        <a:xfrm>
          <a:off x="14403017" y="134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6" name="円/楕円 655"/>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7" name="テキスト ボックス 656"/>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8" name="円/楕円 657"/>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9" name="テキスト ボックス 658"/>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3" name="直線コネクタ 682"/>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4"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5" name="直線コネクタ 684"/>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6"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7" name="直線コネクタ 686"/>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44686</xdr:rowOff>
    </xdr:from>
    <xdr:to>
      <xdr:col>23</xdr:col>
      <xdr:colOff>517525</xdr:colOff>
      <xdr:row>97</xdr:row>
      <xdr:rowOff>45532</xdr:rowOff>
    </xdr:to>
    <xdr:cxnSp macro="">
      <xdr:nvCxnSpPr>
        <xdr:cNvPr id="688" name="直線コネクタ 687"/>
        <xdr:cNvCxnSpPr/>
      </xdr:nvCxnSpPr>
      <xdr:spPr>
        <a:xfrm flipV="1">
          <a:off x="15481300" y="16675336"/>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89"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0" name="フローチャート : 判断 689"/>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45532</xdr:rowOff>
    </xdr:from>
    <xdr:to>
      <xdr:col>22</xdr:col>
      <xdr:colOff>365125</xdr:colOff>
      <xdr:row>97</xdr:row>
      <xdr:rowOff>47727</xdr:rowOff>
    </xdr:to>
    <xdr:cxnSp macro="">
      <xdr:nvCxnSpPr>
        <xdr:cNvPr id="691" name="直線コネクタ 690"/>
        <xdr:cNvCxnSpPr/>
      </xdr:nvCxnSpPr>
      <xdr:spPr>
        <a:xfrm flipV="1">
          <a:off x="14592300" y="16676182"/>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2" name="フローチャート : 判断 691"/>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3" name="テキスト ボックス 692"/>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47200</xdr:rowOff>
    </xdr:from>
    <xdr:to>
      <xdr:col>21</xdr:col>
      <xdr:colOff>161925</xdr:colOff>
      <xdr:row>97</xdr:row>
      <xdr:rowOff>47727</xdr:rowOff>
    </xdr:to>
    <xdr:cxnSp macro="">
      <xdr:nvCxnSpPr>
        <xdr:cNvPr id="694" name="直線コネクタ 693"/>
        <xdr:cNvCxnSpPr/>
      </xdr:nvCxnSpPr>
      <xdr:spPr>
        <a:xfrm>
          <a:off x="13703300" y="16677850"/>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5" name="フローチャート : 判断 694"/>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696" name="テキスト ボックス 695"/>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47200</xdr:rowOff>
    </xdr:from>
    <xdr:to>
      <xdr:col>19</xdr:col>
      <xdr:colOff>644525</xdr:colOff>
      <xdr:row>97</xdr:row>
      <xdr:rowOff>62136</xdr:rowOff>
    </xdr:to>
    <xdr:cxnSp macro="">
      <xdr:nvCxnSpPr>
        <xdr:cNvPr id="697" name="直線コネクタ 696"/>
        <xdr:cNvCxnSpPr/>
      </xdr:nvCxnSpPr>
      <xdr:spPr>
        <a:xfrm flipV="1">
          <a:off x="12814300" y="16677850"/>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698" name="フローチャート : 判断 697"/>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699" name="テキスト ボックス 698"/>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0" name="フローチャート : 判断 699"/>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1" name="テキスト ボックス 700"/>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165336</xdr:rowOff>
    </xdr:from>
    <xdr:to>
      <xdr:col>23</xdr:col>
      <xdr:colOff>568325</xdr:colOff>
      <xdr:row>97</xdr:row>
      <xdr:rowOff>95486</xdr:rowOff>
    </xdr:to>
    <xdr:sp macro="" textlink="">
      <xdr:nvSpPr>
        <xdr:cNvPr id="707" name="円/楕円 706"/>
        <xdr:cNvSpPr/>
      </xdr:nvSpPr>
      <xdr:spPr>
        <a:xfrm>
          <a:off x="16268700" y="166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143763</xdr:rowOff>
    </xdr:from>
    <xdr:ext cx="534377" cy="259045"/>
    <xdr:sp macro="" textlink="">
      <xdr:nvSpPr>
        <xdr:cNvPr id="708" name="公債費該当値テキスト"/>
        <xdr:cNvSpPr txBox="1"/>
      </xdr:nvSpPr>
      <xdr:spPr>
        <a:xfrm>
          <a:off x="16370300" y="166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166182</xdr:rowOff>
    </xdr:from>
    <xdr:to>
      <xdr:col>22</xdr:col>
      <xdr:colOff>415925</xdr:colOff>
      <xdr:row>97</xdr:row>
      <xdr:rowOff>96332</xdr:rowOff>
    </xdr:to>
    <xdr:sp macro="" textlink="">
      <xdr:nvSpPr>
        <xdr:cNvPr id="709" name="円/楕円 708"/>
        <xdr:cNvSpPr/>
      </xdr:nvSpPr>
      <xdr:spPr>
        <a:xfrm>
          <a:off x="15430500" y="166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87459</xdr:rowOff>
    </xdr:from>
    <xdr:ext cx="534377" cy="259045"/>
    <xdr:sp macro="" textlink="">
      <xdr:nvSpPr>
        <xdr:cNvPr id="710" name="テキスト ボックス 709"/>
        <xdr:cNvSpPr txBox="1"/>
      </xdr:nvSpPr>
      <xdr:spPr>
        <a:xfrm>
          <a:off x="15214111" y="167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168377</xdr:rowOff>
    </xdr:from>
    <xdr:to>
      <xdr:col>21</xdr:col>
      <xdr:colOff>212725</xdr:colOff>
      <xdr:row>97</xdr:row>
      <xdr:rowOff>98527</xdr:rowOff>
    </xdr:to>
    <xdr:sp macro="" textlink="">
      <xdr:nvSpPr>
        <xdr:cNvPr id="711" name="円/楕円 710"/>
        <xdr:cNvSpPr/>
      </xdr:nvSpPr>
      <xdr:spPr>
        <a:xfrm>
          <a:off x="14541500" y="166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89654</xdr:rowOff>
    </xdr:from>
    <xdr:ext cx="534377" cy="259045"/>
    <xdr:sp macro="" textlink="">
      <xdr:nvSpPr>
        <xdr:cNvPr id="712" name="テキスト ボックス 711"/>
        <xdr:cNvSpPr txBox="1"/>
      </xdr:nvSpPr>
      <xdr:spPr>
        <a:xfrm>
          <a:off x="14325111" y="167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167850</xdr:rowOff>
    </xdr:from>
    <xdr:to>
      <xdr:col>20</xdr:col>
      <xdr:colOff>9525</xdr:colOff>
      <xdr:row>97</xdr:row>
      <xdr:rowOff>98000</xdr:rowOff>
    </xdr:to>
    <xdr:sp macro="" textlink="">
      <xdr:nvSpPr>
        <xdr:cNvPr id="713" name="円/楕円 712"/>
        <xdr:cNvSpPr/>
      </xdr:nvSpPr>
      <xdr:spPr>
        <a:xfrm>
          <a:off x="13652500" y="166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89127</xdr:rowOff>
    </xdr:from>
    <xdr:ext cx="534377" cy="259045"/>
    <xdr:sp macro="" textlink="">
      <xdr:nvSpPr>
        <xdr:cNvPr id="714" name="テキスト ボックス 713"/>
        <xdr:cNvSpPr txBox="1"/>
      </xdr:nvSpPr>
      <xdr:spPr>
        <a:xfrm>
          <a:off x="13436111" y="167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11336</xdr:rowOff>
    </xdr:from>
    <xdr:to>
      <xdr:col>18</xdr:col>
      <xdr:colOff>492125</xdr:colOff>
      <xdr:row>97</xdr:row>
      <xdr:rowOff>112936</xdr:rowOff>
    </xdr:to>
    <xdr:sp macro="" textlink="">
      <xdr:nvSpPr>
        <xdr:cNvPr id="715" name="円/楕円 714"/>
        <xdr:cNvSpPr/>
      </xdr:nvSpPr>
      <xdr:spPr>
        <a:xfrm>
          <a:off x="12763500" y="1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104063</xdr:rowOff>
    </xdr:from>
    <xdr:ext cx="534377" cy="259045"/>
    <xdr:sp macro="" textlink="">
      <xdr:nvSpPr>
        <xdr:cNvPr id="716" name="テキスト ボックス 715"/>
        <xdr:cNvSpPr txBox="1"/>
      </xdr:nvSpPr>
      <xdr:spPr>
        <a:xfrm>
          <a:off x="12547111" y="167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2" name="直線コネクタ 741"/>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3"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5"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6" name="直線コネクタ 745"/>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48"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49" name="フローチャート : 判断 748"/>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1" name="フローチャート : 判断 750"/>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2" name="テキスト ボックス 751"/>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4" name="フローチャート : 判断 753"/>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5" name="テキスト ボックス 754"/>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57" name="フローチャート : 判断 756"/>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58" name="テキスト ボックス 757"/>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59" name="フローチャート : 判断 758"/>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0" name="テキスト ボックス 759"/>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7"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6" name="直線コネクタ 78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7" name="テキスト ボックス 78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8" name="直線コネクタ 78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9" name="テキスト ボックス 788"/>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0" name="直線コネクタ 78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1" name="テキスト ボックス 790"/>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2" name="直線コネクタ 79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3" name="テキスト ボックス 792"/>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4" name="直線コネクタ 79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5" name="テキスト ボックス 79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6" name="直線コネクタ 79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7" name="テキスト ボックス 79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1" name="直線コネクタ 80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3" name="直線コネクタ 80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5" name="直線コネクタ 80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6" name="直線コネクタ 80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8" name="フローチャート : 判断 80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9" name="直線コネクタ 80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0" name="フローチャート : 判断 809"/>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1" name="テキスト ボックス 810"/>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2" name="直線コネクタ 81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3" name="フローチャート : 判断 812"/>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4" name="テキスト ボックス 813"/>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5" name="直線コネクタ 81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6" name="フローチャート : 判断 815"/>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7" name="テキスト ボックス 816"/>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8" name="フローチャート : 判断 817"/>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9" name="テキスト ボックス 818"/>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5" name="円/楕円 82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7" name="円/楕円 82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8" name="テキスト ボックス 82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9" name="円/楕円 82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0" name="テキスト ボックス 82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1" name="円/楕円 83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2" name="テキスト ボックス 83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3" name="円/楕円 83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4" name="テキスト ボックス 83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87,407</a:t>
          </a:r>
          <a:r>
            <a:rPr kumimoji="1" lang="ja-JP" altLang="en-US" sz="1300">
              <a:latin typeface="ＭＳ Ｐゴシック"/>
            </a:rPr>
            <a:t>円となっており、類似団体平均を大幅に上回っている。学校給食センター整備事業の実施により、普通建設事業費が増加していることが主な要因である。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年度に財政調整基金を取り崩し、水道事業会計へ貸付けを行ったため、一時的に悪化したが、安定した数値を維持している。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実質収支額も、行財政改革の成果及び近年の普通交付税の増額といった要因により、安定した数値を維持している。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16447935</v>
      </c>
      <c r="BO4" s="379"/>
      <c r="BP4" s="379"/>
      <c r="BQ4" s="379"/>
      <c r="BR4" s="379"/>
      <c r="BS4" s="379"/>
      <c r="BT4" s="379"/>
      <c r="BU4" s="380"/>
      <c r="BV4" s="378">
        <v>14533406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8.6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15381118</v>
      </c>
      <c r="BO5" s="416"/>
      <c r="BP5" s="416"/>
      <c r="BQ5" s="416"/>
      <c r="BR5" s="416"/>
      <c r="BS5" s="416"/>
      <c r="BT5" s="416"/>
      <c r="BU5" s="417"/>
      <c r="BV5" s="415">
        <v>13486109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85.4</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1066817</v>
      </c>
      <c r="BO6" s="416"/>
      <c r="BP6" s="416"/>
      <c r="BQ6" s="416"/>
      <c r="BR6" s="416"/>
      <c r="BS6" s="416"/>
      <c r="BT6" s="416"/>
      <c r="BU6" s="417"/>
      <c r="BV6" s="415">
        <v>1047297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90.7</v>
      </c>
      <c r="CU6" s="453"/>
      <c r="CV6" s="453"/>
      <c r="CW6" s="453"/>
      <c r="CX6" s="453"/>
      <c r="CY6" s="453"/>
      <c r="CZ6" s="453"/>
      <c r="DA6" s="454"/>
      <c r="DB6" s="452">
        <v>93.3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228288</v>
      </c>
      <c r="BO7" s="416"/>
      <c r="BP7" s="416"/>
      <c r="BQ7" s="416"/>
      <c r="BR7" s="416"/>
      <c r="BS7" s="416"/>
      <c r="BT7" s="416"/>
      <c r="BU7" s="417"/>
      <c r="BV7" s="415">
        <v>212715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9836059</v>
      </c>
      <c r="CU7" s="416"/>
      <c r="CV7" s="416"/>
      <c r="CW7" s="416"/>
      <c r="CX7" s="416"/>
      <c r="CY7" s="416"/>
      <c r="CZ7" s="416"/>
      <c r="DA7" s="417"/>
      <c r="DB7" s="415">
        <v>9688601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838529</v>
      </c>
      <c r="BO8" s="416"/>
      <c r="BP8" s="416"/>
      <c r="BQ8" s="416"/>
      <c r="BR8" s="416"/>
      <c r="BS8" s="416"/>
      <c r="BT8" s="416"/>
      <c r="BU8" s="417"/>
      <c r="BV8" s="415">
        <v>834582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0.44</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34235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3947</v>
      </c>
      <c r="BO9" s="416"/>
      <c r="BP9" s="416"/>
      <c r="BQ9" s="416"/>
      <c r="BR9" s="416"/>
      <c r="BS9" s="416"/>
      <c r="BT9" s="416"/>
      <c r="BU9" s="417"/>
      <c r="BV9" s="415">
        <v>-2043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13.8</v>
      </c>
      <c r="CU9" s="413"/>
      <c r="CV9" s="413"/>
      <c r="CW9" s="413"/>
      <c r="CX9" s="413"/>
      <c r="CY9" s="413"/>
      <c r="CZ9" s="413"/>
      <c r="DA9" s="414"/>
      <c r="DB9" s="412">
        <v>14.2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36114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439864</v>
      </c>
      <c r="BO10" s="416"/>
      <c r="BP10" s="416"/>
      <c r="BQ10" s="416"/>
      <c r="BR10" s="416"/>
      <c r="BS10" s="416"/>
      <c r="BT10" s="416"/>
      <c r="BU10" s="417"/>
      <c r="BV10" s="415">
        <v>152489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35360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145800</v>
      </c>
      <c r="BO12" s="416"/>
      <c r="BP12" s="416"/>
      <c r="BQ12" s="416"/>
      <c r="BR12" s="416"/>
      <c r="BS12" s="416"/>
      <c r="BT12" s="416"/>
      <c r="BU12" s="417"/>
      <c r="BV12" s="415">
        <v>320000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35241</v>
      </c>
      <c r="S13" s="497"/>
      <c r="T13" s="497"/>
      <c r="U13" s="497"/>
      <c r="V13" s="498"/>
      <c r="W13" s="431" t="s">
        <v>120</v>
      </c>
      <c r="X13" s="432"/>
      <c r="Y13" s="432"/>
      <c r="Z13" s="432"/>
      <c r="AA13" s="432"/>
      <c r="AB13" s="422"/>
      <c r="AC13" s="466">
        <v>701</v>
      </c>
      <c r="AD13" s="467"/>
      <c r="AE13" s="467"/>
      <c r="AF13" s="467"/>
      <c r="AG13" s="506"/>
      <c r="AH13" s="466">
        <v>1134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298011</v>
      </c>
      <c r="BO13" s="416"/>
      <c r="BP13" s="416"/>
      <c r="BQ13" s="416"/>
      <c r="BR13" s="416"/>
      <c r="BS13" s="416"/>
      <c r="BT13" s="416"/>
      <c r="BU13" s="417"/>
      <c r="BV13" s="415">
        <v>-169554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10.6</v>
      </c>
      <c r="CU13" s="413"/>
      <c r="CV13" s="413"/>
      <c r="CW13" s="413"/>
      <c r="CX13" s="413"/>
      <c r="CY13" s="413"/>
      <c r="CZ13" s="413"/>
      <c r="DA13" s="414"/>
      <c r="DB13" s="412">
        <v>11.5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35688</v>
      </c>
      <c r="S14" s="497"/>
      <c r="T14" s="497"/>
      <c r="U14" s="497"/>
      <c r="V14" s="498"/>
      <c r="W14" s="405"/>
      <c r="X14" s="406"/>
      <c r="Y14" s="406"/>
      <c r="Z14" s="406"/>
      <c r="AA14" s="406"/>
      <c r="AB14" s="395"/>
      <c r="AC14" s="499">
        <v>4.5999999999999996</v>
      </c>
      <c r="AD14" s="500"/>
      <c r="AE14" s="500"/>
      <c r="AF14" s="500"/>
      <c r="AG14" s="501"/>
      <c r="AH14" s="499">
        <v>6.6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18.399999999999999</v>
      </c>
      <c r="CU14" s="511"/>
      <c r="CV14" s="511"/>
      <c r="CW14" s="511"/>
      <c r="CX14" s="511"/>
      <c r="CY14" s="511"/>
      <c r="CZ14" s="511"/>
      <c r="DA14" s="512"/>
      <c r="DB14" s="510">
        <v>29.2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35560</v>
      </c>
      <c r="S15" s="497"/>
      <c r="T15" s="497"/>
      <c r="U15" s="497"/>
      <c r="V15" s="498"/>
      <c r="W15" s="431" t="s">
        <v>127</v>
      </c>
      <c r="X15" s="432"/>
      <c r="Y15" s="432"/>
      <c r="Z15" s="432"/>
      <c r="AA15" s="432"/>
      <c r="AB15" s="422"/>
      <c r="AC15" s="466">
        <v>5049</v>
      </c>
      <c r="AD15" s="467"/>
      <c r="AE15" s="467"/>
      <c r="AF15" s="467"/>
      <c r="AG15" s="506"/>
      <c r="AH15" s="466">
        <v>6215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3290672</v>
      </c>
      <c r="BO15" s="379"/>
      <c r="BP15" s="379"/>
      <c r="BQ15" s="379"/>
      <c r="BR15" s="379"/>
      <c r="BS15" s="379"/>
      <c r="BT15" s="379"/>
      <c r="BU15" s="380"/>
      <c r="BV15" s="378">
        <v>3131741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33.4</v>
      </c>
      <c r="AD16" s="500"/>
      <c r="AE16" s="500"/>
      <c r="AF16" s="500"/>
      <c r="AG16" s="501"/>
      <c r="AH16" s="499">
        <v>35.9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7529744</v>
      </c>
      <c r="BO16" s="416"/>
      <c r="BP16" s="416"/>
      <c r="BQ16" s="416"/>
      <c r="BR16" s="416"/>
      <c r="BS16" s="416"/>
      <c r="BT16" s="416"/>
      <c r="BU16" s="417"/>
      <c r="BV16" s="415">
        <v>7095330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9383</v>
      </c>
      <c r="AD17" s="467"/>
      <c r="AE17" s="467"/>
      <c r="AF17" s="467"/>
      <c r="AG17" s="506"/>
      <c r="AH17" s="466">
        <v>9897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4136109</v>
      </c>
      <c r="BO17" s="416"/>
      <c r="BP17" s="416"/>
      <c r="BQ17" s="416"/>
      <c r="BR17" s="416"/>
      <c r="BS17" s="416"/>
      <c r="BT17" s="416"/>
      <c r="BU17" s="417"/>
      <c r="BV17" s="415">
        <v>3979508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66.459999999999994</v>
      </c>
      <c r="M18" s="528"/>
      <c r="N18" s="528"/>
      <c r="O18" s="528"/>
      <c r="P18" s="528"/>
      <c r="Q18" s="528"/>
      <c r="R18" s="529"/>
      <c r="S18" s="529"/>
      <c r="T18" s="529"/>
      <c r="U18" s="529"/>
      <c r="V18" s="530"/>
      <c r="W18" s="433"/>
      <c r="X18" s="434"/>
      <c r="Y18" s="434"/>
      <c r="Z18" s="434"/>
      <c r="AA18" s="434"/>
      <c r="AB18" s="425"/>
      <c r="AC18" s="531">
        <v>62</v>
      </c>
      <c r="AD18" s="532"/>
      <c r="AE18" s="532"/>
      <c r="AF18" s="532"/>
      <c r="AG18" s="533"/>
      <c r="AH18" s="531">
        <v>57.2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8551539</v>
      </c>
      <c r="BO18" s="416"/>
      <c r="BP18" s="416"/>
      <c r="BQ18" s="416"/>
      <c r="BR18" s="416"/>
      <c r="BS18" s="416"/>
      <c r="BT18" s="416"/>
      <c r="BU18" s="417"/>
      <c r="BV18" s="415">
        <v>8487593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515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11369192</v>
      </c>
      <c r="BO19" s="416"/>
      <c r="BP19" s="416"/>
      <c r="BQ19" s="416"/>
      <c r="BR19" s="416"/>
      <c r="BS19" s="416"/>
      <c r="BT19" s="416"/>
      <c r="BU19" s="417"/>
      <c r="BV19" s="415">
        <v>11119329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12463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13710869</v>
      </c>
      <c r="BO23" s="416"/>
      <c r="BP23" s="416"/>
      <c r="BQ23" s="416"/>
      <c r="BR23" s="416"/>
      <c r="BS23" s="416"/>
      <c r="BT23" s="416"/>
      <c r="BU23" s="417"/>
      <c r="BV23" s="415">
        <v>12941330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7920</v>
      </c>
      <c r="R24" s="467"/>
      <c r="S24" s="467"/>
      <c r="T24" s="467"/>
      <c r="U24" s="467"/>
      <c r="V24" s="506"/>
      <c r="W24" s="561"/>
      <c r="X24" s="549"/>
      <c r="Y24" s="550"/>
      <c r="Z24" s="465" t="s">
        <v>150</v>
      </c>
      <c r="AA24" s="445"/>
      <c r="AB24" s="445"/>
      <c r="AC24" s="445"/>
      <c r="AD24" s="445"/>
      <c r="AE24" s="445"/>
      <c r="AF24" s="445"/>
      <c r="AG24" s="446"/>
      <c r="AH24" s="466">
        <v>216</v>
      </c>
      <c r="AI24" s="467"/>
      <c r="AJ24" s="467"/>
      <c r="AK24" s="467"/>
      <c r="AL24" s="506"/>
      <c r="AM24" s="466">
        <v>665280</v>
      </c>
      <c r="AN24" s="467"/>
      <c r="AO24" s="467"/>
      <c r="AP24" s="467"/>
      <c r="AQ24" s="467"/>
      <c r="AR24" s="506"/>
      <c r="AS24" s="466">
        <v>3080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12097588</v>
      </c>
      <c r="BO24" s="416"/>
      <c r="BP24" s="416"/>
      <c r="BQ24" s="416"/>
      <c r="BR24" s="416"/>
      <c r="BS24" s="416"/>
      <c r="BT24" s="416"/>
      <c r="BU24" s="417"/>
      <c r="BV24" s="415">
        <v>10835475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6480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1201501</v>
      </c>
      <c r="BO25" s="379"/>
      <c r="BP25" s="379"/>
      <c r="BQ25" s="379"/>
      <c r="BR25" s="379"/>
      <c r="BS25" s="379"/>
      <c r="BT25" s="379"/>
      <c r="BU25" s="380"/>
      <c r="BV25" s="378">
        <v>2361987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5760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25767</v>
      </c>
      <c r="AN26" s="467"/>
      <c r="AO26" s="467"/>
      <c r="AP26" s="467"/>
      <c r="AQ26" s="467"/>
      <c r="AR26" s="506"/>
      <c r="AS26" s="466">
        <v>2863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9656</v>
      </c>
      <c r="BO26" s="416"/>
      <c r="BP26" s="416"/>
      <c r="BQ26" s="416"/>
      <c r="BR26" s="416"/>
      <c r="BS26" s="416"/>
      <c r="BT26" s="416"/>
      <c r="BU26" s="417"/>
      <c r="BV26" s="415">
        <v>9588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4500</v>
      </c>
      <c r="R27" s="467"/>
      <c r="S27" s="467"/>
      <c r="T27" s="467"/>
      <c r="U27" s="467"/>
      <c r="V27" s="506"/>
      <c r="W27" s="561"/>
      <c r="X27" s="549"/>
      <c r="Y27" s="550"/>
      <c r="Z27" s="465" t="s">
        <v>159</v>
      </c>
      <c r="AA27" s="445"/>
      <c r="AB27" s="445"/>
      <c r="AC27" s="445"/>
      <c r="AD27" s="445"/>
      <c r="AE27" s="445"/>
      <c r="AF27" s="445"/>
      <c r="AG27" s="446"/>
      <c r="AH27" s="466">
        <v>29</v>
      </c>
      <c r="AI27" s="467"/>
      <c r="AJ27" s="467"/>
      <c r="AK27" s="467"/>
      <c r="AL27" s="506"/>
      <c r="AM27" s="466">
        <v>82056</v>
      </c>
      <c r="AN27" s="467"/>
      <c r="AO27" s="467"/>
      <c r="AP27" s="467"/>
      <c r="AQ27" s="467"/>
      <c r="AR27" s="506"/>
      <c r="AS27" s="466">
        <v>2830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471721</v>
      </c>
      <c r="BO27" s="585"/>
      <c r="BP27" s="585"/>
      <c r="BQ27" s="585"/>
      <c r="BR27" s="585"/>
      <c r="BS27" s="585"/>
      <c r="BT27" s="585"/>
      <c r="BU27" s="586"/>
      <c r="BV27" s="584">
        <v>471718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3800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5469953</v>
      </c>
      <c r="BO28" s="379"/>
      <c r="BP28" s="379"/>
      <c r="BQ28" s="379"/>
      <c r="BR28" s="379"/>
      <c r="BS28" s="379"/>
      <c r="BT28" s="379"/>
      <c r="BU28" s="380"/>
      <c r="BV28" s="378">
        <v>4715889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16</v>
      </c>
      <c r="M29" s="467"/>
      <c r="N29" s="467"/>
      <c r="O29" s="467"/>
      <c r="P29" s="506"/>
      <c r="Q29" s="466">
        <v>3500</v>
      </c>
      <c r="R29" s="467"/>
      <c r="S29" s="467"/>
      <c r="T29" s="467"/>
      <c r="U29" s="467"/>
      <c r="V29" s="506"/>
      <c r="W29" s="562"/>
      <c r="X29" s="563"/>
      <c r="Y29" s="564"/>
      <c r="Z29" s="465" t="s">
        <v>166</v>
      </c>
      <c r="AA29" s="445"/>
      <c r="AB29" s="445"/>
      <c r="AC29" s="445"/>
      <c r="AD29" s="445"/>
      <c r="AE29" s="445"/>
      <c r="AF29" s="445"/>
      <c r="AG29" s="446"/>
      <c r="AH29" s="466">
        <v>245</v>
      </c>
      <c r="AI29" s="467"/>
      <c r="AJ29" s="467"/>
      <c r="AK29" s="467"/>
      <c r="AL29" s="506"/>
      <c r="AM29" s="466">
        <v>747336</v>
      </c>
      <c r="AN29" s="467"/>
      <c r="AO29" s="467"/>
      <c r="AP29" s="467"/>
      <c r="AQ29" s="467"/>
      <c r="AR29" s="506"/>
      <c r="AS29" s="466">
        <v>3050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135499</v>
      </c>
      <c r="BO29" s="416"/>
      <c r="BP29" s="416"/>
      <c r="BQ29" s="416"/>
      <c r="BR29" s="416"/>
      <c r="BS29" s="416"/>
      <c r="BT29" s="416"/>
      <c r="BU29" s="417"/>
      <c r="BV29" s="415">
        <v>134743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3386705</v>
      </c>
      <c r="BO30" s="585"/>
      <c r="BP30" s="585"/>
      <c r="BQ30" s="585"/>
      <c r="BR30" s="585"/>
      <c r="BS30" s="585"/>
      <c r="BT30" s="585"/>
      <c r="BU30" s="586"/>
      <c r="BV30" s="584">
        <v>3539683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浅口市国民健康保険特別会計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浅口市水道事業会計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浅口市公共下水道事業特別会計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岡山県西南水道企業団</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浅口市土地開発公社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浅口市住宅新築資金等貸付事業特別会計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浅口市介護保険特別会計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浅口市工業団地開発事業特別会計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岡山県市町村総合事務組合一般会計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浅口市畑地かんがい給水事業特別会計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浅口市後期高齢者医療特別会計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岡山県市町村総合事務組合貸付金特別会計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井笠地区農業共済事務組合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岡山県西部環境整備施設組合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倉敷西部清掃施設組合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岡山県後期高齢者医療広域連合特別会計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岡山県西部衛生施設組合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笠岡地区消防組合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備南競艇事業組合一般会計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534</v>
      </c>
      <c r="D34" s="1181"/>
      <c r="E34" s="1182"/>
      <c r="F34" s="32">
        <v>7.47</v>
      </c>
      <c r="G34" s="33">
        <v>8.6999999999999993</v>
      </c>
      <c r="H34" s="33">
        <v>10.9</v>
      </c>
      <c r="I34" s="33">
        <v>12.45</v>
      </c>
      <c r="J34" s="34">
        <v>13.57</v>
      </c>
      <c r="K34" s="22"/>
      <c r="L34" s="22"/>
      <c r="M34" s="22"/>
      <c r="N34" s="22"/>
      <c r="O34" s="22"/>
      <c r="P34" s="22"/>
    </row>
    <row r="35" spans="1:16" ht="39" customHeight="1" x14ac:dyDescent="0.15">
      <c r="A35" s="22"/>
      <c r="B35" s="35"/>
      <c r="C35" s="1175" t="s">
        <v>535</v>
      </c>
      <c r="D35" s="1176"/>
      <c r="E35" s="1177"/>
      <c r="F35" s="36">
        <v>9.91</v>
      </c>
      <c r="G35" s="37">
        <v>8.26</v>
      </c>
      <c r="H35" s="37">
        <v>8.56</v>
      </c>
      <c r="I35" s="37">
        <v>8.56</v>
      </c>
      <c r="J35" s="38">
        <v>8.5</v>
      </c>
      <c r="K35" s="22"/>
      <c r="L35" s="22"/>
      <c r="M35" s="22"/>
      <c r="N35" s="22"/>
      <c r="O35" s="22"/>
      <c r="P35" s="22"/>
    </row>
    <row r="36" spans="1:16" ht="39" customHeight="1" x14ac:dyDescent="0.15">
      <c r="A36" s="22"/>
      <c r="B36" s="35"/>
      <c r="C36" s="1175" t="s">
        <v>536</v>
      </c>
      <c r="D36" s="1176"/>
      <c r="E36" s="1177"/>
      <c r="F36" s="36">
        <v>2.91</v>
      </c>
      <c r="G36" s="37">
        <v>4.5999999999999996</v>
      </c>
      <c r="H36" s="37">
        <v>4.8600000000000003</v>
      </c>
      <c r="I36" s="37">
        <v>4.13</v>
      </c>
      <c r="J36" s="38">
        <v>3.43</v>
      </c>
      <c r="K36" s="22"/>
      <c r="L36" s="22"/>
      <c r="M36" s="22"/>
      <c r="N36" s="22"/>
      <c r="O36" s="22"/>
      <c r="P36" s="22"/>
    </row>
    <row r="37" spans="1:16" ht="39" customHeight="1" x14ac:dyDescent="0.15">
      <c r="A37" s="22"/>
      <c r="B37" s="35"/>
      <c r="C37" s="1175" t="s">
        <v>537</v>
      </c>
      <c r="D37" s="1176"/>
      <c r="E37" s="1177"/>
      <c r="F37" s="36">
        <v>0.87</v>
      </c>
      <c r="G37" s="37">
        <v>0.74</v>
      </c>
      <c r="H37" s="37">
        <v>0.37</v>
      </c>
      <c r="I37" s="37">
        <v>0.79</v>
      </c>
      <c r="J37" s="38">
        <v>0.5</v>
      </c>
      <c r="K37" s="22"/>
      <c r="L37" s="22"/>
      <c r="M37" s="22"/>
      <c r="N37" s="22"/>
      <c r="O37" s="22"/>
      <c r="P37" s="22"/>
    </row>
    <row r="38" spans="1:16" ht="39" customHeight="1" x14ac:dyDescent="0.15">
      <c r="A38" s="22"/>
      <c r="B38" s="35"/>
      <c r="C38" s="1175" t="s">
        <v>538</v>
      </c>
      <c r="D38" s="1176"/>
      <c r="E38" s="1177"/>
      <c r="F38" s="36">
        <v>0.37</v>
      </c>
      <c r="G38" s="37">
        <v>0.39</v>
      </c>
      <c r="H38" s="37">
        <v>0.34</v>
      </c>
      <c r="I38" s="37">
        <v>0.21</v>
      </c>
      <c r="J38" s="38">
        <v>0.3</v>
      </c>
      <c r="K38" s="22"/>
      <c r="L38" s="22"/>
      <c r="M38" s="22"/>
      <c r="N38" s="22"/>
      <c r="O38" s="22"/>
      <c r="P38" s="22"/>
    </row>
    <row r="39" spans="1:16" ht="39" customHeight="1" x14ac:dyDescent="0.15">
      <c r="A39" s="22"/>
      <c r="B39" s="35"/>
      <c r="C39" s="1175" t="s">
        <v>539</v>
      </c>
      <c r="D39" s="1176"/>
      <c r="E39" s="1177"/>
      <c r="F39" s="36">
        <v>1.69</v>
      </c>
      <c r="G39" s="37">
        <v>1.44</v>
      </c>
      <c r="H39" s="37">
        <v>0.73</v>
      </c>
      <c r="I39" s="37">
        <v>0.34</v>
      </c>
      <c r="J39" s="38">
        <v>0.17</v>
      </c>
      <c r="K39" s="22"/>
      <c r="L39" s="22"/>
      <c r="M39" s="22"/>
      <c r="N39" s="22"/>
      <c r="O39" s="22"/>
      <c r="P39" s="22"/>
    </row>
    <row r="40" spans="1:16" ht="39" customHeight="1" x14ac:dyDescent="0.15">
      <c r="A40" s="22"/>
      <c r="B40" s="35"/>
      <c r="C40" s="1175" t="s">
        <v>540</v>
      </c>
      <c r="D40" s="1176"/>
      <c r="E40" s="1177"/>
      <c r="F40" s="36">
        <v>0.02</v>
      </c>
      <c r="G40" s="37">
        <v>0</v>
      </c>
      <c r="H40" s="37">
        <v>0.01</v>
      </c>
      <c r="I40" s="37">
        <v>0.02</v>
      </c>
      <c r="J40" s="38">
        <v>0.01</v>
      </c>
      <c r="K40" s="22"/>
      <c r="L40" s="22"/>
      <c r="M40" s="22"/>
      <c r="N40" s="22"/>
      <c r="O40" s="22"/>
      <c r="P40" s="22"/>
    </row>
    <row r="41" spans="1:16" ht="39" customHeight="1" x14ac:dyDescent="0.15">
      <c r="A41" s="22"/>
      <c r="B41" s="35"/>
      <c r="C41" s="1175" t="s">
        <v>541</v>
      </c>
      <c r="D41" s="1176"/>
      <c r="E41" s="1177"/>
      <c r="F41" s="36">
        <v>0.01</v>
      </c>
      <c r="G41" s="37">
        <v>0.02</v>
      </c>
      <c r="H41" s="37">
        <v>0.02</v>
      </c>
      <c r="I41" s="37">
        <v>0.02</v>
      </c>
      <c r="J41" s="38">
        <v>0</v>
      </c>
      <c r="K41" s="22"/>
      <c r="L41" s="22"/>
      <c r="M41" s="22"/>
      <c r="N41" s="22"/>
      <c r="O41" s="22"/>
      <c r="P41" s="22"/>
    </row>
    <row r="42" spans="1:16" ht="39" customHeight="1" x14ac:dyDescent="0.15">
      <c r="A42" s="22"/>
      <c r="B42" s="39"/>
      <c r="C42" s="1175" t="s">
        <v>542</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543</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1563</v>
      </c>
      <c r="L45" s="60">
        <v>1547</v>
      </c>
      <c r="M45" s="60">
        <v>1607</v>
      </c>
      <c r="N45" s="60">
        <v>1601</v>
      </c>
      <c r="O45" s="61">
        <v>1590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841</v>
      </c>
      <c r="L48" s="64">
        <v>866</v>
      </c>
      <c r="M48" s="64">
        <v>852</v>
      </c>
      <c r="N48" s="64">
        <v>875</v>
      </c>
      <c r="O48" s="65">
        <v>880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147</v>
      </c>
      <c r="L49" s="64">
        <v>107</v>
      </c>
      <c r="M49" s="64">
        <v>62</v>
      </c>
      <c r="N49" s="64">
        <v>29</v>
      </c>
      <c r="O49" s="65">
        <v>24</v>
      </c>
      <c r="P49" s="48"/>
      <c r="Q49" s="48"/>
      <c r="R49" s="48"/>
      <c r="S49" s="48"/>
      <c r="T49" s="48"/>
      <c r="U49" s="48"/>
    </row>
    <row r="50" spans="1:21" ht="30.75" customHeight="1" x14ac:dyDescent="0.15">
      <c r="A50" s="48"/>
      <c r="B50" s="1193"/>
      <c r="C50" s="1194"/>
      <c r="D50" s="62"/>
      <c r="E50" s="1185" t="s">
        <v>16</v>
      </c>
      <c r="F50" s="1185"/>
      <c r="G50" s="1185"/>
      <c r="H50" s="1185"/>
      <c r="I50" s="1185"/>
      <c r="J50" s="1186"/>
      <c r="K50" s="63">
        <v>89</v>
      </c>
      <c r="L50" s="64">
        <v>83</v>
      </c>
      <c r="M50" s="64">
        <v>80</v>
      </c>
      <c r="N50" s="64">
        <v>77</v>
      </c>
      <c r="O50" s="65">
        <v>74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1547</v>
      </c>
      <c r="L52" s="64">
        <v>1582</v>
      </c>
      <c r="M52" s="64">
        <v>1677</v>
      </c>
      <c r="N52" s="64">
        <v>1753</v>
      </c>
      <c r="O52" s="65">
        <v>1748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1093</v>
      </c>
      <c r="L53" s="69">
        <v>1021</v>
      </c>
      <c r="M53" s="69">
        <v>924</v>
      </c>
      <c r="N53" s="69">
        <v>829</v>
      </c>
      <c r="O53" s="70">
        <v>820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99" t="s">
        <v>23</v>
      </c>
      <c r="C41" s="1200"/>
      <c r="D41" s="81"/>
      <c r="E41" s="1205" t="s">
        <v>24</v>
      </c>
      <c r="F41" s="1205"/>
      <c r="G41" s="1205"/>
      <c r="H41" s="1206"/>
      <c r="I41" s="82">
        <v>13278</v>
      </c>
      <c r="J41" s="83">
        <v>13102</v>
      </c>
      <c r="K41" s="83">
        <v>13150</v>
      </c>
      <c r="L41" s="83">
        <v>12941</v>
      </c>
      <c r="M41" s="84">
        <v>13711</v>
      </c>
    </row>
    <row r="42" spans="2:13" ht="27.75" customHeight="1" x14ac:dyDescent="0.15">
      <c r="B42" s="1201"/>
      <c r="C42" s="1202"/>
      <c r="D42" s="85"/>
      <c r="E42" s="1207" t="s">
        <v>25</v>
      </c>
      <c r="F42" s="1207"/>
      <c r="G42" s="1207"/>
      <c r="H42" s="1208"/>
      <c r="I42" s="86">
        <v>1312</v>
      </c>
      <c r="J42" s="87">
        <v>1176</v>
      </c>
      <c r="K42" s="87">
        <v>1030</v>
      </c>
      <c r="L42" s="87">
        <v>891</v>
      </c>
      <c r="M42" s="88">
        <v>756</v>
      </c>
    </row>
    <row r="43" spans="2:13" ht="27.75" customHeight="1" x14ac:dyDescent="0.15">
      <c r="B43" s="1201"/>
      <c r="C43" s="1202"/>
      <c r="D43" s="85"/>
      <c r="E43" s="1207" t="s">
        <v>26</v>
      </c>
      <c r="F43" s="1207"/>
      <c r="G43" s="1207"/>
      <c r="H43" s="1208"/>
      <c r="I43" s="86">
        <v>12891</v>
      </c>
      <c r="J43" s="87">
        <v>12636</v>
      </c>
      <c r="K43" s="87">
        <v>12156</v>
      </c>
      <c r="L43" s="87">
        <v>11832</v>
      </c>
      <c r="M43" s="88">
        <v>11374</v>
      </c>
    </row>
    <row r="44" spans="2:13" ht="27.75" customHeight="1" x14ac:dyDescent="0.15">
      <c r="B44" s="1201"/>
      <c r="C44" s="1202"/>
      <c r="D44" s="85"/>
      <c r="E44" s="1207" t="s">
        <v>27</v>
      </c>
      <c r="F44" s="1207"/>
      <c r="G44" s="1207"/>
      <c r="H44" s="1208"/>
      <c r="I44" s="86">
        <v>251</v>
      </c>
      <c r="J44" s="87">
        <v>169</v>
      </c>
      <c r="K44" s="87">
        <v>278</v>
      </c>
      <c r="L44" s="87">
        <v>381</v>
      </c>
      <c r="M44" s="88">
        <v>405</v>
      </c>
    </row>
    <row r="45" spans="2:13" ht="27.75" customHeight="1" x14ac:dyDescent="0.15">
      <c r="B45" s="1201"/>
      <c r="C45" s="1202"/>
      <c r="D45" s="85"/>
      <c r="E45" s="1207" t="s">
        <v>28</v>
      </c>
      <c r="F45" s="1207"/>
      <c r="G45" s="1207"/>
      <c r="H45" s="1208"/>
      <c r="I45" s="86">
        <v>2219</v>
      </c>
      <c r="J45" s="87">
        <v>2170</v>
      </c>
      <c r="K45" s="87">
        <v>2066</v>
      </c>
      <c r="L45" s="87">
        <v>1926</v>
      </c>
      <c r="M45" s="88">
        <v>1791</v>
      </c>
    </row>
    <row r="46" spans="2:13" ht="27.75" customHeight="1" x14ac:dyDescent="0.15">
      <c r="B46" s="1201"/>
      <c r="C46" s="1202"/>
      <c r="D46" s="85"/>
      <c r="E46" s="1207" t="s">
        <v>29</v>
      </c>
      <c r="F46" s="1207"/>
      <c r="G46" s="1207"/>
      <c r="H46" s="1208"/>
      <c r="I46" s="86">
        <v>5</v>
      </c>
      <c r="J46" s="87" t="s">
        <v>486</v>
      </c>
      <c r="K46" s="87" t="s">
        <v>486</v>
      </c>
      <c r="L46" s="87" t="s">
        <v>486</v>
      </c>
      <c r="M46" s="88" t="s">
        <v>486</v>
      </c>
    </row>
    <row r="47" spans="2:13" ht="27.75" customHeight="1" x14ac:dyDescent="0.15">
      <c r="B47" s="1201"/>
      <c r="C47" s="1202"/>
      <c r="D47" s="85"/>
      <c r="E47" s="1207" t="s">
        <v>30</v>
      </c>
      <c r="F47" s="1207"/>
      <c r="G47" s="1207"/>
      <c r="H47" s="1208"/>
      <c r="I47" s="86" t="s">
        <v>486</v>
      </c>
      <c r="J47" s="87" t="s">
        <v>486</v>
      </c>
      <c r="K47" s="87" t="s">
        <v>486</v>
      </c>
      <c r="L47" s="87" t="s">
        <v>486</v>
      </c>
      <c r="M47" s="88" t="s">
        <v>486</v>
      </c>
    </row>
    <row r="48" spans="2:13" ht="27.75" customHeight="1" x14ac:dyDescent="0.15">
      <c r="B48" s="1203"/>
      <c r="C48" s="1204"/>
      <c r="D48" s="85"/>
      <c r="E48" s="1207" t="s">
        <v>31</v>
      </c>
      <c r="F48" s="1207"/>
      <c r="G48" s="1207"/>
      <c r="H48" s="1208"/>
      <c r="I48" s="86" t="s">
        <v>486</v>
      </c>
      <c r="J48" s="87" t="s">
        <v>486</v>
      </c>
      <c r="K48" s="87" t="s">
        <v>486</v>
      </c>
      <c r="L48" s="87" t="s">
        <v>486</v>
      </c>
      <c r="M48" s="88" t="s">
        <v>486</v>
      </c>
    </row>
    <row r="49" spans="2:13" ht="27.75" customHeight="1" x14ac:dyDescent="0.15">
      <c r="B49" s="1209" t="s">
        <v>32</v>
      </c>
      <c r="C49" s="1210"/>
      <c r="D49" s="89"/>
      <c r="E49" s="1207" t="s">
        <v>33</v>
      </c>
      <c r="F49" s="1207"/>
      <c r="G49" s="1207"/>
      <c r="H49" s="1208"/>
      <c r="I49" s="86">
        <v>6437</v>
      </c>
      <c r="J49" s="87">
        <v>6331</v>
      </c>
      <c r="K49" s="87">
        <v>7077</v>
      </c>
      <c r="L49" s="87">
        <v>7107</v>
      </c>
      <c r="M49" s="88">
        <v>7804</v>
      </c>
    </row>
    <row r="50" spans="2:13" ht="27.75" customHeight="1" x14ac:dyDescent="0.15">
      <c r="B50" s="1201"/>
      <c r="C50" s="1202"/>
      <c r="D50" s="85"/>
      <c r="E50" s="1207" t="s">
        <v>34</v>
      </c>
      <c r="F50" s="1207"/>
      <c r="G50" s="1207"/>
      <c r="H50" s="1208"/>
      <c r="I50" s="86">
        <v>712</v>
      </c>
      <c r="J50" s="87">
        <v>609</v>
      </c>
      <c r="K50" s="87">
        <v>530</v>
      </c>
      <c r="L50" s="87">
        <v>460</v>
      </c>
      <c r="M50" s="88">
        <v>397</v>
      </c>
    </row>
    <row r="51" spans="2:13" ht="27.75" customHeight="1" x14ac:dyDescent="0.15">
      <c r="B51" s="1203"/>
      <c r="C51" s="1204"/>
      <c r="D51" s="85"/>
      <c r="E51" s="1207" t="s">
        <v>35</v>
      </c>
      <c r="F51" s="1207"/>
      <c r="G51" s="1207"/>
      <c r="H51" s="1208"/>
      <c r="I51" s="86">
        <v>18327</v>
      </c>
      <c r="J51" s="87">
        <v>18627</v>
      </c>
      <c r="K51" s="87">
        <v>18251</v>
      </c>
      <c r="L51" s="87">
        <v>18074</v>
      </c>
      <c r="M51" s="88">
        <v>18339</v>
      </c>
    </row>
    <row r="52" spans="2:13" ht="27.75" customHeight="1" thickBot="1" x14ac:dyDescent="0.2">
      <c r="B52" s="1211" t="s">
        <v>36</v>
      </c>
      <c r="C52" s="1212"/>
      <c r="D52" s="90"/>
      <c r="E52" s="1213" t="s">
        <v>37</v>
      </c>
      <c r="F52" s="1213"/>
      <c r="G52" s="1213"/>
      <c r="H52" s="1214"/>
      <c r="I52" s="91">
        <v>4480</v>
      </c>
      <c r="J52" s="92">
        <v>3686</v>
      </c>
      <c r="K52" s="92">
        <v>2822</v>
      </c>
      <c r="L52" s="92">
        <v>2331</v>
      </c>
      <c r="M52" s="93">
        <v>1497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569</v>
      </c>
      <c r="I42" s="352"/>
      <c r="J42" s="352"/>
      <c r="K42" s="352"/>
      <c r="L42" s="244"/>
      <c r="M42" s="244"/>
      <c r="N42" s="244"/>
      <c r="O42" s="244"/>
    </row>
    <row r="43" spans="2:17" x14ac:dyDescent="0.15">
      <c r="B43" s="248"/>
      <c r="C43" s="244"/>
      <c r="D43" s="244"/>
      <c r="E43" s="244"/>
      <c r="F43" s="244"/>
      <c r="G43" s="1227" t="s">
        <v>570</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571</v>
      </c>
    </row>
    <row r="50" spans="1:17" x14ac:dyDescent="0.15">
      <c r="B50" s="248"/>
      <c r="C50" s="244"/>
      <c r="D50" s="244"/>
      <c r="E50" s="244"/>
      <c r="F50" s="244"/>
      <c r="G50" s="1236"/>
      <c r="H50" s="1237"/>
      <c r="I50" s="1237"/>
      <c r="J50" s="1238"/>
      <c r="K50" s="354" t="s">
        <v>526</v>
      </c>
      <c r="L50" s="354" t="s">
        <v>527</v>
      </c>
      <c r="M50" s="354" t="s">
        <v>528</v>
      </c>
      <c r="N50" s="354" t="s">
        <v>529</v>
      </c>
      <c r="O50" s="354" t="s">
        <v>530</v>
      </c>
    </row>
    <row r="51" spans="1:17" x14ac:dyDescent="0.15">
      <c r="B51" s="248"/>
      <c r="C51" s="244"/>
      <c r="D51" s="244"/>
      <c r="E51" s="244"/>
      <c r="F51" s="244"/>
      <c r="G51" s="1239" t="s">
        <v>572</v>
      </c>
      <c r="H51" s="1240"/>
      <c r="I51" s="1245" t="s">
        <v>573</v>
      </c>
      <c r="J51" s="1245"/>
      <c r="K51" s="1249"/>
      <c r="L51" s="1249"/>
      <c r="M51" s="1249"/>
      <c r="N51" s="1249"/>
      <c r="O51" s="1215">
        <v>18.399999999999999</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574</v>
      </c>
      <c r="J53" s="1225"/>
      <c r="K53" s="1250"/>
      <c r="L53" s="1250"/>
      <c r="M53" s="1250"/>
      <c r="N53" s="1250"/>
      <c r="O53" s="1247">
        <v>47.4</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575</v>
      </c>
      <c r="H55" s="1220"/>
      <c r="I55" s="1225" t="s">
        <v>573</v>
      </c>
      <c r="J55" s="1225"/>
      <c r="K55" s="1249"/>
      <c r="L55" s="1249"/>
      <c r="M55" s="1249"/>
      <c r="N55" s="1249"/>
      <c r="O55" s="1215">
        <v>56.8</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574</v>
      </c>
      <c r="J57" s="1217"/>
      <c r="K57" s="1250"/>
      <c r="L57" s="1250"/>
      <c r="M57" s="1250"/>
      <c r="N57" s="1250"/>
      <c r="O57" s="1247">
        <v>50</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351" t="s">
        <v>569</v>
      </c>
      <c r="I64" s="352"/>
      <c r="J64" s="352"/>
      <c r="K64" s="352"/>
      <c r="L64" s="244"/>
      <c r="M64" s="244"/>
      <c r="N64" s="244"/>
      <c r="O64" s="244"/>
    </row>
    <row r="65" spans="2:30" x14ac:dyDescent="0.15">
      <c r="B65" s="248"/>
      <c r="C65" s="244"/>
      <c r="D65" s="244"/>
      <c r="E65" s="244"/>
      <c r="F65" s="244"/>
      <c r="G65" s="1227" t="s">
        <v>577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578</v>
      </c>
      <c r="I71" s="368"/>
      <c r="J71" s="364"/>
      <c r="K71" s="364"/>
      <c r="L71" s="365"/>
      <c r="M71" s="364"/>
      <c r="N71" s="365"/>
      <c r="O71" s="366"/>
    </row>
    <row r="72" spans="2:30" x14ac:dyDescent="0.15">
      <c r="B72" s="248"/>
      <c r="C72" s="244"/>
      <c r="D72" s="244"/>
      <c r="E72" s="244"/>
      <c r="F72" s="244"/>
      <c r="G72" s="1236"/>
      <c r="H72" s="1237"/>
      <c r="I72" s="1237"/>
      <c r="J72" s="1238"/>
      <c r="K72" s="354" t="s">
        <v>526</v>
      </c>
      <c r="L72" s="354" t="s">
        <v>527</v>
      </c>
      <c r="M72" s="354" t="s">
        <v>528</v>
      </c>
      <c r="N72" s="354" t="s">
        <v>529</v>
      </c>
      <c r="O72" s="354" t="s">
        <v>530</v>
      </c>
    </row>
    <row r="73" spans="2:30" x14ac:dyDescent="0.15">
      <c r="B73" s="248"/>
      <c r="C73" s="244"/>
      <c r="D73" s="244"/>
      <c r="E73" s="244"/>
      <c r="F73" s="244"/>
      <c r="G73" s="1239" t="s">
        <v>572</v>
      </c>
      <c r="H73" s="1240"/>
      <c r="I73" s="1245" t="s">
        <v>573</v>
      </c>
      <c r="J73" s="1245"/>
      <c r="K73" s="1226">
        <v>55.3</v>
      </c>
      <c r="L73" s="1226">
        <v>45.9</v>
      </c>
      <c r="M73" s="1215">
        <v>35</v>
      </c>
      <c r="N73" s="1215">
        <v>29.2</v>
      </c>
      <c r="O73" s="1215">
        <v>18.399999999999999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579</v>
      </c>
      <c r="J75" s="1225"/>
      <c r="K75" s="1247">
        <v>13.7</v>
      </c>
      <c r="L75" s="1247">
        <v>13.2</v>
      </c>
      <c r="M75" s="1247">
        <v>12.5</v>
      </c>
      <c r="N75" s="1247">
        <v>11.5</v>
      </c>
      <c r="O75" s="1247">
        <v>10.6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575</v>
      </c>
      <c r="H77" s="1220"/>
      <c r="I77" s="1225" t="s">
        <v>573</v>
      </c>
      <c r="J77" s="1225"/>
      <c r="K77" s="1226">
        <v>88.3</v>
      </c>
      <c r="L77" s="1226">
        <v>76.2</v>
      </c>
      <c r="M77" s="1215">
        <v>65.3</v>
      </c>
      <c r="N77" s="1215">
        <v>60.8</v>
      </c>
      <c r="O77" s="1215">
        <v>56.8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579</v>
      </c>
      <c r="J79" s="1217"/>
      <c r="K79" s="1218">
        <v>13.8</v>
      </c>
      <c r="L79" s="1218">
        <v>12.8</v>
      </c>
      <c r="M79" s="1218">
        <v>12</v>
      </c>
      <c r="N79" s="1218">
        <v>11.1</v>
      </c>
      <c r="O79" s="1218">
        <v>10.199999999999999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38705</v>
      </c>
      <c r="E3" s="116"/>
      <c r="F3" s="117">
        <v>67201</v>
      </c>
      <c r="G3" s="118"/>
      <c r="H3" s="119"/>
    </row>
    <row r="4" spans="1:8" x14ac:dyDescent="0.15">
      <c r="A4" s="120"/>
      <c r="B4" s="121"/>
      <c r="C4" s="122"/>
      <c r="D4" s="123">
        <v>20585</v>
      </c>
      <c r="E4" s="124"/>
      <c r="F4" s="125">
        <v>35210</v>
      </c>
      <c r="G4" s="126"/>
      <c r="H4" s="127"/>
    </row>
    <row r="5" spans="1:8" x14ac:dyDescent="0.15">
      <c r="A5" s="108" t="s">
        <v>520</v>
      </c>
      <c r="B5" s="113"/>
      <c r="C5" s="114"/>
      <c r="D5" s="115">
        <v>41993</v>
      </c>
      <c r="E5" s="116"/>
      <c r="F5" s="117">
        <v>75709</v>
      </c>
      <c r="G5" s="118"/>
      <c r="H5" s="119"/>
    </row>
    <row r="6" spans="1:8" x14ac:dyDescent="0.15">
      <c r="A6" s="120"/>
      <c r="B6" s="121"/>
      <c r="C6" s="122"/>
      <c r="D6" s="123">
        <v>22318</v>
      </c>
      <c r="E6" s="124"/>
      <c r="F6" s="125">
        <v>35212</v>
      </c>
      <c r="G6" s="126"/>
      <c r="H6" s="127"/>
    </row>
    <row r="7" spans="1:8" x14ac:dyDescent="0.15">
      <c r="A7" s="108" t="s">
        <v>521</v>
      </c>
      <c r="B7" s="113"/>
      <c r="C7" s="114"/>
      <c r="D7" s="115">
        <v>51272</v>
      </c>
      <c r="E7" s="116"/>
      <c r="F7" s="117">
        <v>90961</v>
      </c>
      <c r="G7" s="118"/>
      <c r="H7" s="119"/>
    </row>
    <row r="8" spans="1:8" x14ac:dyDescent="0.15">
      <c r="A8" s="120"/>
      <c r="B8" s="121"/>
      <c r="C8" s="122"/>
      <c r="D8" s="123">
        <v>26160</v>
      </c>
      <c r="E8" s="124"/>
      <c r="F8" s="125">
        <v>37720</v>
      </c>
      <c r="G8" s="126"/>
      <c r="H8" s="127"/>
    </row>
    <row r="9" spans="1:8" x14ac:dyDescent="0.15">
      <c r="A9" s="108" t="s">
        <v>522</v>
      </c>
      <c r="B9" s="113"/>
      <c r="C9" s="114"/>
      <c r="D9" s="115">
        <v>38584</v>
      </c>
      <c r="E9" s="116"/>
      <c r="F9" s="117">
        <v>106614</v>
      </c>
      <c r="G9" s="118"/>
      <c r="H9" s="119"/>
    </row>
    <row r="10" spans="1:8" x14ac:dyDescent="0.15">
      <c r="A10" s="120"/>
      <c r="B10" s="121"/>
      <c r="C10" s="122"/>
      <c r="D10" s="123">
        <v>27605</v>
      </c>
      <c r="E10" s="124"/>
      <c r="F10" s="125">
        <v>45545</v>
      </c>
      <c r="G10" s="126"/>
      <c r="H10" s="127"/>
    </row>
    <row r="11" spans="1:8" x14ac:dyDescent="0.15">
      <c r="A11" s="108" t="s">
        <v>523</v>
      </c>
      <c r="B11" s="113"/>
      <c r="C11" s="114"/>
      <c r="D11" s="115">
        <v>79593</v>
      </c>
      <c r="E11" s="116"/>
      <c r="F11" s="117">
        <v>81768</v>
      </c>
      <c r="G11" s="118"/>
      <c r="H11" s="119"/>
    </row>
    <row r="12" spans="1:8" x14ac:dyDescent="0.15">
      <c r="A12" s="120"/>
      <c r="B12" s="121"/>
      <c r="C12" s="128"/>
      <c r="D12" s="123">
        <v>63121</v>
      </c>
      <c r="E12" s="124"/>
      <c r="F12" s="125">
        <v>37917</v>
      </c>
      <c r="G12" s="126"/>
      <c r="H12" s="127"/>
    </row>
    <row r="13" spans="1:8" x14ac:dyDescent="0.15">
      <c r="A13" s="108"/>
      <c r="B13" s="113"/>
      <c r="C13" s="129"/>
      <c r="D13" s="130">
        <v>50029</v>
      </c>
      <c r="E13" s="131"/>
      <c r="F13" s="132">
        <v>84451</v>
      </c>
      <c r="G13" s="133"/>
      <c r="H13" s="119"/>
    </row>
    <row r="14" spans="1:8" x14ac:dyDescent="0.15">
      <c r="A14" s="120"/>
      <c r="B14" s="121"/>
      <c r="C14" s="122"/>
      <c r="D14" s="123">
        <v>31958</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9.9600000000000009</v>
      </c>
      <c r="C19" s="134">
        <f>ROUND(VALUE(SUBSTITUTE(実質収支比率等に係る経年分析!G$48,"▲","-")),2)</f>
        <v>8.3000000000000007</v>
      </c>
      <c r="D19" s="134">
        <f>ROUND(VALUE(SUBSTITUTE(実質収支比率等に係る経年分析!H$48,"▲","-")),2)</f>
        <v>8.61</v>
      </c>
      <c r="E19" s="134">
        <f>ROUND(VALUE(SUBSTITUTE(実質収支比率等に係る経年分析!I$48,"▲","-")),2)</f>
        <v>8.61</v>
      </c>
      <c r="F19" s="134">
        <f>ROUND(VALUE(SUBSTITUTE(実質収支比率等に係る経年分析!J$48,"▲","-")),2)</f>
        <v>8.5299999999999994</v>
      </c>
    </row>
    <row r="20" spans="1:11" x14ac:dyDescent="0.15">
      <c r="A20" s="134" t="s">
        <v>42</v>
      </c>
      <c r="B20" s="134">
        <f>ROUND(VALUE(SUBSTITUTE(実質収支比率等に係る経年分析!F$47,"▲","-")),2)</f>
        <v>43.18</v>
      </c>
      <c r="C20" s="134">
        <f>ROUND(VALUE(SUBSTITUTE(実質収支比率等に係る経年分析!G$47,"▲","-")),2)</f>
        <v>40.229999999999997</v>
      </c>
      <c r="D20" s="134">
        <f>ROUND(VALUE(SUBSTITUTE(実質収支比率等に係る経年分析!H$47,"▲","-")),2)</f>
        <v>45.84</v>
      </c>
      <c r="E20" s="134">
        <f>ROUND(VALUE(SUBSTITUTE(実質収支比率等に係る経年分析!I$47,"▲","-")),2)</f>
        <v>48.67</v>
      </c>
      <c r="F20" s="134">
        <f>ROUND(VALUE(SUBSTITUTE(実質収支比率等に係る経年分析!J$47,"▲","-")),2)</f>
        <v>55.61</v>
      </c>
    </row>
    <row r="21" spans="1:11" x14ac:dyDescent="0.15">
      <c r="A21" s="134" t="s">
        <v>43</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-9.25</v>
      </c>
      <c r="D21" s="134">
        <f>IF(ISNUMBER(VALUE(SUBSTITUTE(実質収支比率等に係る経年分析!H$49,"▲","-"))),ROUND(VALUE(SUBSTITUTE(実質収支比率等に係る経年分析!H$49,"▲","-")),2),NA())</f>
        <v>1.75</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3.03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浅口市住宅新築資金等貸付事業特別会計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浅口市畑地かんがい給水事業特別会計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浅口市工業団地開発事業特別会計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浅口市公共下水道事業特別会計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浅口市介護保険特別会計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x14ac:dyDescent="0.15">
      <c r="A34" s="135" t="str">
        <f>IF(連結実質赤字比率に係る赤字・黒字の構成分析!C$36="",NA(),連結実質赤字比率に係る赤字・黒字の構成分析!C$36)</f>
        <v>浅口市国民健康保険特別会計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v>
      </c>
    </row>
    <row r="36" spans="1:16" x14ac:dyDescent="0.15">
      <c r="A36" s="135" t="str">
        <f>IF(連結実質赤字比率に係る赤字・黒字の構成分析!C$34="",NA(),連結実質赤字比率に係る赤字・黒字の構成分析!C$34)</f>
        <v>浅口市水道事業会計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1547</v>
      </c>
      <c r="E42" s="136"/>
      <c r="F42" s="136"/>
      <c r="G42" s="136">
        <f>'実質公債費比率（分子）の構造'!L$52</f>
        <v>1582</v>
      </c>
      <c r="H42" s="136"/>
      <c r="I42" s="136"/>
      <c r="J42" s="136">
        <f>'実質公債費比率（分子）の構造'!M$52</f>
        <v>1677</v>
      </c>
      <c r="K42" s="136"/>
      <c r="L42" s="136"/>
      <c r="M42" s="136">
        <f>'実質公債費比率（分子）の構造'!N$52</f>
        <v>1753</v>
      </c>
      <c r="N42" s="136"/>
      <c r="O42" s="136"/>
      <c r="P42" s="136">
        <f>'実質公債費比率（分子）の構造'!O$52</f>
        <v>1748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89</v>
      </c>
      <c r="C44" s="136"/>
      <c r="D44" s="136"/>
      <c r="E44" s="136">
        <f>'実質公債費比率（分子）の構造'!L$50</f>
        <v>83</v>
      </c>
      <c r="F44" s="136"/>
      <c r="G44" s="136"/>
      <c r="H44" s="136">
        <f>'実質公債費比率（分子）の構造'!M$50</f>
        <v>80</v>
      </c>
      <c r="I44" s="136"/>
      <c r="J44" s="136"/>
      <c r="K44" s="136">
        <f>'実質公債費比率（分子）の構造'!N$50</f>
        <v>77</v>
      </c>
      <c r="L44" s="136"/>
      <c r="M44" s="136"/>
      <c r="N44" s="136">
        <f>'実質公債費比率（分子）の構造'!O$50</f>
        <v>74</v>
      </c>
      <c r="O44" s="136"/>
      <c r="P44" s="136"/>
    </row>
    <row r="45" spans="1:16" x14ac:dyDescent="0.15">
      <c r="A45" s="136" t="s">
        <v>53</v>
      </c>
      <c r="B45" s="136">
        <f>'実質公債費比率（分子）の構造'!K$49</f>
        <v>147</v>
      </c>
      <c r="C45" s="136"/>
      <c r="D45" s="136"/>
      <c r="E45" s="136">
        <f>'実質公債費比率（分子）の構造'!L$49</f>
        <v>107</v>
      </c>
      <c r="F45" s="136"/>
      <c r="G45" s="136"/>
      <c r="H45" s="136">
        <f>'実質公債費比率（分子）の構造'!M$49</f>
        <v>62</v>
      </c>
      <c r="I45" s="136"/>
      <c r="J45" s="136"/>
      <c r="K45" s="136">
        <f>'実質公債費比率（分子）の構造'!N$49</f>
        <v>29</v>
      </c>
      <c r="L45" s="136"/>
      <c r="M45" s="136"/>
      <c r="N45" s="136">
        <f>'実質公債費比率（分子）の構造'!O$49</f>
        <v>24</v>
      </c>
      <c r="O45" s="136"/>
      <c r="P45" s="136"/>
    </row>
    <row r="46" spans="1:16" x14ac:dyDescent="0.15">
      <c r="A46" s="136" t="s">
        <v>54</v>
      </c>
      <c r="B46" s="136">
        <f>'実質公債費比率（分子）の構造'!K$48</f>
        <v>841</v>
      </c>
      <c r="C46" s="136"/>
      <c r="D46" s="136"/>
      <c r="E46" s="136">
        <f>'実質公債費比率（分子）の構造'!L$48</f>
        <v>866</v>
      </c>
      <c r="F46" s="136"/>
      <c r="G46" s="136"/>
      <c r="H46" s="136">
        <f>'実質公債費比率（分子）の構造'!M$48</f>
        <v>852</v>
      </c>
      <c r="I46" s="136"/>
      <c r="J46" s="136"/>
      <c r="K46" s="136">
        <f>'実質公債費比率（分子）の構造'!N$48</f>
        <v>875</v>
      </c>
      <c r="L46" s="136"/>
      <c r="M46" s="136"/>
      <c r="N46" s="136">
        <f>'実質公債費比率（分子）の構造'!O$48</f>
        <v>880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1563</v>
      </c>
      <c r="C49" s="136"/>
      <c r="D49" s="136"/>
      <c r="E49" s="136">
        <f>'実質公債費比率（分子）の構造'!L$45</f>
        <v>1547</v>
      </c>
      <c r="F49" s="136"/>
      <c r="G49" s="136"/>
      <c r="H49" s="136">
        <f>'実質公債費比率（分子）の構造'!M$45</f>
        <v>1607</v>
      </c>
      <c r="I49" s="136"/>
      <c r="J49" s="136"/>
      <c r="K49" s="136">
        <f>'実質公債費比率（分子）の構造'!N$45</f>
        <v>1601</v>
      </c>
      <c r="L49" s="136"/>
      <c r="M49" s="136"/>
      <c r="N49" s="136">
        <f>'実質公債費比率（分子）の構造'!O$45</f>
        <v>1590</v>
      </c>
      <c r="O49" s="136"/>
      <c r="P49" s="136"/>
    </row>
    <row r="50" spans="1:16" x14ac:dyDescent="0.15">
      <c r="A50" s="136" t="s">
        <v>58</v>
      </c>
      <c r="B50" s="136" t="e">
        <f>NA()</f>
        <v>#N/A</v>
      </c>
      <c r="C50" s="136">
        <f>IF(ISNUMBER('実質公債費比率（分子）の構造'!K$53),'実質公債費比率（分子）の構造'!K$53,NA())</f>
        <v>1093</v>
      </c>
      <c r="D50" s="136" t="e">
        <f>NA()</f>
        <v>#N/A</v>
      </c>
      <c r="E50" s="136" t="e">
        <f>NA()</f>
        <v>#N/A</v>
      </c>
      <c r="F50" s="136">
        <f>IF(ISNUMBER('実質公債費比率（分子）の構造'!L$53),'実質公債費比率（分子）の構造'!L$53,NA())</f>
        <v>1021</v>
      </c>
      <c r="G50" s="136" t="e">
        <f>NA()</f>
        <v>#N/A</v>
      </c>
      <c r="H50" s="136" t="e">
        <f>NA()</f>
        <v>#N/A</v>
      </c>
      <c r="I50" s="136">
        <f>IF(ISNUMBER('実質公債費比率（分子）の構造'!M$53),'実質公債費比率（分子）の構造'!M$53,NA())</f>
        <v>924</v>
      </c>
      <c r="J50" s="136" t="e">
        <f>NA()</f>
        <v>#N/A</v>
      </c>
      <c r="K50" s="136" t="e">
        <f>NA()</f>
        <v>#N/A</v>
      </c>
      <c r="L50" s="136">
        <f>IF(ISNUMBER('実質公債費比率（分子）の構造'!N$53),'実質公債費比率（分子）の構造'!N$53,NA())</f>
        <v>829</v>
      </c>
      <c r="M50" s="136" t="e">
        <f>NA()</f>
        <v>#N/A</v>
      </c>
      <c r="N50" s="136" t="e">
        <f>NA()</f>
        <v>#N/A</v>
      </c>
      <c r="O50" s="136">
        <f>IF(ISNUMBER('実質公債費比率（分子）の構造'!O$53),'実質公債費比率（分子）の構造'!O$53,NA())</f>
        <v>820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18327</v>
      </c>
      <c r="E56" s="135"/>
      <c r="F56" s="135"/>
      <c r="G56" s="135">
        <f>'将来負担比率（分子）の構造'!J$51</f>
        <v>18627</v>
      </c>
      <c r="H56" s="135"/>
      <c r="I56" s="135"/>
      <c r="J56" s="135">
        <f>'将来負担比率（分子）の構造'!K$51</f>
        <v>18251</v>
      </c>
      <c r="K56" s="135"/>
      <c r="L56" s="135"/>
      <c r="M56" s="135">
        <f>'将来負担比率（分子）の構造'!L$51</f>
        <v>18074</v>
      </c>
      <c r="N56" s="135"/>
      <c r="O56" s="135"/>
      <c r="P56" s="135">
        <f>'将来負担比率（分子）の構造'!M$51</f>
        <v>18339</v>
      </c>
    </row>
    <row r="57" spans="1:16" x14ac:dyDescent="0.15">
      <c r="A57" s="135" t="s">
        <v>34</v>
      </c>
      <c r="B57" s="135"/>
      <c r="C57" s="135"/>
      <c r="D57" s="135">
        <f>'将来負担比率（分子）の構造'!I$50</f>
        <v>712</v>
      </c>
      <c r="E57" s="135"/>
      <c r="F57" s="135"/>
      <c r="G57" s="135">
        <f>'将来負担比率（分子）の構造'!J$50</f>
        <v>609</v>
      </c>
      <c r="H57" s="135"/>
      <c r="I57" s="135"/>
      <c r="J57" s="135">
        <f>'将来負担比率（分子）の構造'!K$50</f>
        <v>530</v>
      </c>
      <c r="K57" s="135"/>
      <c r="L57" s="135"/>
      <c r="M57" s="135">
        <f>'将来負担比率（分子）の構造'!L$50</f>
        <v>460</v>
      </c>
      <c r="N57" s="135"/>
      <c r="O57" s="135"/>
      <c r="P57" s="135">
        <f>'将来負担比率（分子）の構造'!M$50</f>
        <v>397</v>
      </c>
    </row>
    <row r="58" spans="1:16" x14ac:dyDescent="0.15">
      <c r="A58" s="135" t="s">
        <v>33</v>
      </c>
      <c r="B58" s="135"/>
      <c r="C58" s="135"/>
      <c r="D58" s="135">
        <f>'将来負担比率（分子）の構造'!I$49</f>
        <v>6437</v>
      </c>
      <c r="E58" s="135"/>
      <c r="F58" s="135"/>
      <c r="G58" s="135">
        <f>'将来負担比率（分子）の構造'!J$49</f>
        <v>6331</v>
      </c>
      <c r="H58" s="135"/>
      <c r="I58" s="135"/>
      <c r="J58" s="135">
        <f>'将来負担比率（分子）の構造'!K$49</f>
        <v>7077</v>
      </c>
      <c r="K58" s="135"/>
      <c r="L58" s="135"/>
      <c r="M58" s="135">
        <f>'将来負担比率（分子）の構造'!L$49</f>
        <v>7107</v>
      </c>
      <c r="N58" s="135"/>
      <c r="O58" s="135"/>
      <c r="P58" s="135">
        <f>'将来負担比率（分子）の構造'!M$49</f>
        <v>7804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2219</v>
      </c>
      <c r="C62" s="135"/>
      <c r="D62" s="135"/>
      <c r="E62" s="135">
        <f>'将来負担比率（分子）の構造'!J$45</f>
        <v>2170</v>
      </c>
      <c r="F62" s="135"/>
      <c r="G62" s="135"/>
      <c r="H62" s="135">
        <f>'将来負担比率（分子）の構造'!K$45</f>
        <v>2066</v>
      </c>
      <c r="I62" s="135"/>
      <c r="J62" s="135"/>
      <c r="K62" s="135">
        <f>'将来負担比率（分子）の構造'!L$45</f>
        <v>1926</v>
      </c>
      <c r="L62" s="135"/>
      <c r="M62" s="135"/>
      <c r="N62" s="135">
        <f>'将来負担比率（分子）の構造'!M$45</f>
        <v>1791</v>
      </c>
      <c r="O62" s="135"/>
      <c r="P62" s="135"/>
    </row>
    <row r="63" spans="1:16" x14ac:dyDescent="0.15">
      <c r="A63" s="135" t="s">
        <v>27</v>
      </c>
      <c r="B63" s="135">
        <f>'将来負担比率（分子）の構造'!I$44</f>
        <v>251</v>
      </c>
      <c r="C63" s="135"/>
      <c r="D63" s="135"/>
      <c r="E63" s="135">
        <f>'将来負担比率（分子）の構造'!J$44</f>
        <v>169</v>
      </c>
      <c r="F63" s="135"/>
      <c r="G63" s="135"/>
      <c r="H63" s="135">
        <f>'将来負担比率（分子）の構造'!K$44</f>
        <v>278</v>
      </c>
      <c r="I63" s="135"/>
      <c r="J63" s="135"/>
      <c r="K63" s="135">
        <f>'将来負担比率（分子）の構造'!L$44</f>
        <v>381</v>
      </c>
      <c r="L63" s="135"/>
      <c r="M63" s="135"/>
      <c r="N63" s="135">
        <f>'将来負担比率（分子）の構造'!M$44</f>
        <v>405</v>
      </c>
      <c r="O63" s="135"/>
      <c r="P63" s="135"/>
    </row>
    <row r="64" spans="1:16" x14ac:dyDescent="0.15">
      <c r="A64" s="135" t="s">
        <v>26</v>
      </c>
      <c r="B64" s="135">
        <f>'将来負担比率（分子）の構造'!I$43</f>
        <v>12891</v>
      </c>
      <c r="C64" s="135"/>
      <c r="D64" s="135"/>
      <c r="E64" s="135">
        <f>'将来負担比率（分子）の構造'!J$43</f>
        <v>12636</v>
      </c>
      <c r="F64" s="135"/>
      <c r="G64" s="135"/>
      <c r="H64" s="135">
        <f>'将来負担比率（分子）の構造'!K$43</f>
        <v>12156</v>
      </c>
      <c r="I64" s="135"/>
      <c r="J64" s="135"/>
      <c r="K64" s="135">
        <f>'将来負担比率（分子）の構造'!L$43</f>
        <v>11832</v>
      </c>
      <c r="L64" s="135"/>
      <c r="M64" s="135"/>
      <c r="N64" s="135">
        <f>'将来負担比率（分子）の構造'!M$43</f>
        <v>11374</v>
      </c>
      <c r="O64" s="135"/>
      <c r="P64" s="135"/>
    </row>
    <row r="65" spans="1:16" x14ac:dyDescent="0.15">
      <c r="A65" s="135" t="s">
        <v>25</v>
      </c>
      <c r="B65" s="135">
        <f>'将来負担比率（分子）の構造'!I$42</f>
        <v>1312</v>
      </c>
      <c r="C65" s="135"/>
      <c r="D65" s="135"/>
      <c r="E65" s="135">
        <f>'将来負担比率（分子）の構造'!J$42</f>
        <v>1176</v>
      </c>
      <c r="F65" s="135"/>
      <c r="G65" s="135"/>
      <c r="H65" s="135">
        <f>'将来負担比率（分子）の構造'!K$42</f>
        <v>1030</v>
      </c>
      <c r="I65" s="135"/>
      <c r="J65" s="135"/>
      <c r="K65" s="135">
        <f>'将来負担比率（分子）の構造'!L$42</f>
        <v>891</v>
      </c>
      <c r="L65" s="135"/>
      <c r="M65" s="135"/>
      <c r="N65" s="135">
        <f>'将来負担比率（分子）の構造'!M$42</f>
        <v>756</v>
      </c>
      <c r="O65" s="135"/>
      <c r="P65" s="135"/>
    </row>
    <row r="66" spans="1:16" x14ac:dyDescent="0.15">
      <c r="A66" s="135" t="s">
        <v>24</v>
      </c>
      <c r="B66" s="135">
        <f>'将来負担比率（分子）の構造'!I$41</f>
        <v>13278</v>
      </c>
      <c r="C66" s="135"/>
      <c r="D66" s="135"/>
      <c r="E66" s="135">
        <f>'将来負担比率（分子）の構造'!J$41</f>
        <v>13102</v>
      </c>
      <c r="F66" s="135"/>
      <c r="G66" s="135"/>
      <c r="H66" s="135">
        <f>'将来負担比率（分子）の構造'!K$41</f>
        <v>13150</v>
      </c>
      <c r="I66" s="135"/>
      <c r="J66" s="135"/>
      <c r="K66" s="135">
        <f>'将来負担比率（分子）の構造'!L$41</f>
        <v>12941</v>
      </c>
      <c r="L66" s="135"/>
      <c r="M66" s="135"/>
      <c r="N66" s="135">
        <f>'将来負担比率（分子）の構造'!M$41</f>
        <v>13711</v>
      </c>
      <c r="O66" s="135"/>
      <c r="P66" s="135"/>
    </row>
    <row r="67" spans="1:16" x14ac:dyDescent="0.15">
      <c r="A67" s="135" t="s">
        <v>62</v>
      </c>
      <c r="B67" s="135" t="e">
        <f>NA()</f>
        <v>#N/A</v>
      </c>
      <c r="C67" s="135">
        <f>IF(ISNUMBER('将来負担比率（分子）の構造'!I$52), IF('将来負担比率（分子）の構造'!I$52 &lt; 0, 0, '将来負担比率（分子）の構造'!I$52), NA())</f>
        <v>4480</v>
      </c>
      <c r="D67" s="135" t="e">
        <f>NA()</f>
        <v>#N/A</v>
      </c>
      <c r="E67" s="135" t="e">
        <f>NA()</f>
        <v>#N/A</v>
      </c>
      <c r="F67" s="135">
        <f>IF(ISNUMBER('将来負担比率（分子）の構造'!J$52), IF('将来負担比率（分子）の構造'!J$52 &lt; 0, 0, '将来負担比率（分子）の構造'!J$52), NA())</f>
        <v>3686</v>
      </c>
      <c r="G67" s="135" t="e">
        <f>NA()</f>
        <v>#N/A</v>
      </c>
      <c r="H67" s="135" t="e">
        <f>NA()</f>
        <v>#N/A</v>
      </c>
      <c r="I67" s="135">
        <f>IF(ISNUMBER('将来負担比率（分子）の構造'!K$52), IF('将来負担比率（分子）の構造'!K$52 &lt; 0, 0, '将来負担比率（分子）の構造'!K$52), NA())</f>
        <v>2822</v>
      </c>
      <c r="J67" s="135" t="e">
        <f>NA()</f>
        <v>#N/A</v>
      </c>
      <c r="K67" s="135" t="e">
        <f>NA()</f>
        <v>#N/A</v>
      </c>
      <c r="L67" s="135">
        <f>IF(ISNUMBER('将来負担比率（分子）の構造'!L$52), IF('将来負担比率（分子）の構造'!L$52 &lt; 0, 0, '将来負担比率（分子）の構造'!L$52), NA())</f>
        <v>2331</v>
      </c>
      <c r="M67" s="135" t="e">
        <f>NA()</f>
        <v>#N/A</v>
      </c>
      <c r="N67" s="135" t="e">
        <f>NA()</f>
        <v>#N/A</v>
      </c>
      <c r="O67" s="135">
        <f>IF(ISNUMBER('将来負担比率（分子）の構造'!M$52), IF('将来負担比率（分子）の構造'!M$52 &lt; 0, 0, '将来負担比率（分子）の構造'!M$52), NA())</f>
        <v>1497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3461922</v>
      </c>
      <c r="S5" s="613"/>
      <c r="T5" s="613"/>
      <c r="U5" s="613"/>
      <c r="V5" s="613"/>
      <c r="W5" s="613"/>
      <c r="X5" s="613"/>
      <c r="Y5" s="614"/>
      <c r="Z5" s="615">
        <v>21</v>
      </c>
      <c r="AA5" s="615"/>
      <c r="AB5" s="615"/>
      <c r="AC5" s="615"/>
      <c r="AD5" s="616">
        <v>3461864</v>
      </c>
      <c r="AE5" s="616"/>
      <c r="AF5" s="616"/>
      <c r="AG5" s="616"/>
      <c r="AH5" s="616"/>
      <c r="AI5" s="616"/>
      <c r="AJ5" s="616"/>
      <c r="AK5" s="616"/>
      <c r="AL5" s="617">
        <v>36.700000000000003</v>
      </c>
      <c r="AM5" s="618"/>
      <c r="AN5" s="618"/>
      <c r="AO5" s="619"/>
      <c r="AP5" s="609" t="s">
        <v>205</v>
      </c>
      <c r="AQ5" s="610"/>
      <c r="AR5" s="610"/>
      <c r="AS5" s="610"/>
      <c r="AT5" s="610"/>
      <c r="AU5" s="610"/>
      <c r="AV5" s="610"/>
      <c r="AW5" s="610"/>
      <c r="AX5" s="610"/>
      <c r="AY5" s="610"/>
      <c r="AZ5" s="610"/>
      <c r="BA5" s="610"/>
      <c r="BB5" s="610"/>
      <c r="BC5" s="610"/>
      <c r="BD5" s="610"/>
      <c r="BE5" s="610"/>
      <c r="BF5" s="611"/>
      <c r="BG5" s="623">
        <v>3461835</v>
      </c>
      <c r="BH5" s="624"/>
      <c r="BI5" s="624"/>
      <c r="BJ5" s="624"/>
      <c r="BK5" s="624"/>
      <c r="BL5" s="624"/>
      <c r="BM5" s="624"/>
      <c r="BN5" s="625"/>
      <c r="BO5" s="626">
        <v>100</v>
      </c>
      <c r="BP5" s="626"/>
      <c r="BQ5" s="626"/>
      <c r="BR5" s="626"/>
      <c r="BS5" s="627">
        <v>14150</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122174</v>
      </c>
      <c r="S6" s="624"/>
      <c r="T6" s="624"/>
      <c r="U6" s="624"/>
      <c r="V6" s="624"/>
      <c r="W6" s="624"/>
      <c r="X6" s="624"/>
      <c r="Y6" s="625"/>
      <c r="Z6" s="626">
        <v>0.7</v>
      </c>
      <c r="AA6" s="626"/>
      <c r="AB6" s="626"/>
      <c r="AC6" s="626"/>
      <c r="AD6" s="627">
        <v>122174</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3461835</v>
      </c>
      <c r="BH6" s="624"/>
      <c r="BI6" s="624"/>
      <c r="BJ6" s="624"/>
      <c r="BK6" s="624"/>
      <c r="BL6" s="624"/>
      <c r="BM6" s="624"/>
      <c r="BN6" s="625"/>
      <c r="BO6" s="626">
        <v>100</v>
      </c>
      <c r="BP6" s="626"/>
      <c r="BQ6" s="626"/>
      <c r="BR6" s="626"/>
      <c r="BS6" s="627">
        <v>14150</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194987</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194987</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9243</v>
      </c>
      <c r="S7" s="624"/>
      <c r="T7" s="624"/>
      <c r="U7" s="624"/>
      <c r="V7" s="624"/>
      <c r="W7" s="624"/>
      <c r="X7" s="624"/>
      <c r="Y7" s="625"/>
      <c r="Z7" s="626">
        <v>0.1</v>
      </c>
      <c r="AA7" s="626"/>
      <c r="AB7" s="626"/>
      <c r="AC7" s="626"/>
      <c r="AD7" s="627">
        <v>9243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1516714</v>
      </c>
      <c r="BH7" s="624"/>
      <c r="BI7" s="624"/>
      <c r="BJ7" s="624"/>
      <c r="BK7" s="624"/>
      <c r="BL7" s="624"/>
      <c r="BM7" s="624"/>
      <c r="BN7" s="625"/>
      <c r="BO7" s="626">
        <v>43.8</v>
      </c>
      <c r="BP7" s="626"/>
      <c r="BQ7" s="626"/>
      <c r="BR7" s="626"/>
      <c r="BS7" s="627">
        <v>14150</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2023374</v>
      </c>
      <c r="CS7" s="624"/>
      <c r="CT7" s="624"/>
      <c r="CU7" s="624"/>
      <c r="CV7" s="624"/>
      <c r="CW7" s="624"/>
      <c r="CX7" s="624"/>
      <c r="CY7" s="625"/>
      <c r="CZ7" s="626">
        <v>13.2</v>
      </c>
      <c r="DA7" s="626"/>
      <c r="DB7" s="626"/>
      <c r="DC7" s="626"/>
      <c r="DD7" s="632">
        <v>243549</v>
      </c>
      <c r="DE7" s="624"/>
      <c r="DF7" s="624"/>
      <c r="DG7" s="624"/>
      <c r="DH7" s="624"/>
      <c r="DI7" s="624"/>
      <c r="DJ7" s="624"/>
      <c r="DK7" s="624"/>
      <c r="DL7" s="624"/>
      <c r="DM7" s="624"/>
      <c r="DN7" s="624"/>
      <c r="DO7" s="624"/>
      <c r="DP7" s="625"/>
      <c r="DQ7" s="632">
        <v>1209290</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27641</v>
      </c>
      <c r="S8" s="624"/>
      <c r="T8" s="624"/>
      <c r="U8" s="624"/>
      <c r="V8" s="624"/>
      <c r="W8" s="624"/>
      <c r="X8" s="624"/>
      <c r="Y8" s="625"/>
      <c r="Z8" s="626">
        <v>0.2</v>
      </c>
      <c r="AA8" s="626"/>
      <c r="AB8" s="626"/>
      <c r="AC8" s="626"/>
      <c r="AD8" s="627">
        <v>27641</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59142</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4139499</v>
      </c>
      <c r="CS8" s="624"/>
      <c r="CT8" s="624"/>
      <c r="CU8" s="624"/>
      <c r="CV8" s="624"/>
      <c r="CW8" s="624"/>
      <c r="CX8" s="624"/>
      <c r="CY8" s="625"/>
      <c r="CZ8" s="626">
        <v>26.9</v>
      </c>
      <c r="DA8" s="626"/>
      <c r="DB8" s="626"/>
      <c r="DC8" s="626"/>
      <c r="DD8" s="632">
        <v>160818</v>
      </c>
      <c r="DE8" s="624"/>
      <c r="DF8" s="624"/>
      <c r="DG8" s="624"/>
      <c r="DH8" s="624"/>
      <c r="DI8" s="624"/>
      <c r="DJ8" s="624"/>
      <c r="DK8" s="624"/>
      <c r="DL8" s="624"/>
      <c r="DM8" s="624"/>
      <c r="DN8" s="624"/>
      <c r="DO8" s="624"/>
      <c r="DP8" s="625"/>
      <c r="DQ8" s="632">
        <v>2178332</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25142</v>
      </c>
      <c r="S9" s="624"/>
      <c r="T9" s="624"/>
      <c r="U9" s="624"/>
      <c r="V9" s="624"/>
      <c r="W9" s="624"/>
      <c r="X9" s="624"/>
      <c r="Y9" s="625"/>
      <c r="Z9" s="626">
        <v>0.2</v>
      </c>
      <c r="AA9" s="626"/>
      <c r="AB9" s="626"/>
      <c r="AC9" s="626"/>
      <c r="AD9" s="627">
        <v>25142</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1306605</v>
      </c>
      <c r="BH9" s="624"/>
      <c r="BI9" s="624"/>
      <c r="BJ9" s="624"/>
      <c r="BK9" s="624"/>
      <c r="BL9" s="624"/>
      <c r="BM9" s="624"/>
      <c r="BN9" s="625"/>
      <c r="BO9" s="626">
        <v>37.700000000000003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1219269</v>
      </c>
      <c r="CS9" s="624"/>
      <c r="CT9" s="624"/>
      <c r="CU9" s="624"/>
      <c r="CV9" s="624"/>
      <c r="CW9" s="624"/>
      <c r="CX9" s="624"/>
      <c r="CY9" s="625"/>
      <c r="CZ9" s="626">
        <v>7.9</v>
      </c>
      <c r="DA9" s="626"/>
      <c r="DB9" s="626"/>
      <c r="DC9" s="626"/>
      <c r="DD9" s="632">
        <v>98536</v>
      </c>
      <c r="DE9" s="624"/>
      <c r="DF9" s="624"/>
      <c r="DG9" s="624"/>
      <c r="DH9" s="624"/>
      <c r="DI9" s="624"/>
      <c r="DJ9" s="624"/>
      <c r="DK9" s="624"/>
      <c r="DL9" s="624"/>
      <c r="DM9" s="624"/>
      <c r="DN9" s="624"/>
      <c r="DO9" s="624"/>
      <c r="DP9" s="625"/>
      <c r="DQ9" s="632">
        <v>1137913</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616652</v>
      </c>
      <c r="S10" s="624"/>
      <c r="T10" s="624"/>
      <c r="U10" s="624"/>
      <c r="V10" s="624"/>
      <c r="W10" s="624"/>
      <c r="X10" s="624"/>
      <c r="Y10" s="625"/>
      <c r="Z10" s="626">
        <v>3.7</v>
      </c>
      <c r="AA10" s="626"/>
      <c r="AB10" s="626"/>
      <c r="AC10" s="626"/>
      <c r="AD10" s="627">
        <v>616652</v>
      </c>
      <c r="AE10" s="627"/>
      <c r="AF10" s="627"/>
      <c r="AG10" s="627"/>
      <c r="AH10" s="627"/>
      <c r="AI10" s="627"/>
      <c r="AJ10" s="627"/>
      <c r="AK10" s="627"/>
      <c r="AL10" s="628">
        <v>6.5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58607</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92360</v>
      </c>
      <c r="BH11" s="624"/>
      <c r="BI11" s="624"/>
      <c r="BJ11" s="624"/>
      <c r="BK11" s="624"/>
      <c r="BL11" s="624"/>
      <c r="BM11" s="624"/>
      <c r="BN11" s="625"/>
      <c r="BO11" s="626">
        <v>2.7</v>
      </c>
      <c r="BP11" s="626"/>
      <c r="BQ11" s="626"/>
      <c r="BR11" s="626"/>
      <c r="BS11" s="632">
        <v>14150</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396038</v>
      </c>
      <c r="CS11" s="624"/>
      <c r="CT11" s="624"/>
      <c r="CU11" s="624"/>
      <c r="CV11" s="624"/>
      <c r="CW11" s="624"/>
      <c r="CX11" s="624"/>
      <c r="CY11" s="625"/>
      <c r="CZ11" s="626">
        <v>2.6</v>
      </c>
      <c r="DA11" s="626"/>
      <c r="DB11" s="626"/>
      <c r="DC11" s="626"/>
      <c r="DD11" s="632">
        <v>79696</v>
      </c>
      <c r="DE11" s="624"/>
      <c r="DF11" s="624"/>
      <c r="DG11" s="624"/>
      <c r="DH11" s="624"/>
      <c r="DI11" s="624"/>
      <c r="DJ11" s="624"/>
      <c r="DK11" s="624"/>
      <c r="DL11" s="624"/>
      <c r="DM11" s="624"/>
      <c r="DN11" s="624"/>
      <c r="DO11" s="624"/>
      <c r="DP11" s="625"/>
      <c r="DQ11" s="632">
        <v>265129</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1675365</v>
      </c>
      <c r="BH12" s="624"/>
      <c r="BI12" s="624"/>
      <c r="BJ12" s="624"/>
      <c r="BK12" s="624"/>
      <c r="BL12" s="624"/>
      <c r="BM12" s="624"/>
      <c r="BN12" s="625"/>
      <c r="BO12" s="626">
        <v>48.4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62128</v>
      </c>
      <c r="CS12" s="624"/>
      <c r="CT12" s="624"/>
      <c r="CU12" s="624"/>
      <c r="CV12" s="624"/>
      <c r="CW12" s="624"/>
      <c r="CX12" s="624"/>
      <c r="CY12" s="625"/>
      <c r="CZ12" s="626">
        <v>0.4</v>
      </c>
      <c r="DA12" s="626"/>
      <c r="DB12" s="626"/>
      <c r="DC12" s="626"/>
      <c r="DD12" s="632">
        <v>1023</v>
      </c>
      <c r="DE12" s="624"/>
      <c r="DF12" s="624"/>
      <c r="DG12" s="624"/>
      <c r="DH12" s="624"/>
      <c r="DI12" s="624"/>
      <c r="DJ12" s="624"/>
      <c r="DK12" s="624"/>
      <c r="DL12" s="624"/>
      <c r="DM12" s="624"/>
      <c r="DN12" s="624"/>
      <c r="DO12" s="624"/>
      <c r="DP12" s="625"/>
      <c r="DQ12" s="632">
        <v>59980</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20994</v>
      </c>
      <c r="S13" s="624"/>
      <c r="T13" s="624"/>
      <c r="U13" s="624"/>
      <c r="V13" s="624"/>
      <c r="W13" s="624"/>
      <c r="X13" s="624"/>
      <c r="Y13" s="625"/>
      <c r="Z13" s="626">
        <v>0.1</v>
      </c>
      <c r="AA13" s="626"/>
      <c r="AB13" s="626"/>
      <c r="AC13" s="626"/>
      <c r="AD13" s="627">
        <v>20994</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1664972</v>
      </c>
      <c r="BH13" s="624"/>
      <c r="BI13" s="624"/>
      <c r="BJ13" s="624"/>
      <c r="BK13" s="624"/>
      <c r="BL13" s="624"/>
      <c r="BM13" s="624"/>
      <c r="BN13" s="625"/>
      <c r="BO13" s="626">
        <v>48.1</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2025822</v>
      </c>
      <c r="CS13" s="624"/>
      <c r="CT13" s="624"/>
      <c r="CU13" s="624"/>
      <c r="CV13" s="624"/>
      <c r="CW13" s="624"/>
      <c r="CX13" s="624"/>
      <c r="CY13" s="625"/>
      <c r="CZ13" s="626">
        <v>13.2</v>
      </c>
      <c r="DA13" s="626"/>
      <c r="DB13" s="626"/>
      <c r="DC13" s="626"/>
      <c r="DD13" s="632">
        <v>391809</v>
      </c>
      <c r="DE13" s="624"/>
      <c r="DF13" s="624"/>
      <c r="DG13" s="624"/>
      <c r="DH13" s="624"/>
      <c r="DI13" s="624"/>
      <c r="DJ13" s="624"/>
      <c r="DK13" s="624"/>
      <c r="DL13" s="624"/>
      <c r="DM13" s="624"/>
      <c r="DN13" s="624"/>
      <c r="DO13" s="624"/>
      <c r="DP13" s="625"/>
      <c r="DQ13" s="632">
        <v>1783893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93340</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639159</v>
      </c>
      <c r="CS14" s="624"/>
      <c r="CT14" s="624"/>
      <c r="CU14" s="624"/>
      <c r="CV14" s="624"/>
      <c r="CW14" s="624"/>
      <c r="CX14" s="624"/>
      <c r="CY14" s="625"/>
      <c r="CZ14" s="626">
        <v>4.2</v>
      </c>
      <c r="DA14" s="626"/>
      <c r="DB14" s="626"/>
      <c r="DC14" s="626"/>
      <c r="DD14" s="632">
        <v>23876</v>
      </c>
      <c r="DE14" s="624"/>
      <c r="DF14" s="624"/>
      <c r="DG14" s="624"/>
      <c r="DH14" s="624"/>
      <c r="DI14" s="624"/>
      <c r="DJ14" s="624"/>
      <c r="DK14" s="624"/>
      <c r="DL14" s="624"/>
      <c r="DM14" s="624"/>
      <c r="DN14" s="624"/>
      <c r="DO14" s="624"/>
      <c r="DP14" s="625"/>
      <c r="DQ14" s="632">
        <v>638621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17342</v>
      </c>
      <c r="S15" s="624"/>
      <c r="T15" s="624"/>
      <c r="U15" s="624"/>
      <c r="V15" s="624"/>
      <c r="W15" s="624"/>
      <c r="X15" s="624"/>
      <c r="Y15" s="625"/>
      <c r="Z15" s="626">
        <v>0.1</v>
      </c>
      <c r="AA15" s="626"/>
      <c r="AB15" s="626"/>
      <c r="AC15" s="626"/>
      <c r="AD15" s="627">
        <v>17342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176416</v>
      </c>
      <c r="BH15" s="624"/>
      <c r="BI15" s="624"/>
      <c r="BJ15" s="624"/>
      <c r="BK15" s="624"/>
      <c r="BL15" s="624"/>
      <c r="BM15" s="624"/>
      <c r="BN15" s="625"/>
      <c r="BO15" s="626">
        <v>5.0999999999999996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3090729</v>
      </c>
      <c r="CS15" s="624"/>
      <c r="CT15" s="624"/>
      <c r="CU15" s="624"/>
      <c r="CV15" s="624"/>
      <c r="CW15" s="624"/>
      <c r="CX15" s="624"/>
      <c r="CY15" s="625"/>
      <c r="CZ15" s="626">
        <v>20.100000000000001</v>
      </c>
      <c r="DA15" s="626"/>
      <c r="DB15" s="626"/>
      <c r="DC15" s="626"/>
      <c r="DD15" s="632">
        <v>1815085</v>
      </c>
      <c r="DE15" s="624"/>
      <c r="DF15" s="624"/>
      <c r="DG15" s="624"/>
      <c r="DH15" s="624"/>
      <c r="DI15" s="624"/>
      <c r="DJ15" s="624"/>
      <c r="DK15" s="624"/>
      <c r="DL15" s="624"/>
      <c r="DM15" s="624"/>
      <c r="DN15" s="624"/>
      <c r="DO15" s="624"/>
      <c r="DP15" s="625"/>
      <c r="DQ15" s="632">
        <v>1260951</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5602561</v>
      </c>
      <c r="S16" s="624"/>
      <c r="T16" s="624"/>
      <c r="U16" s="624"/>
      <c r="V16" s="624"/>
      <c r="W16" s="624"/>
      <c r="X16" s="624"/>
      <c r="Y16" s="625"/>
      <c r="Z16" s="626">
        <v>34.1</v>
      </c>
      <c r="AA16" s="626"/>
      <c r="AB16" s="626"/>
      <c r="AC16" s="626"/>
      <c r="AD16" s="627">
        <v>5108743</v>
      </c>
      <c r="AE16" s="627"/>
      <c r="AF16" s="627"/>
      <c r="AG16" s="627"/>
      <c r="AH16" s="627"/>
      <c r="AI16" s="627"/>
      <c r="AJ16" s="627"/>
      <c r="AK16" s="627"/>
      <c r="AL16" s="628">
        <v>54.2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5108743</v>
      </c>
      <c r="S17" s="624"/>
      <c r="T17" s="624"/>
      <c r="U17" s="624"/>
      <c r="V17" s="624"/>
      <c r="W17" s="624"/>
      <c r="X17" s="624"/>
      <c r="Y17" s="625"/>
      <c r="Z17" s="626">
        <v>31.1</v>
      </c>
      <c r="AA17" s="626"/>
      <c r="AB17" s="626"/>
      <c r="AC17" s="626"/>
      <c r="AD17" s="627">
        <v>5108743</v>
      </c>
      <c r="AE17" s="627"/>
      <c r="AF17" s="627"/>
      <c r="AG17" s="627"/>
      <c r="AH17" s="627"/>
      <c r="AI17" s="627"/>
      <c r="AJ17" s="627"/>
      <c r="AK17" s="627"/>
      <c r="AL17" s="628">
        <v>54.2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1590113</v>
      </c>
      <c r="CS17" s="624"/>
      <c r="CT17" s="624"/>
      <c r="CU17" s="624"/>
      <c r="CV17" s="624"/>
      <c r="CW17" s="624"/>
      <c r="CX17" s="624"/>
      <c r="CY17" s="625"/>
      <c r="CZ17" s="626">
        <v>10.3</v>
      </c>
      <c r="DA17" s="626"/>
      <c r="DB17" s="626"/>
      <c r="DC17" s="626"/>
      <c r="DD17" s="632" t="s">
        <v>108</v>
      </c>
      <c r="DE17" s="624"/>
      <c r="DF17" s="624"/>
      <c r="DG17" s="624"/>
      <c r="DH17" s="624"/>
      <c r="DI17" s="624"/>
      <c r="DJ17" s="624"/>
      <c r="DK17" s="624"/>
      <c r="DL17" s="624"/>
      <c r="DM17" s="624"/>
      <c r="DN17" s="624"/>
      <c r="DO17" s="624"/>
      <c r="DP17" s="625"/>
      <c r="DQ17" s="632">
        <v>1573279</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493818</v>
      </c>
      <c r="S18" s="624"/>
      <c r="T18" s="624"/>
      <c r="U18" s="624"/>
      <c r="V18" s="624"/>
      <c r="W18" s="624"/>
      <c r="X18" s="624"/>
      <c r="Y18" s="625"/>
      <c r="Z18" s="626">
        <v>3</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87</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9903671</v>
      </c>
      <c r="S20" s="624"/>
      <c r="T20" s="624"/>
      <c r="U20" s="624"/>
      <c r="V20" s="624"/>
      <c r="W20" s="624"/>
      <c r="X20" s="624"/>
      <c r="Y20" s="625"/>
      <c r="Z20" s="626">
        <v>60.2</v>
      </c>
      <c r="AA20" s="626"/>
      <c r="AB20" s="626"/>
      <c r="AC20" s="626"/>
      <c r="AD20" s="627">
        <v>9409795</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87</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15381118</v>
      </c>
      <c r="CS20" s="624"/>
      <c r="CT20" s="624"/>
      <c r="CU20" s="624"/>
      <c r="CV20" s="624"/>
      <c r="CW20" s="624"/>
      <c r="CX20" s="624"/>
      <c r="CY20" s="625"/>
      <c r="CZ20" s="626">
        <v>100</v>
      </c>
      <c r="DA20" s="626"/>
      <c r="DB20" s="626"/>
      <c r="DC20" s="626"/>
      <c r="DD20" s="632">
        <v>2814392</v>
      </c>
      <c r="DE20" s="624"/>
      <c r="DF20" s="624"/>
      <c r="DG20" s="624"/>
      <c r="DH20" s="624"/>
      <c r="DI20" s="624"/>
      <c r="DJ20" s="624"/>
      <c r="DK20" s="624"/>
      <c r="DL20" s="624"/>
      <c r="DM20" s="624"/>
      <c r="DN20" s="624"/>
      <c r="DO20" s="624"/>
      <c r="DP20" s="625"/>
      <c r="DQ20" s="632">
        <v>10302375</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4048</v>
      </c>
      <c r="S21" s="624"/>
      <c r="T21" s="624"/>
      <c r="U21" s="624"/>
      <c r="V21" s="624"/>
      <c r="W21" s="624"/>
      <c r="X21" s="624"/>
      <c r="Y21" s="625"/>
      <c r="Z21" s="626">
        <v>0</v>
      </c>
      <c r="AA21" s="626"/>
      <c r="AB21" s="626"/>
      <c r="AC21" s="626"/>
      <c r="AD21" s="627">
        <v>4048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29</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126271</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106764</v>
      </c>
      <c r="S23" s="624"/>
      <c r="T23" s="624"/>
      <c r="U23" s="624"/>
      <c r="V23" s="624"/>
      <c r="W23" s="624"/>
      <c r="X23" s="624"/>
      <c r="Y23" s="625"/>
      <c r="Z23" s="626">
        <v>0.6</v>
      </c>
      <c r="AA23" s="626"/>
      <c r="AB23" s="626"/>
      <c r="AC23" s="626"/>
      <c r="AD23" s="627">
        <v>8285</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58</v>
      </c>
      <c r="BH23" s="624"/>
      <c r="BI23" s="624"/>
      <c r="BJ23" s="624"/>
      <c r="BK23" s="624"/>
      <c r="BL23" s="624"/>
      <c r="BM23" s="624"/>
      <c r="BN23" s="625"/>
      <c r="BO23" s="626">
        <v>0</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15580</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5836520</v>
      </c>
      <c r="CS24" s="613"/>
      <c r="CT24" s="613"/>
      <c r="CU24" s="613"/>
      <c r="CV24" s="613"/>
      <c r="CW24" s="613"/>
      <c r="CX24" s="613"/>
      <c r="CY24" s="614"/>
      <c r="CZ24" s="650">
        <v>37.9</v>
      </c>
      <c r="DA24" s="651"/>
      <c r="DB24" s="651"/>
      <c r="DC24" s="652"/>
      <c r="DD24" s="649">
        <v>4246696</v>
      </c>
      <c r="DE24" s="613"/>
      <c r="DF24" s="613"/>
      <c r="DG24" s="613"/>
      <c r="DH24" s="613"/>
      <c r="DI24" s="613"/>
      <c r="DJ24" s="613"/>
      <c r="DK24" s="614"/>
      <c r="DL24" s="649">
        <v>4240596</v>
      </c>
      <c r="DM24" s="613"/>
      <c r="DN24" s="613"/>
      <c r="DO24" s="613"/>
      <c r="DP24" s="613"/>
      <c r="DQ24" s="613"/>
      <c r="DR24" s="613"/>
      <c r="DS24" s="613"/>
      <c r="DT24" s="613"/>
      <c r="DU24" s="613"/>
      <c r="DV24" s="614"/>
      <c r="DW24" s="617">
        <v>42.3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1477951</v>
      </c>
      <c r="S25" s="624"/>
      <c r="T25" s="624"/>
      <c r="U25" s="624"/>
      <c r="V25" s="624"/>
      <c r="W25" s="624"/>
      <c r="X25" s="624"/>
      <c r="Y25" s="625"/>
      <c r="Z25" s="626">
        <v>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2109157</v>
      </c>
      <c r="CS25" s="655"/>
      <c r="CT25" s="655"/>
      <c r="CU25" s="655"/>
      <c r="CV25" s="655"/>
      <c r="CW25" s="655"/>
      <c r="CX25" s="655"/>
      <c r="CY25" s="656"/>
      <c r="CZ25" s="657">
        <v>13.7</v>
      </c>
      <c r="DA25" s="658"/>
      <c r="DB25" s="658"/>
      <c r="DC25" s="659"/>
      <c r="DD25" s="632">
        <v>2019170</v>
      </c>
      <c r="DE25" s="655"/>
      <c r="DF25" s="655"/>
      <c r="DG25" s="655"/>
      <c r="DH25" s="655"/>
      <c r="DI25" s="655"/>
      <c r="DJ25" s="655"/>
      <c r="DK25" s="656"/>
      <c r="DL25" s="632">
        <v>2013070</v>
      </c>
      <c r="DM25" s="655"/>
      <c r="DN25" s="655"/>
      <c r="DO25" s="655"/>
      <c r="DP25" s="655"/>
      <c r="DQ25" s="655"/>
      <c r="DR25" s="655"/>
      <c r="DS25" s="655"/>
      <c r="DT25" s="655"/>
      <c r="DU25" s="655"/>
      <c r="DV25" s="656"/>
      <c r="DW25" s="628">
        <v>20.100000000000001</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1248847</v>
      </c>
      <c r="CS26" s="624"/>
      <c r="CT26" s="624"/>
      <c r="CU26" s="624"/>
      <c r="CV26" s="624"/>
      <c r="CW26" s="624"/>
      <c r="CX26" s="624"/>
      <c r="CY26" s="625"/>
      <c r="CZ26" s="657">
        <v>8.1</v>
      </c>
      <c r="DA26" s="658"/>
      <c r="DB26" s="658"/>
      <c r="DC26" s="659"/>
      <c r="DD26" s="632">
        <v>1183803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936404</v>
      </c>
      <c r="S27" s="624"/>
      <c r="T27" s="624"/>
      <c r="U27" s="624"/>
      <c r="V27" s="624"/>
      <c r="W27" s="624"/>
      <c r="X27" s="624"/>
      <c r="Y27" s="625"/>
      <c r="Z27" s="626">
        <v>5.7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3461922</v>
      </c>
      <c r="BH27" s="624"/>
      <c r="BI27" s="624"/>
      <c r="BJ27" s="624"/>
      <c r="BK27" s="624"/>
      <c r="BL27" s="624"/>
      <c r="BM27" s="624"/>
      <c r="BN27" s="625"/>
      <c r="BO27" s="626">
        <v>100</v>
      </c>
      <c r="BP27" s="626"/>
      <c r="BQ27" s="626"/>
      <c r="BR27" s="626"/>
      <c r="BS27" s="632">
        <v>14150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2137250</v>
      </c>
      <c r="CS27" s="655"/>
      <c r="CT27" s="655"/>
      <c r="CU27" s="655"/>
      <c r="CV27" s="655"/>
      <c r="CW27" s="655"/>
      <c r="CX27" s="655"/>
      <c r="CY27" s="656"/>
      <c r="CZ27" s="657">
        <v>13.9</v>
      </c>
      <c r="DA27" s="658"/>
      <c r="DB27" s="658"/>
      <c r="DC27" s="659"/>
      <c r="DD27" s="632">
        <v>654247</v>
      </c>
      <c r="DE27" s="655"/>
      <c r="DF27" s="655"/>
      <c r="DG27" s="655"/>
      <c r="DH27" s="655"/>
      <c r="DI27" s="655"/>
      <c r="DJ27" s="655"/>
      <c r="DK27" s="656"/>
      <c r="DL27" s="632">
        <v>654247</v>
      </c>
      <c r="DM27" s="655"/>
      <c r="DN27" s="655"/>
      <c r="DO27" s="655"/>
      <c r="DP27" s="655"/>
      <c r="DQ27" s="655"/>
      <c r="DR27" s="655"/>
      <c r="DS27" s="655"/>
      <c r="DT27" s="655"/>
      <c r="DU27" s="655"/>
      <c r="DV27" s="656"/>
      <c r="DW27" s="628">
        <v>6.5</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353001</v>
      </c>
      <c r="S28" s="624"/>
      <c r="T28" s="624"/>
      <c r="U28" s="624"/>
      <c r="V28" s="624"/>
      <c r="W28" s="624"/>
      <c r="X28" s="624"/>
      <c r="Y28" s="625"/>
      <c r="Z28" s="626">
        <v>2.1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1590113</v>
      </c>
      <c r="CS28" s="624"/>
      <c r="CT28" s="624"/>
      <c r="CU28" s="624"/>
      <c r="CV28" s="624"/>
      <c r="CW28" s="624"/>
      <c r="CX28" s="624"/>
      <c r="CY28" s="625"/>
      <c r="CZ28" s="657">
        <v>10.3</v>
      </c>
      <c r="DA28" s="658"/>
      <c r="DB28" s="658"/>
      <c r="DC28" s="659"/>
      <c r="DD28" s="632">
        <v>1573279</v>
      </c>
      <c r="DE28" s="624"/>
      <c r="DF28" s="624"/>
      <c r="DG28" s="624"/>
      <c r="DH28" s="624"/>
      <c r="DI28" s="624"/>
      <c r="DJ28" s="624"/>
      <c r="DK28" s="625"/>
      <c r="DL28" s="632">
        <v>1573279</v>
      </c>
      <c r="DM28" s="624"/>
      <c r="DN28" s="624"/>
      <c r="DO28" s="624"/>
      <c r="DP28" s="624"/>
      <c r="DQ28" s="624"/>
      <c r="DR28" s="624"/>
      <c r="DS28" s="624"/>
      <c r="DT28" s="624"/>
      <c r="DU28" s="624"/>
      <c r="DV28" s="625"/>
      <c r="DW28" s="628">
        <v>15.7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39370</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1590113</v>
      </c>
      <c r="CS29" s="655"/>
      <c r="CT29" s="655"/>
      <c r="CU29" s="655"/>
      <c r="CV29" s="655"/>
      <c r="CW29" s="655"/>
      <c r="CX29" s="655"/>
      <c r="CY29" s="656"/>
      <c r="CZ29" s="657">
        <v>10.3</v>
      </c>
      <c r="DA29" s="658"/>
      <c r="DB29" s="658"/>
      <c r="DC29" s="659"/>
      <c r="DD29" s="632">
        <v>1573279</v>
      </c>
      <c r="DE29" s="655"/>
      <c r="DF29" s="655"/>
      <c r="DG29" s="655"/>
      <c r="DH29" s="655"/>
      <c r="DI29" s="655"/>
      <c r="DJ29" s="655"/>
      <c r="DK29" s="656"/>
      <c r="DL29" s="632">
        <v>1573279</v>
      </c>
      <c r="DM29" s="655"/>
      <c r="DN29" s="655"/>
      <c r="DO29" s="655"/>
      <c r="DP29" s="655"/>
      <c r="DQ29" s="655"/>
      <c r="DR29" s="655"/>
      <c r="DS29" s="655"/>
      <c r="DT29" s="655"/>
      <c r="DU29" s="655"/>
      <c r="DV29" s="656"/>
      <c r="DW29" s="628">
        <v>15.7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429083</v>
      </c>
      <c r="S30" s="624"/>
      <c r="T30" s="624"/>
      <c r="U30" s="624"/>
      <c r="V30" s="624"/>
      <c r="W30" s="624"/>
      <c r="X30" s="624"/>
      <c r="Y30" s="625"/>
      <c r="Z30" s="626">
        <v>2.6</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98.2</v>
      </c>
      <c r="BH30" s="682"/>
      <c r="BI30" s="682"/>
      <c r="BJ30" s="682"/>
      <c r="BK30" s="682"/>
      <c r="BL30" s="682"/>
      <c r="BM30" s="618">
        <v>93.7</v>
      </c>
      <c r="BN30" s="682"/>
      <c r="BO30" s="682"/>
      <c r="BP30" s="682"/>
      <c r="BQ30" s="683"/>
      <c r="BR30" s="681">
        <v>98.1</v>
      </c>
      <c r="BS30" s="682"/>
      <c r="BT30" s="682"/>
      <c r="BU30" s="682"/>
      <c r="BV30" s="682"/>
      <c r="BW30" s="682"/>
      <c r="BX30" s="618">
        <v>93.3</v>
      </c>
      <c r="BY30" s="682"/>
      <c r="BZ30" s="682"/>
      <c r="CA30" s="682"/>
      <c r="CB30" s="683"/>
      <c r="CD30" s="686"/>
      <c r="CE30" s="687"/>
      <c r="CF30" s="637" t="s">
        <v>289</v>
      </c>
      <c r="CG30" s="638"/>
      <c r="CH30" s="638"/>
      <c r="CI30" s="638"/>
      <c r="CJ30" s="638"/>
      <c r="CK30" s="638"/>
      <c r="CL30" s="638"/>
      <c r="CM30" s="638"/>
      <c r="CN30" s="638"/>
      <c r="CO30" s="638"/>
      <c r="CP30" s="638"/>
      <c r="CQ30" s="639"/>
      <c r="CR30" s="623">
        <v>1463868</v>
      </c>
      <c r="CS30" s="624"/>
      <c r="CT30" s="624"/>
      <c r="CU30" s="624"/>
      <c r="CV30" s="624"/>
      <c r="CW30" s="624"/>
      <c r="CX30" s="624"/>
      <c r="CY30" s="625"/>
      <c r="CZ30" s="657">
        <v>9.5</v>
      </c>
      <c r="DA30" s="658"/>
      <c r="DB30" s="658"/>
      <c r="DC30" s="659"/>
      <c r="DD30" s="632">
        <v>1448627</v>
      </c>
      <c r="DE30" s="624"/>
      <c r="DF30" s="624"/>
      <c r="DG30" s="624"/>
      <c r="DH30" s="624"/>
      <c r="DI30" s="624"/>
      <c r="DJ30" s="624"/>
      <c r="DK30" s="625"/>
      <c r="DL30" s="632">
        <v>1448627</v>
      </c>
      <c r="DM30" s="624"/>
      <c r="DN30" s="624"/>
      <c r="DO30" s="624"/>
      <c r="DP30" s="624"/>
      <c r="DQ30" s="624"/>
      <c r="DR30" s="624"/>
      <c r="DS30" s="624"/>
      <c r="DT30" s="624"/>
      <c r="DU30" s="624"/>
      <c r="DV30" s="625"/>
      <c r="DW30" s="628">
        <v>14.5</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587297</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95.2</v>
      </c>
      <c r="BN31" s="679"/>
      <c r="BO31" s="679"/>
      <c r="BP31" s="679"/>
      <c r="BQ31" s="680"/>
      <c r="BR31" s="678">
        <v>98.7</v>
      </c>
      <c r="BS31" s="655"/>
      <c r="BT31" s="655"/>
      <c r="BU31" s="655"/>
      <c r="BV31" s="655"/>
      <c r="BW31" s="655"/>
      <c r="BX31" s="629">
        <v>94.8</v>
      </c>
      <c r="BY31" s="679"/>
      <c r="BZ31" s="679"/>
      <c r="CA31" s="679"/>
      <c r="CB31" s="680"/>
      <c r="CD31" s="686"/>
      <c r="CE31" s="687"/>
      <c r="CF31" s="637" t="s">
        <v>293</v>
      </c>
      <c r="CG31" s="638"/>
      <c r="CH31" s="638"/>
      <c r="CI31" s="638"/>
      <c r="CJ31" s="638"/>
      <c r="CK31" s="638"/>
      <c r="CL31" s="638"/>
      <c r="CM31" s="638"/>
      <c r="CN31" s="638"/>
      <c r="CO31" s="638"/>
      <c r="CP31" s="638"/>
      <c r="CQ31" s="639"/>
      <c r="CR31" s="623">
        <v>126245</v>
      </c>
      <c r="CS31" s="655"/>
      <c r="CT31" s="655"/>
      <c r="CU31" s="655"/>
      <c r="CV31" s="655"/>
      <c r="CW31" s="655"/>
      <c r="CX31" s="655"/>
      <c r="CY31" s="656"/>
      <c r="CZ31" s="657">
        <v>0.8</v>
      </c>
      <c r="DA31" s="658"/>
      <c r="DB31" s="658"/>
      <c r="DC31" s="659"/>
      <c r="DD31" s="632">
        <v>124652</v>
      </c>
      <c r="DE31" s="655"/>
      <c r="DF31" s="655"/>
      <c r="DG31" s="655"/>
      <c r="DH31" s="655"/>
      <c r="DI31" s="655"/>
      <c r="DJ31" s="655"/>
      <c r="DK31" s="656"/>
      <c r="DL31" s="632">
        <v>124652</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235088</v>
      </c>
      <c r="S32" s="624"/>
      <c r="T32" s="624"/>
      <c r="U32" s="624"/>
      <c r="V32" s="624"/>
      <c r="W32" s="624"/>
      <c r="X32" s="624"/>
      <c r="Y32" s="625"/>
      <c r="Z32" s="626">
        <v>1.4</v>
      </c>
      <c r="AA32" s="626"/>
      <c r="AB32" s="626"/>
      <c r="AC32" s="626"/>
      <c r="AD32" s="627">
        <v>1111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97.5</v>
      </c>
      <c r="BH32" s="691"/>
      <c r="BI32" s="691"/>
      <c r="BJ32" s="691"/>
      <c r="BK32" s="691"/>
      <c r="BL32" s="691"/>
      <c r="BM32" s="692">
        <v>91.9</v>
      </c>
      <c r="BN32" s="691"/>
      <c r="BO32" s="691"/>
      <c r="BP32" s="691"/>
      <c r="BQ32" s="693"/>
      <c r="BR32" s="690">
        <v>97.4</v>
      </c>
      <c r="BS32" s="691"/>
      <c r="BT32" s="691"/>
      <c r="BU32" s="691"/>
      <c r="BV32" s="691"/>
      <c r="BW32" s="691"/>
      <c r="BX32" s="692">
        <v>91.3</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2233407</v>
      </c>
      <c r="S33" s="624"/>
      <c r="T33" s="624"/>
      <c r="U33" s="624"/>
      <c r="V33" s="624"/>
      <c r="W33" s="624"/>
      <c r="X33" s="624"/>
      <c r="Y33" s="625"/>
      <c r="Z33" s="626">
        <v>13.6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6730206</v>
      </c>
      <c r="CS33" s="655"/>
      <c r="CT33" s="655"/>
      <c r="CU33" s="655"/>
      <c r="CV33" s="655"/>
      <c r="CW33" s="655"/>
      <c r="CX33" s="655"/>
      <c r="CY33" s="656"/>
      <c r="CZ33" s="657">
        <v>43.8</v>
      </c>
      <c r="DA33" s="658"/>
      <c r="DB33" s="658"/>
      <c r="DC33" s="659"/>
      <c r="DD33" s="632">
        <v>5483448</v>
      </c>
      <c r="DE33" s="655"/>
      <c r="DF33" s="655"/>
      <c r="DG33" s="655"/>
      <c r="DH33" s="655"/>
      <c r="DI33" s="655"/>
      <c r="DJ33" s="655"/>
      <c r="DK33" s="656"/>
      <c r="DL33" s="632">
        <v>4310943</v>
      </c>
      <c r="DM33" s="655"/>
      <c r="DN33" s="655"/>
      <c r="DO33" s="655"/>
      <c r="DP33" s="655"/>
      <c r="DQ33" s="655"/>
      <c r="DR33" s="655"/>
      <c r="DS33" s="655"/>
      <c r="DT33" s="655"/>
      <c r="DU33" s="655"/>
      <c r="DV33" s="656"/>
      <c r="DW33" s="628">
        <v>43</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1823421</v>
      </c>
      <c r="CS34" s="624"/>
      <c r="CT34" s="624"/>
      <c r="CU34" s="624"/>
      <c r="CV34" s="624"/>
      <c r="CW34" s="624"/>
      <c r="CX34" s="624"/>
      <c r="CY34" s="625"/>
      <c r="CZ34" s="657">
        <v>11.9</v>
      </c>
      <c r="DA34" s="658"/>
      <c r="DB34" s="658"/>
      <c r="DC34" s="659"/>
      <c r="DD34" s="632">
        <v>1470913</v>
      </c>
      <c r="DE34" s="624"/>
      <c r="DF34" s="624"/>
      <c r="DG34" s="624"/>
      <c r="DH34" s="624"/>
      <c r="DI34" s="624"/>
      <c r="DJ34" s="624"/>
      <c r="DK34" s="625"/>
      <c r="DL34" s="632">
        <v>1222645</v>
      </c>
      <c r="DM34" s="624"/>
      <c r="DN34" s="624"/>
      <c r="DO34" s="624"/>
      <c r="DP34" s="624"/>
      <c r="DQ34" s="624"/>
      <c r="DR34" s="624"/>
      <c r="DS34" s="624"/>
      <c r="DT34" s="624"/>
      <c r="DU34" s="624"/>
      <c r="DV34" s="625"/>
      <c r="DW34" s="628">
        <v>12.2</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591207</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2661410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337656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196644</v>
      </c>
      <c r="CS35" s="655"/>
      <c r="CT35" s="655"/>
      <c r="CU35" s="655"/>
      <c r="CV35" s="655"/>
      <c r="CW35" s="655"/>
      <c r="CX35" s="655"/>
      <c r="CY35" s="656"/>
      <c r="CZ35" s="657">
        <v>1.3</v>
      </c>
      <c r="DA35" s="658"/>
      <c r="DB35" s="658"/>
      <c r="DC35" s="659"/>
      <c r="DD35" s="632">
        <v>185253</v>
      </c>
      <c r="DE35" s="655"/>
      <c r="DF35" s="655"/>
      <c r="DG35" s="655"/>
      <c r="DH35" s="655"/>
      <c r="DI35" s="655"/>
      <c r="DJ35" s="655"/>
      <c r="DK35" s="656"/>
      <c r="DL35" s="632">
        <v>185253</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16447935</v>
      </c>
      <c r="S36" s="696"/>
      <c r="T36" s="696"/>
      <c r="U36" s="696"/>
      <c r="V36" s="696"/>
      <c r="W36" s="696"/>
      <c r="X36" s="696"/>
      <c r="Y36" s="697"/>
      <c r="Z36" s="698">
        <v>100</v>
      </c>
      <c r="AA36" s="698"/>
      <c r="AB36" s="698"/>
      <c r="AC36" s="698"/>
      <c r="AD36" s="699">
        <v>9423239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1020000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289366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1649526</v>
      </c>
      <c r="CS36" s="624"/>
      <c r="CT36" s="624"/>
      <c r="CU36" s="624"/>
      <c r="CV36" s="624"/>
      <c r="CW36" s="624"/>
      <c r="CX36" s="624"/>
      <c r="CY36" s="625"/>
      <c r="CZ36" s="657">
        <v>10.7</v>
      </c>
      <c r="DA36" s="658"/>
      <c r="DB36" s="658"/>
      <c r="DC36" s="659"/>
      <c r="DD36" s="632">
        <v>1478388</v>
      </c>
      <c r="DE36" s="624"/>
      <c r="DF36" s="624"/>
      <c r="DG36" s="624"/>
      <c r="DH36" s="624"/>
      <c r="DI36" s="624"/>
      <c r="DJ36" s="624"/>
      <c r="DK36" s="625"/>
      <c r="DL36" s="632">
        <v>1288417</v>
      </c>
      <c r="DM36" s="624"/>
      <c r="DN36" s="624"/>
      <c r="DO36" s="624"/>
      <c r="DP36" s="624"/>
      <c r="DQ36" s="624"/>
      <c r="DR36" s="624"/>
      <c r="DS36" s="624"/>
      <c r="DT36" s="624"/>
      <c r="DU36" s="624"/>
      <c r="DV36" s="625"/>
      <c r="DW36" s="628">
        <v>12.9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176719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5431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728194</v>
      </c>
      <c r="CS37" s="655"/>
      <c r="CT37" s="655"/>
      <c r="CU37" s="655"/>
      <c r="CV37" s="655"/>
      <c r="CW37" s="655"/>
      <c r="CX37" s="655"/>
      <c r="CY37" s="656"/>
      <c r="CZ37" s="657">
        <v>4.7</v>
      </c>
      <c r="DA37" s="658"/>
      <c r="DB37" s="658"/>
      <c r="DC37" s="659"/>
      <c r="DD37" s="632">
        <v>728194</v>
      </c>
      <c r="DE37" s="655"/>
      <c r="DF37" s="655"/>
      <c r="DG37" s="655"/>
      <c r="DH37" s="655"/>
      <c r="DI37" s="655"/>
      <c r="DJ37" s="655"/>
      <c r="DK37" s="656"/>
      <c r="DL37" s="632">
        <v>699393</v>
      </c>
      <c r="DM37" s="655"/>
      <c r="DN37" s="655"/>
      <c r="DO37" s="655"/>
      <c r="DP37" s="655"/>
      <c r="DQ37" s="655"/>
      <c r="DR37" s="655"/>
      <c r="DS37" s="655"/>
      <c r="DT37" s="655"/>
      <c r="DU37" s="655"/>
      <c r="DV37" s="656"/>
      <c r="DW37" s="628">
        <v>7</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141187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9059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2506849</v>
      </c>
      <c r="CS38" s="624"/>
      <c r="CT38" s="624"/>
      <c r="CU38" s="624"/>
      <c r="CV38" s="624"/>
      <c r="CW38" s="624"/>
      <c r="CX38" s="624"/>
      <c r="CY38" s="625"/>
      <c r="CZ38" s="657">
        <v>16.3</v>
      </c>
      <c r="DA38" s="658"/>
      <c r="DB38" s="658"/>
      <c r="DC38" s="659"/>
      <c r="DD38" s="632">
        <v>2258894</v>
      </c>
      <c r="DE38" s="624"/>
      <c r="DF38" s="624"/>
      <c r="DG38" s="624"/>
      <c r="DH38" s="624"/>
      <c r="DI38" s="624"/>
      <c r="DJ38" s="624"/>
      <c r="DK38" s="625"/>
      <c r="DL38" s="632">
        <v>1614628</v>
      </c>
      <c r="DM38" s="624"/>
      <c r="DN38" s="624"/>
      <c r="DO38" s="624"/>
      <c r="DP38" s="624"/>
      <c r="DQ38" s="624"/>
      <c r="DR38" s="624"/>
      <c r="DS38" s="624"/>
      <c r="DT38" s="624"/>
      <c r="DU38" s="624"/>
      <c r="DV38" s="625"/>
      <c r="DW38" s="628">
        <v>16.100000000000001</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553766</v>
      </c>
      <c r="CS39" s="655"/>
      <c r="CT39" s="655"/>
      <c r="CU39" s="655"/>
      <c r="CV39" s="655"/>
      <c r="CW39" s="655"/>
      <c r="CX39" s="655"/>
      <c r="CY39" s="656"/>
      <c r="CZ39" s="657">
        <v>3.6</v>
      </c>
      <c r="DA39" s="658"/>
      <c r="DB39" s="658"/>
      <c r="DC39" s="659"/>
      <c r="DD39" s="632">
        <v>90000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275795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1047709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2814392</v>
      </c>
      <c r="CS42" s="624"/>
      <c r="CT42" s="624"/>
      <c r="CU42" s="624"/>
      <c r="CV42" s="624"/>
      <c r="CW42" s="624"/>
      <c r="CX42" s="624"/>
      <c r="CY42" s="625"/>
      <c r="CZ42" s="657">
        <v>18.3</v>
      </c>
      <c r="DA42" s="706"/>
      <c r="DB42" s="706"/>
      <c r="DC42" s="707"/>
      <c r="DD42" s="632">
        <v>572231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59953</v>
      </c>
      <c r="CS43" s="655"/>
      <c r="CT43" s="655"/>
      <c r="CU43" s="655"/>
      <c r="CV43" s="655"/>
      <c r="CW43" s="655"/>
      <c r="CX43" s="655"/>
      <c r="CY43" s="656"/>
      <c r="CZ43" s="657">
        <v>0.4</v>
      </c>
      <c r="DA43" s="658"/>
      <c r="DB43" s="658"/>
      <c r="DC43" s="659"/>
      <c r="DD43" s="632">
        <v>59953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2814392</v>
      </c>
      <c r="CS44" s="624"/>
      <c r="CT44" s="624"/>
      <c r="CU44" s="624"/>
      <c r="CV44" s="624"/>
      <c r="CW44" s="624"/>
      <c r="CX44" s="624"/>
      <c r="CY44" s="625"/>
      <c r="CZ44" s="657">
        <v>18.3</v>
      </c>
      <c r="DA44" s="706"/>
      <c r="DB44" s="706"/>
      <c r="DC44" s="707"/>
      <c r="DD44" s="632">
        <v>572231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435277</v>
      </c>
      <c r="CS45" s="655"/>
      <c r="CT45" s="655"/>
      <c r="CU45" s="655"/>
      <c r="CV45" s="655"/>
      <c r="CW45" s="655"/>
      <c r="CX45" s="655"/>
      <c r="CY45" s="656"/>
      <c r="CZ45" s="657">
        <v>2.8</v>
      </c>
      <c r="DA45" s="658"/>
      <c r="DB45" s="658"/>
      <c r="DC45" s="659"/>
      <c r="DD45" s="632">
        <v>44391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2231956</v>
      </c>
      <c r="CS46" s="624"/>
      <c r="CT46" s="624"/>
      <c r="CU46" s="624"/>
      <c r="CV46" s="624"/>
      <c r="CW46" s="624"/>
      <c r="CX46" s="624"/>
      <c r="CY46" s="625"/>
      <c r="CZ46" s="657">
        <v>14.5</v>
      </c>
      <c r="DA46" s="706"/>
      <c r="DB46" s="706"/>
      <c r="DC46" s="707"/>
      <c r="DD46" s="632">
        <v>449581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15381118</v>
      </c>
      <c r="CS49" s="691"/>
      <c r="CT49" s="691"/>
      <c r="CU49" s="691"/>
      <c r="CV49" s="691"/>
      <c r="CW49" s="691"/>
      <c r="CX49" s="691"/>
      <c r="CY49" s="718"/>
      <c r="CZ49" s="719">
        <v>100</v>
      </c>
      <c r="DA49" s="720"/>
      <c r="DB49" s="720"/>
      <c r="DC49" s="721"/>
      <c r="DD49" s="722">
        <v>10302375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16469</v>
      </c>
      <c r="R7" s="753"/>
      <c r="S7" s="753"/>
      <c r="T7" s="753"/>
      <c r="U7" s="753"/>
      <c r="V7" s="753">
        <v>15404</v>
      </c>
      <c r="W7" s="753"/>
      <c r="X7" s="753"/>
      <c r="Y7" s="753"/>
      <c r="Z7" s="753"/>
      <c r="AA7" s="753">
        <v>1065</v>
      </c>
      <c r="AB7" s="753"/>
      <c r="AC7" s="753"/>
      <c r="AD7" s="753"/>
      <c r="AE7" s="754"/>
      <c r="AF7" s="755">
        <v>836</v>
      </c>
      <c r="AG7" s="756"/>
      <c r="AH7" s="756"/>
      <c r="AI7" s="756"/>
      <c r="AJ7" s="757"/>
      <c r="AK7" s="792">
        <v>417</v>
      </c>
      <c r="AL7" s="793"/>
      <c r="AM7" s="793"/>
      <c r="AN7" s="793"/>
      <c r="AO7" s="793"/>
      <c r="AP7" s="793">
        <v>13706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565</v>
      </c>
      <c r="BS7" s="796" t="s">
        <v>566</v>
      </c>
      <c r="BT7" s="797"/>
      <c r="BU7" s="797"/>
      <c r="BV7" s="797"/>
      <c r="BW7" s="797"/>
      <c r="BX7" s="797"/>
      <c r="BY7" s="797"/>
      <c r="BZ7" s="797"/>
      <c r="CA7" s="797"/>
      <c r="CB7" s="797"/>
      <c r="CC7" s="797"/>
      <c r="CD7" s="797"/>
      <c r="CE7" s="797"/>
      <c r="CF7" s="797"/>
      <c r="CG7" s="798"/>
      <c r="CH7" s="789">
        <v>-3</v>
      </c>
      <c r="CI7" s="790"/>
      <c r="CJ7" s="790"/>
      <c r="CK7" s="790"/>
      <c r="CL7" s="791"/>
      <c r="CM7" s="789">
        <v>216</v>
      </c>
      <c r="CN7" s="790"/>
      <c r="CO7" s="790"/>
      <c r="CP7" s="790"/>
      <c r="CQ7" s="791"/>
      <c r="CR7" s="789">
        <v>10</v>
      </c>
      <c r="CS7" s="790"/>
      <c r="CT7" s="790"/>
      <c r="CU7" s="790"/>
      <c r="CV7" s="791"/>
      <c r="CW7" s="789" t="s">
        <v>562</v>
      </c>
      <c r="CX7" s="790"/>
      <c r="CY7" s="790"/>
      <c r="CZ7" s="790"/>
      <c r="DA7" s="791"/>
      <c r="DB7" s="789">
        <v>87</v>
      </c>
      <c r="DC7" s="790"/>
      <c r="DD7" s="790"/>
      <c r="DE7" s="790"/>
      <c r="DF7" s="791"/>
      <c r="DG7" s="789" t="s">
        <v>562</v>
      </c>
      <c r="DH7" s="790"/>
      <c r="DI7" s="790"/>
      <c r="DJ7" s="790"/>
      <c r="DK7" s="791"/>
      <c r="DL7" s="789" t="s">
        <v>562</v>
      </c>
      <c r="DM7" s="790"/>
      <c r="DN7" s="790"/>
      <c r="DO7" s="790"/>
      <c r="DP7" s="791"/>
      <c r="DQ7" s="789" t="s">
        <v>562</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6</v>
      </c>
      <c r="R8" s="777"/>
      <c r="S8" s="777"/>
      <c r="T8" s="777"/>
      <c r="U8" s="777"/>
      <c r="V8" s="777">
        <v>5</v>
      </c>
      <c r="W8" s="777"/>
      <c r="X8" s="777"/>
      <c r="Y8" s="777"/>
      <c r="Z8" s="777"/>
      <c r="AA8" s="777">
        <v>0</v>
      </c>
      <c r="AB8" s="777"/>
      <c r="AC8" s="777"/>
      <c r="AD8" s="777"/>
      <c r="AE8" s="778"/>
      <c r="AF8" s="779">
        <v>0</v>
      </c>
      <c r="AG8" s="780"/>
      <c r="AH8" s="780"/>
      <c r="AI8" s="780"/>
      <c r="AJ8" s="781"/>
      <c r="AK8" s="782" t="s">
        <v>544</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8</v>
      </c>
      <c r="R9" s="777"/>
      <c r="S9" s="777"/>
      <c r="T9" s="777"/>
      <c r="U9" s="777"/>
      <c r="V9" s="777">
        <v>6</v>
      </c>
      <c r="W9" s="777"/>
      <c r="X9" s="777"/>
      <c r="Y9" s="777"/>
      <c r="Z9" s="777"/>
      <c r="AA9" s="777">
        <v>2</v>
      </c>
      <c r="AB9" s="777"/>
      <c r="AC9" s="777"/>
      <c r="AD9" s="777"/>
      <c r="AE9" s="778"/>
      <c r="AF9" s="779">
        <v>2</v>
      </c>
      <c r="AG9" s="780"/>
      <c r="AH9" s="780"/>
      <c r="AI9" s="780"/>
      <c r="AJ9" s="781"/>
      <c r="AK9" s="782">
        <v>4</v>
      </c>
      <c r="AL9" s="783"/>
      <c r="AM9" s="783"/>
      <c r="AN9" s="783"/>
      <c r="AO9" s="783"/>
      <c r="AP9" s="783" t="s">
        <v>544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16475</v>
      </c>
      <c r="R23" s="812"/>
      <c r="S23" s="812"/>
      <c r="T23" s="812"/>
      <c r="U23" s="812"/>
      <c r="V23" s="812">
        <v>15408</v>
      </c>
      <c r="W23" s="812"/>
      <c r="X23" s="812"/>
      <c r="Y23" s="812"/>
      <c r="Z23" s="812"/>
      <c r="AA23" s="812">
        <v>1067</v>
      </c>
      <c r="AB23" s="812"/>
      <c r="AC23" s="812"/>
      <c r="AD23" s="812"/>
      <c r="AE23" s="813"/>
      <c r="AF23" s="814">
        <v>839</v>
      </c>
      <c r="AG23" s="812"/>
      <c r="AH23" s="812"/>
      <c r="AI23" s="812"/>
      <c r="AJ23" s="815"/>
      <c r="AK23" s="816"/>
      <c r="AL23" s="817"/>
      <c r="AM23" s="817"/>
      <c r="AN23" s="817"/>
      <c r="AO23" s="817"/>
      <c r="AP23" s="812">
        <v>13711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5417</v>
      </c>
      <c r="R28" s="841"/>
      <c r="S28" s="841"/>
      <c r="T28" s="841"/>
      <c r="U28" s="841"/>
      <c r="V28" s="841">
        <v>5080</v>
      </c>
      <c r="W28" s="841"/>
      <c r="X28" s="841"/>
      <c r="Y28" s="841"/>
      <c r="Z28" s="841"/>
      <c r="AA28" s="841">
        <v>338</v>
      </c>
      <c r="AB28" s="841"/>
      <c r="AC28" s="841"/>
      <c r="AD28" s="841"/>
      <c r="AE28" s="842"/>
      <c r="AF28" s="843">
        <v>338</v>
      </c>
      <c r="AG28" s="841"/>
      <c r="AH28" s="841"/>
      <c r="AI28" s="841"/>
      <c r="AJ28" s="844"/>
      <c r="AK28" s="845">
        <v>259</v>
      </c>
      <c r="AL28" s="836"/>
      <c r="AM28" s="836"/>
      <c r="AN28" s="836"/>
      <c r="AO28" s="836"/>
      <c r="AP28" s="836" t="s">
        <v>544</v>
      </c>
      <c r="AQ28" s="836"/>
      <c r="AR28" s="836"/>
      <c r="AS28" s="836"/>
      <c r="AT28" s="836"/>
      <c r="AU28" s="836" t="s">
        <v>544</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3449</v>
      </c>
      <c r="R29" s="777"/>
      <c r="S29" s="777"/>
      <c r="T29" s="777"/>
      <c r="U29" s="777"/>
      <c r="V29" s="777">
        <v>3399</v>
      </c>
      <c r="W29" s="777"/>
      <c r="X29" s="777"/>
      <c r="Y29" s="777"/>
      <c r="Z29" s="777"/>
      <c r="AA29" s="777">
        <v>49</v>
      </c>
      <c r="AB29" s="777"/>
      <c r="AC29" s="777"/>
      <c r="AD29" s="777"/>
      <c r="AE29" s="778"/>
      <c r="AF29" s="779">
        <v>49</v>
      </c>
      <c r="AG29" s="780"/>
      <c r="AH29" s="780"/>
      <c r="AI29" s="780"/>
      <c r="AJ29" s="781"/>
      <c r="AK29" s="848">
        <v>465</v>
      </c>
      <c r="AL29" s="849"/>
      <c r="AM29" s="849"/>
      <c r="AN29" s="849"/>
      <c r="AO29" s="849"/>
      <c r="AP29" s="849" t="s">
        <v>544</v>
      </c>
      <c r="AQ29" s="849"/>
      <c r="AR29" s="849"/>
      <c r="AS29" s="849"/>
      <c r="AT29" s="849"/>
      <c r="AU29" s="849" t="s">
        <v>544</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480</v>
      </c>
      <c r="R30" s="777"/>
      <c r="S30" s="777"/>
      <c r="T30" s="777"/>
      <c r="U30" s="777"/>
      <c r="V30" s="777">
        <v>480</v>
      </c>
      <c r="W30" s="777"/>
      <c r="X30" s="777"/>
      <c r="Y30" s="777"/>
      <c r="Z30" s="777"/>
      <c r="AA30" s="777">
        <v>0</v>
      </c>
      <c r="AB30" s="777"/>
      <c r="AC30" s="777"/>
      <c r="AD30" s="777"/>
      <c r="AE30" s="778"/>
      <c r="AF30" s="779">
        <v>0</v>
      </c>
      <c r="AG30" s="780"/>
      <c r="AH30" s="780"/>
      <c r="AI30" s="780"/>
      <c r="AJ30" s="781"/>
      <c r="AK30" s="848">
        <v>128</v>
      </c>
      <c r="AL30" s="849"/>
      <c r="AM30" s="849"/>
      <c r="AN30" s="849"/>
      <c r="AO30" s="849"/>
      <c r="AP30" s="849" t="s">
        <v>544</v>
      </c>
      <c r="AQ30" s="849"/>
      <c r="AR30" s="849"/>
      <c r="AS30" s="849"/>
      <c r="AT30" s="849"/>
      <c r="AU30" s="849" t="s">
        <v>544</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618</v>
      </c>
      <c r="R31" s="777"/>
      <c r="S31" s="777"/>
      <c r="T31" s="777"/>
      <c r="U31" s="777"/>
      <c r="V31" s="777">
        <v>619</v>
      </c>
      <c r="W31" s="777"/>
      <c r="X31" s="777"/>
      <c r="Y31" s="777"/>
      <c r="Z31" s="777"/>
      <c r="AA31" s="777">
        <v>-1</v>
      </c>
      <c r="AB31" s="777"/>
      <c r="AC31" s="777"/>
      <c r="AD31" s="777"/>
      <c r="AE31" s="778"/>
      <c r="AF31" s="779">
        <v>1335</v>
      </c>
      <c r="AG31" s="780"/>
      <c r="AH31" s="780"/>
      <c r="AI31" s="780"/>
      <c r="AJ31" s="781"/>
      <c r="AK31" s="848">
        <v>141</v>
      </c>
      <c r="AL31" s="849"/>
      <c r="AM31" s="849"/>
      <c r="AN31" s="849"/>
      <c r="AO31" s="849"/>
      <c r="AP31" s="849">
        <v>832</v>
      </c>
      <c r="AQ31" s="849"/>
      <c r="AR31" s="849"/>
      <c r="AS31" s="849"/>
      <c r="AT31" s="849"/>
      <c r="AU31" s="849">
        <v>614</v>
      </c>
      <c r="AV31" s="849"/>
      <c r="AW31" s="849"/>
      <c r="AX31" s="849"/>
      <c r="AY31" s="849"/>
      <c r="AZ31" s="850" t="s">
        <v>544</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2137</v>
      </c>
      <c r="R32" s="777"/>
      <c r="S32" s="777"/>
      <c r="T32" s="777"/>
      <c r="U32" s="777"/>
      <c r="V32" s="777">
        <v>2104</v>
      </c>
      <c r="W32" s="777"/>
      <c r="X32" s="777"/>
      <c r="Y32" s="777"/>
      <c r="Z32" s="777"/>
      <c r="AA32" s="777">
        <v>32</v>
      </c>
      <c r="AB32" s="777"/>
      <c r="AC32" s="777"/>
      <c r="AD32" s="777"/>
      <c r="AE32" s="778"/>
      <c r="AF32" s="779">
        <v>30</v>
      </c>
      <c r="AG32" s="780"/>
      <c r="AH32" s="780"/>
      <c r="AI32" s="780"/>
      <c r="AJ32" s="781"/>
      <c r="AK32" s="848">
        <v>1020</v>
      </c>
      <c r="AL32" s="849"/>
      <c r="AM32" s="849"/>
      <c r="AN32" s="849"/>
      <c r="AO32" s="849"/>
      <c r="AP32" s="849">
        <v>12980</v>
      </c>
      <c r="AQ32" s="849"/>
      <c r="AR32" s="849"/>
      <c r="AS32" s="849"/>
      <c r="AT32" s="849"/>
      <c r="AU32" s="849">
        <v>10760</v>
      </c>
      <c r="AV32" s="849"/>
      <c r="AW32" s="849"/>
      <c r="AX32" s="849"/>
      <c r="AY32" s="849"/>
      <c r="AZ32" s="850" t="s">
        <v>544</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551</v>
      </c>
      <c r="R33" s="777"/>
      <c r="S33" s="777"/>
      <c r="T33" s="777"/>
      <c r="U33" s="777"/>
      <c r="V33" s="777">
        <v>452</v>
      </c>
      <c r="W33" s="777"/>
      <c r="X33" s="777"/>
      <c r="Y33" s="777"/>
      <c r="Z33" s="777"/>
      <c r="AA33" s="777">
        <v>99</v>
      </c>
      <c r="AB33" s="777"/>
      <c r="AC33" s="777"/>
      <c r="AD33" s="777"/>
      <c r="AE33" s="778"/>
      <c r="AF33" s="779">
        <v>18</v>
      </c>
      <c r="AG33" s="780"/>
      <c r="AH33" s="780"/>
      <c r="AI33" s="780"/>
      <c r="AJ33" s="781"/>
      <c r="AK33" s="848">
        <v>177</v>
      </c>
      <c r="AL33" s="849"/>
      <c r="AM33" s="849"/>
      <c r="AN33" s="849"/>
      <c r="AO33" s="849"/>
      <c r="AP33" s="849" t="s">
        <v>544</v>
      </c>
      <c r="AQ33" s="849"/>
      <c r="AR33" s="849"/>
      <c r="AS33" s="849"/>
      <c r="AT33" s="849"/>
      <c r="AU33" s="849" t="s">
        <v>544</v>
      </c>
      <c r="AV33" s="849"/>
      <c r="AW33" s="849"/>
      <c r="AX33" s="849"/>
      <c r="AY33" s="849"/>
      <c r="AZ33" s="850" t="s">
        <v>544</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1770</v>
      </c>
      <c r="AG63" s="860"/>
      <c r="AH63" s="860"/>
      <c r="AI63" s="860"/>
      <c r="AJ63" s="861"/>
      <c r="AK63" s="862"/>
      <c r="AL63" s="857"/>
      <c r="AM63" s="857"/>
      <c r="AN63" s="857"/>
      <c r="AO63" s="857"/>
      <c r="AP63" s="860">
        <v>13812</v>
      </c>
      <c r="AQ63" s="860"/>
      <c r="AR63" s="860"/>
      <c r="AS63" s="860"/>
      <c r="AT63" s="860"/>
      <c r="AU63" s="860">
        <v>11374</v>
      </c>
      <c r="AV63" s="860"/>
      <c r="AW63" s="860"/>
      <c r="AX63" s="860"/>
      <c r="AY63" s="860"/>
      <c r="AZ63" s="864"/>
      <c r="BA63" s="864"/>
      <c r="BB63" s="864"/>
      <c r="BC63" s="864"/>
      <c r="BD63" s="864"/>
      <c r="BE63" s="865"/>
      <c r="BF63" s="865"/>
      <c r="BG63" s="865"/>
      <c r="BH63" s="865"/>
      <c r="BI63" s="866"/>
      <c r="BJ63" s="867" t="s">
        <v>386</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546</v>
      </c>
      <c r="C68" s="888"/>
      <c r="D68" s="888"/>
      <c r="E68" s="888"/>
      <c r="F68" s="888"/>
      <c r="G68" s="888"/>
      <c r="H68" s="888"/>
      <c r="I68" s="888"/>
      <c r="J68" s="888"/>
      <c r="K68" s="888"/>
      <c r="L68" s="888"/>
      <c r="M68" s="888"/>
      <c r="N68" s="888"/>
      <c r="O68" s="888"/>
      <c r="P68" s="889"/>
      <c r="Q68" s="890">
        <v>924</v>
      </c>
      <c r="R68" s="884"/>
      <c r="S68" s="884"/>
      <c r="T68" s="884"/>
      <c r="U68" s="884"/>
      <c r="V68" s="884">
        <v>560</v>
      </c>
      <c r="W68" s="884"/>
      <c r="X68" s="884"/>
      <c r="Y68" s="884"/>
      <c r="Z68" s="884"/>
      <c r="AA68" s="884">
        <v>363</v>
      </c>
      <c r="AB68" s="884"/>
      <c r="AC68" s="884"/>
      <c r="AD68" s="884"/>
      <c r="AE68" s="884"/>
      <c r="AF68" s="884">
        <v>798</v>
      </c>
      <c r="AG68" s="884"/>
      <c r="AH68" s="884"/>
      <c r="AI68" s="884"/>
      <c r="AJ68" s="884"/>
      <c r="AK68" s="884">
        <v>1</v>
      </c>
      <c r="AL68" s="884"/>
      <c r="AM68" s="884"/>
      <c r="AN68" s="884"/>
      <c r="AO68" s="884"/>
      <c r="AP68" s="884">
        <v>1167</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7977</v>
      </c>
      <c r="R69" s="849"/>
      <c r="S69" s="849"/>
      <c r="T69" s="849"/>
      <c r="U69" s="849"/>
      <c r="V69" s="849">
        <v>7308</v>
      </c>
      <c r="W69" s="849"/>
      <c r="X69" s="849"/>
      <c r="Y69" s="849"/>
      <c r="Z69" s="849"/>
      <c r="AA69" s="849">
        <v>669</v>
      </c>
      <c r="AB69" s="849"/>
      <c r="AC69" s="849"/>
      <c r="AD69" s="849"/>
      <c r="AE69" s="849"/>
      <c r="AF69" s="849">
        <v>669</v>
      </c>
      <c r="AG69" s="849"/>
      <c r="AH69" s="849"/>
      <c r="AI69" s="849"/>
      <c r="AJ69" s="849"/>
      <c r="AK69" s="849">
        <v>274</v>
      </c>
      <c r="AL69" s="849"/>
      <c r="AM69" s="849"/>
      <c r="AN69" s="849"/>
      <c r="AO69" s="849"/>
      <c r="AP69" s="849" t="s">
        <v>562</v>
      </c>
      <c r="AQ69" s="849"/>
      <c r="AR69" s="849"/>
      <c r="AS69" s="849"/>
      <c r="AT69" s="849"/>
      <c r="AU69" s="849" t="s">
        <v>562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548</v>
      </c>
      <c r="C70" s="892"/>
      <c r="D70" s="892"/>
      <c r="E70" s="892"/>
      <c r="F70" s="892"/>
      <c r="G70" s="892"/>
      <c r="H70" s="892"/>
      <c r="I70" s="892"/>
      <c r="J70" s="892"/>
      <c r="K70" s="892"/>
      <c r="L70" s="892"/>
      <c r="M70" s="892"/>
      <c r="N70" s="892"/>
      <c r="O70" s="892"/>
      <c r="P70" s="893"/>
      <c r="Q70" s="894">
        <v>939</v>
      </c>
      <c r="R70" s="849"/>
      <c r="S70" s="849"/>
      <c r="T70" s="849"/>
      <c r="U70" s="849"/>
      <c r="V70" s="849">
        <v>601</v>
      </c>
      <c r="W70" s="849"/>
      <c r="X70" s="849"/>
      <c r="Y70" s="849"/>
      <c r="Z70" s="849"/>
      <c r="AA70" s="849">
        <v>338</v>
      </c>
      <c r="AB70" s="849"/>
      <c r="AC70" s="849"/>
      <c r="AD70" s="849"/>
      <c r="AE70" s="849"/>
      <c r="AF70" s="849">
        <v>338</v>
      </c>
      <c r="AG70" s="849"/>
      <c r="AH70" s="849"/>
      <c r="AI70" s="849"/>
      <c r="AJ70" s="849"/>
      <c r="AK70" s="849" t="s">
        <v>562</v>
      </c>
      <c r="AL70" s="849"/>
      <c r="AM70" s="849"/>
      <c r="AN70" s="849"/>
      <c r="AO70" s="849"/>
      <c r="AP70" s="849" t="s">
        <v>562</v>
      </c>
      <c r="AQ70" s="849"/>
      <c r="AR70" s="849"/>
      <c r="AS70" s="849"/>
      <c r="AT70" s="849"/>
      <c r="AU70" s="849" t="s">
        <v>562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296</v>
      </c>
      <c r="R71" s="849"/>
      <c r="S71" s="849"/>
      <c r="T71" s="849"/>
      <c r="U71" s="849"/>
      <c r="V71" s="849">
        <v>294</v>
      </c>
      <c r="W71" s="849"/>
      <c r="X71" s="849"/>
      <c r="Y71" s="849"/>
      <c r="Z71" s="849"/>
      <c r="AA71" s="849">
        <v>1</v>
      </c>
      <c r="AB71" s="849"/>
      <c r="AC71" s="849"/>
      <c r="AD71" s="849"/>
      <c r="AE71" s="849"/>
      <c r="AF71" s="849">
        <v>186</v>
      </c>
      <c r="AG71" s="849"/>
      <c r="AH71" s="849"/>
      <c r="AI71" s="849"/>
      <c r="AJ71" s="849"/>
      <c r="AK71" s="849" t="s">
        <v>562</v>
      </c>
      <c r="AL71" s="849"/>
      <c r="AM71" s="849"/>
      <c r="AN71" s="849"/>
      <c r="AO71" s="849"/>
      <c r="AP71" s="849" t="s">
        <v>562</v>
      </c>
      <c r="AQ71" s="849"/>
      <c r="AR71" s="849"/>
      <c r="AS71" s="849"/>
      <c r="AT71" s="849"/>
      <c r="AU71" s="849" t="s">
        <v>563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648</v>
      </c>
      <c r="R72" s="849"/>
      <c r="S72" s="849"/>
      <c r="T72" s="849"/>
      <c r="U72" s="849"/>
      <c r="V72" s="849">
        <v>573</v>
      </c>
      <c r="W72" s="849"/>
      <c r="X72" s="849"/>
      <c r="Y72" s="849"/>
      <c r="Z72" s="849"/>
      <c r="AA72" s="849">
        <v>74</v>
      </c>
      <c r="AB72" s="849"/>
      <c r="AC72" s="849"/>
      <c r="AD72" s="849"/>
      <c r="AE72" s="849"/>
      <c r="AF72" s="849">
        <v>74</v>
      </c>
      <c r="AG72" s="849"/>
      <c r="AH72" s="849"/>
      <c r="AI72" s="849"/>
      <c r="AJ72" s="849"/>
      <c r="AK72" s="849" t="s">
        <v>562</v>
      </c>
      <c r="AL72" s="849"/>
      <c r="AM72" s="849"/>
      <c r="AN72" s="849"/>
      <c r="AO72" s="849"/>
      <c r="AP72" s="849">
        <v>783</v>
      </c>
      <c r="AQ72" s="849"/>
      <c r="AR72" s="849"/>
      <c r="AS72" s="849"/>
      <c r="AT72" s="849"/>
      <c r="AU72" s="849">
        <v>175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723</v>
      </c>
      <c r="R73" s="849"/>
      <c r="S73" s="849"/>
      <c r="T73" s="849"/>
      <c r="U73" s="849"/>
      <c r="V73" s="849">
        <v>652</v>
      </c>
      <c r="W73" s="849"/>
      <c r="X73" s="849"/>
      <c r="Y73" s="849"/>
      <c r="Z73" s="849"/>
      <c r="AA73" s="849">
        <v>71</v>
      </c>
      <c r="AB73" s="849"/>
      <c r="AC73" s="849"/>
      <c r="AD73" s="849"/>
      <c r="AE73" s="849"/>
      <c r="AF73" s="849">
        <v>71</v>
      </c>
      <c r="AG73" s="849"/>
      <c r="AH73" s="849"/>
      <c r="AI73" s="849"/>
      <c r="AJ73" s="849"/>
      <c r="AK73" s="849" t="s">
        <v>562</v>
      </c>
      <c r="AL73" s="849"/>
      <c r="AM73" s="849"/>
      <c r="AN73" s="849"/>
      <c r="AO73" s="849"/>
      <c r="AP73" s="849" t="s">
        <v>562</v>
      </c>
      <c r="AQ73" s="849"/>
      <c r="AR73" s="849"/>
      <c r="AS73" s="849"/>
      <c r="AT73" s="849"/>
      <c r="AU73" s="849" t="s">
        <v>562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263018</v>
      </c>
      <c r="R74" s="849"/>
      <c r="S74" s="849"/>
      <c r="T74" s="849"/>
      <c r="U74" s="849"/>
      <c r="V74" s="849">
        <v>262968</v>
      </c>
      <c r="W74" s="849"/>
      <c r="X74" s="849"/>
      <c r="Y74" s="849"/>
      <c r="Z74" s="849"/>
      <c r="AA74" s="849">
        <v>50</v>
      </c>
      <c r="AB74" s="849"/>
      <c r="AC74" s="849"/>
      <c r="AD74" s="849"/>
      <c r="AE74" s="849"/>
      <c r="AF74" s="849">
        <v>50</v>
      </c>
      <c r="AG74" s="849"/>
      <c r="AH74" s="849"/>
      <c r="AI74" s="849"/>
      <c r="AJ74" s="849"/>
      <c r="AK74" s="849">
        <v>8957</v>
      </c>
      <c r="AL74" s="849"/>
      <c r="AM74" s="849"/>
      <c r="AN74" s="849"/>
      <c r="AO74" s="849"/>
      <c r="AP74" s="849" t="s">
        <v>562</v>
      </c>
      <c r="AQ74" s="849"/>
      <c r="AR74" s="849"/>
      <c r="AS74" s="849"/>
      <c r="AT74" s="849"/>
      <c r="AU74" s="849" t="s">
        <v>564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783</v>
      </c>
      <c r="R75" s="898"/>
      <c r="S75" s="898"/>
      <c r="T75" s="898"/>
      <c r="U75" s="848"/>
      <c r="V75" s="899">
        <v>761</v>
      </c>
      <c r="W75" s="898"/>
      <c r="X75" s="898"/>
      <c r="Y75" s="898"/>
      <c r="Z75" s="848"/>
      <c r="AA75" s="899">
        <v>22</v>
      </c>
      <c r="AB75" s="898"/>
      <c r="AC75" s="898"/>
      <c r="AD75" s="898"/>
      <c r="AE75" s="848"/>
      <c r="AF75" s="899">
        <v>22</v>
      </c>
      <c r="AG75" s="898"/>
      <c r="AH75" s="898"/>
      <c r="AI75" s="898"/>
      <c r="AJ75" s="848"/>
      <c r="AK75" s="899" t="s">
        <v>562</v>
      </c>
      <c r="AL75" s="898"/>
      <c r="AM75" s="898"/>
      <c r="AN75" s="898"/>
      <c r="AO75" s="848"/>
      <c r="AP75" s="899" t="s">
        <v>562</v>
      </c>
      <c r="AQ75" s="898"/>
      <c r="AR75" s="898"/>
      <c r="AS75" s="898"/>
      <c r="AT75" s="848"/>
      <c r="AU75" s="899" t="s">
        <v>562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554</v>
      </c>
      <c r="C76" s="892"/>
      <c r="D76" s="892"/>
      <c r="E76" s="892"/>
      <c r="F76" s="892"/>
      <c r="G76" s="892"/>
      <c r="H76" s="892"/>
      <c r="I76" s="892"/>
      <c r="J76" s="892"/>
      <c r="K76" s="892"/>
      <c r="L76" s="892"/>
      <c r="M76" s="892"/>
      <c r="N76" s="892"/>
      <c r="O76" s="892"/>
      <c r="P76" s="893"/>
      <c r="Q76" s="897">
        <v>1362</v>
      </c>
      <c r="R76" s="898"/>
      <c r="S76" s="898"/>
      <c r="T76" s="898"/>
      <c r="U76" s="848"/>
      <c r="V76" s="899">
        <v>1356</v>
      </c>
      <c r="W76" s="898"/>
      <c r="X76" s="898"/>
      <c r="Y76" s="898"/>
      <c r="Z76" s="848"/>
      <c r="AA76" s="899">
        <v>6</v>
      </c>
      <c r="AB76" s="898"/>
      <c r="AC76" s="898"/>
      <c r="AD76" s="898"/>
      <c r="AE76" s="848"/>
      <c r="AF76" s="899">
        <v>6</v>
      </c>
      <c r="AG76" s="898"/>
      <c r="AH76" s="898"/>
      <c r="AI76" s="898"/>
      <c r="AJ76" s="848"/>
      <c r="AK76" s="899" t="s">
        <v>562</v>
      </c>
      <c r="AL76" s="898"/>
      <c r="AM76" s="898"/>
      <c r="AN76" s="898"/>
      <c r="AO76" s="848"/>
      <c r="AP76" s="899">
        <v>727</v>
      </c>
      <c r="AQ76" s="898"/>
      <c r="AR76" s="898"/>
      <c r="AS76" s="898"/>
      <c r="AT76" s="848"/>
      <c r="AU76" s="899">
        <v>227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555</v>
      </c>
      <c r="C77" s="892"/>
      <c r="D77" s="892"/>
      <c r="E77" s="892"/>
      <c r="F77" s="892"/>
      <c r="G77" s="892"/>
      <c r="H77" s="892"/>
      <c r="I77" s="892"/>
      <c r="J77" s="892"/>
      <c r="K77" s="892"/>
      <c r="L77" s="892"/>
      <c r="M77" s="892"/>
      <c r="N77" s="892"/>
      <c r="O77" s="892"/>
      <c r="P77" s="893"/>
      <c r="Q77" s="897">
        <v>53</v>
      </c>
      <c r="R77" s="898"/>
      <c r="S77" s="898"/>
      <c r="T77" s="898"/>
      <c r="U77" s="848"/>
      <c r="V77" s="899">
        <v>48</v>
      </c>
      <c r="W77" s="898"/>
      <c r="X77" s="898"/>
      <c r="Y77" s="898"/>
      <c r="Z77" s="848"/>
      <c r="AA77" s="899">
        <v>6</v>
      </c>
      <c r="AB77" s="898"/>
      <c r="AC77" s="898"/>
      <c r="AD77" s="898"/>
      <c r="AE77" s="848"/>
      <c r="AF77" s="899">
        <v>6</v>
      </c>
      <c r="AG77" s="898"/>
      <c r="AH77" s="898"/>
      <c r="AI77" s="898"/>
      <c r="AJ77" s="848"/>
      <c r="AK77" s="899" t="s">
        <v>562</v>
      </c>
      <c r="AL77" s="898"/>
      <c r="AM77" s="898"/>
      <c r="AN77" s="898"/>
      <c r="AO77" s="848"/>
      <c r="AP77" s="899" t="s">
        <v>562</v>
      </c>
      <c r="AQ77" s="898"/>
      <c r="AR77" s="898"/>
      <c r="AS77" s="898"/>
      <c r="AT77" s="848"/>
      <c r="AU77" s="899" t="s">
        <v>562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553</v>
      </c>
      <c r="C78" s="892"/>
      <c r="D78" s="892"/>
      <c r="E78" s="892"/>
      <c r="F78" s="892"/>
      <c r="G78" s="892"/>
      <c r="H78" s="892"/>
      <c r="I78" s="892"/>
      <c r="J78" s="892"/>
      <c r="K78" s="892"/>
      <c r="L78" s="892"/>
      <c r="M78" s="892"/>
      <c r="N78" s="892"/>
      <c r="O78" s="892"/>
      <c r="P78" s="893"/>
      <c r="Q78" s="894">
        <v>56</v>
      </c>
      <c r="R78" s="849"/>
      <c r="S78" s="849"/>
      <c r="T78" s="849"/>
      <c r="U78" s="849"/>
      <c r="V78" s="849">
        <v>52</v>
      </c>
      <c r="W78" s="849"/>
      <c r="X78" s="849"/>
      <c r="Y78" s="849"/>
      <c r="Z78" s="849"/>
      <c r="AA78" s="849">
        <v>5</v>
      </c>
      <c r="AB78" s="849"/>
      <c r="AC78" s="849"/>
      <c r="AD78" s="849"/>
      <c r="AE78" s="849"/>
      <c r="AF78" s="849">
        <v>5</v>
      </c>
      <c r="AG78" s="849"/>
      <c r="AH78" s="849"/>
      <c r="AI78" s="849"/>
      <c r="AJ78" s="849"/>
      <c r="AK78" s="849">
        <v>56</v>
      </c>
      <c r="AL78" s="849"/>
      <c r="AM78" s="849"/>
      <c r="AN78" s="849"/>
      <c r="AO78" s="849"/>
      <c r="AP78" s="849" t="s">
        <v>562</v>
      </c>
      <c r="AQ78" s="849"/>
      <c r="AR78" s="849"/>
      <c r="AS78" s="849"/>
      <c r="AT78" s="849"/>
      <c r="AU78" s="849" t="s">
        <v>562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556</v>
      </c>
      <c r="C79" s="892"/>
      <c r="D79" s="892"/>
      <c r="E79" s="892"/>
      <c r="F79" s="892"/>
      <c r="G79" s="892"/>
      <c r="H79" s="892"/>
      <c r="I79" s="892"/>
      <c r="J79" s="892"/>
      <c r="K79" s="892"/>
      <c r="L79" s="892"/>
      <c r="M79" s="892"/>
      <c r="N79" s="892"/>
      <c r="O79" s="892"/>
      <c r="P79" s="893"/>
      <c r="Q79" s="894">
        <v>174</v>
      </c>
      <c r="R79" s="849"/>
      <c r="S79" s="849"/>
      <c r="T79" s="849"/>
      <c r="U79" s="849"/>
      <c r="V79" s="849">
        <v>170</v>
      </c>
      <c r="W79" s="849"/>
      <c r="X79" s="849"/>
      <c r="Y79" s="849"/>
      <c r="Z79" s="849"/>
      <c r="AA79" s="849">
        <v>5</v>
      </c>
      <c r="AB79" s="849"/>
      <c r="AC79" s="849"/>
      <c r="AD79" s="849"/>
      <c r="AE79" s="849"/>
      <c r="AF79" s="849">
        <v>5</v>
      </c>
      <c r="AG79" s="849"/>
      <c r="AH79" s="849"/>
      <c r="AI79" s="849"/>
      <c r="AJ79" s="849"/>
      <c r="AK79" s="849" t="s">
        <v>562</v>
      </c>
      <c r="AL79" s="849"/>
      <c r="AM79" s="849"/>
      <c r="AN79" s="849"/>
      <c r="AO79" s="849"/>
      <c r="AP79" s="849">
        <v>14</v>
      </c>
      <c r="AQ79" s="849"/>
      <c r="AR79" s="849"/>
      <c r="AS79" s="849"/>
      <c r="AT79" s="849"/>
      <c r="AU79" s="849">
        <v>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557</v>
      </c>
      <c r="C80" s="892"/>
      <c r="D80" s="892"/>
      <c r="E80" s="892"/>
      <c r="F80" s="892"/>
      <c r="G80" s="892"/>
      <c r="H80" s="892"/>
      <c r="I80" s="892"/>
      <c r="J80" s="892"/>
      <c r="K80" s="892"/>
      <c r="L80" s="892"/>
      <c r="M80" s="892"/>
      <c r="N80" s="892"/>
      <c r="O80" s="892"/>
      <c r="P80" s="893"/>
      <c r="Q80" s="894">
        <v>77</v>
      </c>
      <c r="R80" s="849"/>
      <c r="S80" s="849"/>
      <c r="T80" s="849"/>
      <c r="U80" s="849"/>
      <c r="V80" s="849">
        <v>73</v>
      </c>
      <c r="W80" s="849"/>
      <c r="X80" s="849"/>
      <c r="Y80" s="849"/>
      <c r="Z80" s="849"/>
      <c r="AA80" s="849">
        <v>4</v>
      </c>
      <c r="AB80" s="849"/>
      <c r="AC80" s="849"/>
      <c r="AD80" s="849"/>
      <c r="AE80" s="849"/>
      <c r="AF80" s="849">
        <v>4</v>
      </c>
      <c r="AG80" s="849"/>
      <c r="AH80" s="849"/>
      <c r="AI80" s="849"/>
      <c r="AJ80" s="849"/>
      <c r="AK80" s="849">
        <v>10</v>
      </c>
      <c r="AL80" s="849"/>
      <c r="AM80" s="849"/>
      <c r="AN80" s="849"/>
      <c r="AO80" s="849"/>
      <c r="AP80" s="849" t="s">
        <v>562</v>
      </c>
      <c r="AQ80" s="849"/>
      <c r="AR80" s="849"/>
      <c r="AS80" s="849"/>
      <c r="AT80" s="849"/>
      <c r="AU80" s="849" t="s">
        <v>562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558</v>
      </c>
      <c r="C81" s="892"/>
      <c r="D81" s="892"/>
      <c r="E81" s="892"/>
      <c r="F81" s="892"/>
      <c r="G81" s="892"/>
      <c r="H81" s="892"/>
      <c r="I81" s="892"/>
      <c r="J81" s="892"/>
      <c r="K81" s="892"/>
      <c r="L81" s="892"/>
      <c r="M81" s="892"/>
      <c r="N81" s="892"/>
      <c r="O81" s="892"/>
      <c r="P81" s="893"/>
      <c r="Q81" s="894">
        <v>6</v>
      </c>
      <c r="R81" s="849"/>
      <c r="S81" s="849"/>
      <c r="T81" s="849"/>
      <c r="U81" s="849"/>
      <c r="V81" s="849">
        <v>4</v>
      </c>
      <c r="W81" s="849"/>
      <c r="X81" s="849"/>
      <c r="Y81" s="849"/>
      <c r="Z81" s="849"/>
      <c r="AA81" s="849">
        <v>3</v>
      </c>
      <c r="AB81" s="849"/>
      <c r="AC81" s="849"/>
      <c r="AD81" s="849"/>
      <c r="AE81" s="849"/>
      <c r="AF81" s="849">
        <v>3</v>
      </c>
      <c r="AG81" s="849"/>
      <c r="AH81" s="849"/>
      <c r="AI81" s="849"/>
      <c r="AJ81" s="849"/>
      <c r="AK81" s="849" t="s">
        <v>562</v>
      </c>
      <c r="AL81" s="849"/>
      <c r="AM81" s="849"/>
      <c r="AN81" s="849"/>
      <c r="AO81" s="849"/>
      <c r="AP81" s="849" t="s">
        <v>562</v>
      </c>
      <c r="AQ81" s="849"/>
      <c r="AR81" s="849"/>
      <c r="AS81" s="849"/>
      <c r="AT81" s="849"/>
      <c r="AU81" s="849" t="s">
        <v>562</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559</v>
      </c>
      <c r="C82" s="892"/>
      <c r="D82" s="892"/>
      <c r="E82" s="892"/>
      <c r="F82" s="892"/>
      <c r="G82" s="892"/>
      <c r="H82" s="892"/>
      <c r="I82" s="892"/>
      <c r="J82" s="892"/>
      <c r="K82" s="892"/>
      <c r="L82" s="892"/>
      <c r="M82" s="892"/>
      <c r="N82" s="892"/>
      <c r="O82" s="892"/>
      <c r="P82" s="893"/>
      <c r="Q82" s="894">
        <v>3</v>
      </c>
      <c r="R82" s="849"/>
      <c r="S82" s="849"/>
      <c r="T82" s="849"/>
      <c r="U82" s="849"/>
      <c r="V82" s="849">
        <v>1</v>
      </c>
      <c r="W82" s="849"/>
      <c r="X82" s="849"/>
      <c r="Y82" s="849"/>
      <c r="Z82" s="849"/>
      <c r="AA82" s="849">
        <v>3</v>
      </c>
      <c r="AB82" s="849"/>
      <c r="AC82" s="849"/>
      <c r="AD82" s="849"/>
      <c r="AE82" s="849"/>
      <c r="AF82" s="849">
        <v>3</v>
      </c>
      <c r="AG82" s="849"/>
      <c r="AH82" s="849"/>
      <c r="AI82" s="849"/>
      <c r="AJ82" s="849"/>
      <c r="AK82" s="849" t="s">
        <v>562</v>
      </c>
      <c r="AL82" s="849"/>
      <c r="AM82" s="849"/>
      <c r="AN82" s="849"/>
      <c r="AO82" s="849"/>
      <c r="AP82" s="849" t="s">
        <v>562</v>
      </c>
      <c r="AQ82" s="849"/>
      <c r="AR82" s="849"/>
      <c r="AS82" s="849"/>
      <c r="AT82" s="849"/>
      <c r="AU82" s="849" t="s">
        <v>562</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560</v>
      </c>
      <c r="C83" s="892"/>
      <c r="D83" s="892"/>
      <c r="E83" s="892"/>
      <c r="F83" s="892"/>
      <c r="G83" s="892"/>
      <c r="H83" s="892"/>
      <c r="I83" s="892"/>
      <c r="J83" s="892"/>
      <c r="K83" s="892"/>
      <c r="L83" s="892"/>
      <c r="M83" s="892"/>
      <c r="N83" s="892"/>
      <c r="O83" s="892"/>
      <c r="P83" s="893"/>
      <c r="Q83" s="894">
        <v>63</v>
      </c>
      <c r="R83" s="849"/>
      <c r="S83" s="849"/>
      <c r="T83" s="849"/>
      <c r="U83" s="849"/>
      <c r="V83" s="849">
        <v>62</v>
      </c>
      <c r="W83" s="849"/>
      <c r="X83" s="849"/>
      <c r="Y83" s="849"/>
      <c r="Z83" s="849"/>
      <c r="AA83" s="849">
        <v>1</v>
      </c>
      <c r="AB83" s="849"/>
      <c r="AC83" s="849"/>
      <c r="AD83" s="849"/>
      <c r="AE83" s="849"/>
      <c r="AF83" s="849">
        <v>1</v>
      </c>
      <c r="AG83" s="849"/>
      <c r="AH83" s="849"/>
      <c r="AI83" s="849"/>
      <c r="AJ83" s="849"/>
      <c r="AK83" s="849">
        <v>1</v>
      </c>
      <c r="AL83" s="849"/>
      <c r="AM83" s="849"/>
      <c r="AN83" s="849"/>
      <c r="AO83" s="849"/>
      <c r="AP83" s="849" t="s">
        <v>562</v>
      </c>
      <c r="AQ83" s="849"/>
      <c r="AR83" s="849"/>
      <c r="AS83" s="849"/>
      <c r="AT83" s="849"/>
      <c r="AU83" s="849" t="s">
        <v>562</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561</v>
      </c>
      <c r="C84" s="892"/>
      <c r="D84" s="892"/>
      <c r="E84" s="892"/>
      <c r="F84" s="892"/>
      <c r="G84" s="892"/>
      <c r="H84" s="892"/>
      <c r="I84" s="892"/>
      <c r="J84" s="892"/>
      <c r="K84" s="892"/>
      <c r="L84" s="892"/>
      <c r="M84" s="892"/>
      <c r="N84" s="892"/>
      <c r="O84" s="892"/>
      <c r="P84" s="893"/>
      <c r="Q84" s="894">
        <v>1919</v>
      </c>
      <c r="R84" s="849"/>
      <c r="S84" s="849"/>
      <c r="T84" s="849"/>
      <c r="U84" s="849"/>
      <c r="V84" s="849">
        <v>1919</v>
      </c>
      <c r="W84" s="849"/>
      <c r="X84" s="849"/>
      <c r="Y84" s="849"/>
      <c r="Z84" s="849"/>
      <c r="AA84" s="849">
        <v>0</v>
      </c>
      <c r="AB84" s="849"/>
      <c r="AC84" s="849"/>
      <c r="AD84" s="849"/>
      <c r="AE84" s="849"/>
      <c r="AF84" s="849">
        <v>0</v>
      </c>
      <c r="AG84" s="849"/>
      <c r="AH84" s="849"/>
      <c r="AI84" s="849"/>
      <c r="AJ84" s="849"/>
      <c r="AK84" s="849" t="s">
        <v>562</v>
      </c>
      <c r="AL84" s="849"/>
      <c r="AM84" s="849"/>
      <c r="AN84" s="849"/>
      <c r="AO84" s="849"/>
      <c r="AP84" s="849" t="s">
        <v>562</v>
      </c>
      <c r="AQ84" s="849"/>
      <c r="AR84" s="849"/>
      <c r="AS84" s="849"/>
      <c r="AT84" s="849"/>
      <c r="AU84" s="849" t="s">
        <v>562</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2240</v>
      </c>
      <c r="AG88" s="860"/>
      <c r="AH88" s="860"/>
      <c r="AI88" s="860"/>
      <c r="AJ88" s="860"/>
      <c r="AK88" s="857"/>
      <c r="AL88" s="857"/>
      <c r="AM88" s="857"/>
      <c r="AN88" s="857"/>
      <c r="AO88" s="857"/>
      <c r="AP88" s="860">
        <v>2691</v>
      </c>
      <c r="AQ88" s="860"/>
      <c r="AR88" s="860"/>
      <c r="AS88" s="860"/>
      <c r="AT88" s="860"/>
      <c r="AU88" s="860">
        <v>405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t="s">
        <v>562</v>
      </c>
      <c r="CX102" s="868"/>
      <c r="CY102" s="868"/>
      <c r="CZ102" s="868"/>
      <c r="DA102" s="911"/>
      <c r="DB102" s="910">
        <v>87</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1607445</v>
      </c>
      <c r="AB110" s="920"/>
      <c r="AC110" s="920"/>
      <c r="AD110" s="920"/>
      <c r="AE110" s="921"/>
      <c r="AF110" s="922">
        <v>1600906</v>
      </c>
      <c r="AG110" s="920"/>
      <c r="AH110" s="920"/>
      <c r="AI110" s="920"/>
      <c r="AJ110" s="921"/>
      <c r="AK110" s="922">
        <v>1590113</v>
      </c>
      <c r="AL110" s="920"/>
      <c r="AM110" s="920"/>
      <c r="AN110" s="920"/>
      <c r="AO110" s="921"/>
      <c r="AP110" s="923">
        <v>19.600000000000001</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13149833</v>
      </c>
      <c r="BR110" s="957"/>
      <c r="BS110" s="957"/>
      <c r="BT110" s="957"/>
      <c r="BU110" s="957"/>
      <c r="BV110" s="957">
        <v>12941330</v>
      </c>
      <c r="BW110" s="957"/>
      <c r="BX110" s="957"/>
      <c r="BY110" s="957"/>
      <c r="BZ110" s="957"/>
      <c r="CA110" s="957">
        <v>13710869</v>
      </c>
      <c r="CB110" s="957"/>
      <c r="CC110" s="957"/>
      <c r="CD110" s="957"/>
      <c r="CE110" s="957"/>
      <c r="CF110" s="971">
        <v>169.1</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1030233</v>
      </c>
      <c r="BR111" s="950"/>
      <c r="BS111" s="950"/>
      <c r="BT111" s="950"/>
      <c r="BU111" s="950"/>
      <c r="BV111" s="950">
        <v>890949</v>
      </c>
      <c r="BW111" s="950"/>
      <c r="BX111" s="950"/>
      <c r="BY111" s="950"/>
      <c r="BZ111" s="950"/>
      <c r="CA111" s="950">
        <v>755820</v>
      </c>
      <c r="CB111" s="950"/>
      <c r="CC111" s="950"/>
      <c r="CD111" s="950"/>
      <c r="CE111" s="950"/>
      <c r="CF111" s="944">
        <v>9.3000000000000007</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12156361</v>
      </c>
      <c r="BR112" s="950"/>
      <c r="BS112" s="950"/>
      <c r="BT112" s="950"/>
      <c r="BU112" s="950"/>
      <c r="BV112" s="950">
        <v>11832150</v>
      </c>
      <c r="BW112" s="950"/>
      <c r="BX112" s="950"/>
      <c r="BY112" s="950"/>
      <c r="BZ112" s="950"/>
      <c r="CA112" s="950">
        <v>11374406</v>
      </c>
      <c r="CB112" s="950"/>
      <c r="CC112" s="950"/>
      <c r="CD112" s="950"/>
      <c r="CE112" s="950"/>
      <c r="CF112" s="944">
        <v>140.30000000000001</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852111</v>
      </c>
      <c r="AB113" s="964"/>
      <c r="AC113" s="964"/>
      <c r="AD113" s="964"/>
      <c r="AE113" s="965"/>
      <c r="AF113" s="966">
        <v>875429</v>
      </c>
      <c r="AG113" s="964"/>
      <c r="AH113" s="964"/>
      <c r="AI113" s="964"/>
      <c r="AJ113" s="965"/>
      <c r="AK113" s="966">
        <v>880360</v>
      </c>
      <c r="AL113" s="964"/>
      <c r="AM113" s="964"/>
      <c r="AN113" s="964"/>
      <c r="AO113" s="965"/>
      <c r="AP113" s="967">
        <v>10.9</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277901</v>
      </c>
      <c r="BR113" s="950"/>
      <c r="BS113" s="950"/>
      <c r="BT113" s="950"/>
      <c r="BU113" s="950"/>
      <c r="BV113" s="950">
        <v>381051</v>
      </c>
      <c r="BW113" s="950"/>
      <c r="BX113" s="950"/>
      <c r="BY113" s="950"/>
      <c r="BZ113" s="950"/>
      <c r="CA113" s="950">
        <v>405058</v>
      </c>
      <c r="CB113" s="950"/>
      <c r="CC113" s="950"/>
      <c r="CD113" s="950"/>
      <c r="CE113" s="950"/>
      <c r="CF113" s="944">
        <v>5</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61926</v>
      </c>
      <c r="AB114" s="989"/>
      <c r="AC114" s="989"/>
      <c r="AD114" s="989"/>
      <c r="AE114" s="990"/>
      <c r="AF114" s="991">
        <v>29431</v>
      </c>
      <c r="AG114" s="989"/>
      <c r="AH114" s="989"/>
      <c r="AI114" s="989"/>
      <c r="AJ114" s="990"/>
      <c r="AK114" s="991">
        <v>24014</v>
      </c>
      <c r="AL114" s="989"/>
      <c r="AM114" s="989"/>
      <c r="AN114" s="989"/>
      <c r="AO114" s="990"/>
      <c r="AP114" s="992">
        <v>0.3</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2065761</v>
      </c>
      <c r="BR114" s="950"/>
      <c r="BS114" s="950"/>
      <c r="BT114" s="950"/>
      <c r="BU114" s="950"/>
      <c r="BV114" s="950">
        <v>1926025</v>
      </c>
      <c r="BW114" s="950"/>
      <c r="BX114" s="950"/>
      <c r="BY114" s="950"/>
      <c r="BZ114" s="950"/>
      <c r="CA114" s="950">
        <v>1790565</v>
      </c>
      <c r="CB114" s="950"/>
      <c r="CC114" s="950"/>
      <c r="CD114" s="950"/>
      <c r="CE114" s="950"/>
      <c r="CF114" s="944">
        <v>22.1</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79590</v>
      </c>
      <c r="AB115" s="964"/>
      <c r="AC115" s="964"/>
      <c r="AD115" s="964"/>
      <c r="AE115" s="965"/>
      <c r="AF115" s="966">
        <v>77342</v>
      </c>
      <c r="AG115" s="964"/>
      <c r="AH115" s="964"/>
      <c r="AI115" s="964"/>
      <c r="AJ115" s="965"/>
      <c r="AK115" s="966">
        <v>74100</v>
      </c>
      <c r="AL115" s="964"/>
      <c r="AM115" s="964"/>
      <c r="AN115" s="964"/>
      <c r="AO115" s="965"/>
      <c r="AP115" s="967">
        <v>0.9</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2601072</v>
      </c>
      <c r="AB117" s="996"/>
      <c r="AC117" s="996"/>
      <c r="AD117" s="996"/>
      <c r="AE117" s="997"/>
      <c r="AF117" s="995">
        <v>2583108</v>
      </c>
      <c r="AG117" s="996"/>
      <c r="AH117" s="996"/>
      <c r="AI117" s="996"/>
      <c r="AJ117" s="997"/>
      <c r="AK117" s="995">
        <v>2568587</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434</v>
      </c>
      <c r="BP118" s="1024"/>
      <c r="BQ118" s="1015">
        <v>28680089</v>
      </c>
      <c r="BR118" s="1016"/>
      <c r="BS118" s="1016"/>
      <c r="BT118" s="1016"/>
      <c r="BU118" s="1016"/>
      <c r="BV118" s="1016">
        <v>27971505</v>
      </c>
      <c r="BW118" s="1016"/>
      <c r="BX118" s="1016"/>
      <c r="BY118" s="1016"/>
      <c r="BZ118" s="1016"/>
      <c r="CA118" s="1016">
        <v>28036718</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7077418</v>
      </c>
      <c r="BR119" s="957"/>
      <c r="BS119" s="957"/>
      <c r="BT119" s="957"/>
      <c r="BU119" s="957"/>
      <c r="BV119" s="957">
        <v>7106583</v>
      </c>
      <c r="BW119" s="957"/>
      <c r="BX119" s="957"/>
      <c r="BY119" s="957"/>
      <c r="BZ119" s="957"/>
      <c r="CA119" s="957">
        <v>7803555</v>
      </c>
      <c r="CB119" s="957"/>
      <c r="CC119" s="957"/>
      <c r="CD119" s="957"/>
      <c r="CE119" s="957"/>
      <c r="CF119" s="971">
        <v>96.3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1030233</v>
      </c>
      <c r="DH119" s="1028"/>
      <c r="DI119" s="1028"/>
      <c r="DJ119" s="1028"/>
      <c r="DK119" s="1029"/>
      <c r="DL119" s="1030">
        <v>890949</v>
      </c>
      <c r="DM119" s="1028"/>
      <c r="DN119" s="1028"/>
      <c r="DO119" s="1028"/>
      <c r="DP119" s="1029"/>
      <c r="DQ119" s="1030">
        <v>755820</v>
      </c>
      <c r="DR119" s="1028"/>
      <c r="DS119" s="1028"/>
      <c r="DT119" s="1028"/>
      <c r="DU119" s="1029"/>
      <c r="DV119" s="1031">
        <v>9.3000000000000007</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529831</v>
      </c>
      <c r="BR120" s="950"/>
      <c r="BS120" s="950"/>
      <c r="BT120" s="950"/>
      <c r="BU120" s="950"/>
      <c r="BV120" s="950">
        <v>460100</v>
      </c>
      <c r="BW120" s="950"/>
      <c r="BX120" s="950"/>
      <c r="BY120" s="950"/>
      <c r="BZ120" s="950"/>
      <c r="CA120" s="950">
        <v>397112</v>
      </c>
      <c r="CB120" s="950"/>
      <c r="CC120" s="950"/>
      <c r="CD120" s="950"/>
      <c r="CE120" s="950"/>
      <c r="CF120" s="944">
        <v>4.9000000000000004</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11474385</v>
      </c>
      <c r="DH120" s="957"/>
      <c r="DI120" s="957"/>
      <c r="DJ120" s="957"/>
      <c r="DK120" s="957"/>
      <c r="DL120" s="957">
        <v>11182699</v>
      </c>
      <c r="DM120" s="957"/>
      <c r="DN120" s="957"/>
      <c r="DO120" s="957"/>
      <c r="DP120" s="957"/>
      <c r="DQ120" s="957">
        <v>10760263</v>
      </c>
      <c r="DR120" s="957"/>
      <c r="DS120" s="957"/>
      <c r="DT120" s="957"/>
      <c r="DU120" s="957"/>
      <c r="DV120" s="958">
        <v>132.69999999999999</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18250764</v>
      </c>
      <c r="BR121" s="1016"/>
      <c r="BS121" s="1016"/>
      <c r="BT121" s="1016"/>
      <c r="BU121" s="1016"/>
      <c r="BV121" s="1016">
        <v>18074173</v>
      </c>
      <c r="BW121" s="1016"/>
      <c r="BX121" s="1016"/>
      <c r="BY121" s="1016"/>
      <c r="BZ121" s="1016"/>
      <c r="CA121" s="1016">
        <v>18339460</v>
      </c>
      <c r="CB121" s="1016"/>
      <c r="CC121" s="1016"/>
      <c r="CD121" s="1016"/>
      <c r="CE121" s="1016"/>
      <c r="CF121" s="1054">
        <v>226.2</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681976</v>
      </c>
      <c r="DH121" s="950"/>
      <c r="DI121" s="950"/>
      <c r="DJ121" s="950"/>
      <c r="DK121" s="950"/>
      <c r="DL121" s="950">
        <v>649451</v>
      </c>
      <c r="DM121" s="950"/>
      <c r="DN121" s="950"/>
      <c r="DO121" s="950"/>
      <c r="DP121" s="950"/>
      <c r="DQ121" s="950">
        <v>614143</v>
      </c>
      <c r="DR121" s="950"/>
      <c r="DS121" s="950"/>
      <c r="DT121" s="950"/>
      <c r="DU121" s="950"/>
      <c r="DV121" s="951">
        <v>7.6</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445</v>
      </c>
      <c r="AB122" s="989"/>
      <c r="AC122" s="989"/>
      <c r="AD122" s="989"/>
      <c r="AE122" s="990"/>
      <c r="AF122" s="991" t="s">
        <v>445</v>
      </c>
      <c r="AG122" s="989"/>
      <c r="AH122" s="989"/>
      <c r="AI122" s="989"/>
      <c r="AJ122" s="990"/>
      <c r="AK122" s="991" t="s">
        <v>445</v>
      </c>
      <c r="AL122" s="989"/>
      <c r="AM122" s="989"/>
      <c r="AN122" s="989"/>
      <c r="AO122" s="990"/>
      <c r="AP122" s="992" t="s">
        <v>445</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446</v>
      </c>
      <c r="BP122" s="1024"/>
      <c r="BQ122" s="1064">
        <v>25858013</v>
      </c>
      <c r="BR122" s="1065"/>
      <c r="BS122" s="1065"/>
      <c r="BT122" s="1065"/>
      <c r="BU122" s="1065"/>
      <c r="BV122" s="1065">
        <v>25640856</v>
      </c>
      <c r="BW122" s="1065"/>
      <c r="BX122" s="1065"/>
      <c r="BY122" s="1065"/>
      <c r="BZ122" s="1065"/>
      <c r="CA122" s="1065">
        <v>26540127</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445</v>
      </c>
      <c r="DH122" s="950"/>
      <c r="DI122" s="950"/>
      <c r="DJ122" s="950"/>
      <c r="DK122" s="950"/>
      <c r="DL122" s="950" t="s">
        <v>445</v>
      </c>
      <c r="DM122" s="950"/>
      <c r="DN122" s="950"/>
      <c r="DO122" s="950"/>
      <c r="DP122" s="950"/>
      <c r="DQ122" s="950" t="s">
        <v>445</v>
      </c>
      <c r="DR122" s="950"/>
      <c r="DS122" s="950"/>
      <c r="DT122" s="950"/>
      <c r="DU122" s="950"/>
      <c r="DV122" s="951" t="s">
        <v>445</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445</v>
      </c>
      <c r="AB123" s="989"/>
      <c r="AC123" s="989"/>
      <c r="AD123" s="989"/>
      <c r="AE123" s="990"/>
      <c r="AF123" s="991" t="s">
        <v>445</v>
      </c>
      <c r="AG123" s="989"/>
      <c r="AH123" s="989"/>
      <c r="AI123" s="989"/>
      <c r="AJ123" s="990"/>
      <c r="AK123" s="991" t="s">
        <v>445</v>
      </c>
      <c r="AL123" s="989"/>
      <c r="AM123" s="989"/>
      <c r="AN123" s="989"/>
      <c r="AO123" s="990"/>
      <c r="AP123" s="992" t="s">
        <v>445</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35</v>
      </c>
      <c r="BR123" s="1057"/>
      <c r="BS123" s="1057"/>
      <c r="BT123" s="1057"/>
      <c r="BU123" s="1057"/>
      <c r="BV123" s="1057">
        <v>29.2</v>
      </c>
      <c r="BW123" s="1057"/>
      <c r="BX123" s="1057"/>
      <c r="BY123" s="1057"/>
      <c r="BZ123" s="1057"/>
      <c r="CA123" s="1057">
        <v>18.399999999999999</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79590</v>
      </c>
      <c r="AB127" s="989"/>
      <c r="AC127" s="989"/>
      <c r="AD127" s="989"/>
      <c r="AE127" s="990"/>
      <c r="AF127" s="991">
        <v>77342</v>
      </c>
      <c r="AG127" s="989"/>
      <c r="AH127" s="989"/>
      <c r="AI127" s="989"/>
      <c r="AJ127" s="990"/>
      <c r="AK127" s="991">
        <v>74100</v>
      </c>
      <c r="AL127" s="989"/>
      <c r="AM127" s="989"/>
      <c r="AN127" s="989"/>
      <c r="AO127" s="990"/>
      <c r="AP127" s="992">
        <v>0.9</v>
      </c>
      <c r="AQ127" s="993"/>
      <c r="AR127" s="993"/>
      <c r="AS127" s="993"/>
      <c r="AT127" s="994"/>
      <c r="AU127" s="233"/>
      <c r="AV127" s="233"/>
      <c r="AW127" s="233"/>
      <c r="AX127" s="916" t="s">
        <v>459</v>
      </c>
      <c r="AY127" s="917"/>
      <c r="AZ127" s="917"/>
      <c r="BA127" s="917"/>
      <c r="BB127" s="917"/>
      <c r="BC127" s="917"/>
      <c r="BD127" s="917"/>
      <c r="BE127" s="918"/>
      <c r="BF127" s="1071" t="s">
        <v>108</v>
      </c>
      <c r="BG127" s="1072"/>
      <c r="BH127" s="1072"/>
      <c r="BI127" s="1072"/>
      <c r="BJ127" s="1072"/>
      <c r="BK127" s="1072"/>
      <c r="BL127" s="1081"/>
      <c r="BM127" s="1071">
        <v>13.36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23363</v>
      </c>
      <c r="AB128" s="1120"/>
      <c r="AC128" s="1120"/>
      <c r="AD128" s="1120"/>
      <c r="AE128" s="1121"/>
      <c r="AF128" s="1122">
        <v>19044</v>
      </c>
      <c r="AG128" s="1120"/>
      <c r="AH128" s="1120"/>
      <c r="AI128" s="1120"/>
      <c r="AJ128" s="1121"/>
      <c r="AK128" s="1122">
        <v>16892</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465</v>
      </c>
      <c r="BG128" s="1097"/>
      <c r="BH128" s="1097"/>
      <c r="BI128" s="1097"/>
      <c r="BJ128" s="1097"/>
      <c r="BK128" s="1097"/>
      <c r="BL128" s="1098"/>
      <c r="BM128" s="1096">
        <v>18.36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9715655</v>
      </c>
      <c r="AB129" s="989"/>
      <c r="AC129" s="989"/>
      <c r="AD129" s="989"/>
      <c r="AE129" s="990"/>
      <c r="AF129" s="991">
        <v>9688601</v>
      </c>
      <c r="AG129" s="989"/>
      <c r="AH129" s="989"/>
      <c r="AI129" s="989"/>
      <c r="AJ129" s="990"/>
      <c r="AK129" s="991">
        <v>9836059</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10.6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1654432</v>
      </c>
      <c r="AB130" s="989"/>
      <c r="AC130" s="989"/>
      <c r="AD130" s="989"/>
      <c r="AE130" s="990"/>
      <c r="AF130" s="991">
        <v>1733359</v>
      </c>
      <c r="AG130" s="989"/>
      <c r="AH130" s="989"/>
      <c r="AI130" s="989"/>
      <c r="AJ130" s="990"/>
      <c r="AK130" s="991">
        <v>1729948</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18.399999999999999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8061223</v>
      </c>
      <c r="AB131" s="1028"/>
      <c r="AC131" s="1028"/>
      <c r="AD131" s="1028"/>
      <c r="AE131" s="1029"/>
      <c r="AF131" s="1030">
        <v>7955242</v>
      </c>
      <c r="AG131" s="1028"/>
      <c r="AH131" s="1028"/>
      <c r="AI131" s="1028"/>
      <c r="AJ131" s="1029"/>
      <c r="AK131" s="1030">
        <v>8106111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11.45331174</v>
      </c>
      <c r="AB132" s="1134"/>
      <c r="AC132" s="1134"/>
      <c r="AD132" s="1134"/>
      <c r="AE132" s="1135"/>
      <c r="AF132" s="1136">
        <v>10.442234190000001</v>
      </c>
      <c r="AG132" s="1134"/>
      <c r="AH132" s="1134"/>
      <c r="AI132" s="1134"/>
      <c r="AJ132" s="1135"/>
      <c r="AK132" s="1136">
        <v>10.1373766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12.5</v>
      </c>
      <c r="AB133" s="1141"/>
      <c r="AC133" s="1141"/>
      <c r="AD133" s="1141"/>
      <c r="AE133" s="1142"/>
      <c r="AF133" s="1140">
        <v>11.5</v>
      </c>
      <c r="AG133" s="1141"/>
      <c r="AH133" s="1141"/>
      <c r="AI133" s="1141"/>
      <c r="AJ133" s="1142"/>
      <c r="AK133" s="1140">
        <v>10.6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2109157</v>
      </c>
      <c r="L9" s="264">
        <v>59648</v>
      </c>
      <c r="M9" s="265">
        <v>71916</v>
      </c>
      <c r="N9" s="266">
        <v>-17.100000000000001</v>
      </c>
    </row>
    <row r="10" spans="1:16" x14ac:dyDescent="0.15">
      <c r="A10" s="248"/>
      <c r="B10" s="244"/>
      <c r="C10" s="244"/>
      <c r="D10" s="244"/>
      <c r="E10" s="244"/>
      <c r="F10" s="244"/>
      <c r="G10" s="1149" t="s">
        <v>483</v>
      </c>
      <c r="H10" s="1150"/>
      <c r="I10" s="1150"/>
      <c r="J10" s="1151"/>
      <c r="K10" s="267">
        <v>285097</v>
      </c>
      <c r="L10" s="268">
        <v>8063</v>
      </c>
      <c r="M10" s="269">
        <v>7911</v>
      </c>
      <c r="N10" s="270">
        <v>1.9</v>
      </c>
    </row>
    <row r="11" spans="1:16" ht="13.5" customHeight="1" x14ac:dyDescent="0.15">
      <c r="A11" s="248"/>
      <c r="B11" s="244"/>
      <c r="C11" s="244"/>
      <c r="D11" s="244"/>
      <c r="E11" s="244"/>
      <c r="F11" s="244"/>
      <c r="G11" s="1149" t="s">
        <v>484</v>
      </c>
      <c r="H11" s="1150"/>
      <c r="I11" s="1150"/>
      <c r="J11" s="1151"/>
      <c r="K11" s="267">
        <v>366250</v>
      </c>
      <c r="L11" s="268">
        <v>10358</v>
      </c>
      <c r="M11" s="269">
        <v>7787</v>
      </c>
      <c r="N11" s="270">
        <v>33</v>
      </c>
    </row>
    <row r="12" spans="1:16" ht="13.5" customHeight="1" x14ac:dyDescent="0.15">
      <c r="A12" s="248"/>
      <c r="B12" s="244"/>
      <c r="C12" s="244"/>
      <c r="D12" s="244"/>
      <c r="E12" s="244"/>
      <c r="F12" s="244"/>
      <c r="G12" s="1149" t="s">
        <v>485</v>
      </c>
      <c r="H12" s="1150"/>
      <c r="I12" s="1150"/>
      <c r="J12" s="1151"/>
      <c r="K12" s="267" t="s">
        <v>486</v>
      </c>
      <c r="L12" s="268" t="s">
        <v>486</v>
      </c>
      <c r="M12" s="269">
        <v>906</v>
      </c>
      <c r="N12" s="270" t="s">
        <v>486</v>
      </c>
    </row>
    <row r="13" spans="1:16" ht="13.5" customHeight="1" x14ac:dyDescent="0.15">
      <c r="A13" s="248"/>
      <c r="B13" s="244"/>
      <c r="C13" s="244"/>
      <c r="D13" s="244"/>
      <c r="E13" s="244"/>
      <c r="F13" s="244"/>
      <c r="G13" s="1149" t="s">
        <v>487</v>
      </c>
      <c r="H13" s="1150"/>
      <c r="I13" s="1150"/>
      <c r="J13" s="1151"/>
      <c r="K13" s="267" t="s">
        <v>486</v>
      </c>
      <c r="L13" s="268" t="s">
        <v>486</v>
      </c>
      <c r="M13" s="269">
        <v>13</v>
      </c>
      <c r="N13" s="270" t="s">
        <v>486</v>
      </c>
    </row>
    <row r="14" spans="1:16" ht="13.5" customHeight="1" x14ac:dyDescent="0.15">
      <c r="A14" s="248"/>
      <c r="B14" s="244"/>
      <c r="C14" s="244"/>
      <c r="D14" s="244"/>
      <c r="E14" s="244"/>
      <c r="F14" s="244"/>
      <c r="G14" s="1149" t="s">
        <v>488</v>
      </c>
      <c r="H14" s="1150"/>
      <c r="I14" s="1150"/>
      <c r="J14" s="1151"/>
      <c r="K14" s="267">
        <v>90958</v>
      </c>
      <c r="L14" s="268">
        <v>2572</v>
      </c>
      <c r="M14" s="269">
        <v>3077</v>
      </c>
      <c r="N14" s="270">
        <v>-16.399999999999999</v>
      </c>
    </row>
    <row r="15" spans="1:16" ht="13.5" customHeight="1" x14ac:dyDescent="0.15">
      <c r="A15" s="248"/>
      <c r="B15" s="244"/>
      <c r="C15" s="244"/>
      <c r="D15" s="244"/>
      <c r="E15" s="244"/>
      <c r="F15" s="244"/>
      <c r="G15" s="1149" t="s">
        <v>489</v>
      </c>
      <c r="H15" s="1150"/>
      <c r="I15" s="1150"/>
      <c r="J15" s="1151"/>
      <c r="K15" s="267">
        <v>59953</v>
      </c>
      <c r="L15" s="268">
        <v>1696</v>
      </c>
      <c r="M15" s="269">
        <v>1653</v>
      </c>
      <c r="N15" s="270">
        <v>2.6</v>
      </c>
    </row>
    <row r="16" spans="1:16" x14ac:dyDescent="0.15">
      <c r="A16" s="248"/>
      <c r="B16" s="244"/>
      <c r="C16" s="244"/>
      <c r="D16" s="244"/>
      <c r="E16" s="244"/>
      <c r="F16" s="244"/>
      <c r="G16" s="1152" t="s">
        <v>490</v>
      </c>
      <c r="H16" s="1153"/>
      <c r="I16" s="1153"/>
      <c r="J16" s="1154"/>
      <c r="K16" s="268">
        <v>-199631</v>
      </c>
      <c r="L16" s="268">
        <v>-5646</v>
      </c>
      <c r="M16" s="269">
        <v>-7483</v>
      </c>
      <c r="N16" s="270">
        <v>-24.5</v>
      </c>
    </row>
    <row r="17" spans="1:16" x14ac:dyDescent="0.15">
      <c r="A17" s="248"/>
      <c r="B17" s="244"/>
      <c r="C17" s="244"/>
      <c r="D17" s="244"/>
      <c r="E17" s="244"/>
      <c r="F17" s="244"/>
      <c r="G17" s="1152" t="s">
        <v>166</v>
      </c>
      <c r="H17" s="1153"/>
      <c r="I17" s="1153"/>
      <c r="J17" s="1154"/>
      <c r="K17" s="268">
        <v>2711784</v>
      </c>
      <c r="L17" s="268">
        <v>76691</v>
      </c>
      <c r="M17" s="269">
        <v>85779</v>
      </c>
      <c r="N17" s="270">
        <v>-10.6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6.93</v>
      </c>
      <c r="L21" s="281">
        <v>8.2100000000000009</v>
      </c>
      <c r="M21" s="282">
        <v>-1.28</v>
      </c>
      <c r="N21" s="249"/>
      <c r="O21" s="283"/>
      <c r="P21" s="279"/>
    </row>
    <row r="22" spans="1:16" s="284" customFormat="1" x14ac:dyDescent="0.15">
      <c r="A22" s="279"/>
      <c r="B22" s="249"/>
      <c r="C22" s="249"/>
      <c r="D22" s="249"/>
      <c r="E22" s="249"/>
      <c r="F22" s="249"/>
      <c r="G22" s="1144" t="s">
        <v>496</v>
      </c>
      <c r="H22" s="1145"/>
      <c r="I22" s="1145"/>
      <c r="J22" s="1146"/>
      <c r="K22" s="285">
        <v>99.7</v>
      </c>
      <c r="L22" s="286">
        <v>97</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1590113</v>
      </c>
      <c r="L32" s="294">
        <v>44969</v>
      </c>
      <c r="M32" s="295">
        <v>51963</v>
      </c>
      <c r="N32" s="296">
        <v>-13.5</v>
      </c>
    </row>
    <row r="33" spans="1:16" ht="13.5" customHeight="1" x14ac:dyDescent="0.15">
      <c r="A33" s="248"/>
      <c r="B33" s="244"/>
      <c r="C33" s="244"/>
      <c r="D33" s="244"/>
      <c r="E33" s="244"/>
      <c r="F33" s="244"/>
      <c r="G33" s="1160" t="s">
        <v>501</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502</v>
      </c>
      <c r="H34" s="1161"/>
      <c r="I34" s="1161"/>
      <c r="J34" s="1162"/>
      <c r="K34" s="294" t="s">
        <v>486</v>
      </c>
      <c r="L34" s="294" t="s">
        <v>486</v>
      </c>
      <c r="M34" s="295">
        <v>71</v>
      </c>
      <c r="N34" s="296" t="s">
        <v>486</v>
      </c>
    </row>
    <row r="35" spans="1:16" ht="27" customHeight="1" x14ac:dyDescent="0.15">
      <c r="A35" s="248"/>
      <c r="B35" s="244"/>
      <c r="C35" s="244"/>
      <c r="D35" s="244"/>
      <c r="E35" s="244"/>
      <c r="F35" s="244"/>
      <c r="G35" s="1160" t="s">
        <v>503</v>
      </c>
      <c r="H35" s="1161"/>
      <c r="I35" s="1161"/>
      <c r="J35" s="1162"/>
      <c r="K35" s="294">
        <v>880360</v>
      </c>
      <c r="L35" s="294">
        <v>24897</v>
      </c>
      <c r="M35" s="295">
        <v>20847</v>
      </c>
      <c r="N35" s="296">
        <v>19.399999999999999</v>
      </c>
    </row>
    <row r="36" spans="1:16" ht="27" customHeight="1" x14ac:dyDescent="0.15">
      <c r="A36" s="248"/>
      <c r="B36" s="244"/>
      <c r="C36" s="244"/>
      <c r="D36" s="244"/>
      <c r="E36" s="244"/>
      <c r="F36" s="244"/>
      <c r="G36" s="1160" t="s">
        <v>504</v>
      </c>
      <c r="H36" s="1161"/>
      <c r="I36" s="1161"/>
      <c r="J36" s="1162"/>
      <c r="K36" s="294">
        <v>24014</v>
      </c>
      <c r="L36" s="294">
        <v>679</v>
      </c>
      <c r="M36" s="295">
        <v>3529</v>
      </c>
      <c r="N36" s="296">
        <v>-80.8</v>
      </c>
    </row>
    <row r="37" spans="1:16" ht="13.5" customHeight="1" x14ac:dyDescent="0.15">
      <c r="A37" s="248"/>
      <c r="B37" s="244"/>
      <c r="C37" s="244"/>
      <c r="D37" s="244"/>
      <c r="E37" s="244"/>
      <c r="F37" s="244"/>
      <c r="G37" s="1160" t="s">
        <v>505</v>
      </c>
      <c r="H37" s="1161"/>
      <c r="I37" s="1161"/>
      <c r="J37" s="1162"/>
      <c r="K37" s="294">
        <v>74100</v>
      </c>
      <c r="L37" s="294">
        <v>2096</v>
      </c>
      <c r="M37" s="295">
        <v>828</v>
      </c>
      <c r="N37" s="296">
        <v>153.1</v>
      </c>
    </row>
    <row r="38" spans="1:16" ht="27" customHeight="1" x14ac:dyDescent="0.15">
      <c r="A38" s="248"/>
      <c r="B38" s="244"/>
      <c r="C38" s="244"/>
      <c r="D38" s="244"/>
      <c r="E38" s="244"/>
      <c r="F38" s="244"/>
      <c r="G38" s="1163" t="s">
        <v>506</v>
      </c>
      <c r="H38" s="1164"/>
      <c r="I38" s="1164"/>
      <c r="J38" s="1165"/>
      <c r="K38" s="297" t="s">
        <v>486</v>
      </c>
      <c r="L38" s="297" t="s">
        <v>486</v>
      </c>
      <c r="M38" s="298">
        <v>6</v>
      </c>
      <c r="N38" s="299" t="s">
        <v>486</v>
      </c>
      <c r="O38" s="293"/>
    </row>
    <row r="39" spans="1:16" x14ac:dyDescent="0.15">
      <c r="A39" s="248"/>
      <c r="B39" s="244"/>
      <c r="C39" s="244"/>
      <c r="D39" s="244"/>
      <c r="E39" s="244"/>
      <c r="F39" s="244"/>
      <c r="G39" s="1163" t="s">
        <v>507</v>
      </c>
      <c r="H39" s="1164"/>
      <c r="I39" s="1164"/>
      <c r="J39" s="1165"/>
      <c r="K39" s="300">
        <v>-16892</v>
      </c>
      <c r="L39" s="300">
        <v>-478</v>
      </c>
      <c r="M39" s="301">
        <v>-4386</v>
      </c>
      <c r="N39" s="302">
        <v>-89.1</v>
      </c>
      <c r="O39" s="293"/>
    </row>
    <row r="40" spans="1:16" ht="27" customHeight="1" x14ac:dyDescent="0.15">
      <c r="A40" s="248"/>
      <c r="B40" s="244"/>
      <c r="C40" s="244"/>
      <c r="D40" s="244"/>
      <c r="E40" s="244"/>
      <c r="F40" s="244"/>
      <c r="G40" s="1160" t="s">
        <v>508</v>
      </c>
      <c r="H40" s="1161"/>
      <c r="I40" s="1161"/>
      <c r="J40" s="1162"/>
      <c r="K40" s="300">
        <v>-1729948</v>
      </c>
      <c r="L40" s="300">
        <v>-48924</v>
      </c>
      <c r="M40" s="301">
        <v>-50220</v>
      </c>
      <c r="N40" s="302">
        <v>-2.6</v>
      </c>
      <c r="O40" s="293"/>
    </row>
    <row r="41" spans="1:16" x14ac:dyDescent="0.15">
      <c r="A41" s="248"/>
      <c r="B41" s="244"/>
      <c r="C41" s="244"/>
      <c r="D41" s="244"/>
      <c r="E41" s="244"/>
      <c r="F41" s="244"/>
      <c r="G41" s="1166" t="s">
        <v>277</v>
      </c>
      <c r="H41" s="1167"/>
      <c r="I41" s="1167"/>
      <c r="J41" s="1168"/>
      <c r="K41" s="294">
        <v>821747</v>
      </c>
      <c r="L41" s="300">
        <v>23239</v>
      </c>
      <c r="M41" s="301">
        <v>22638</v>
      </c>
      <c r="N41" s="302">
        <v>2.7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1417748</v>
      </c>
      <c r="J51" s="320">
        <v>38705</v>
      </c>
      <c r="K51" s="321">
        <v>-38.9</v>
      </c>
      <c r="L51" s="322">
        <v>67201</v>
      </c>
      <c r="M51" s="323">
        <v>-14.6</v>
      </c>
      <c r="N51" s="324">
        <v>-24.3</v>
      </c>
    </row>
    <row r="52" spans="1:14" x14ac:dyDescent="0.15">
      <c r="A52" s="248"/>
      <c r="B52" s="244"/>
      <c r="C52" s="244"/>
      <c r="D52" s="244"/>
      <c r="E52" s="244"/>
      <c r="F52" s="244"/>
      <c r="G52" s="325"/>
      <c r="H52" s="326" t="s">
        <v>519</v>
      </c>
      <c r="I52" s="327">
        <v>754025</v>
      </c>
      <c r="J52" s="328">
        <v>20585</v>
      </c>
      <c r="K52" s="329">
        <v>-17.7</v>
      </c>
      <c r="L52" s="330">
        <v>35210</v>
      </c>
      <c r="M52" s="331">
        <v>-7.6</v>
      </c>
      <c r="N52" s="332">
        <v>-10.1</v>
      </c>
    </row>
    <row r="53" spans="1:14" x14ac:dyDescent="0.15">
      <c r="A53" s="248"/>
      <c r="B53" s="244"/>
      <c r="C53" s="244"/>
      <c r="D53" s="244"/>
      <c r="E53" s="244"/>
      <c r="F53" s="244"/>
      <c r="G53" s="310" t="s">
        <v>520</v>
      </c>
      <c r="H53" s="311"/>
      <c r="I53" s="319">
        <v>1524204</v>
      </c>
      <c r="J53" s="320">
        <v>41993</v>
      </c>
      <c r="K53" s="321">
        <v>8.5</v>
      </c>
      <c r="L53" s="322">
        <v>75709</v>
      </c>
      <c r="M53" s="323">
        <v>12.7</v>
      </c>
      <c r="N53" s="324">
        <v>-4.2</v>
      </c>
    </row>
    <row r="54" spans="1:14" x14ac:dyDescent="0.15">
      <c r="A54" s="248"/>
      <c r="B54" s="244"/>
      <c r="C54" s="244"/>
      <c r="D54" s="244"/>
      <c r="E54" s="244"/>
      <c r="F54" s="244"/>
      <c r="G54" s="325"/>
      <c r="H54" s="326" t="s">
        <v>519</v>
      </c>
      <c r="I54" s="327">
        <v>810070</v>
      </c>
      <c r="J54" s="328">
        <v>22318</v>
      </c>
      <c r="K54" s="329">
        <v>8.4</v>
      </c>
      <c r="L54" s="330">
        <v>35212</v>
      </c>
      <c r="M54" s="331">
        <v>0</v>
      </c>
      <c r="N54" s="332">
        <v>8.4</v>
      </c>
    </row>
    <row r="55" spans="1:14" x14ac:dyDescent="0.15">
      <c r="A55" s="248"/>
      <c r="B55" s="244"/>
      <c r="C55" s="244"/>
      <c r="D55" s="244"/>
      <c r="E55" s="244"/>
      <c r="F55" s="244"/>
      <c r="G55" s="310" t="s">
        <v>521</v>
      </c>
      <c r="H55" s="311"/>
      <c r="I55" s="319">
        <v>1849162</v>
      </c>
      <c r="J55" s="320">
        <v>51272</v>
      </c>
      <c r="K55" s="321">
        <v>22.1</v>
      </c>
      <c r="L55" s="322">
        <v>90961</v>
      </c>
      <c r="M55" s="323">
        <v>20.100000000000001</v>
      </c>
      <c r="N55" s="324">
        <v>2</v>
      </c>
    </row>
    <row r="56" spans="1:14" x14ac:dyDescent="0.15">
      <c r="A56" s="248"/>
      <c r="B56" s="244"/>
      <c r="C56" s="244"/>
      <c r="D56" s="244"/>
      <c r="E56" s="244"/>
      <c r="F56" s="244"/>
      <c r="G56" s="325"/>
      <c r="H56" s="326" t="s">
        <v>519</v>
      </c>
      <c r="I56" s="327">
        <v>943500</v>
      </c>
      <c r="J56" s="328">
        <v>26160</v>
      </c>
      <c r="K56" s="329">
        <v>17.2</v>
      </c>
      <c r="L56" s="330">
        <v>37720</v>
      </c>
      <c r="M56" s="331">
        <v>7.1</v>
      </c>
      <c r="N56" s="332">
        <v>10.1</v>
      </c>
    </row>
    <row r="57" spans="1:14" x14ac:dyDescent="0.15">
      <c r="A57" s="248"/>
      <c r="B57" s="244"/>
      <c r="C57" s="244"/>
      <c r="D57" s="244"/>
      <c r="E57" s="244"/>
      <c r="F57" s="244"/>
      <c r="G57" s="310" t="s">
        <v>522</v>
      </c>
      <c r="H57" s="311"/>
      <c r="I57" s="319">
        <v>1376988</v>
      </c>
      <c r="J57" s="320">
        <v>38584</v>
      </c>
      <c r="K57" s="321">
        <v>-24.7</v>
      </c>
      <c r="L57" s="322">
        <v>106614</v>
      </c>
      <c r="M57" s="323">
        <v>17.2</v>
      </c>
      <c r="N57" s="324">
        <v>-41.9</v>
      </c>
    </row>
    <row r="58" spans="1:14" x14ac:dyDescent="0.15">
      <c r="A58" s="248"/>
      <c r="B58" s="244"/>
      <c r="C58" s="244"/>
      <c r="D58" s="244"/>
      <c r="E58" s="244"/>
      <c r="F58" s="244"/>
      <c r="G58" s="325"/>
      <c r="H58" s="326" t="s">
        <v>519</v>
      </c>
      <c r="I58" s="327">
        <v>985162</v>
      </c>
      <c r="J58" s="328">
        <v>27605</v>
      </c>
      <c r="K58" s="329">
        <v>5.5</v>
      </c>
      <c r="L58" s="330">
        <v>45545</v>
      </c>
      <c r="M58" s="331">
        <v>20.7</v>
      </c>
      <c r="N58" s="332">
        <v>-15.2</v>
      </c>
    </row>
    <row r="59" spans="1:14" x14ac:dyDescent="0.15">
      <c r="A59" s="248"/>
      <c r="B59" s="244"/>
      <c r="C59" s="244"/>
      <c r="D59" s="244"/>
      <c r="E59" s="244"/>
      <c r="F59" s="244"/>
      <c r="G59" s="310" t="s">
        <v>523</v>
      </c>
      <c r="H59" s="311"/>
      <c r="I59" s="319">
        <v>2814392</v>
      </c>
      <c r="J59" s="320">
        <v>79593</v>
      </c>
      <c r="K59" s="321">
        <v>106.3</v>
      </c>
      <c r="L59" s="322">
        <v>81768</v>
      </c>
      <c r="M59" s="323">
        <v>-23.3</v>
      </c>
      <c r="N59" s="324">
        <v>129.6</v>
      </c>
    </row>
    <row r="60" spans="1:14" x14ac:dyDescent="0.15">
      <c r="A60" s="248"/>
      <c r="B60" s="244"/>
      <c r="C60" s="244"/>
      <c r="D60" s="244"/>
      <c r="E60" s="244"/>
      <c r="F60" s="244"/>
      <c r="G60" s="325"/>
      <c r="H60" s="326" t="s">
        <v>519</v>
      </c>
      <c r="I60" s="333">
        <v>2231956</v>
      </c>
      <c r="J60" s="328">
        <v>63121</v>
      </c>
      <c r="K60" s="329">
        <v>128.69999999999999</v>
      </c>
      <c r="L60" s="330">
        <v>37917</v>
      </c>
      <c r="M60" s="331">
        <v>-16.7</v>
      </c>
      <c r="N60" s="332">
        <v>145.4</v>
      </c>
    </row>
    <row r="61" spans="1:14" x14ac:dyDescent="0.15">
      <c r="A61" s="248"/>
      <c r="B61" s="244"/>
      <c r="C61" s="244"/>
      <c r="D61" s="244"/>
      <c r="E61" s="244"/>
      <c r="F61" s="244"/>
      <c r="G61" s="310" t="s">
        <v>524</v>
      </c>
      <c r="H61" s="334"/>
      <c r="I61" s="335">
        <v>1796499</v>
      </c>
      <c r="J61" s="336">
        <v>50029</v>
      </c>
      <c r="K61" s="337">
        <v>14.7</v>
      </c>
      <c r="L61" s="338">
        <v>84451</v>
      </c>
      <c r="M61" s="339">
        <v>2.4</v>
      </c>
      <c r="N61" s="324">
        <v>12.3</v>
      </c>
    </row>
    <row r="62" spans="1:14" x14ac:dyDescent="0.15">
      <c r="A62" s="248"/>
      <c r="B62" s="244"/>
      <c r="C62" s="244"/>
      <c r="D62" s="244"/>
      <c r="E62" s="244"/>
      <c r="F62" s="244"/>
      <c r="G62" s="325"/>
      <c r="H62" s="326" t="s">
        <v>519</v>
      </c>
      <c r="I62" s="327">
        <v>1144943</v>
      </c>
      <c r="J62" s="328">
        <v>31958</v>
      </c>
      <c r="K62" s="329">
        <v>28.4</v>
      </c>
      <c r="L62" s="330">
        <v>38321</v>
      </c>
      <c r="M62" s="331">
        <v>0.7</v>
      </c>
      <c r="N62" s="332">
        <v>27.7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43.18</v>
      </c>
      <c r="G47" s="12">
        <v>40.229999999999997</v>
      </c>
      <c r="H47" s="12">
        <v>45.84</v>
      </c>
      <c r="I47" s="12">
        <v>48.67</v>
      </c>
      <c r="J47" s="13">
        <v>55.61</v>
      </c>
    </row>
    <row r="48" spans="2:10" ht="57.75" customHeight="1" x14ac:dyDescent="0.15">
      <c r="B48" s="14"/>
      <c r="C48" s="1171" t="s">
        <v>4</v>
      </c>
      <c r="D48" s="1171"/>
      <c r="E48" s="1172"/>
      <c r="F48" s="15">
        <v>9.9600000000000009</v>
      </c>
      <c r="G48" s="16">
        <v>8.3000000000000007</v>
      </c>
      <c r="H48" s="16">
        <v>8.61</v>
      </c>
      <c r="I48" s="16">
        <v>8.61</v>
      </c>
      <c r="J48" s="17">
        <v>8.5299999999999994</v>
      </c>
    </row>
    <row r="49" spans="2:10" ht="57.75" customHeight="1" thickBot="1" x14ac:dyDescent="0.2">
      <c r="B49" s="18"/>
      <c r="C49" s="1173" t="s">
        <v>5</v>
      </c>
      <c r="D49" s="1173"/>
      <c r="E49" s="1174"/>
      <c r="F49" s="19" t="s">
        <v>531</v>
      </c>
      <c r="G49" s="20" t="s">
        <v>532</v>
      </c>
      <c r="H49" s="20">
        <v>1.75</v>
      </c>
      <c r="I49" s="20" t="s">
        <v>533</v>
      </c>
      <c r="J49" s="21">
        <v>3.03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2017-05-07T23:42:57Z</cp:lastPrinted>
  <dcterms:created xsi:type="dcterms:W3CDTF">2017-02-15T21:32:46Z</dcterms:created>
  <dcterms:modified xsi:type="dcterms:W3CDTF">2017-05-16T08:16:14Z</dcterms:modified>
  <cp:category/>
</cp:coreProperties>
</file>