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AM38" i="9"/>
  <c r="C38" i="9"/>
  <c r="CO37" i="9"/>
  <c r="AM37" i="9"/>
  <c r="CO36" i="9"/>
  <c r="AM36" i="9"/>
  <c r="CO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s="1"/>
  <c r="U35" i="9" l="1"/>
  <c r="U36" i="9" s="1"/>
  <c r="U37" i="9" s="1"/>
  <c r="U38" i="9" s="1"/>
  <c r="U39" i="9" s="1"/>
  <c r="AM34" i="9" l="1"/>
  <c r="AM35" i="9" l="1"/>
  <c r="BE34" i="9" s="1"/>
  <c r="BE35" i="9" s="1"/>
  <c r="BE36" i="9" s="1"/>
  <c r="BE37" i="9" s="1"/>
  <c r="BE38"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<sst xmlns="http://schemas.openxmlformats.org/spreadsheetml/2006/main" count="1012" uniqueCount="576">
  <si>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</si>
  <si>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</si>
  <si>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</si>
  <si>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</si>
  <si>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</si>
  <si>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</si>
  <si>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</si>
  <si>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</si>
  <si>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</si>
  <si>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</si>
  <si>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</si>
  <si>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</si>
  <si>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</si>
  <si>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</si>
  <si>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</si>
  <si>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</si>
  <si>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</si>
  <si>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</si>
  <si>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</si>
  <si>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</si>
  <si>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</si>
  <si>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</si>
  <si>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</si>
  <si>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</si>
  <si>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</si>
  <si>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</si>
  <si>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</si>
  <si>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</si>
  <si>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</si>
  <si>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</si>
  <si>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</si>
  <si>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</si>
  <si>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</si>
  <si>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</si>
  <si>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</si>
  <si>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</si>
  <si>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</si>
  <si>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</si>
  <si>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</si>
  <si>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</si>
  <si>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</si>
  <si>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</si>
  <si>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</si>
  <si>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</si>
  <si>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</si>
  <si>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</si>
  <si>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</si>
  <si>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</si>
  <si>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</si>
  <si>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</si>
  <si>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</si>
  <si>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</si>
  <si>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</si>
  <si>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</si>
  <si>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</si>
  <si>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</si>
  <si>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</si>
  <si>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</si>
  <si>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</si>
  <si>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</si>
  <si>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</si>
  <si>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</si>
  <si>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</si>
  <si>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</si>
  <si>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</si>
  <si>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</si>
  <si>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</si>
  <si>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</si>
  <si>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</si>
  <si>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</si>
  <si>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</si>
  <si>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</si>
  <si>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</si>
  <si>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</si>
  <si>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</si>
  <si>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</si>
  <si>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</si>
  <si>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</si>
  <si>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</si>
  <si>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</si>
  <si>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</si>
  <si>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</si>
  <si>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</si>
  <si>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</si>
  <si>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</si>
  <si>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</si>
  <si>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</si>
  <si>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</si>
  <si>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</si>
  <si>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</si>
  <si>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</si>
  <si>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</si>
  <si>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</si>
  <si>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</si>
  <si>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</si>
  <si>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</si>
  <si>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</si>
  <si>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</si>
  <si>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</si>
  <si>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</si>
  <si>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</si>
  <si>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</si>
  <si>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</si>
  <si>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</si>
  <si>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</si>
  <si>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</si>
  <si>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</si>
  <si>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</si>
  <si>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</si>
  <si>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</si>
  <si>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</si>
  <si>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</si>
  <si>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</si>
  <si>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</si>
  <si>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</si>
  <si>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</si>
  <si>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</si>
  <si>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</si>
  <si>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</si>
  <si>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</si>
  <si>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</si>
  <si>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</si>
  <si>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</si>
  <si>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</si>
  <si>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</si>
  <si>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</si>
  <si>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</si>
  <si>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</si>
  <si>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</si>
  <si>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</si>
  <si>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</si>
  <si>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</si>
  <si>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</si>
  <si>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</si>
  <si>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</si>
  <si>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</si>
  <si>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</si>
  <si>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</si>
  <si>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</si>
  <si>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</si>
  <si>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</si>
  <si>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</si>
  <si>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</si>
  <si>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</si>
  <si>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</si>
  <si>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</si>
  <si>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</si>
  <si>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</si>
  <si>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</si>
  <si>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</si>
  <si>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</si>
  <si>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</si>
  <si>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</si>
  <si>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</si>
  <si>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</si>
  <si>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</si>
  <si>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</si>
  <si>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</si>
  <si>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</si>
  <si>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</si>
  <si>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</si>
  <si>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</si>
  <si>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</si>
  <si>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</si>
  <si>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</si>
  <si>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</si>
  <si>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</si>
  <si>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</si>
  <si>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</si>
  <si>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</si>
  <si>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</si>
  <si>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</si>
  <si>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</si>
  <si>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</si>
  <si>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</si>
  <si>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</si>
  <si>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</si>
  <si>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</si>
  <si>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</si>
  <si>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</si>
  <si>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</si>
  <si>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</si>
  <si>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</si>
  <si>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</si>
  <si>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</si>
  <si>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</si>
  <si>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</si>
  <si>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</si>
  <si>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</si>
  <si>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</si>
  <si>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</si>
  <si>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</si>
  <si>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岡山県和気町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</si>
  <si>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</si>
  <si>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</si>
  <si>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</si>
  <si>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</si>
  <si>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</si>
  <si>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</si>
  <si>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</si>
  <si>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</si>
  <si>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</si>
  <si>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</si>
  <si>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</si>
  <si>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</si>
  <si>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</si>
  <si>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</si>
  <si>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</si>
  <si>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</si>
  <si>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</si>
  <si>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</si>
  <si>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</si>
  <si>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</si>
  <si>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</si>
  <si>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</si>
  <si>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</si>
  <si>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</si>
  <si>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</si>
  <si>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</si>
  <si>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</si>
  <si>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</si>
  <si>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</si>
  <si>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</si>
  <si>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</si>
  <si>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</si>
  <si>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</si>
  <si>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</si>
  <si>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</si>
  <si>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</si>
  <si>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</si>
  <si>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</si>
  <si>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</si>
  <si>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</si>
  <si>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</si>
  <si>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</si>
  <si>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</si>
  <si>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</si>
  <si>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</si>
  <si>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</si>
  <si>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</si>
  <si>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</si>
  <si>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</si>
  <si>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</si>
  <si>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</si>
  <si>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</si>
  <si>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</si>
  <si>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</si>
  <si>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</si>
  <si>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</si>
  <si>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</si>
  <si>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</si>
  <si>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</si>
  <si>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</si>
  <si>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</si>
  <si>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</si>
  <si>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</si>
  <si>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</si>
  <si>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</si>
  <si>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</si>
  <si>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</si>
  <si>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</si>
  <si>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</si>
  <si>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</si>
  <si>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</si>
  <si>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</si>
  <si>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</si>
  <si>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</si>
  <si>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</si>
  <si>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</si>
  <si>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</si>
  <si>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</si>
  <si>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</si>
  <si>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</si>
  <si>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</si>
  <si>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</si>
  <si>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</si>
  <si>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</si>
  <si>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</si>
  <si>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</si>
  <si>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</si>
  <si>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</si>
  <si>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</si>
  <si>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</si>
  <si>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</si>
  <si>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</si>
  <si>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</si>
  <si>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</si>
  <si>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</si>
  <si>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</si>
  <si>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</si>
  <si>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</si>
  <si>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</si>
  <si>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</si>
  <si>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</si>
  <si>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</si>
  <si>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</si>
  <si>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</si>
  <si>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</si>
  <si>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</si>
  <si>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</si>
  <si>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</si>
  <si>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</si>
  <si>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</si>
  <si>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</si>
  <si>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</si>
  <si>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</si>
  <si>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</si>
  <si>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</si>
  <si>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</si>
  <si>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</si>
  <si>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</si>
  <si>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</si>
  <si>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</si>
  <si>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</si>
  <si>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</si>
  <si>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</si>
  <si>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</si>
  <si>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</si>
  <si>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</si>
  <si>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</si>
  <si>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</si>
  <si>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</si>
  <si>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</si>
  <si>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</si>
  <si>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</si>
  <si>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</si>
  <si>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</si>
  <si>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</si>
  <si>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</si>
  <si>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</si>
  <si>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</si>
  <si>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</si>
  <si>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</si>
  <si>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</si>
  <si>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</si>
  <si>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</si>
  <si>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</si>
  <si>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</si>
  <si>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</si>
  <si>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</si>
  <si>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岡山県和気町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</si>
  <si>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</si>
  <si>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</si>
  <si>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</si>
  <si>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</si>
  <si>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</si>
  <si>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</si>
  <si>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</si>
  <si>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</si>
  <si>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</si>
  <si>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</si>
  <si>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</si>
  <si>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</si>
  <si>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</si>
  <si>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</si>
  <si>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</si>
  <si>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</si>
  <si>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</si>
  <si>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</si>
  <si>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</si>
  <si>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</si>
  <si>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和気町墓園事業特別会計</t>
    <phoneticPr fontId="5"/>
  </si>
  <si>
    <t>和気町住宅新築資金等貸付事業特別会計</t>
    <phoneticPr fontId="5"/>
  </si>
  <si>
    <t>和気町ごみ焼却施設解体事業特別会計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</si>
  <si>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</si>
  <si>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</si>
  <si>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</si>
  <si>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</si>
  <si>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</si>
  <si>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</si>
  <si>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</si>
  <si>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</si>
  <si>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</si>
  <si>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</si>
  <si>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</si>
  <si>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</si>
  <si>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</si>
  <si>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和気町国民健康保険特別会計</t>
    <phoneticPr fontId="5"/>
  </si>
  <si>
    <t>和気町国民健康保険特別会計(診療所)</t>
    <phoneticPr fontId="5"/>
  </si>
  <si>
    <t>和気町介護保険事業特別会計</t>
    <phoneticPr fontId="5"/>
  </si>
  <si>
    <t>和気町後期高齢者医療特別会計</t>
    <phoneticPr fontId="5"/>
  </si>
  <si>
    <t>和気町介護サービス事業特別会計</t>
    <phoneticPr fontId="5"/>
  </si>
  <si>
    <t>-</t>
    <phoneticPr fontId="5"/>
  </si>
  <si>
    <t>和気町駐車場事業特別会計</t>
    <phoneticPr fontId="5"/>
  </si>
  <si>
    <t>和気町上水道事業会計</t>
    <phoneticPr fontId="5"/>
  </si>
  <si>
    <t>法適用企業</t>
    <phoneticPr fontId="5"/>
  </si>
  <si>
    <t>和気町簡易水道事業会計</t>
    <phoneticPr fontId="5"/>
  </si>
  <si>
    <t>和気町合併処理浄化槽設置整備事業特別会計</t>
    <phoneticPr fontId="5"/>
  </si>
  <si>
    <t>法非適用企業</t>
    <phoneticPr fontId="5"/>
  </si>
  <si>
    <t>和気町農業集落排水事業特別会計</t>
    <phoneticPr fontId="5"/>
  </si>
  <si>
    <t>和気町公共下水道事業特別会計</t>
    <phoneticPr fontId="5"/>
  </si>
  <si>
    <t>和気町特定環境保全公共下水道事業特別会計</t>
    <phoneticPr fontId="5"/>
  </si>
  <si>
    <t>和気町和気鵜飼谷温泉事業特別会計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</si>
  <si>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</si>
  <si>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</si>
  <si>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</si>
  <si>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</si>
  <si>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</si>
  <si>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</si>
  <si>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</si>
  <si>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</si>
  <si>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</si>
  <si>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</si>
  <si>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</si>
  <si>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</si>
  <si>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</si>
  <si>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</si>
  <si>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</si>
  <si>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</si>
  <si>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</si>
  <si>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</si>
  <si>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</si>
  <si>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</si>
  <si>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</si>
  <si>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</si>
  <si>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</si>
  <si>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</si>
  <si>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</si>
  <si>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</si>
  <si>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</si>
  <si>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</si>
  <si>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</si>
  <si>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</si>
  <si>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</si>
  <si>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</si>
  <si>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</si>
  <si>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</si>
  <si>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</si>
  <si>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</si>
  <si>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</si>
  <si>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</si>
  <si>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</si>
  <si>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</si>
  <si>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</si>
  <si>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</si>
  <si>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</si>
  <si>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</si>
  <si>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</si>
  <si>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</si>
  <si>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</si>
  <si>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</si>
  <si>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</si>
  <si>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</si>
  <si>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</si>
  <si>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</si>
  <si>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和気町公共下水道事業特別会計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</si>
  <si>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</si>
  <si>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</si>
  <si>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和気町特定環境保全公共下水道事業特別会計</t>
    <phoneticPr fontId="5"/>
  </si>
  <si>
    <t>(Ｆ)</t>
    <phoneticPr fontId="5"/>
  </si>
  <si>
    <t>和気町農業集落排水事業特別会計</t>
    <phoneticPr fontId="5"/>
  </si>
  <si>
    <t>将来負担比率（(Ｅ)－(Ｆ)）／（(Ｃ)－(Ｄ)）×１００</t>
    <rPh sb="0" eb="2">
      <t>ショウライ</t>
    </rPh>
    <rPh sb="2" eb="4">
      <t>フタン</t>
    </rPh>
    <rPh sb="4" eb="6">
      <t>ヒリツ</t>
    </rPh>
    <phoneticPr fontId="5"/>
  </si>
  <si>
    <t>和気町簡易水道事業会計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</si>
  <si>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</si>
  <si>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</si>
  <si>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</si>
  <si>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</si>
  <si>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</si>
  <si>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</si>
  <si>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</si>
  <si>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</si>
  <si>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</si>
  <si>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</si>
  <si>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</si>
  <si>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</si>
  <si>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</si>
  <si>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</si>
  <si>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</si>
  <si>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</si>
  <si>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</si>
  <si>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</si>
  <si>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</si>
  <si>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</si>
  <si>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</si>
  <si>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</si>
  <si>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</si>
  <si>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</si>
  <si>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</si>
  <si>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</si>
  <si>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</si>
  <si>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</si>
  <si>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</si>
  <si>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</si>
  <si>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</si>
  <si>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</si>
  <si>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</si>
  <si>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</si>
  <si>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</si>
  <si>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</si>
  <si>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</si>
  <si>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</si>
  <si>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</si>
  <si>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</si>
  <si>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</si>
  <si>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</si>
  <si>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</si>
  <si>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</si>
  <si>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</si>
  <si>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</si>
  <si>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</si>
  <si>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</si>
  <si>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</si>
  <si>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</si>
  <si>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</si>
  <si>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</si>
  <si>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</si>
  <si>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</si>
  <si>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</si>
  <si>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</si>
  <si>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</si>
  <si>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</si>
  <si>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</si>
  <si>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</si>
  <si>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</si>
  <si>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</si>
  <si>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</si>
  <si>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</si>
  <si>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</si>
  <si>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</si>
  <si>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</si>
  <si>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</si>
  <si>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</si>
  <si>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</si>
  <si>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</si>
  <si>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</si>
  <si>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</si>
  <si>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</si>
  <si>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</si>
  <si>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</si>
  <si>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</si>
  <si>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</si>
  <si>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</si>
  <si>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</si>
  <si>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</si>
  <si>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</si>
  <si>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8.08</t>
  </si>
  <si>
    <t>▲ 1.01</t>
  </si>
  <si>
    <t>和気町上水道事業会計</t>
  </si>
  <si>
    <t>一般会計</t>
  </si>
  <si>
    <t>和気町ごみ焼却施設解体事業特別会計</t>
  </si>
  <si>
    <t>和気町簡易水道事業会計</t>
  </si>
  <si>
    <t>和気町国民健康保険特別会計</t>
  </si>
  <si>
    <t>和気町墓園事業特別会計</t>
  </si>
  <si>
    <t>和気町和気鵜飼谷温泉事業特別会計</t>
  </si>
  <si>
    <t>和気町公共下水道事業特別会計</t>
  </si>
  <si>
    <t>その他会計（赤字）</t>
  </si>
  <si>
    <t>その他会計（黒字）</t>
  </si>
  <si>
    <t>法非適用企業</t>
  </si>
  <si>
    <t>-</t>
    <phoneticPr fontId="2"/>
  </si>
  <si>
    <t>東備消防組合</t>
    <rPh sb="0" eb="2">
      <t>トウビ</t>
    </rPh>
    <rPh sb="2" eb="4">
      <t>ショウボウ</t>
    </rPh>
    <rPh sb="4" eb="6">
      <t>クミアイ</t>
    </rPh>
    <phoneticPr fontId="2"/>
  </si>
  <si>
    <t>和気北部衛生施設組合</t>
    <rPh sb="0" eb="2">
      <t>ワケ</t>
    </rPh>
    <rPh sb="2" eb="4">
      <t>ホクブ</t>
    </rPh>
    <rPh sb="4" eb="6">
      <t>エイセイ</t>
    </rPh>
    <rPh sb="6" eb="8">
      <t>シセツ</t>
    </rPh>
    <rPh sb="8" eb="10">
      <t>クミアイ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</si>
  <si>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</si>
  <si>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</si>
  <si>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田原用水組合</t>
    <rPh sb="0" eb="2">
      <t>タワラ</t>
    </rPh>
    <rPh sb="2" eb="4">
      <t>ヨウスイ</t>
    </rPh>
    <rPh sb="4" eb="6">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</si>
  <si>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</si>
  <si>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</si>
  <si>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</si>
  <si>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t>
    <rPh sb="0" eb="3">
      <t>オカヤマケン</t>
    </rPh>
    <rPh sb="3" eb="6">
      <t>シチョウソン</t>
    </rPh>
    <rPh sb="6" eb="8">
      <t>ソウゴウ</t>
    </rPh>
    <rPh sb="8" eb="10">
      <t>ジム</t>
    </rPh>
    <rPh sb="10" eb="12">
      <t>クミアイ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</si>
  <si>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</si>
  <si>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</si>
  <si>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</si>
  <si>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</si>
  <si>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東備農業共済事務組合</t>
    <rPh sb="0" eb="2">
      <t>トウビ</t>
    </rPh>
    <rPh sb="2" eb="4">
      <t>ノウギョウ</t>
    </rPh>
    <rPh sb="4" eb="6">
      <t>キョウサイ</t>
    </rPh>
    <rPh sb="6" eb="8">
      <t>ジム</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</si>
  <si>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</si>
  <si>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</si>
  <si>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</si>
  <si>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将来負担比率は、交付税算入率の高い地方債以外の借入抑制を続けてきたこと等により、ここ数年でかなり改善されている。
しかし、類似団体と比較して有形固定資産減価償却率の進行にもかかわらず、将来負担比率が高いことから、これまで下水道事業等、交付税算入率があまり高くない事業が財政を圧迫してきたかが分かる。</t>
    <rPh sb="0" eb="2">
      <t>ショウライ</t>
    </rPh>
    <rPh sb="2" eb="4">
      <t>フタン</t>
    </rPh>
    <rPh sb="4" eb="6">
      <t>ヒリツ</t>
    </rPh>
    <rPh sb="8" eb="11">
      <t>コウフゼイ</t>
    </rPh>
    <rPh sb="11" eb="13">
      <t>サンニュウ</t>
    </rPh>
    <rPh sb="13" eb="14">
      <t>リツ</t>
    </rPh>
    <rPh sb="15" eb="16">
      <t>タカ</t>
    </rPh>
    <rPh sb="17" eb="20">
      <t>チホウサイ</t>
    </rPh>
    <rPh sb="20" eb="22">
      <t>イガイ</t>
    </rPh>
    <rPh sb="23" eb="25">
      <t>カリイレ</t>
    </rPh>
    <rPh sb="25" eb="27">
      <t>ヨクセイ</t>
    </rPh>
    <rPh sb="28" eb="29">
      <t>ツヅ</t>
    </rPh>
    <rPh sb="35" eb="36">
      <t>トウ</t>
    </rPh>
    <rPh sb="42" eb="44">
      <t>スウネン</t>
    </rPh>
    <rPh sb="48" eb="50">
      <t>カイゼン</t>
    </rPh>
    <rPh sb="61" eb="63">
      <t>ルイジ</t>
    </rPh>
    <rPh sb="63" eb="65">
      <t>ダンタイ</t>
    </rPh>
    <rPh sb="66" eb="68">
      <t>ヒカク</t>
    </rPh>
    <rPh sb="70" eb="72">
      <t>ユウケイ</t>
    </rPh>
    <rPh sb="72" eb="74">
      <t>コテイ</t>
    </rPh>
    <rPh sb="74" eb="76">
      <t>シサン</t>
    </rPh>
    <rPh sb="76" eb="78">
      <t>ゲンカ</t>
    </rPh>
    <rPh sb="78" eb="80">
      <t>ショウキャク</t>
    </rPh>
    <rPh sb="80" eb="81">
      <t>リツ</t>
    </rPh>
    <rPh sb="82" eb="84">
      <t>シンコウ</t>
    </rPh>
    <rPh sb="92" eb="94">
      <t>ショウライ</t>
    </rPh>
    <rPh sb="94" eb="96">
      <t>フタン</t>
    </rPh>
    <rPh sb="96" eb="98">
      <t>ヒリツ</t>
    </rPh>
    <rPh sb="99" eb="100">
      <t>タカ</t>
    </rPh>
    <rPh sb="110" eb="113">
      <t>ゲスイドウ</t>
    </rPh>
    <rPh sb="113" eb="115">
      <t>ジギョウ</t>
    </rPh>
    <rPh sb="115" eb="116">
      <t>トウ</t>
    </rPh>
    <rPh sb="117" eb="120">
      <t>コウフゼイ</t>
    </rPh>
    <rPh sb="120" eb="122">
      <t>サンニュウ</t>
    </rPh>
    <rPh sb="122" eb="123">
      <t>リツ</t>
    </rPh>
    <rPh sb="127" eb="128">
      <t>タカ</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</si>
  <si>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</si>
  <si>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</si>
  <si>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</si>
  <si>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</si>
  <si>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</si>
  <si>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</si>
  <si>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将来負担比率、実質公債費比率ともに平成２３年度以降年々改善している。
合併特例事業等で地方債現在高が増加傾向にある中、過去集中的に実施した下水道事業等、交付税算入率の高くない地方債が償還により減少し、算入率の高い合併特例債、過疎対策事業債以外の地方債の借入抑制を行ってきたことが数値改善につながった。</t>
    <rPh sb="0" eb="2">
      <t>ショウライ</t>
    </rPh>
    <rPh sb="2" eb="4">
      <t>フタン</t>
    </rPh>
    <rPh sb="4" eb="6">
      <t>ヒリツ</t>
    </rPh>
    <rPh sb="7" eb="9">
      <t>ジッシツ</t>
    </rPh>
    <rPh sb="9" eb="12">
      <t>コウサイヒ</t>
    </rPh>
    <rPh sb="12" eb="14">
      <t>ヒリツ</t>
    </rPh>
    <rPh sb="17" eb="19">
      <t>ヘイセイ</t>
    </rPh>
    <rPh sb="21" eb="23">
      <t>ネンド</t>
    </rPh>
    <rPh sb="23" eb="25">
      <t>イコウ</t>
    </rPh>
    <rPh sb="25" eb="27">
      <t>ネンネン</t>
    </rPh>
    <rPh sb="27" eb="29">
      <t>カイゼン</t>
    </rPh>
    <rPh sb="35" eb="37">
      <t>ガッペイ</t>
    </rPh>
    <rPh sb="37" eb="39">
      <t>トクレイ</t>
    </rPh>
    <rPh sb="39" eb="41">
      <t>ジギョウ</t>
    </rPh>
    <rPh sb="41" eb="42">
      <t>トウ</t>
    </rPh>
    <rPh sb="43" eb="46">
      <t>チホウサイ</t>
    </rPh>
    <rPh sb="46" eb="48">
      <t>ゲンザイ</t>
    </rPh>
    <rPh sb="48" eb="49">
      <t>ダカ</t>
    </rPh>
    <rPh sb="50" eb="52">
      <t>ゾウカ</t>
    </rPh>
    <rPh sb="52" eb="54">
      <t>ケイコウ</t>
    </rPh>
    <rPh sb="57" eb="58">
      <t>ナカ</t>
    </rPh>
    <rPh sb="59" eb="61">
      <t>カコ</t>
    </rPh>
    <rPh sb="61" eb="64">
      <t>シュウチュウテキ</t>
    </rPh>
    <rPh sb="65" eb="67">
      <t>ジッシ</t>
    </rPh>
    <rPh sb="69" eb="72">
      <t>ゲスイドウ</t>
    </rPh>
    <rPh sb="72" eb="74">
      <t>ジギョウ</t>
    </rPh>
    <rPh sb="74" eb="75">
      <t>トウ</t>
    </rPh>
    <rPh sb="76" eb="79">
      <t>コウフゼイ</t>
    </rPh>
    <rPh sb="79" eb="81">
      <t>サンニュウ</t>
    </rPh>
    <rPh sb="81" eb="82">
      <t>リツ</t>
    </rPh>
    <rPh sb="83" eb="84">
      <t>タカ</t>
    </rPh>
    <rPh sb="87" eb="90">
      <t>チホウサイ</t>
    </rPh>
    <rPh sb="91" eb="93">
      <t>ショウカン</t>
    </rPh>
    <rPh sb="96" eb="98">
      <t>ゲンショウ</t>
    </rPh>
    <rPh sb="100" eb="102">
      <t>サンニュウ</t>
    </rPh>
    <rPh sb="102" eb="103">
      <t>リツ</t>
    </rPh>
    <rPh sb="104" eb="105">
      <t>タカ</t>
    </rPh>
    <rPh sb="106" eb="108">
      <t>ガッペイ</t>
    </rPh>
    <rPh sb="108" eb="110">
      <t>トクレイ</t>
    </rPh>
    <rPh sb="110" eb="111">
      <t>サイ</t>
    </rPh>
    <rPh sb="112" eb="114">
      <t>カソ</t>
    </rPh>
    <rPh sb="114" eb="116">
      <t>タイサク</t>
    </rPh>
    <rPh sb="116" eb="119">
      <t>ジギョウサイ</t>
    </rPh>
    <rPh sb="119" eb="121">
      <t>イガイ</t>
    </rPh>
    <rPh sb="122" eb="125">
      <t>チホウサイ</t>
    </rPh>
    <rPh sb="126" eb="128">
      <t>カリイレ</t>
    </rPh>
    <rPh sb="128" eb="130">
      <t>ヨクセイ</t>
    </rPh>
    <rPh sb="131" eb="132">
      <t>オコナ</t>
    </rPh>
    <rPh sb="139" eb="141">
      <t>スウチ</t>
    </rPh>
    <rPh sb="141" eb="143">
      <t>カイゼン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</si>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</sst>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106092</c:v>
                </c:pt>
              </c:numCache>
            </c:numRef>
          </c:val>
          <c:smooth val="0"/>
          <c:extLst>
            <c:ext xmlns:c16="http://schemas.microsoft.com/office/drawing/2014/chart" uri="{C3380CC4-5D6E-409C-BE32-E72D297353CC}">
              <c16:uniqueId val="{00000000-8572-473F-8897-458AED80B1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71253</c:v>
                </c:pt>
                <c:pt idx="1">
                  <c:v>48407</c:v>
                </c:pt>
                <c:pt idx="2">
                  <c:v>65700</c:v>
                </c:pt>
                <c:pt idx="3">
                  <c:v>41347</c:v>
                </c:pt>
                <c:pt idx="4">
                  <c:v>92114</c:v>
                </c:pt>
              </c:numCache>
            </c:numRef>
          </c:val>
          <c:smooth val="0"/>
          <c:extLst>
            <c:ext xmlns:c16="http://schemas.microsoft.com/office/drawing/2014/chart" uri="{C3380CC4-5D6E-409C-BE32-E72D297353CC}">
              <c16:uniqueId val="{00000001-8572-473F-8897-458AED80B108}"/>
            </c:ext>
          </c:extLst>
        </c:ser>
        <c:dLbls>
          <c:showLegendKey val="0"/>
          <c:showVal val="0"/>
          <c:showCatName val="0"/>
          <c:showSerName val="0"/>
          <c:showPercent val="0"/>
          <c:showBubbleSize val="0"/>
        </c:dLbls>
        <c:marker val="1"/>
        <c:smooth val="0"/>
        <c:axId val="108517248"/>
        <c:axId val="108519424"/>
      </c:lineChart>
      <c:catAx>
        <c:axId val="10851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19424"/>
        <c:crosses val="autoZero"/>
        <c:auto val="1"/>
        <c:lblAlgn val="ctr"/>
        <c:lblOffset val="100"/>
        <c:tickLblSkip val="1"/>
        <c:tickMarkSkip val="1"/>
        <c:noMultiLvlLbl val="0"/>
      </c:catAx>
      <c:valAx>
        <c:axId val="1085194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1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5.62</c:v>
                </c:pt>
                <c:pt idx="1">
                  <c:v>5.62</c:v>
                </c:pt>
                <c:pt idx="2">
                  <c:v>4.59</c:v>
                </c:pt>
                <c:pt idx="3">
                  <c:v>6</c:v>
                </c:pt>
                <c:pt idx="4">
                  <c:v>10.76</c:v>
                </c:pt>
              </c:numCache>
            </c:numRef>
          </c:val>
          <c:extLst>
            <c:ext xmlns:c16="http://schemas.microsoft.com/office/drawing/2014/chart" uri="{C3380CC4-5D6E-409C-BE32-E72D297353CC}">
              <c16:uniqueId val="{00000000-675B-4EFA-8EEB-6BED9E1FBD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30.69</c:v>
                </c:pt>
                <c:pt idx="1">
                  <c:v>32.72</c:v>
                </c:pt>
                <c:pt idx="2">
                  <c:v>35.619999999999997</c:v>
                </c:pt>
                <c:pt idx="3">
                  <c:v>37.700000000000003</c:v>
                </c:pt>
                <c:pt idx="4">
                  <c:v>37.35</c:v>
                </c:pt>
              </c:numCache>
            </c:numRef>
          </c:val>
          <c:extLst>
            <c:ext xmlns:c16="http://schemas.microsoft.com/office/drawing/2014/chart" uri="{C3380CC4-5D6E-409C-BE32-E72D297353CC}">
              <c16:uniqueId val="{00000001-675B-4EFA-8EEB-6BED9E1FBD21}"/>
            </c:ext>
          </c:extLst>
        </c:ser>
        <c:dLbls>
          <c:showLegendKey val="0"/>
          <c:showVal val="0"/>
          <c:showCatName val="0"/>
          <c:showSerName val="0"/>
          <c:showPercent val="0"/>
          <c:showBubbleSize val="0"/>
        </c:dLbls>
        <c:gapWidth val="250"/>
        <c:overlap val="100"/>
        <c:axId val="124142720"/>
        <c:axId val="124144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-8.08</c:v>
                </c:pt>
                <c:pt idx="1">
                  <c:v>0.01</c:v>
                </c:pt>
                <c:pt idx="2">
                  <c:v>-1.01</c:v>
                </c:pt>
                <c:pt idx="3">
                  <c:v>1.4</c:v>
                </c:pt>
                <c:pt idx="4">
                  <c:v>4.92</c:v>
                </c:pt>
              </c:numCache>
            </c:numRef>
          </c:val>
          <c:smooth val="0"/>
          <c:extLst>
            <c:ext xmlns:c16="http://schemas.microsoft.com/office/drawing/2014/chart" uri="{C3380CC4-5D6E-409C-BE32-E72D297353CC}">
              <c16:uniqueId val="{00000002-675B-4EFA-8EEB-6BED9E1FBD21}"/>
            </c:ext>
          </c:extLst>
        </c:ser>
        <c:dLbls>
          <c:showLegendKey val="0"/>
          <c:showVal val="0"/>
          <c:showCatName val="0"/>
          <c:showSerName val="0"/>
          <c:showPercent val="0"/>
          <c:showBubbleSize val="0"/>
        </c:dLbls>
        <c:marker val="1"/>
        <c:smooth val="0"/>
        <c:axId val="124142720"/>
        <c:axId val="124144640"/>
      </c:lineChart>
      <c:catAx>
        <c:axId val="1241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144640"/>
        <c:crosses val="autoZero"/>
        <c:auto val="1"/>
        <c:lblAlgn val="ctr"/>
        <c:lblOffset val="100"/>
        <c:tickLblSkip val="1"/>
        <c:tickMarkSkip val="1"/>
        <c:noMultiLvlLbl val="0"/>
      </c:catAx>
      <c:valAx>
        <c:axId val="12414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1.33</c:v>
                </c:pt>
                <c:pt idx="2">
                  <c:v>#N/A</c:v>
                </c:pt>
                <c:pt idx="3">
                  <c:v>0.87</c:v>
                </c:pt>
                <c:pt idx="4">
                  <c:v>#N/A</c:v>
                </c:pt>
                <c:pt idx="5">
                  <c:v>0.9</c:v>
                </c:pt>
                <c:pt idx="6">
                  <c:v>#N/A</c:v>
                </c:pt>
                <c:pt idx="7">
                  <c:v>0.69</c:v>
                </c:pt>
                <c:pt idx="8">
                  <c:v>#N/A</c:v>
                </c:pt>
                <c:pt idx="9">
                  <c:v>0.53</c:v>
                </c:pt>
              </c:numCache>
            </c:numRef>
          </c:val>
          <c:extLst>
            <c:ext xmlns:c16="http://schemas.microsoft.com/office/drawing/2014/chart" uri="{C3380CC4-5D6E-409C-BE32-E72D297353CC}">
              <c16:uniqueId val="{00000000-EB79-4E47-B383-58FA0422C6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79-4E47-B383-58FA0422C683}"/>
            </c:ext>
          </c:extLst>
        </c:ser>
        <c:ser>
          <c:idx val="2"/>
          <c:order val="2"/>
          <c:tx>
            <c:strRef>
              <c:f>データシート!$A$29</c:f>
              <c:strCache>
                <c:ptCount val="1"/>
                <c:pt idx="0">
                  <c:v>和気町公共下水道事業特別会計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0.25</c:v>
                </c:pt>
                <c:pt idx="2">
                  <c:v>#N/A</c:v>
                </c:pt>
                <c:pt idx="3">
                  <c:v>0.14000000000000001</c:v>
                </c:pt>
                <c:pt idx="4">
                  <c:v>#N/A</c:v>
                </c:pt>
                <c:pt idx="5">
                  <c:v>0.24</c:v>
                </c:pt>
                <c:pt idx="6">
                  <c:v>#N/A</c:v>
                </c:pt>
                <c:pt idx="7">
                  <c:v>0.22</c:v>
                </c:pt>
                <c:pt idx="8">
                  <c:v>#N/A</c:v>
                </c:pt>
                <c:pt idx="9">
                  <c:v>0.23</c:v>
                </c:pt>
              </c:numCache>
            </c:numRef>
          </c:val>
          <c:extLst>
            <c:ext xmlns:c16="http://schemas.microsoft.com/office/drawing/2014/chart" uri="{C3380CC4-5D6E-409C-BE32-E72D297353CC}">
              <c16:uniqueId val="{00000002-EB79-4E47-B383-58FA0422C683}"/>
            </c:ext>
          </c:extLst>
        </c:ser>
        <c:ser>
          <c:idx val="3"/>
          <c:order val="3"/>
          <c:tx>
            <c:strRef>
              <c:f>データシート!$A$30</c:f>
              <c:strCache>
                <c:ptCount val="1"/>
                <c:pt idx="0">
                  <c:v>和気町和気鵜飼谷温泉事業特別会計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0.69</c:v>
                </c:pt>
                <c:pt idx="4">
                  <c:v>#N/A</c:v>
                </c:pt>
                <c:pt idx="5">
                  <c:v>0.77</c:v>
                </c:pt>
                <c:pt idx="6">
                  <c:v>#N/A</c:v>
                </c:pt>
                <c:pt idx="7">
                  <c:v>0.79</c:v>
                </c:pt>
                <c:pt idx="8">
                  <c:v>#N/A</c:v>
                </c:pt>
                <c:pt idx="9">
                  <c:v>0.67</c:v>
                </c:pt>
              </c:numCache>
            </c:numRef>
          </c:val>
          <c:extLst>
            <c:ext xmlns:c16="http://schemas.microsoft.com/office/drawing/2014/chart" uri="{C3380CC4-5D6E-409C-BE32-E72D297353CC}">
              <c16:uniqueId val="{00000003-EB79-4E47-B383-58FA0422C683}"/>
            </c:ext>
          </c:extLst>
        </c:ser>
        <c:ser>
          <c:idx val="4"/>
          <c:order val="4"/>
          <c:tx>
            <c:strRef>
              <c:f>データシート!$A$31</c:f>
              <c:strCache>
                <c:ptCount val="1"/>
                <c:pt idx="0">
                  <c:v>和気町墓園事業特別会計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0.06</c:v>
                </c:pt>
                <c:pt idx="4">
                  <c:v>#N/A</c:v>
                </c:pt>
                <c:pt idx="5">
                  <c:v>0.14000000000000001</c:v>
                </c:pt>
                <c:pt idx="6">
                  <c:v>#N/A</c:v>
                </c:pt>
                <c:pt idx="7">
                  <c:v>0.11</c:v>
                </c:pt>
                <c:pt idx="8">
                  <c:v>#N/A</c:v>
                </c:pt>
                <c:pt idx="9">
                  <c:v>0.91</c:v>
                </c:pt>
              </c:numCache>
            </c:numRef>
          </c:val>
          <c:extLst>
            <c:ext xmlns:c16="http://schemas.microsoft.com/office/drawing/2014/chart" uri="{C3380CC4-5D6E-409C-BE32-E72D297353CC}">
              <c16:uniqueId val="{00000004-EB79-4E47-B383-58FA0422C683}"/>
            </c:ext>
          </c:extLst>
        </c:ser>
        <c:ser>
          <c:idx val="5"/>
          <c:order val="5"/>
          <c:tx>
            <c:strRef>
              <c:f>データシート!$A$32</c:f>
              <c:strCache>
                <c:ptCount val="1"/>
                <c:pt idx="0">
                  <c:v>和気町国民健康保険特別会計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3.02</c:v>
                </c:pt>
                <c:pt idx="2">
                  <c:v>#N/A</c:v>
                </c:pt>
                <c:pt idx="3">
                  <c:v>3.32</c:v>
                </c:pt>
                <c:pt idx="4">
                  <c:v>#N/A</c:v>
                </c:pt>
                <c:pt idx="5">
                  <c:v>2.83</c:v>
                </c:pt>
                <c:pt idx="6">
                  <c:v>#N/A</c:v>
                </c:pt>
                <c:pt idx="7">
                  <c:v>2.23</c:v>
                </c:pt>
                <c:pt idx="8">
                  <c:v>#N/A</c:v>
                </c:pt>
                <c:pt idx="9">
                  <c:v>2.72</c:v>
                </c:pt>
              </c:numCache>
            </c:numRef>
          </c:val>
          <c:extLst>
            <c:ext xmlns:c16="http://schemas.microsoft.com/office/drawing/2014/chart" uri="{C3380CC4-5D6E-409C-BE32-E72D297353CC}">
              <c16:uniqueId val="{00000005-EB79-4E47-B383-58FA0422C683}"/>
            </c:ext>
          </c:extLst>
        </c:ser>
        <c:ser>
          <c:idx val="6"/>
          <c:order val="6"/>
          <c:tx>
            <c:strRef>
              <c:f>データシート!$A$33</c:f>
              <c:strCache>
                <c:ptCount val="1"/>
                <c:pt idx="0">
                  <c:v>和気町簡易水道事業会計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2.63</c:v>
                </c:pt>
                <c:pt idx="2">
                  <c:v>#N/A</c:v>
                </c:pt>
                <c:pt idx="3">
                  <c:v>3.03</c:v>
                </c:pt>
                <c:pt idx="4">
                  <c:v>#N/A</c:v>
                </c:pt>
                <c:pt idx="5">
                  <c:v>3.36</c:v>
                </c:pt>
                <c:pt idx="6">
                  <c:v>#N/A</c:v>
                </c:pt>
                <c:pt idx="7">
                  <c:v>3.68</c:v>
                </c:pt>
                <c:pt idx="8">
                  <c:v>#N/A</c:v>
                </c:pt>
                <c:pt idx="9">
                  <c:v>3.79</c:v>
                </c:pt>
              </c:numCache>
            </c:numRef>
          </c:val>
          <c:extLst>
            <c:ext xmlns:c16="http://schemas.microsoft.com/office/drawing/2014/chart" uri="{C3380CC4-5D6E-409C-BE32-E72D297353CC}">
              <c16:uniqueId val="{00000006-EB79-4E47-B383-58FA0422C683}"/>
            </c:ext>
          </c:extLst>
        </c:ser>
        <c:ser>
          <c:idx val="7"/>
          <c:order val="7"/>
          <c:tx>
            <c:strRef>
              <c:f>データシート!$A$34</c:f>
              <c:strCache>
                <c:ptCount val="1"/>
                <c:pt idx="0">
                  <c:v>和気町ごみ焼却施設解体事業特別会計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5.12</c:v>
                </c:pt>
                <c:pt idx="8">
                  <c:v>#N/A</c:v>
                </c:pt>
                <c:pt idx="9">
                  <c:v>4.7699999999999996</c:v>
                </c:pt>
              </c:numCache>
            </c:numRef>
          </c:val>
          <c:extLst>
            <c:ext xmlns:c16="http://schemas.microsoft.com/office/drawing/2014/chart" uri="{C3380CC4-5D6E-409C-BE32-E72D297353CC}">
              <c16:uniqueId val="{00000007-EB79-4E47-B383-58FA0422C6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5.59</c:v>
                </c:pt>
                <c:pt idx="2">
                  <c:v>#N/A</c:v>
                </c:pt>
                <c:pt idx="3">
                  <c:v>4.84</c:v>
                </c:pt>
                <c:pt idx="4">
                  <c:v>#N/A</c:v>
                </c:pt>
                <c:pt idx="5">
                  <c:v>3.66</c:v>
                </c:pt>
                <c:pt idx="6">
                  <c:v>#N/A</c:v>
                </c:pt>
                <c:pt idx="7">
                  <c:v>0.74</c:v>
                </c:pt>
                <c:pt idx="8">
                  <c:v>#N/A</c:v>
                </c:pt>
                <c:pt idx="9">
                  <c:v>5.05</c:v>
                </c:pt>
              </c:numCache>
            </c:numRef>
          </c:val>
          <c:extLst>
            <c:ext xmlns:c16="http://schemas.microsoft.com/office/drawing/2014/chart" uri="{C3380CC4-5D6E-409C-BE32-E72D297353CC}">
              <c16:uniqueId val="{00000008-EB79-4E47-B383-58FA0422C683}"/>
            </c:ext>
          </c:extLst>
        </c:ser>
        <c:ser>
          <c:idx val="9"/>
          <c:order val="9"/>
          <c:tx>
            <c:strRef>
              <c:f>データシート!$A$36</c:f>
              <c:strCache>
                <c:ptCount val="1"/>
                <c:pt idx="0">
                  <c:v>和気町上水道事業会計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4.79</c:v>
                </c:pt>
                <c:pt idx="2">
                  <c:v>#N/A</c:v>
                </c:pt>
                <c:pt idx="3">
                  <c:v>5.0999999999999996</c:v>
                </c:pt>
                <c:pt idx="4">
                  <c:v>#N/A</c:v>
                </c:pt>
                <c:pt idx="5">
                  <c:v>5.38</c:v>
                </c:pt>
                <c:pt idx="6">
                  <c:v>#N/A</c:v>
                </c:pt>
                <c:pt idx="7">
                  <c:v>5.86</c:v>
                </c:pt>
                <c:pt idx="8">
                  <c:v>#N/A</c:v>
                </c:pt>
                <c:pt idx="9">
                  <c:v>6.04</c:v>
                </c:pt>
              </c:numCache>
            </c:numRef>
          </c:val>
          <c:extLst>
            <c:ext xmlns:c16="http://schemas.microsoft.com/office/drawing/2014/chart" uri="{C3380CC4-5D6E-409C-BE32-E72D297353CC}">
              <c16:uniqueId val="{00000009-EB79-4E47-B383-58FA0422C683}"/>
            </c:ext>
          </c:extLst>
        </c:ser>
        <c:dLbls>
          <c:showLegendKey val="0"/>
          <c:showVal val="0"/>
          <c:showCatName val="0"/>
          <c:showSerName val="0"/>
          <c:showPercent val="0"/>
          <c:showBubbleSize val="0"/>
        </c:dLbls>
        <c:gapWidth val="150"/>
        <c:overlap val="100"/>
        <c:axId val="124349824"/>
        <c:axId val="124359808"/>
      </c:barChart>
      <c:catAx>
        <c:axId val="1243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59808"/>
        <c:crosses val="autoZero"/>
        <c:auto val="1"/>
        <c:lblAlgn val="ctr"/>
        <c:lblOffset val="100"/>
        <c:tickLblSkip val="1"/>
        <c:tickMarkSkip val="1"/>
        <c:noMultiLvlLbl val="0"/>
      </c:catAx>
      <c:valAx>
        <c:axId val="12435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49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1187</c:v>
                </c:pt>
                <c:pt idx="5">
                  <c:v>1195</c:v>
                </c:pt>
                <c:pt idx="8">
                  <c:v>1257</c:v>
                </c:pt>
                <c:pt idx="11">
                  <c:v>1288</c:v>
                </c:pt>
                <c:pt idx="14">
                  <c:v>1280</c:v>
                </c:pt>
              </c:numCache>
            </c:numRef>
          </c:val>
          <c:extLst>
            <c:ext xmlns:c16="http://schemas.microsoft.com/office/drawing/2014/chart" uri="{C3380CC4-5D6E-409C-BE32-E72D297353CC}">
              <c16:uniqueId val="{00000000-875C-422E-95E1-EE2E3355BA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5C-422E-95E1-EE2E3355BA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55</c:v>
                </c:pt>
                <c:pt idx="3">
                  <c:v>46</c:v>
                </c:pt>
                <c:pt idx="6">
                  <c:v>33</c:v>
                </c:pt>
                <c:pt idx="9">
                  <c:v>33</c:v>
                </c:pt>
                <c:pt idx="12">
                  <c:v>30</c:v>
                </c:pt>
              </c:numCache>
            </c:numRef>
          </c:val>
          <c:extLst>
            <c:ext xmlns:c16="http://schemas.microsoft.com/office/drawing/2014/chart" uri="{C3380CC4-5D6E-409C-BE32-E72D297353CC}">
              <c16:uniqueId val="{00000002-875C-422E-95E1-EE2E3355BA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102</c:v>
                </c:pt>
                <c:pt idx="3">
                  <c:v>88</c:v>
                </c:pt>
                <c:pt idx="6">
                  <c:v>89</c:v>
                </c:pt>
                <c:pt idx="9">
                  <c:v>77</c:v>
                </c:pt>
                <c:pt idx="12">
                  <c:v>57</c:v>
                </c:pt>
              </c:numCache>
            </c:numRef>
          </c:val>
          <c:extLst>
            <c:ext xmlns:c16="http://schemas.microsoft.com/office/drawing/2014/chart" uri="{C3380CC4-5D6E-409C-BE32-E72D297353CC}">
              <c16:uniqueId val="{00000003-875C-422E-95E1-EE2E3355BA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1002</c:v>
                </c:pt>
                <c:pt idx="3">
                  <c:v>972</c:v>
                </c:pt>
                <c:pt idx="6">
                  <c:v>994</c:v>
                </c:pt>
                <c:pt idx="9">
                  <c:v>976</c:v>
                </c:pt>
                <c:pt idx="12">
                  <c:v>993</c:v>
                </c:pt>
              </c:numCache>
            </c:numRef>
          </c:val>
          <c:extLst>
            <c:ext xmlns:c16="http://schemas.microsoft.com/office/drawing/2014/chart" uri="{C3380CC4-5D6E-409C-BE32-E72D297353CC}">
              <c16:uniqueId val="{00000004-875C-422E-95E1-EE2E3355BA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5C-422E-95E1-EE2E3355BA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5C-422E-95E1-EE2E3355BA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932</c:v>
                </c:pt>
                <c:pt idx="3">
                  <c:v>902</c:v>
                </c:pt>
                <c:pt idx="6">
                  <c:v>856</c:v>
                </c:pt>
                <c:pt idx="9">
                  <c:v>817</c:v>
                </c:pt>
                <c:pt idx="12">
                  <c:v>791</c:v>
                </c:pt>
              </c:numCache>
            </c:numRef>
          </c:val>
          <c:extLst>
            <c:ext xmlns:c16="http://schemas.microsoft.com/office/drawing/2014/chart" uri="{C3380CC4-5D6E-409C-BE32-E72D297353CC}">
              <c16:uniqueId val="{00000007-875C-422E-95E1-EE2E3355BA31}"/>
            </c:ext>
          </c:extLst>
        </c:ser>
        <c:dLbls>
          <c:showLegendKey val="0"/>
          <c:showVal val="0"/>
          <c:showCatName val="0"/>
          <c:showSerName val="0"/>
          <c:showPercent val="0"/>
          <c:showBubbleSize val="0"/>
        </c:dLbls>
        <c:gapWidth val="100"/>
        <c:overlap val="100"/>
        <c:axId val="108342272"/>
        <c:axId val="10835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904</c:v>
                </c:pt>
                <c:pt idx="2">
                  <c:v>#N/A</c:v>
                </c:pt>
                <c:pt idx="3">
                  <c:v>#N/A</c:v>
                </c:pt>
                <c:pt idx="4">
                  <c:v>813</c:v>
                </c:pt>
                <c:pt idx="5">
                  <c:v>#N/A</c:v>
                </c:pt>
                <c:pt idx="6">
                  <c:v>#N/A</c:v>
                </c:pt>
                <c:pt idx="7">
                  <c:v>715</c:v>
                </c:pt>
                <c:pt idx="8">
                  <c:v>#N/A</c:v>
                </c:pt>
                <c:pt idx="9">
                  <c:v>#N/A</c:v>
                </c:pt>
                <c:pt idx="10">
                  <c:v>615</c:v>
                </c:pt>
                <c:pt idx="11">
                  <c:v>#N/A</c:v>
                </c:pt>
                <c:pt idx="12">
                  <c:v>#N/A</c:v>
                </c:pt>
                <c:pt idx="13">
                  <c:v>591</c:v>
                </c:pt>
                <c:pt idx="14">
                  <c:v>#N/A</c:v>
                </c:pt>
              </c:numCache>
            </c:numRef>
          </c:val>
          <c:smooth val="0"/>
          <c:extLst>
            <c:ext xmlns:c16="http://schemas.microsoft.com/office/drawing/2014/chart" uri="{C3380CC4-5D6E-409C-BE32-E72D297353CC}">
              <c16:uniqueId val="{00000008-875C-422E-95E1-EE2E3355BA31}"/>
            </c:ext>
          </c:extLst>
        </c:ser>
        <c:dLbls>
          <c:showLegendKey val="0"/>
          <c:showVal val="0"/>
          <c:showCatName val="0"/>
          <c:showSerName val="0"/>
          <c:showPercent val="0"/>
          <c:showBubbleSize val="0"/>
        </c:dLbls>
        <c:marker val="1"/>
        <c:smooth val="0"/>
        <c:axId val="108342272"/>
        <c:axId val="108356736"/>
      </c:lineChart>
      <c:catAx>
        <c:axId val="1083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56736"/>
        <c:crosses val="autoZero"/>
        <c:auto val="1"/>
        <c:lblAlgn val="ctr"/>
        <c:lblOffset val="100"/>
        <c:tickLblSkip val="1"/>
        <c:tickMarkSkip val="1"/>
        <c:noMultiLvlLbl val="0"/>
      </c:catAx>
      <c:valAx>
        <c:axId val="10835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4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12688</c:v>
                </c:pt>
                <c:pt idx="5">
                  <c:v>12263</c:v>
                </c:pt>
                <c:pt idx="8">
                  <c:v>12378</c:v>
                </c:pt>
                <c:pt idx="11">
                  <c:v>11958</c:v>
                </c:pt>
                <c:pt idx="14">
                  <c:v>11804</c:v>
                </c:pt>
              </c:numCache>
            </c:numRef>
          </c:val>
          <c:extLst>
            <c:ext xmlns:c16="http://schemas.microsoft.com/office/drawing/2014/chart" uri="{C3380CC4-5D6E-409C-BE32-E72D297353CC}">
              <c16:uniqueId val="{00000000-9FDD-471D-BD20-5A1E755F6A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1005</c:v>
                </c:pt>
                <c:pt idx="5">
                  <c:v>983</c:v>
                </c:pt>
                <c:pt idx="8">
                  <c:v>851</c:v>
                </c:pt>
                <c:pt idx="11">
                  <c:v>787</c:v>
                </c:pt>
                <c:pt idx="14">
                  <c:v>675</c:v>
                </c:pt>
              </c:numCache>
            </c:numRef>
          </c:val>
          <c:extLst>
            <c:ext xmlns:c16="http://schemas.microsoft.com/office/drawing/2014/chart" uri="{C3380CC4-5D6E-409C-BE32-E72D297353CC}">
              <c16:uniqueId val="{00000001-9FDD-471D-BD20-5A1E755F6A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3046</c:v>
                </c:pt>
                <c:pt idx="5">
                  <c:v>3135</c:v>
                </c:pt>
                <c:pt idx="8">
                  <c:v>3264</c:v>
                </c:pt>
                <c:pt idx="11">
                  <c:v>3344</c:v>
                </c:pt>
                <c:pt idx="14">
                  <c:v>3309</c:v>
                </c:pt>
              </c:numCache>
            </c:numRef>
          </c:val>
          <c:extLst>
            <c:ext xmlns:c16="http://schemas.microsoft.com/office/drawing/2014/chart" uri="{C3380CC4-5D6E-409C-BE32-E72D297353CC}">
              <c16:uniqueId val="{00000002-9FDD-471D-BD20-5A1E755F6A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DD-471D-BD20-5A1E755F6A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DD-471D-BD20-5A1E755F6A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DD-471D-BD20-5A1E755F6A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1354</c:v>
                </c:pt>
                <c:pt idx="3">
                  <c:v>1262</c:v>
                </c:pt>
                <c:pt idx="6">
                  <c:v>1238</c:v>
                </c:pt>
                <c:pt idx="9">
                  <c:v>1369</c:v>
                </c:pt>
                <c:pt idx="12">
                  <c:v>1100</c:v>
                </c:pt>
              </c:numCache>
            </c:numRef>
          </c:val>
          <c:extLst>
            <c:ext xmlns:c16="http://schemas.microsoft.com/office/drawing/2014/chart" uri="{C3380CC4-5D6E-409C-BE32-E72D297353CC}">
              <c16:uniqueId val="{00000006-9FDD-471D-BD20-5A1E755F6A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560</c:v>
                </c:pt>
                <c:pt idx="3">
                  <c:v>502</c:v>
                </c:pt>
                <c:pt idx="6">
                  <c:v>433</c:v>
                </c:pt>
                <c:pt idx="9">
                  <c:v>377</c:v>
                </c:pt>
                <c:pt idx="12">
                  <c:v>248</c:v>
                </c:pt>
              </c:numCache>
            </c:numRef>
          </c:val>
          <c:extLst>
            <c:ext xmlns:c16="http://schemas.microsoft.com/office/drawing/2014/chart" uri="{C3380CC4-5D6E-409C-BE32-E72D297353CC}">
              <c16:uniqueId val="{00000007-9FDD-471D-BD20-5A1E755F6A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10791</c:v>
                </c:pt>
                <c:pt idx="3">
                  <c:v>10306</c:v>
                </c:pt>
                <c:pt idx="6">
                  <c:v>9424</c:v>
                </c:pt>
                <c:pt idx="9">
                  <c:v>8273</c:v>
                </c:pt>
                <c:pt idx="12">
                  <c:v>7457</c:v>
                </c:pt>
              </c:numCache>
            </c:numRef>
          </c:val>
          <c:extLst>
            <c:ext xmlns:c16="http://schemas.microsoft.com/office/drawing/2014/chart" uri="{C3380CC4-5D6E-409C-BE32-E72D297353CC}">
              <c16:uniqueId val="{00000008-9FDD-471D-BD20-5A1E755F6A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613</c:v>
                </c:pt>
                <c:pt idx="3">
                  <c:v>594</c:v>
                </c:pt>
                <c:pt idx="6">
                  <c:v>633</c:v>
                </c:pt>
                <c:pt idx="9">
                  <c:v>1086</c:v>
                </c:pt>
                <c:pt idx="12">
                  <c:v>866</c:v>
                </c:pt>
              </c:numCache>
            </c:numRef>
          </c:val>
          <c:extLst>
            <c:ext xmlns:c16="http://schemas.microsoft.com/office/drawing/2014/chart" uri="{C3380CC4-5D6E-409C-BE32-E72D297353CC}">
              <c16:uniqueId val="{00000009-9FDD-471D-BD20-5A1E755F6A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7963</c:v>
                </c:pt>
                <c:pt idx="3">
                  <c:v>7828</c:v>
                </c:pt>
                <c:pt idx="6">
                  <c:v>7656</c:v>
                </c:pt>
                <c:pt idx="9">
                  <c:v>7487</c:v>
                </c:pt>
                <c:pt idx="12">
                  <c:v>7660</c:v>
                </c:pt>
              </c:numCache>
            </c:numRef>
          </c:val>
          <c:extLst>
            <c:ext xmlns:c16="http://schemas.microsoft.com/office/drawing/2014/chart" uri="{C3380CC4-5D6E-409C-BE32-E72D297353CC}">
              <c16:uniqueId val="{0000000A-9FDD-471D-BD20-5A1E755F6A71}"/>
            </c:ext>
          </c:extLst>
        </c:ser>
        <c:dLbls>
          <c:showLegendKey val="0"/>
          <c:showVal val="0"/>
          <c:showCatName val="0"/>
          <c:showSerName val="0"/>
          <c:showPercent val="0"/>
          <c:showBubbleSize val="0"/>
        </c:dLbls>
        <c:gapWidth val="100"/>
        <c:overlap val="100"/>
        <c:axId val="124220544"/>
        <c:axId val="12422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4543</c:v>
                </c:pt>
                <c:pt idx="2">
                  <c:v>#N/A</c:v>
                </c:pt>
                <c:pt idx="3">
                  <c:v>#N/A</c:v>
                </c:pt>
                <c:pt idx="4">
                  <c:v>4111</c:v>
                </c:pt>
                <c:pt idx="5">
                  <c:v>#N/A</c:v>
                </c:pt>
                <c:pt idx="6">
                  <c:v>#N/A</c:v>
                </c:pt>
                <c:pt idx="7">
                  <c:v>2892</c:v>
                </c:pt>
                <c:pt idx="8">
                  <c:v>#N/A</c:v>
                </c:pt>
                <c:pt idx="9">
                  <c:v>#N/A</c:v>
                </c:pt>
                <c:pt idx="10">
                  <c:v>2503</c:v>
                </c:pt>
                <c:pt idx="11">
                  <c:v>#N/A</c:v>
                </c:pt>
                <c:pt idx="12">
                  <c:v>#N/A</c:v>
                </c:pt>
                <c:pt idx="13">
                  <c:v>1543</c:v>
                </c:pt>
                <c:pt idx="14">
                  <c:v>#N/A</c:v>
                </c:pt>
              </c:numCache>
            </c:numRef>
          </c:val>
          <c:smooth val="0"/>
          <c:extLst>
            <c:ext xmlns:c16="http://schemas.microsoft.com/office/drawing/2014/chart" uri="{C3380CC4-5D6E-409C-BE32-E72D297353CC}">
              <c16:uniqueId val="{0000000B-9FDD-471D-BD20-5A1E755F6A71}"/>
            </c:ext>
          </c:extLst>
        </c:ser>
        <c:dLbls>
          <c:showLegendKey val="0"/>
          <c:showVal val="0"/>
          <c:showCatName val="0"/>
          <c:showSerName val="0"/>
          <c:showPercent val="0"/>
          <c:showBubbleSize val="0"/>
        </c:dLbls>
        <c:marker val="1"/>
        <c:smooth val="0"/>
        <c:axId val="124220544"/>
        <c:axId val="124222464"/>
      </c:lineChart>
      <c:catAx>
        <c:axId val="12422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222464"/>
        <c:crosses val="autoZero"/>
        <c:auto val="1"/>
        <c:lblAlgn val="ctr"/>
        <c:lblOffset val="100"/>
        <c:tickLblSkip val="1"/>
        <c:tickMarkSkip val="1"/>
        <c:noMultiLvlLbl val="0"/>
      </c:catAx>
      <c:valAx>
        <c:axId val="12422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2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{C9273558-444B-480B-A555-8457884F124A}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6F3D-4AEB-834D-5E37E882752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{1CB71228-B2A8-4506-8087-46063F7CF4DC}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6F3D-4AEB-834D-5E37E882752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{3DC3439C-E3B6-4D29-8733-78D0ABE111A9}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6F3D-4AEB-834D-5E37E882752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{C4B2CEFE-F224-49A0-A25F-A45929509765}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6F3D-4AEB-834D-5E37E882752F}"/>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{6ACC47DA-71A4-4D4C-ADEA-8B6C4349EA0F}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6F3D-4AEB-834D-5E37E882752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53.9</c:v>
                </c:pt>
              </c:numCache>
            </c:numRef>
          </c:xVal>
          <c:yVal>
            <c:numRef>
              <c:f>公会計指標分析・財政指標組合せ分析表!$K$51:$O$51</c:f>
              <c:numCache>
                <c:formatCode>#,##0.0;"▲ "#,##0.0</c:formatCode>
                <c:ptCount val="5"/>
                <c:pt idx="4">
                  <c:v>33.700000000000003</c:v>
                </c:pt>
              </c:numCache>
            </c:numRef>
          </c:yVal>
          <c:smooth val="0"/>
          <c:extLst>
            <c:ext xmlns:c16="http://schemas.microsoft.com/office/drawing/2014/chart" uri="{C3380CC4-5D6E-409C-BE32-E72D297353CC}">
              <c16:uniqueId val="{00000005-6F3D-4AEB-834D-5E37E882752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{E6BB2252-81F5-49CF-9C95-9410F11921B3}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6F3D-4AEB-834D-5E37E882752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{A46C7C69-975C-4E2B-9675-B0500A5F2EEE}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6F3D-4AEB-834D-5E37E882752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{58D2B753-E3DB-4DD4-99D0-C44363F277A6}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6F3D-4AEB-834D-5E37E882752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{EB31A5D5-3F19-4464-9B0C-C829A585DBA9}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6F3D-4AEB-834D-5E37E882752F}"/>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{9EC01916-238C-401B-8319-BFB852ADA853}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6F3D-4AEB-834D-5E37E882752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47.1</c:v>
                </c:pt>
              </c:numCache>
            </c:numRef>
          </c:xVal>
          <c:yVal>
            <c:numRef>
              <c:f>公会計指標分析・財政指標組合せ分析表!$K$55:$O$55</c:f>
              <c:numCache>
                <c:formatCode>#,##0.0;"▲ "#,##0.0</c:formatCode>
                <c:ptCount val="5"/>
                <c:pt idx="4">
                  <c:v>20.2</c:v>
                </c:pt>
              </c:numCache>
            </c:numRef>
          </c:yVal>
          <c:smooth val="0"/>
          <c:extLst>
            <c:ext xmlns:c16="http://schemas.microsoft.com/office/drawing/2014/chart" uri="{C3380CC4-5D6E-409C-BE32-E72D297353CC}">
              <c16:uniqueId val="{0000000B-6F3D-4AEB-834D-5E37E882752F}"/>
            </c:ext>
          </c:extLst>
        </c:ser>
        <c:dLbls>
          <c:showLegendKey val="0"/>
          <c:showVal val="0"/>
          <c:showCatName val="0"/>
          <c:showSerName val="0"/>
          <c:showPercent val="0"/>
          <c:showBubbleSize val="0"/>
        </c:dLbls>
        <c:axId val="133298432"/>
        <c:axId val="133370240"/>
      </c:scatterChart>
      <c:valAx>
        <c:axId val="133298432"/>
        <c:scaling>
          <c:orientation val="minMax"/>
          <c:max val="54.5"/>
          <c:min val="46.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370240"/>
        <c:crosses val="autoZero"/>
        <c:crossBetween val="midCat"/>
      </c:valAx>
      <c:valAx>
        <c:axId val="133370240"/>
        <c:scaling>
          <c:orientation val="minMax"/>
          <c:max val="3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298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{67B48F56-141C-4428-95B2-3F69A5B83AC6}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DCC-4975-BB16-6C716D658C8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{FCE2DD01-E254-4D87-97AE-9D712F07C393}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DCC-4975-BB16-6C716D658C8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{F7ACA423-BFA6-4FBB-835F-72B5599E4619}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DCC-4975-BB16-6C716D658C8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{CE921DD6-ADF7-49AD-BFD7-C09B7C3F96D4}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DCC-4975-BB16-6C716D658C8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{78B40ADA-FA33-4B2C-B8E1-10E12416BC54}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DCC-4975-BB16-6C716D658C8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18.899999999999999</c:v>
                </c:pt>
                <c:pt idx="1">
                  <c:v>18.399999999999999</c:v>
                </c:pt>
                <c:pt idx="2">
                  <c:v>17.7</c:v>
                </c:pt>
                <c:pt idx="3">
                  <c:v>15.7</c:v>
                </c:pt>
                <c:pt idx="4">
                  <c:v>14.1</c:v>
                </c:pt>
              </c:numCache>
            </c:numRef>
          </c:xVal>
          <c:yVal>
            <c:numRef>
              <c:f>公会計指標分析・財政指標組合せ分析表!$K$73:$O$73</c:f>
              <c:numCache>
                <c:formatCode>#,##0.0;"▲ "#,##0.0</c:formatCode>
                <c:ptCount val="5"/>
                <c:pt idx="0">
                  <c:v>98.8</c:v>
                </c:pt>
                <c:pt idx="1">
                  <c:v>89.7</c:v>
                </c:pt>
                <c:pt idx="2">
                  <c:v>64.099999999999994</c:v>
                </c:pt>
                <c:pt idx="3">
                  <c:v>56.2</c:v>
                </c:pt>
                <c:pt idx="4">
                  <c:v>33.700000000000003</c:v>
                </c:pt>
              </c:numCache>
            </c:numRef>
          </c:yVal>
          <c:smooth val="0"/>
          <c:extLst>
            <c:ext xmlns:c16="http://schemas.microsoft.com/office/drawing/2014/chart" uri="{C3380CC4-5D6E-409C-BE32-E72D297353CC}">
              <c16:uniqueId val="{00000005-DDCC-4975-BB16-6C716D658C8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{1D6572BA-6446-4AF4-BB1C-1F87FF22F2AA}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DCC-4975-BB16-6C716D658C8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{75BB9534-6782-4531-B142-6E247AE8D830}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DCC-4975-BB16-6C716D658C8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{3D15EE3F-B739-4C16-A692-534ECB2A8F48}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DCC-4975-BB16-6C716D658C8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{17A62741-B978-4252-866A-481D1E822A91}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DCC-4975-BB16-6C716D658C8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{F27336F7-784A-4D4B-BE54-24379EC8FB44}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DCC-4975-BB16-6C716D658C8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9.3000000000000007</c:v>
                </c:pt>
              </c:numCache>
            </c:numRef>
          </c:xVal>
          <c:yVal>
            <c:numRef>
              <c:f>公会計指標分析・財政指標組合せ分析表!$K$77:$O$77</c:f>
              <c:numCache>
                <c:formatCode>#,##0.0;"▲ "#,##0.0</c:formatCode>
                <c:ptCount val="5"/>
                <c:pt idx="0">
                  <c:v>64.3</c:v>
                </c:pt>
                <c:pt idx="1">
                  <c:v>61.3</c:v>
                </c:pt>
                <c:pt idx="2">
                  <c:v>54.6</c:v>
                </c:pt>
                <c:pt idx="3">
                  <c:v>48.7</c:v>
                </c:pt>
                <c:pt idx="4">
                  <c:v>20.2</c:v>
                </c:pt>
              </c:numCache>
            </c:numRef>
          </c:yVal>
          <c:smooth val="0"/>
          <c:extLst>
            <c:ext xmlns:c16="http://schemas.microsoft.com/office/drawing/2014/chart" uri="{C3380CC4-5D6E-409C-BE32-E72D297353CC}">
              <c16:uniqueId val="{0000000B-DDCC-4975-BB16-6C716D658C8B}"/>
            </c:ext>
          </c:extLst>
        </c:ser>
        <c:dLbls>
          <c:showLegendKey val="0"/>
          <c:showVal val="0"/>
          <c:showCatName val="0"/>
          <c:showSerName val="0"/>
          <c:showPercent val="0"/>
          <c:showBubbleSize val="0"/>
        </c:dLbls>
        <c:axId val="133400064"/>
        <c:axId val="133401984"/>
      </c:scatterChart>
      <c:valAx>
        <c:axId val="133400064"/>
        <c:scaling>
          <c:orientation val="minMax"/>
          <c:max val="19.7"/>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401984"/>
        <c:crosses val="autoZero"/>
        <c:crossBetween val="midCat"/>
      </c:valAx>
      <c:valAx>
        <c:axId val="133401984"/>
        <c:scaling>
          <c:orientation val="minMax"/>
          <c:max val="11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400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公債費充当の組合負担金、債務負担行為等が減少し、昨年度に引き続き、過疎対策事業債や合併特例債など交付税算入率の高い地方債を重点的に活用していることから、実質公債費比率の分子が減少し、同比率改善につなが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財源の地方債残高が増加したものの、過疎対策事業債、合併特例債等、交付税算入率の高い地方債が増え、交付税算入率の低い下水道事業債の残高（公営企業への繰入見込額）が減少したため、将来負担比率の改善につなが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14,806
14,672
144.21
8,971,595
8,313,297
622,675
5,788,077
7,660,280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33.7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有形固定資産の減価償却の進展の割合を示す有形固定資産減価償却率は、</a:t>
          </a:r>
          <a:r>
            <a:rPr lang="en-US" altLang="ja-JP"/>
            <a:t>53.9</a:t>
          </a:r>
          <a:r>
            <a:rPr lang="ja-JP" altLang="en-US"/>
            <a:t>であり、類似団体平均の</a:t>
          </a:r>
          <a:r>
            <a:rPr lang="en-US" altLang="ja-JP"/>
            <a:t>47.1</a:t>
          </a:r>
          <a:r>
            <a:rPr lang="ja-JP" altLang="en-US"/>
            <a:t>を上回っている。</a:t>
          </a:r>
          <a:endParaRPr lang="en-US" altLang="ja-JP"/>
        </a:p>
        <a:p>
          <a:r>
            <a:rPr lang="ja-JP" altLang="en-US"/>
            <a:t>これは、減価償却の進展だけでなく、資産の“古さ”を示しているともいえる。</a:t>
          </a:r>
          <a:r>
            <a:rPr lang="en-US" altLang="ja-JP"/>
            <a:t>1970</a:t>
          </a:r>
          <a:r>
            <a:rPr lang="ja-JP" altLang="en-US"/>
            <a:t>年代に建設された公共施設が多く、更新時期が近付いており、将来の大きな財政負担が懸念される。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34</xdr:row>
      <xdr:rowOff>65532</xdr:rowOff>
    </xdr:to>
    <xdr:cxnSp macro="">
      <xdr:nvCxnSpPr>
        <xdr:cNvPr id="62" name="直線コネクタ 61"/>
        <xdr:cNvCxnSpPr/>
      </xdr:nvCxnSpPr>
      <xdr:spPr>
        <a:xfrm flipV="1">
          <a:off x="4760595" y="5471160"/>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69359</xdr:rowOff>
    </xdr:from>
    <xdr:ext cx="405111" cy="259045"/>
    <xdr:sp macro="" textlink="">
      <xdr:nvSpPr>
        <xdr:cNvPr id="63" name="有形固定資産減価償却率最小値テキスト"/>
        <xdr:cNvSpPr txBox="1"/>
      </xdr:nvSpPr>
      <xdr:spPr>
        <a:xfrm>
          <a:off x="4813300" y="667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3</xdr:col>
      <xdr:colOff>1082675</xdr:colOff>
      <xdr:row>34</xdr:row>
      <xdr:rowOff>65532</xdr:rowOff>
    </xdr:from>
    <xdr:to>
      <xdr:col>3</xdr:col>
      <xdr:colOff>1260475</xdr:colOff>
      <xdr:row>34</xdr:row>
      <xdr:rowOff>65532</xdr:rowOff>
    </xdr:to>
    <xdr:cxnSp macro="">
      <xdr:nvCxnSpPr>
        <xdr:cNvPr id="64" name="直線コネクタ 63"/>
        <xdr:cNvCxnSpPr/>
      </xdr:nvCxnSpPr>
      <xdr:spPr>
        <a:xfrm>
          <a:off x="4673600" y="667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116349</xdr:rowOff>
    </xdr:from>
    <xdr:ext cx="405111" cy="259045"/>
    <xdr:sp macro="" textlink="">
      <xdr:nvSpPr>
        <xdr:cNvPr id="67" name="有形固定資産減価償却率平均値テキスト"/>
        <xdr:cNvSpPr txBox="1"/>
      </xdr:nvSpPr>
      <xdr:spPr>
        <a:xfrm>
          <a:off x="4813300" y="5869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137922</xdr:rowOff>
    </xdr:from>
    <xdr:to>
      <xdr:col>3</xdr:col>
      <xdr:colOff>1222375</xdr:colOff>
      <xdr:row>30</xdr:row>
      <xdr:rowOff>68072</xdr:rowOff>
    </xdr:to>
    <xdr:sp macro="" textlink="">
      <xdr:nvSpPr>
        <xdr:cNvPr id="68" name="フローチャート : 判断 67"/>
        <xdr:cNvSpPr/>
      </xdr:nvSpPr>
      <xdr:spPr>
        <a:xfrm>
          <a:off x="47117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15748</xdr:rowOff>
    </xdr:from>
    <xdr:to>
      <xdr:col>3</xdr:col>
      <xdr:colOff>1222375</xdr:colOff>
      <xdr:row>28</xdr:row>
      <xdr:rowOff>117348</xdr:rowOff>
    </xdr:to>
    <xdr:sp macro="" textlink="">
      <xdr:nvSpPr>
        <xdr:cNvPr id="74" name="円/楕円 73"/>
        <xdr:cNvSpPr/>
      </xdr:nvSpPr>
      <xdr:spPr>
        <a:xfrm>
          <a:off x="47117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38625</xdr:rowOff>
    </xdr:from>
    <xdr:ext cx="405111" cy="259045"/>
    <xdr:sp macro="" textlink="">
      <xdr:nvSpPr>
        <xdr:cNvPr id="75" name="有形固定資産減価償却率該当値テキスト"/>
        <xdr:cNvSpPr txBox="1"/>
      </xdr:nvSpPr>
      <xdr:spPr>
        <a:xfrm>
          <a:off x="4813300" y="54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14,806
14,672
144.21
8,971,595
8,313,297
622,675
5,788,077
7,660,280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41</xdr:row>
      <xdr:rowOff>49530</xdr:rowOff>
    </xdr:to>
    <xdr:cxnSp macro="">
      <xdr:nvCxnSpPr>
        <xdr:cNvPr id="57" name="直線コネクタ 56"/>
        <xdr:cNvCxnSpPr/>
      </xdr:nvCxnSpPr>
      <xdr:spPr>
        <a:xfrm flipV="1">
          <a:off x="4634865" y="5802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53357</xdr:rowOff>
    </xdr:from>
    <xdr:ext cx="405111" cy="259045"/>
    <xdr:sp macro="" textlink="">
      <xdr:nvSpPr>
        <xdr:cNvPr id="58" name="【道路】&#10;有形固定資産減価償却率最小値テキスト"/>
        <xdr:cNvSpPr txBox="1"/>
      </xdr:nvSpPr>
      <xdr:spPr>
        <a:xfrm>
          <a:off x="472440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41</xdr:row>
      <xdr:rowOff>49530</xdr:rowOff>
    </xdr:from>
    <xdr:to>
      <xdr:col>6</xdr:col>
      <xdr:colOff>600075</xdr:colOff>
      <xdr:row>41</xdr:row>
      <xdr:rowOff>49530</xdr:rowOff>
    </xdr:to>
    <xdr:cxnSp macro="">
      <xdr:nvCxnSpPr>
        <xdr:cNvPr id="59" name="直線コネクタ 58"/>
        <xdr:cNvCxnSpPr/>
      </xdr:nvCxnSpPr>
      <xdr:spPr>
        <a:xfrm>
          <a:off x="4546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2" name="【道路】&#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3" name="フローチャート :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10160</xdr:rowOff>
    </xdr:from>
    <xdr:to>
      <xdr:col>6</xdr:col>
      <xdr:colOff>561975</xdr:colOff>
      <xdr:row>36</xdr:row>
      <xdr:rowOff>111760</xdr:rowOff>
    </xdr:to>
    <xdr:sp macro="" textlink="">
      <xdr:nvSpPr>
        <xdr:cNvPr id="69" name="円/楕円 68"/>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33037</xdr:rowOff>
    </xdr:from>
    <xdr:ext cx="405111" cy="259045"/>
    <xdr:sp macro="" textlink="">
      <xdr:nvSpPr>
        <xdr:cNvPr id="70" name="【道路】&#10;有形固定資産減価償却率該当値テキスト"/>
        <xdr:cNvSpPr txBox="1"/>
      </xdr:nvSpPr>
      <xdr:spPr>
        <a:xfrm>
          <a:off x="47244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124801</xdr:rowOff>
    </xdr:from>
    <xdr:to>
      <xdr:col>15</xdr:col>
      <xdr:colOff>180340</xdr:colOff>
      <xdr:row>40</xdr:row>
      <xdr:rowOff>100615</xdr:rowOff>
    </xdr:to>
    <xdr:cxnSp macro="">
      <xdr:nvCxnSpPr>
        <xdr:cNvPr id="93" name="直線コネクタ 92"/>
        <xdr:cNvCxnSpPr/>
      </xdr:nvCxnSpPr>
      <xdr:spPr>
        <a:xfrm flipV="1">
          <a:off x="10476865" y="5782651"/>
          <a:ext cx="0" cy="117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104442</xdr:rowOff>
    </xdr:from>
    <xdr:ext cx="534377" cy="259045"/>
    <xdr:sp macro="" textlink="">
      <xdr:nvSpPr>
        <xdr:cNvPr id="94" name="【道路】&#10;一人当たり延長最小値テキスト"/>
        <xdr:cNvSpPr txBox="1"/>
      </xdr:nvSpPr>
      <xdr:spPr>
        <a:xfrm>
          <a:off x="10566400" y="69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14.466</a:t>
          </a:r>
          <a:endParaRPr kumimoji="1" lang="ja-JP" altLang="en-US" sz="1000" b="1">
            <a:latin typeface="ＭＳ Ｐゴシック"/>
          </a:endParaRPr>
        </a:p>
      </xdr:txBody>
    </xdr:sp>
    <xdr:clientData/>
  </xdr:oneCellAnchor>
  <xdr:twoCellAnchor>
    <xdr:from>
      <xdr:col>15</xdr:col>
      <xdr:colOff>92075</xdr:colOff>
      <xdr:row>40</xdr:row>
      <xdr:rowOff>100615</xdr:rowOff>
    </xdr:from>
    <xdr:to>
      <xdr:col>15</xdr:col>
      <xdr:colOff>269875</xdr:colOff>
      <xdr:row>40</xdr:row>
      <xdr:rowOff>100615</xdr:rowOff>
    </xdr:to>
    <xdr:cxnSp macro="">
      <xdr:nvCxnSpPr>
        <xdr:cNvPr id="95" name="直線コネクタ 94"/>
        <xdr:cNvCxnSpPr/>
      </xdr:nvCxnSpPr>
      <xdr:spPr>
        <a:xfrm>
          <a:off x="10388600" y="695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71478</xdr:rowOff>
    </xdr:from>
    <xdr:ext cx="534377" cy="259045"/>
    <xdr:sp macro="" textlink="">
      <xdr:nvSpPr>
        <xdr:cNvPr id="96" name="【道路】&#10;一人当たり延長最大値テキスト"/>
        <xdr:cNvSpPr txBox="1"/>
      </xdr:nvSpPr>
      <xdr:spPr>
        <a:xfrm>
          <a:off x="10566400" y="55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40.187</a:t>
          </a:r>
          <a:endParaRPr kumimoji="1" lang="ja-JP" altLang="en-US" sz="1000" b="1">
            <a:latin typeface="ＭＳ Ｐゴシック"/>
          </a:endParaRPr>
        </a:p>
      </xdr:txBody>
    </xdr:sp>
    <xdr:clientData/>
  </xdr:oneCellAnchor>
  <xdr:twoCellAnchor>
    <xdr:from>
      <xdr:col>15</xdr:col>
      <xdr:colOff>92075</xdr:colOff>
      <xdr:row>33</xdr:row>
      <xdr:rowOff>124801</xdr:rowOff>
    </xdr:from>
    <xdr:to>
      <xdr:col>15</xdr:col>
      <xdr:colOff>269875</xdr:colOff>
      <xdr:row>33</xdr:row>
      <xdr:rowOff>124801</xdr:rowOff>
    </xdr:to>
    <xdr:cxnSp macro="">
      <xdr:nvCxnSpPr>
        <xdr:cNvPr id="97" name="直線コネクタ 96"/>
        <xdr:cNvCxnSpPr/>
      </xdr:nvCxnSpPr>
      <xdr:spPr>
        <a:xfrm>
          <a:off x="10388600" y="578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157273</xdr:rowOff>
    </xdr:from>
    <xdr:ext cx="534377" cy="259045"/>
    <xdr:sp macro="" textlink="">
      <xdr:nvSpPr>
        <xdr:cNvPr id="98" name="【道路】&#10;一人当たり延長平均値テキスト"/>
        <xdr:cNvSpPr txBox="1"/>
      </xdr:nvSpPr>
      <xdr:spPr>
        <a:xfrm>
          <a:off x="10566400" y="615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134396</xdr:rowOff>
    </xdr:from>
    <xdr:to>
      <xdr:col>15</xdr:col>
      <xdr:colOff>231775</xdr:colOff>
      <xdr:row>37</xdr:row>
      <xdr:rowOff>64546</xdr:rowOff>
    </xdr:to>
    <xdr:sp macro="" textlink="">
      <xdr:nvSpPr>
        <xdr:cNvPr id="99" name="フローチャート : 判断 98"/>
        <xdr:cNvSpPr/>
      </xdr:nvSpPr>
      <xdr:spPr>
        <a:xfrm>
          <a:off x="10426700" y="63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150078</xdr:rowOff>
    </xdr:from>
    <xdr:to>
      <xdr:col>15</xdr:col>
      <xdr:colOff>231775</xdr:colOff>
      <xdr:row>37</xdr:row>
      <xdr:rowOff>80228</xdr:rowOff>
    </xdr:to>
    <xdr:sp macro="" textlink="">
      <xdr:nvSpPr>
        <xdr:cNvPr id="105" name="円/楕円 104"/>
        <xdr:cNvSpPr/>
      </xdr:nvSpPr>
      <xdr:spPr>
        <a:xfrm>
          <a:off x="10426700" y="63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128505</xdr:rowOff>
    </xdr:from>
    <xdr:ext cx="534377" cy="259045"/>
    <xdr:sp macro="" textlink="">
      <xdr:nvSpPr>
        <xdr:cNvPr id="106" name="【道路】&#10;一人当たり延長該当値テキスト"/>
        <xdr:cNvSpPr txBox="1"/>
      </xdr:nvSpPr>
      <xdr:spPr>
        <a:xfrm>
          <a:off x="10566400" y="630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8" name="直線コネクタ 11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9" name="テキスト ボックス 11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0" name="直線コネクタ 11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1" name="テキスト ボックス 12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2" name="直線コネクタ 12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3" name="テキスト ボックス 12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4" name="直線コネクタ 12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5" name="テキスト ボックス 12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137160</xdr:rowOff>
    </xdr:from>
    <xdr:to>
      <xdr:col>6</xdr:col>
      <xdr:colOff>510540</xdr:colOff>
      <xdr:row>64</xdr:row>
      <xdr:rowOff>13716</xdr:rowOff>
    </xdr:to>
    <xdr:cxnSp macro="">
      <xdr:nvCxnSpPr>
        <xdr:cNvPr id="129" name="直線コネクタ 128"/>
        <xdr:cNvCxnSpPr/>
      </xdr:nvCxnSpPr>
      <xdr:spPr>
        <a:xfrm flipV="1">
          <a:off x="4634865" y="973836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17543</xdr:rowOff>
    </xdr:from>
    <xdr:ext cx="405111" cy="259045"/>
    <xdr:sp macro="" textlink="">
      <xdr:nvSpPr>
        <xdr:cNvPr id="130" name="【橋りょう・トンネル】&#10;有形固定資産減価償却率最小値テキスト"/>
        <xdr:cNvSpPr txBox="1"/>
      </xdr:nvSpPr>
      <xdr:spPr>
        <a:xfrm>
          <a:off x="4724400" y="109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6</xdr:col>
      <xdr:colOff>422275</xdr:colOff>
      <xdr:row>64</xdr:row>
      <xdr:rowOff>13716</xdr:rowOff>
    </xdr:from>
    <xdr:to>
      <xdr:col>6</xdr:col>
      <xdr:colOff>600075</xdr:colOff>
      <xdr:row>64</xdr:row>
      <xdr:rowOff>13716</xdr:rowOff>
    </xdr:to>
    <xdr:cxnSp macro="">
      <xdr:nvCxnSpPr>
        <xdr:cNvPr id="131" name="直線コネクタ 130"/>
        <xdr:cNvCxnSpPr/>
      </xdr:nvCxnSpPr>
      <xdr:spPr>
        <a:xfrm>
          <a:off x="4546600" y="109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83837</xdr:rowOff>
    </xdr:from>
    <xdr:ext cx="405111" cy="259045"/>
    <xdr:sp macro="" textlink="">
      <xdr:nvSpPr>
        <xdr:cNvPr id="132" name="【橋りょう・トンネル】&#10;有形固定資産減価償却率最大値テキスト"/>
        <xdr:cNvSpPr txBox="1"/>
      </xdr:nvSpPr>
      <xdr:spPr>
        <a:xfrm>
          <a:off x="47244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6</xdr:col>
      <xdr:colOff>422275</xdr:colOff>
      <xdr:row>56</xdr:row>
      <xdr:rowOff>137160</xdr:rowOff>
    </xdr:from>
    <xdr:to>
      <xdr:col>6</xdr:col>
      <xdr:colOff>600075</xdr:colOff>
      <xdr:row>56</xdr:row>
      <xdr:rowOff>137160</xdr:rowOff>
    </xdr:to>
    <xdr:cxnSp macro="">
      <xdr:nvCxnSpPr>
        <xdr:cNvPr id="133" name="直線コネクタ 132"/>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1795</xdr:rowOff>
    </xdr:from>
    <xdr:ext cx="405111" cy="259045"/>
    <xdr:sp macro="" textlink="">
      <xdr:nvSpPr>
        <xdr:cNvPr id="134" name="【橋りょう・トンネル】&#10;有形固定資産減価償却率平均値テキスト"/>
        <xdr:cNvSpPr txBox="1"/>
      </xdr:nvSpPr>
      <xdr:spPr>
        <a:xfrm>
          <a:off x="4724400" y="994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150368</xdr:rowOff>
    </xdr:from>
    <xdr:to>
      <xdr:col>6</xdr:col>
      <xdr:colOff>561975</xdr:colOff>
      <xdr:row>59</xdr:row>
      <xdr:rowOff>80518</xdr:rowOff>
    </xdr:to>
    <xdr:sp macro="" textlink="">
      <xdr:nvSpPr>
        <xdr:cNvPr id="135" name="フローチャート : 判断 134"/>
        <xdr:cNvSpPr/>
      </xdr:nvSpPr>
      <xdr:spPr>
        <a:xfrm>
          <a:off x="45847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134366</xdr:rowOff>
    </xdr:from>
    <xdr:to>
      <xdr:col>6</xdr:col>
      <xdr:colOff>561975</xdr:colOff>
      <xdr:row>64</xdr:row>
      <xdr:rowOff>64516</xdr:rowOff>
    </xdr:to>
    <xdr:sp macro="" textlink="">
      <xdr:nvSpPr>
        <xdr:cNvPr id="141" name="円/楕円 140"/>
        <xdr:cNvSpPr/>
      </xdr:nvSpPr>
      <xdr:spPr>
        <a:xfrm>
          <a:off x="45847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49293</xdr:rowOff>
    </xdr:from>
    <xdr:ext cx="405111" cy="259045"/>
    <xdr:sp macro="" textlink="">
      <xdr:nvSpPr>
        <xdr:cNvPr id="142" name="【橋りょう・トンネル】&#10;有形固定資産減価償却率該当値テキスト"/>
        <xdr:cNvSpPr txBox="1"/>
      </xdr:nvSpPr>
      <xdr:spPr>
        <a:xfrm>
          <a:off x="4724400" y="10850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3" name="直線コネクタ 15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4" name="テキスト ボックス 15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5" name="直線コネクタ 15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6" name="テキスト ボックス 15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7" name="直線コネクタ 15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58" name="テキスト ボックス 15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9" name="直線コネクタ 15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0" name="テキスト ボックス 15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1" name="直線コネクタ 16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2" name="テキスト ボックス 16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3" name="直線コネクタ 16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4" name="テキスト ボックス 16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101569</xdr:rowOff>
    </xdr:from>
    <xdr:to>
      <xdr:col>15</xdr:col>
      <xdr:colOff>180340</xdr:colOff>
      <xdr:row>64</xdr:row>
      <xdr:rowOff>4170</xdr:rowOff>
    </xdr:to>
    <xdr:cxnSp macro="">
      <xdr:nvCxnSpPr>
        <xdr:cNvPr id="168" name="直線コネクタ 167"/>
        <xdr:cNvCxnSpPr/>
      </xdr:nvCxnSpPr>
      <xdr:spPr>
        <a:xfrm flipV="1">
          <a:off x="10476865" y="9531319"/>
          <a:ext cx="0" cy="1445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7997</xdr:rowOff>
    </xdr:from>
    <xdr:ext cx="599010" cy="259045"/>
    <xdr:sp macro="" textlink="">
      <xdr:nvSpPr>
        <xdr:cNvPr id="169" name="【橋りょう・トンネル】&#10;一人当たり有形固定資産（償却資産）額最小値テキスト"/>
        <xdr:cNvSpPr txBox="1"/>
      </xdr:nvSpPr>
      <xdr:spPr>
        <a:xfrm>
          <a:off x="10566400" y="1098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116,170</a:t>
          </a:r>
          <a:endParaRPr kumimoji="1" lang="ja-JP" altLang="en-US" sz="1000" b="1">
            <a:latin typeface="ＭＳ Ｐゴシック"/>
          </a:endParaRPr>
        </a:p>
      </xdr:txBody>
    </xdr:sp>
    <xdr:clientData/>
  </xdr:oneCellAnchor>
  <xdr:twoCellAnchor>
    <xdr:from>
      <xdr:col>15</xdr:col>
      <xdr:colOff>92075</xdr:colOff>
      <xdr:row>64</xdr:row>
      <xdr:rowOff>4170</xdr:rowOff>
    </xdr:from>
    <xdr:to>
      <xdr:col>15</xdr:col>
      <xdr:colOff>269875</xdr:colOff>
      <xdr:row>64</xdr:row>
      <xdr:rowOff>4170</xdr:rowOff>
    </xdr:to>
    <xdr:cxnSp macro="">
      <xdr:nvCxnSpPr>
        <xdr:cNvPr id="170" name="直線コネクタ 169"/>
        <xdr:cNvCxnSpPr/>
      </xdr:nvCxnSpPr>
      <xdr:spPr>
        <a:xfrm>
          <a:off x="10388600" y="1097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48246</xdr:rowOff>
    </xdr:from>
    <xdr:ext cx="690189" cy="259045"/>
    <xdr:sp macro="" textlink="">
      <xdr:nvSpPr>
        <xdr:cNvPr id="171" name="【橋りょう・トンネル】&#10;一人当たり有形固定資産（償却資産）額最大値テキスト"/>
        <xdr:cNvSpPr txBox="1"/>
      </xdr:nvSpPr>
      <xdr:spPr>
        <a:xfrm>
          <a:off x="10566400" y="9306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1,444,195</a:t>
          </a:r>
          <a:endParaRPr kumimoji="1" lang="ja-JP" altLang="en-US" sz="1000" b="1">
            <a:latin typeface="ＭＳ Ｐゴシック"/>
          </a:endParaRPr>
        </a:p>
      </xdr:txBody>
    </xdr:sp>
    <xdr:clientData/>
  </xdr:oneCellAnchor>
  <xdr:twoCellAnchor>
    <xdr:from>
      <xdr:col>15</xdr:col>
      <xdr:colOff>92075</xdr:colOff>
      <xdr:row>55</xdr:row>
      <xdr:rowOff>101569</xdr:rowOff>
    </xdr:from>
    <xdr:to>
      <xdr:col>15</xdr:col>
      <xdr:colOff>269875</xdr:colOff>
      <xdr:row>55</xdr:row>
      <xdr:rowOff>101569</xdr:rowOff>
    </xdr:to>
    <xdr:cxnSp macro="">
      <xdr:nvCxnSpPr>
        <xdr:cNvPr id="172" name="直線コネクタ 171"/>
        <xdr:cNvCxnSpPr/>
      </xdr:nvCxnSpPr>
      <xdr:spPr>
        <a:xfrm>
          <a:off x="10388600" y="953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108170</xdr:rowOff>
    </xdr:from>
    <xdr:ext cx="599010" cy="259045"/>
    <xdr:sp macro="" textlink="">
      <xdr:nvSpPr>
        <xdr:cNvPr id="173" name="【橋りょう・トンネル】&#10;一人当たり有形固定資産（償却資産）額平均値テキスト"/>
        <xdr:cNvSpPr txBox="1"/>
      </xdr:nvSpPr>
      <xdr:spPr>
        <a:xfrm>
          <a:off x="10566400" y="1039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467,480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85293</xdr:rowOff>
    </xdr:from>
    <xdr:to>
      <xdr:col>15</xdr:col>
      <xdr:colOff>231775</xdr:colOff>
      <xdr:row>62</xdr:row>
      <xdr:rowOff>15443</xdr:rowOff>
    </xdr:to>
    <xdr:sp macro="" textlink="">
      <xdr:nvSpPr>
        <xdr:cNvPr id="174" name="フローチャート : 判断 173"/>
        <xdr:cNvSpPr/>
      </xdr:nvSpPr>
      <xdr:spPr>
        <a:xfrm>
          <a:off x="10426700" y="105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116956</xdr:rowOff>
    </xdr:from>
    <xdr:to>
      <xdr:col>15</xdr:col>
      <xdr:colOff>231775</xdr:colOff>
      <xdr:row>63</xdr:row>
      <xdr:rowOff>47106</xdr:rowOff>
    </xdr:to>
    <xdr:sp macro="" textlink="">
      <xdr:nvSpPr>
        <xdr:cNvPr id="180" name="円/楕円 179"/>
        <xdr:cNvSpPr/>
      </xdr:nvSpPr>
      <xdr:spPr>
        <a:xfrm>
          <a:off x="10426700" y="107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95383</xdr:rowOff>
    </xdr:from>
    <xdr:ext cx="599010" cy="259045"/>
    <xdr:sp macro="" textlink="">
      <xdr:nvSpPr>
        <xdr:cNvPr id="181" name="【橋りょう・トンネル】&#10;一人当たり有形固定資産（償却資産）額該当値テキスト"/>
        <xdr:cNvSpPr txBox="1"/>
      </xdr:nvSpPr>
      <xdr:spPr>
        <a:xfrm>
          <a:off x="10566400" y="1072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2" name="テキスト ボックス 19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0" name="テキスト ボックス 19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85</xdr:row>
      <xdr:rowOff>163830</xdr:rowOff>
    </xdr:to>
    <xdr:cxnSp macro="">
      <xdr:nvCxnSpPr>
        <xdr:cNvPr id="204" name="直線コネクタ 203"/>
        <xdr:cNvCxnSpPr/>
      </xdr:nvCxnSpPr>
      <xdr:spPr>
        <a:xfrm flipV="1">
          <a:off x="4634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05"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06" name="直線コネクタ 205"/>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0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08" name="直線コネクタ 20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102888</xdr:rowOff>
    </xdr:from>
    <xdr:ext cx="405111" cy="259045"/>
    <xdr:sp macro="" textlink="">
      <xdr:nvSpPr>
        <xdr:cNvPr id="209" name="【公営住宅】&#10;有形固定資産減価償却率平均値テキスト"/>
        <xdr:cNvSpPr txBox="1"/>
      </xdr:nvSpPr>
      <xdr:spPr>
        <a:xfrm>
          <a:off x="47244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124461</xdr:rowOff>
    </xdr:from>
    <xdr:to>
      <xdr:col>6</xdr:col>
      <xdr:colOff>561975</xdr:colOff>
      <xdr:row>82</xdr:row>
      <xdr:rowOff>54611</xdr:rowOff>
    </xdr:to>
    <xdr:sp macro="" textlink="">
      <xdr:nvSpPr>
        <xdr:cNvPr id="210" name="フローチャート : 判断 209"/>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167894</xdr:rowOff>
    </xdr:from>
    <xdr:to>
      <xdr:col>6</xdr:col>
      <xdr:colOff>561975</xdr:colOff>
      <xdr:row>80</xdr:row>
      <xdr:rowOff>98044</xdr:rowOff>
    </xdr:to>
    <xdr:sp macro="" textlink="">
      <xdr:nvSpPr>
        <xdr:cNvPr id="216" name="円/楕円 215"/>
        <xdr:cNvSpPr/>
      </xdr:nvSpPr>
      <xdr:spPr>
        <a:xfrm>
          <a:off x="4584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19321</xdr:rowOff>
    </xdr:from>
    <xdr:ext cx="405111" cy="259045"/>
    <xdr:sp macro="" textlink="">
      <xdr:nvSpPr>
        <xdr:cNvPr id="217" name="【公営住宅】&#10;有形固定資産減価償却率該当値テキスト"/>
        <xdr:cNvSpPr txBox="1"/>
      </xdr:nvSpPr>
      <xdr:spPr>
        <a:xfrm>
          <a:off x="4724400" y="135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127000</xdr:rowOff>
    </xdr:from>
    <xdr:to>
      <xdr:col>15</xdr:col>
      <xdr:colOff>180340</xdr:colOff>
      <xdr:row>85</xdr:row>
      <xdr:rowOff>49530</xdr:rowOff>
    </xdr:to>
    <xdr:cxnSp macro="">
      <xdr:nvCxnSpPr>
        <xdr:cNvPr id="241" name="直線コネクタ 240"/>
        <xdr:cNvCxnSpPr/>
      </xdr:nvCxnSpPr>
      <xdr:spPr>
        <a:xfrm flipV="1">
          <a:off x="10476865" y="13328650"/>
          <a:ext cx="0" cy="12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53357</xdr:rowOff>
    </xdr:from>
    <xdr:ext cx="469744" cy="259045"/>
    <xdr:sp macro="" textlink="">
      <xdr:nvSpPr>
        <xdr:cNvPr id="242" name="【公営住宅】&#10;一人当たり面積最小値テキスト"/>
        <xdr:cNvSpPr txBox="1"/>
      </xdr:nvSpPr>
      <xdr:spPr>
        <a:xfrm>
          <a:off x="10566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0.186</a:t>
          </a:r>
          <a:endParaRPr kumimoji="1" lang="ja-JP" altLang="en-US" sz="1000" b="1">
            <a:latin typeface="ＭＳ Ｐゴシック"/>
          </a:endParaRPr>
        </a:p>
      </xdr:txBody>
    </xdr:sp>
    <xdr:clientData/>
  </xdr:oneCellAnchor>
  <xdr:twoCellAnchor>
    <xdr:from>
      <xdr:col>15</xdr:col>
      <xdr:colOff>92075</xdr:colOff>
      <xdr:row>85</xdr:row>
      <xdr:rowOff>49530</xdr:rowOff>
    </xdr:from>
    <xdr:to>
      <xdr:col>15</xdr:col>
      <xdr:colOff>269875</xdr:colOff>
      <xdr:row>85</xdr:row>
      <xdr:rowOff>49530</xdr:rowOff>
    </xdr:to>
    <xdr:cxnSp macro="">
      <xdr:nvCxnSpPr>
        <xdr:cNvPr id="243" name="直線コネクタ 242"/>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73677</xdr:rowOff>
    </xdr:from>
    <xdr:ext cx="469744" cy="259045"/>
    <xdr:sp macro="" textlink="">
      <xdr:nvSpPr>
        <xdr:cNvPr id="244" name="【公営住宅】&#10;一人当たり面積最大値テキスト"/>
        <xdr:cNvSpPr txBox="1"/>
      </xdr:nvSpPr>
      <xdr:spPr>
        <a:xfrm>
          <a:off x="10566400" y="131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a:t>
          </a:r>
          <a:endParaRPr kumimoji="1" lang="ja-JP" altLang="en-US" sz="1000" b="1">
            <a:latin typeface="ＭＳ Ｐゴシック"/>
          </a:endParaRPr>
        </a:p>
      </xdr:txBody>
    </xdr:sp>
    <xdr:clientData/>
  </xdr:oneCellAnchor>
  <xdr:twoCellAnchor>
    <xdr:from>
      <xdr:col>15</xdr:col>
      <xdr:colOff>92075</xdr:colOff>
      <xdr:row>77</xdr:row>
      <xdr:rowOff>127000</xdr:rowOff>
    </xdr:from>
    <xdr:to>
      <xdr:col>15</xdr:col>
      <xdr:colOff>269875</xdr:colOff>
      <xdr:row>77</xdr:row>
      <xdr:rowOff>127000</xdr:rowOff>
    </xdr:to>
    <xdr:cxnSp macro="">
      <xdr:nvCxnSpPr>
        <xdr:cNvPr id="245" name="直線コネクタ 244"/>
        <xdr:cNvCxnSpPr/>
      </xdr:nvCxnSpPr>
      <xdr:spPr>
        <a:xfrm>
          <a:off x="10388600" y="133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26688</xdr:rowOff>
    </xdr:from>
    <xdr:ext cx="469744" cy="259045"/>
    <xdr:sp macro="" textlink="">
      <xdr:nvSpPr>
        <xdr:cNvPr id="246" name="【公営住宅】&#10;一人当たり面積平均値テキスト"/>
        <xdr:cNvSpPr txBox="1"/>
      </xdr:nvSpPr>
      <xdr:spPr>
        <a:xfrm>
          <a:off x="10566400" y="1391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48261</xdr:rowOff>
    </xdr:from>
    <xdr:to>
      <xdr:col>15</xdr:col>
      <xdr:colOff>231775</xdr:colOff>
      <xdr:row>81</xdr:row>
      <xdr:rowOff>149861</xdr:rowOff>
    </xdr:to>
    <xdr:sp macro="" textlink="">
      <xdr:nvSpPr>
        <xdr:cNvPr id="247" name="フローチャート : 判断 246"/>
        <xdr:cNvSpPr/>
      </xdr:nvSpPr>
      <xdr:spPr>
        <a:xfrm>
          <a:off x="10426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38100</xdr:rowOff>
    </xdr:from>
    <xdr:to>
      <xdr:col>15</xdr:col>
      <xdr:colOff>231775</xdr:colOff>
      <xdr:row>80</xdr:row>
      <xdr:rowOff>139700</xdr:rowOff>
    </xdr:to>
    <xdr:sp macro="" textlink="">
      <xdr:nvSpPr>
        <xdr:cNvPr id="253" name="円/楕円 252"/>
        <xdr:cNvSpPr/>
      </xdr:nvSpPr>
      <xdr:spPr>
        <a:xfrm>
          <a:off x="104267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60977</xdr:rowOff>
    </xdr:from>
    <xdr:ext cx="469744" cy="259045"/>
    <xdr:sp macro="" textlink="">
      <xdr:nvSpPr>
        <xdr:cNvPr id="254" name="【公営住宅】&#10;一人当たり面積該当値テキスト"/>
        <xdr:cNvSpPr txBox="1"/>
      </xdr:nvSpPr>
      <xdr:spPr>
        <a:xfrm>
          <a:off x="10566400"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6" name="正方形/長方形 25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7" name="正方形/長方形 25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8" name="正方形/長方形 25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9" name="正方形/長方形 25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1" name="正方形/長方形 26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2" name="正方形/長方形 26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3" name="正方形/長方形 26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4" name="正方形/長方形 26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5" name="正方形/長方形 26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6" name="正方形/長方形 26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7" name="正方形/長方形 26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4" name="正方形/長方形 27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7" name="テキスト ボックス 2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8" name="直線コネクタ 2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9" name="テキスト ボックス 2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0" name="直線コネクタ 2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1" name="テキスト ボックス 2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2" name="直線コネクタ 2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3" name="テキスト ボックス 2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4" name="直線コネクタ 2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5" name="テキスト ボックス 2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144780</xdr:rowOff>
    </xdr:from>
    <xdr:to>
      <xdr:col>23</xdr:col>
      <xdr:colOff>516889</xdr:colOff>
      <xdr:row>41</xdr:row>
      <xdr:rowOff>112776</xdr:rowOff>
    </xdr:to>
    <xdr:cxnSp macro="">
      <xdr:nvCxnSpPr>
        <xdr:cNvPr id="289" name="直線コネクタ 288"/>
        <xdr:cNvCxnSpPr/>
      </xdr:nvCxnSpPr>
      <xdr:spPr>
        <a:xfrm flipV="1">
          <a:off x="16318864" y="580263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116603</xdr:rowOff>
    </xdr:from>
    <xdr:ext cx="405111" cy="259045"/>
    <xdr:sp macro="" textlink="">
      <xdr:nvSpPr>
        <xdr:cNvPr id="290" name="【認定こども園・幼稚園・保育所】&#10;有形固定資産減価償却率最小値テキスト"/>
        <xdr:cNvSpPr txBox="1"/>
      </xdr:nvSpPr>
      <xdr:spPr>
        <a:xfrm>
          <a:off x="164084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41</xdr:row>
      <xdr:rowOff>112776</xdr:rowOff>
    </xdr:from>
    <xdr:to>
      <xdr:col>23</xdr:col>
      <xdr:colOff>606425</xdr:colOff>
      <xdr:row>41</xdr:row>
      <xdr:rowOff>112776</xdr:rowOff>
    </xdr:to>
    <xdr:cxnSp macro="">
      <xdr:nvCxnSpPr>
        <xdr:cNvPr id="291" name="直線コネクタ 290"/>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91457</xdr:rowOff>
    </xdr:from>
    <xdr:ext cx="405111" cy="259045"/>
    <xdr:sp macro="" textlink="">
      <xdr:nvSpPr>
        <xdr:cNvPr id="292" name="【認定こども園・幼稚園・保育所】&#10;有形固定資産減価償却率最大値テキスト"/>
        <xdr:cNvSpPr txBox="1"/>
      </xdr:nvSpPr>
      <xdr:spPr>
        <a:xfrm>
          <a:off x="16408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428625</xdr:colOff>
      <xdr:row>33</xdr:row>
      <xdr:rowOff>144780</xdr:rowOff>
    </xdr:from>
    <xdr:to>
      <xdr:col>23</xdr:col>
      <xdr:colOff>606425</xdr:colOff>
      <xdr:row>33</xdr:row>
      <xdr:rowOff>144780</xdr:rowOff>
    </xdr:to>
    <xdr:cxnSp macro="">
      <xdr:nvCxnSpPr>
        <xdr:cNvPr id="293" name="直線コネクタ 29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99839</xdr:rowOff>
    </xdr:from>
    <xdr:ext cx="405111" cy="259045"/>
    <xdr:sp macro="" textlink="">
      <xdr:nvSpPr>
        <xdr:cNvPr id="294" name="【認定こども園・幼稚園・保育所】&#10;有形固定資産減価償却率平均値テキスト"/>
        <xdr:cNvSpPr txBox="1"/>
      </xdr:nvSpPr>
      <xdr:spPr>
        <a:xfrm>
          <a:off x="16408400" y="627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121412</xdr:rowOff>
    </xdr:from>
    <xdr:to>
      <xdr:col>23</xdr:col>
      <xdr:colOff>568325</xdr:colOff>
      <xdr:row>37</xdr:row>
      <xdr:rowOff>51562</xdr:rowOff>
    </xdr:to>
    <xdr:sp macro="" textlink="">
      <xdr:nvSpPr>
        <xdr:cNvPr id="295" name="フローチャート : 判断 294"/>
        <xdr:cNvSpPr/>
      </xdr:nvSpPr>
      <xdr:spPr>
        <a:xfrm>
          <a:off x="16268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93980</xdr:rowOff>
    </xdr:from>
    <xdr:to>
      <xdr:col>23</xdr:col>
      <xdr:colOff>568325</xdr:colOff>
      <xdr:row>34</xdr:row>
      <xdr:rowOff>24130</xdr:rowOff>
    </xdr:to>
    <xdr:sp macro="" textlink="">
      <xdr:nvSpPr>
        <xdr:cNvPr id="301" name="円/楕円 300"/>
        <xdr:cNvSpPr/>
      </xdr:nvSpPr>
      <xdr:spPr>
        <a:xfrm>
          <a:off x="16268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47007</xdr:rowOff>
    </xdr:from>
    <xdr:ext cx="405111" cy="259045"/>
    <xdr:sp macro="" textlink="">
      <xdr:nvSpPr>
        <xdr:cNvPr id="302" name="【認定こども園・幼稚園・保育所】&#10;有形固定資産減価償却率該当値テキスト"/>
        <xdr:cNvSpPr txBox="1"/>
      </xdr:nvSpPr>
      <xdr:spPr>
        <a:xfrm>
          <a:off x="16408400"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3" name="正方形/長方形 3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0" name="正方形/長方形 30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3" name="テキスト ボックス 31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14" name="直線コネクタ 3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15" name="テキスト ボックス 3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16" name="直線コネクタ 3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17" name="テキスト ボックス 3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18" name="直線コネクタ 3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9" name="テキスト ボックス 3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0" name="直線コネクタ 3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1" name="テキスト ボックス 3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40</xdr:row>
      <xdr:rowOff>89916</xdr:rowOff>
    </xdr:to>
    <xdr:cxnSp macro="">
      <xdr:nvCxnSpPr>
        <xdr:cNvPr id="325" name="直線コネクタ 324"/>
        <xdr:cNvCxnSpPr/>
      </xdr:nvCxnSpPr>
      <xdr:spPr>
        <a:xfrm flipV="1">
          <a:off x="22160864" y="601980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93743</xdr:rowOff>
    </xdr:from>
    <xdr:ext cx="469744" cy="259045"/>
    <xdr:sp macro="" textlink="">
      <xdr:nvSpPr>
        <xdr:cNvPr id="326" name="【認定こども園・幼稚園・保育所】&#10;一人当たり面積最小値テキスト"/>
        <xdr:cNvSpPr txBox="1"/>
      </xdr:nvSpPr>
      <xdr:spPr>
        <a:xfrm>
          <a:off x="22250400" y="69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40</xdr:row>
      <xdr:rowOff>89916</xdr:rowOff>
    </xdr:from>
    <xdr:to>
      <xdr:col>32</xdr:col>
      <xdr:colOff>276225</xdr:colOff>
      <xdr:row>40</xdr:row>
      <xdr:rowOff>89916</xdr:rowOff>
    </xdr:to>
    <xdr:cxnSp macro="">
      <xdr:nvCxnSpPr>
        <xdr:cNvPr id="327" name="直線コネクタ 326"/>
        <xdr:cNvCxnSpPr/>
      </xdr:nvCxnSpPr>
      <xdr:spPr>
        <a:xfrm>
          <a:off x="22072600" y="69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28"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29" name="直線コネクタ 328"/>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3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31" name="フローチャート : 判断 33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105410</xdr:rowOff>
    </xdr:from>
    <xdr:to>
      <xdr:col>32</xdr:col>
      <xdr:colOff>238125</xdr:colOff>
      <xdr:row>36</xdr:row>
      <xdr:rowOff>35560</xdr:rowOff>
    </xdr:to>
    <xdr:sp macro="" textlink="">
      <xdr:nvSpPr>
        <xdr:cNvPr id="337" name="円/楕円 336"/>
        <xdr:cNvSpPr/>
      </xdr:nvSpPr>
      <xdr:spPr>
        <a:xfrm>
          <a:off x="22110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128287</xdr:rowOff>
    </xdr:from>
    <xdr:ext cx="469744" cy="259045"/>
    <xdr:sp macro="" textlink="">
      <xdr:nvSpPr>
        <xdr:cNvPr id="338" name="【認定こども園・幼稚園・保育所】&#10;一人当たり面積該当値テキスト"/>
        <xdr:cNvSpPr txBox="1"/>
      </xdr:nvSpPr>
      <xdr:spPr>
        <a:xfrm>
          <a:off x="22250400"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9" name="正方形/長方形 33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6" name="正方形/長方形 34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349" name="直線コネクタ 34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350" name="テキスト ボックス 349"/>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1" name="直線コネクタ 35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2" name="テキスト ボックス 35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3" name="直線コネクタ 35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54" name="テキスト ボックス 35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55" name="直線コネクタ 35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56" name="テキスト ボックス 35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58" name="テキスト ボックス 3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36576</xdr:rowOff>
    </xdr:from>
    <xdr:to>
      <xdr:col>23</xdr:col>
      <xdr:colOff>516889</xdr:colOff>
      <xdr:row>62</xdr:row>
      <xdr:rowOff>41148</xdr:rowOff>
    </xdr:to>
    <xdr:cxnSp macro="">
      <xdr:nvCxnSpPr>
        <xdr:cNvPr id="360" name="直線コネクタ 359"/>
        <xdr:cNvCxnSpPr/>
      </xdr:nvCxnSpPr>
      <xdr:spPr>
        <a:xfrm flipV="1">
          <a:off x="16318864" y="946632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44975</xdr:rowOff>
    </xdr:from>
    <xdr:ext cx="405111" cy="259045"/>
    <xdr:sp macro="" textlink="">
      <xdr:nvSpPr>
        <xdr:cNvPr id="361" name="【学校施設】&#10;有形固定資産減価償却率最小値テキスト"/>
        <xdr:cNvSpPr txBox="1"/>
      </xdr:nvSpPr>
      <xdr:spPr>
        <a:xfrm>
          <a:off x="164084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62</xdr:row>
      <xdr:rowOff>41148</xdr:rowOff>
    </xdr:from>
    <xdr:to>
      <xdr:col>23</xdr:col>
      <xdr:colOff>606425</xdr:colOff>
      <xdr:row>62</xdr:row>
      <xdr:rowOff>41148</xdr:rowOff>
    </xdr:to>
    <xdr:cxnSp macro="">
      <xdr:nvCxnSpPr>
        <xdr:cNvPr id="362" name="直線コネクタ 361"/>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154703</xdr:rowOff>
    </xdr:from>
    <xdr:ext cx="405111" cy="259045"/>
    <xdr:sp macro="" textlink="">
      <xdr:nvSpPr>
        <xdr:cNvPr id="363" name="【学校施設】&#10;有形固定資産減価償却率最大値テキスト"/>
        <xdr:cNvSpPr txBox="1"/>
      </xdr:nvSpPr>
      <xdr:spPr>
        <a:xfrm>
          <a:off x="164084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23</xdr:col>
      <xdr:colOff>428625</xdr:colOff>
      <xdr:row>55</xdr:row>
      <xdr:rowOff>36576</xdr:rowOff>
    </xdr:from>
    <xdr:to>
      <xdr:col>23</xdr:col>
      <xdr:colOff>606425</xdr:colOff>
      <xdr:row>55</xdr:row>
      <xdr:rowOff>36576</xdr:rowOff>
    </xdr:to>
    <xdr:cxnSp macro="">
      <xdr:nvCxnSpPr>
        <xdr:cNvPr id="364" name="直線コネクタ 363"/>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62501</xdr:rowOff>
    </xdr:from>
    <xdr:ext cx="405111" cy="259045"/>
    <xdr:sp macro="" textlink="">
      <xdr:nvSpPr>
        <xdr:cNvPr id="365" name="【学校施設】&#10;有形固定資産減価償却率平均値テキスト"/>
        <xdr:cNvSpPr txBox="1"/>
      </xdr:nvSpPr>
      <xdr:spPr>
        <a:xfrm>
          <a:off x="16408400" y="9835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84074</xdr:rowOff>
    </xdr:from>
    <xdr:to>
      <xdr:col>23</xdr:col>
      <xdr:colOff>568325</xdr:colOff>
      <xdr:row>58</xdr:row>
      <xdr:rowOff>14224</xdr:rowOff>
    </xdr:to>
    <xdr:sp macro="" textlink="">
      <xdr:nvSpPr>
        <xdr:cNvPr id="366" name="フローチャート : 判断 365"/>
        <xdr:cNvSpPr/>
      </xdr:nvSpPr>
      <xdr:spPr>
        <a:xfrm>
          <a:off x="162687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138938</xdr:rowOff>
    </xdr:from>
    <xdr:to>
      <xdr:col>23</xdr:col>
      <xdr:colOff>568325</xdr:colOff>
      <xdr:row>56</xdr:row>
      <xdr:rowOff>69088</xdr:rowOff>
    </xdr:to>
    <xdr:sp macro="" textlink="">
      <xdr:nvSpPr>
        <xdr:cNvPr id="372" name="円/楕円 371"/>
        <xdr:cNvSpPr/>
      </xdr:nvSpPr>
      <xdr:spPr>
        <a:xfrm>
          <a:off x="162687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161815</xdr:rowOff>
    </xdr:from>
    <xdr:ext cx="405111" cy="259045"/>
    <xdr:sp macro="" textlink="">
      <xdr:nvSpPr>
        <xdr:cNvPr id="373" name="【学校施設】&#10;有形固定資産減価償却率該当値テキスト"/>
        <xdr:cNvSpPr txBox="1"/>
      </xdr:nvSpPr>
      <xdr:spPr>
        <a:xfrm>
          <a:off x="16408400" y="942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4" name="テキスト ボックス 3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85" name="直線コネクタ 3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6" name="テキスト ボックス 3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7" name="直線コネクタ 3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8" name="テキスト ボックス 3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9" name="直線コネクタ 3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0" name="テキスト ボックス 3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1" name="直線コネクタ 3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92" name="テキスト ボックス 3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3" name="直線コネクタ 3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4" name="テキスト ボックス 3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5" name="直線コネクタ 3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96" name="テキスト ボックス 3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47353</xdr:rowOff>
    </xdr:from>
    <xdr:to>
      <xdr:col>32</xdr:col>
      <xdr:colOff>186689</xdr:colOff>
      <xdr:row>63</xdr:row>
      <xdr:rowOff>76744</xdr:rowOff>
    </xdr:to>
    <xdr:cxnSp macro="">
      <xdr:nvCxnSpPr>
        <xdr:cNvPr id="400" name="直線コネクタ 399"/>
        <xdr:cNvCxnSpPr/>
      </xdr:nvCxnSpPr>
      <xdr:spPr>
        <a:xfrm flipV="1">
          <a:off x="22160864" y="9648553"/>
          <a:ext cx="0" cy="122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80571</xdr:rowOff>
    </xdr:from>
    <xdr:ext cx="469744" cy="259045"/>
    <xdr:sp macro="" textlink="">
      <xdr:nvSpPr>
        <xdr:cNvPr id="401" name="【学校施設】&#10;一人当たり面積最小値テキスト"/>
        <xdr:cNvSpPr txBox="1"/>
      </xdr:nvSpPr>
      <xdr:spPr>
        <a:xfrm>
          <a:off x="22250400"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1.738</a:t>
          </a:r>
          <a:endParaRPr kumimoji="1" lang="ja-JP" altLang="en-US" sz="1000" b="1">
            <a:latin typeface="ＭＳ Ｐゴシック"/>
          </a:endParaRPr>
        </a:p>
      </xdr:txBody>
    </xdr:sp>
    <xdr:clientData/>
  </xdr:oneCellAnchor>
  <xdr:twoCellAnchor>
    <xdr:from>
      <xdr:col>32</xdr:col>
      <xdr:colOff>98425</xdr:colOff>
      <xdr:row>63</xdr:row>
      <xdr:rowOff>76744</xdr:rowOff>
    </xdr:from>
    <xdr:to>
      <xdr:col>32</xdr:col>
      <xdr:colOff>276225</xdr:colOff>
      <xdr:row>63</xdr:row>
      <xdr:rowOff>76744</xdr:rowOff>
    </xdr:to>
    <xdr:cxnSp macro="">
      <xdr:nvCxnSpPr>
        <xdr:cNvPr id="402" name="直線コネクタ 401"/>
        <xdr:cNvCxnSpPr/>
      </xdr:nvCxnSpPr>
      <xdr:spPr>
        <a:xfrm>
          <a:off x="22072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165480</xdr:rowOff>
    </xdr:from>
    <xdr:ext cx="469744" cy="259045"/>
    <xdr:sp macro="" textlink="">
      <xdr:nvSpPr>
        <xdr:cNvPr id="403" name="【学校施設】&#10;一人当たり面積最大値テキスト"/>
        <xdr:cNvSpPr txBox="1"/>
      </xdr:nvSpPr>
      <xdr:spPr>
        <a:xfrm>
          <a:off x="22250400" y="94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32</xdr:col>
      <xdr:colOff>98425</xdr:colOff>
      <xdr:row>56</xdr:row>
      <xdr:rowOff>47353</xdr:rowOff>
    </xdr:from>
    <xdr:to>
      <xdr:col>32</xdr:col>
      <xdr:colOff>276225</xdr:colOff>
      <xdr:row>56</xdr:row>
      <xdr:rowOff>47353</xdr:rowOff>
    </xdr:to>
    <xdr:cxnSp macro="">
      <xdr:nvCxnSpPr>
        <xdr:cNvPr id="404" name="直線コネクタ 403"/>
        <xdr:cNvCxnSpPr/>
      </xdr:nvCxnSpPr>
      <xdr:spPr>
        <a:xfrm>
          <a:off x="22072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130101</xdr:rowOff>
    </xdr:from>
    <xdr:ext cx="469744" cy="259045"/>
    <xdr:sp macro="" textlink="">
      <xdr:nvSpPr>
        <xdr:cNvPr id="405" name="【学校施設】&#10;一人当たり面積平均値テキスト"/>
        <xdr:cNvSpPr txBox="1"/>
      </xdr:nvSpPr>
      <xdr:spPr>
        <a:xfrm>
          <a:off x="22250400" y="1024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151674</xdr:rowOff>
    </xdr:from>
    <xdr:to>
      <xdr:col>32</xdr:col>
      <xdr:colOff>238125</xdr:colOff>
      <xdr:row>60</xdr:row>
      <xdr:rowOff>81824</xdr:rowOff>
    </xdr:to>
    <xdr:sp macro="" textlink="">
      <xdr:nvSpPr>
        <xdr:cNvPr id="406" name="フローチャート : 判断 405"/>
        <xdr:cNvSpPr/>
      </xdr:nvSpPr>
      <xdr:spPr>
        <a:xfrm>
          <a:off x="22110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43906</xdr:rowOff>
    </xdr:from>
    <xdr:to>
      <xdr:col>32</xdr:col>
      <xdr:colOff>238125</xdr:colOff>
      <xdr:row>59</xdr:row>
      <xdr:rowOff>145506</xdr:rowOff>
    </xdr:to>
    <xdr:sp macro="" textlink="">
      <xdr:nvSpPr>
        <xdr:cNvPr id="412" name="円/楕円 411"/>
        <xdr:cNvSpPr/>
      </xdr:nvSpPr>
      <xdr:spPr>
        <a:xfrm>
          <a:off x="22110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66783</xdr:rowOff>
    </xdr:from>
    <xdr:ext cx="469744" cy="259045"/>
    <xdr:sp macro="" textlink="">
      <xdr:nvSpPr>
        <xdr:cNvPr id="413" name="【学校施設】&#10;一人当たり面積該当値テキスト"/>
        <xdr:cNvSpPr txBox="1"/>
      </xdr:nvSpPr>
      <xdr:spPr>
        <a:xfrm>
          <a:off x="22250400" y="1001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4" name="正方形/長方形 41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1" name="正方形/長方形 42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2" name="テキスト ボックス 4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3" name="直線コネクタ 4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4" name="テキスト ボックス 42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25" name="直線コネクタ 42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26" name="テキスト ボックス 42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27" name="直線コネクタ 42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28" name="テキスト ボックス 42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29" name="直線コネクタ 42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30" name="テキスト ボックス 42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31" name="直線コネクタ 43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32" name="テキスト ボックス 43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3" name="直線コネクタ 4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4" name="テキスト ボックス 4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19813</xdr:rowOff>
    </xdr:to>
    <xdr:cxnSp macro="">
      <xdr:nvCxnSpPr>
        <xdr:cNvPr id="436" name="直線コネクタ 435"/>
        <xdr:cNvCxnSpPr/>
      </xdr:nvCxnSpPr>
      <xdr:spPr>
        <a:xfrm flipV="1">
          <a:off x="16318864" y="13411200"/>
          <a:ext cx="0" cy="1353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23640</xdr:rowOff>
    </xdr:from>
    <xdr:ext cx="405111" cy="259045"/>
    <xdr:sp macro="" textlink="">
      <xdr:nvSpPr>
        <xdr:cNvPr id="437" name="【児童館】&#10;有形固定資産減価償却率最小値テキスト"/>
        <xdr:cNvSpPr txBox="1"/>
      </xdr:nvSpPr>
      <xdr:spPr>
        <a:xfrm>
          <a:off x="164084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86</xdr:row>
      <xdr:rowOff>19813</xdr:rowOff>
    </xdr:from>
    <xdr:to>
      <xdr:col>23</xdr:col>
      <xdr:colOff>606425</xdr:colOff>
      <xdr:row>86</xdr:row>
      <xdr:rowOff>19813</xdr:rowOff>
    </xdr:to>
    <xdr:cxnSp macro="">
      <xdr:nvCxnSpPr>
        <xdr:cNvPr id="438" name="直線コネクタ 437"/>
        <xdr:cNvCxnSpPr/>
      </xdr:nvCxnSpPr>
      <xdr:spPr>
        <a:xfrm>
          <a:off x="16230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39"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40" name="直線コネクタ 43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55897</xdr:rowOff>
    </xdr:from>
    <xdr:ext cx="405111" cy="259045"/>
    <xdr:sp macro="" textlink="">
      <xdr:nvSpPr>
        <xdr:cNvPr id="441" name="【児童館】&#10;有形固定資産減価償却率平均値テキスト"/>
        <xdr:cNvSpPr txBox="1"/>
      </xdr:nvSpPr>
      <xdr:spPr>
        <a:xfrm>
          <a:off x="164084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33020</xdr:rowOff>
    </xdr:from>
    <xdr:to>
      <xdr:col>23</xdr:col>
      <xdr:colOff>568325</xdr:colOff>
      <xdr:row>82</xdr:row>
      <xdr:rowOff>134620</xdr:rowOff>
    </xdr:to>
    <xdr:sp macro="" textlink="">
      <xdr:nvSpPr>
        <xdr:cNvPr id="442" name="フローチャート : 判断 441"/>
        <xdr:cNvSpPr/>
      </xdr:nvSpPr>
      <xdr:spPr>
        <a:xfrm>
          <a:off x="16268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3" name="テキスト ボックス 4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4" name="テキスト ボックス 4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5" name="テキスト ボックス 4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6" name="テキスト ボックス 4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7" name="テキスト ボックス 4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140463</xdr:rowOff>
    </xdr:from>
    <xdr:to>
      <xdr:col>23</xdr:col>
      <xdr:colOff>568325</xdr:colOff>
      <xdr:row>86</xdr:row>
      <xdr:rowOff>70613</xdr:rowOff>
    </xdr:to>
    <xdr:sp macro="" textlink="">
      <xdr:nvSpPr>
        <xdr:cNvPr id="448" name="円/楕円 447"/>
        <xdr:cNvSpPr/>
      </xdr:nvSpPr>
      <xdr:spPr>
        <a:xfrm>
          <a:off x="16268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55390</xdr:rowOff>
    </xdr:from>
    <xdr:ext cx="405111" cy="259045"/>
    <xdr:sp macro="" textlink="">
      <xdr:nvSpPr>
        <xdr:cNvPr id="449" name="【児童館】&#10;有形固定資産減価償却率該当値テキスト"/>
        <xdr:cNvSpPr txBox="1"/>
      </xdr:nvSpPr>
      <xdr:spPr>
        <a:xfrm>
          <a:off x="16408400" y="1462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0" name="正方形/長方形 44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7" name="正方形/長方形 45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8" name="テキスト ボックス 4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9" name="直線コネクタ 4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0" name="テキスト ボックス 45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61" name="直線コネクタ 4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2" name="テキスト ボックス 4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0.023</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63" name="直線コネクタ 4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4" name="テキスト ボックス 4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65" name="直線コネクタ 4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66" name="テキスト ボックス 4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67" name="直線コネクタ 4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68" name="テキスト ボックス 4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0.026</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69" name="直線コネクタ 4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0" name="テキスト ボックス 4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1" name="直線コネクタ 4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2" name="テキスト ボックス 4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114300</xdr:rowOff>
    </xdr:to>
    <xdr:cxnSp macro="">
      <xdr:nvCxnSpPr>
        <xdr:cNvPr id="474" name="直線コネクタ 473"/>
        <xdr:cNvCxnSpPr/>
      </xdr:nvCxnSpPr>
      <xdr:spPr>
        <a:xfrm flipV="1">
          <a:off x="22160864"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75" name="【児童館】&#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76" name="直線コネクタ 475"/>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477"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0.027</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478" name="直線コネクタ 47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479" name="【児童館】&#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80" name="フローチャート : 判断 47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63500</xdr:rowOff>
    </xdr:from>
    <xdr:to>
      <xdr:col>32</xdr:col>
      <xdr:colOff>238125</xdr:colOff>
      <xdr:row>86</xdr:row>
      <xdr:rowOff>165100</xdr:rowOff>
    </xdr:to>
    <xdr:sp macro="" textlink="">
      <xdr:nvSpPr>
        <xdr:cNvPr id="486" name="円/楕円 485"/>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149877</xdr:rowOff>
    </xdr:from>
    <xdr:ext cx="469744" cy="259045"/>
    <xdr:sp macro="" textlink="">
      <xdr:nvSpPr>
        <xdr:cNvPr id="487" name="【児童館】&#10;一人当たり面積該当値テキスト"/>
        <xdr:cNvSpPr txBox="1"/>
      </xdr:nvSpPr>
      <xdr:spPr>
        <a:xfrm>
          <a:off x="222504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8" name="正方形/長方形 4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5" name="正方形/長方形 4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8" name="テキスト ボックス 4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9" name="直線コネクタ 49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0" name="テキスト ボックス 49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1" name="直線コネクタ 50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2" name="テキスト ボックス 50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3" name="直線コネクタ 50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4" name="テキスト ボックス 50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5" name="直線コネクタ 50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6" name="テキスト ボックス 50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7" name="直線コネクタ 5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8" name="テキスト ボックス 5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0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133350</xdr:rowOff>
    </xdr:from>
    <xdr:to>
      <xdr:col>23</xdr:col>
      <xdr:colOff>516889</xdr:colOff>
      <xdr:row>108</xdr:row>
      <xdr:rowOff>16763</xdr:rowOff>
    </xdr:to>
    <xdr:cxnSp macro="">
      <xdr:nvCxnSpPr>
        <xdr:cNvPr id="510" name="直線コネクタ 509"/>
        <xdr:cNvCxnSpPr/>
      </xdr:nvCxnSpPr>
      <xdr:spPr>
        <a:xfrm flipV="1">
          <a:off x="16318864" y="17278350"/>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20590</xdr:rowOff>
    </xdr:from>
    <xdr:ext cx="405111" cy="259045"/>
    <xdr:sp macro="" textlink="">
      <xdr:nvSpPr>
        <xdr:cNvPr id="511" name="【公民館】&#10;有形固定資産減価償却率最小値テキスト"/>
        <xdr:cNvSpPr txBox="1"/>
      </xdr:nvSpPr>
      <xdr:spPr>
        <a:xfrm>
          <a:off x="16408400" y="185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108</xdr:row>
      <xdr:rowOff>16763</xdr:rowOff>
    </xdr:from>
    <xdr:to>
      <xdr:col>23</xdr:col>
      <xdr:colOff>606425</xdr:colOff>
      <xdr:row>108</xdr:row>
      <xdr:rowOff>16763</xdr:rowOff>
    </xdr:to>
    <xdr:cxnSp macro="">
      <xdr:nvCxnSpPr>
        <xdr:cNvPr id="512" name="直線コネクタ 511"/>
        <xdr:cNvCxnSpPr/>
      </xdr:nvCxnSpPr>
      <xdr:spPr>
        <a:xfrm>
          <a:off x="16230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80027</xdr:rowOff>
    </xdr:from>
    <xdr:ext cx="405111" cy="259045"/>
    <xdr:sp macro="" textlink="">
      <xdr:nvSpPr>
        <xdr:cNvPr id="513" name="【公民館】&#10;有形固定資産減価償却率最大値テキスト"/>
        <xdr:cNvSpPr txBox="1"/>
      </xdr:nvSpPr>
      <xdr:spPr>
        <a:xfrm>
          <a:off x="164084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23</xdr:col>
      <xdr:colOff>428625</xdr:colOff>
      <xdr:row>100</xdr:row>
      <xdr:rowOff>133350</xdr:rowOff>
    </xdr:from>
    <xdr:to>
      <xdr:col>23</xdr:col>
      <xdr:colOff>606425</xdr:colOff>
      <xdr:row>100</xdr:row>
      <xdr:rowOff>133350</xdr:rowOff>
    </xdr:to>
    <xdr:cxnSp macro="">
      <xdr:nvCxnSpPr>
        <xdr:cNvPr id="514" name="直線コネクタ 513"/>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44975</xdr:rowOff>
    </xdr:from>
    <xdr:ext cx="405111" cy="259045"/>
    <xdr:sp macro="" textlink="">
      <xdr:nvSpPr>
        <xdr:cNvPr id="515" name="【公民館】&#10;有形固定資産減価償却率平均値テキスト"/>
        <xdr:cNvSpPr txBox="1"/>
      </xdr:nvSpPr>
      <xdr:spPr>
        <a:xfrm>
          <a:off x="16408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66548</xdr:rowOff>
    </xdr:from>
    <xdr:to>
      <xdr:col>23</xdr:col>
      <xdr:colOff>568325</xdr:colOff>
      <xdr:row>103</xdr:row>
      <xdr:rowOff>168148</xdr:rowOff>
    </xdr:to>
    <xdr:sp macro="" textlink="">
      <xdr:nvSpPr>
        <xdr:cNvPr id="516" name="フローチャート : 判断 515"/>
        <xdr:cNvSpPr/>
      </xdr:nvSpPr>
      <xdr:spPr>
        <a:xfrm>
          <a:off x="16268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89408</xdr:rowOff>
    </xdr:from>
    <xdr:to>
      <xdr:col>23</xdr:col>
      <xdr:colOff>568325</xdr:colOff>
      <xdr:row>103</xdr:row>
      <xdr:rowOff>19558</xdr:rowOff>
    </xdr:to>
    <xdr:sp macro="" textlink="">
      <xdr:nvSpPr>
        <xdr:cNvPr id="522" name="円/楕円 521"/>
        <xdr:cNvSpPr/>
      </xdr:nvSpPr>
      <xdr:spPr>
        <a:xfrm>
          <a:off x="162687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112285</xdr:rowOff>
    </xdr:from>
    <xdr:ext cx="405111" cy="259045"/>
    <xdr:sp macro="" textlink="">
      <xdr:nvSpPr>
        <xdr:cNvPr id="523" name="【公民館】&#10;有形固定資産減価償却率該当値テキスト"/>
        <xdr:cNvSpPr txBox="1"/>
      </xdr:nvSpPr>
      <xdr:spPr>
        <a:xfrm>
          <a:off x="16408400" y="1742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4" name="正方形/長方形 52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1" name="正方形/長方形 53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4" name="直線コネクタ 5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5" name="テキスト ボックス 5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6" name="直線コネクタ 5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7" name="テキスト ボックス 5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8" name="直線コネクタ 5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9" name="テキスト ボックス 5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0" name="直線コネクタ 5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1" name="テキスト ボックス 5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153924</xdr:rowOff>
    </xdr:from>
    <xdr:to>
      <xdr:col>32</xdr:col>
      <xdr:colOff>186689</xdr:colOff>
      <xdr:row>107</xdr:row>
      <xdr:rowOff>101346</xdr:rowOff>
    </xdr:to>
    <xdr:cxnSp macro="">
      <xdr:nvCxnSpPr>
        <xdr:cNvPr id="545" name="直線コネクタ 544"/>
        <xdr:cNvCxnSpPr/>
      </xdr:nvCxnSpPr>
      <xdr:spPr>
        <a:xfrm flipV="1">
          <a:off x="22160864" y="1729892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105173</xdr:rowOff>
    </xdr:from>
    <xdr:ext cx="469744" cy="259045"/>
    <xdr:sp macro="" textlink="">
      <xdr:nvSpPr>
        <xdr:cNvPr id="546" name="【公民館】&#10;一人当たり面積最小値テキスト"/>
        <xdr:cNvSpPr txBox="1"/>
      </xdr:nvSpPr>
      <xdr:spPr>
        <a:xfrm>
          <a:off x="22250400"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107</xdr:row>
      <xdr:rowOff>101346</xdr:rowOff>
    </xdr:from>
    <xdr:to>
      <xdr:col>32</xdr:col>
      <xdr:colOff>276225</xdr:colOff>
      <xdr:row>107</xdr:row>
      <xdr:rowOff>101346</xdr:rowOff>
    </xdr:to>
    <xdr:cxnSp macro="">
      <xdr:nvCxnSpPr>
        <xdr:cNvPr id="547" name="直線コネクタ 546"/>
        <xdr:cNvCxnSpPr/>
      </xdr:nvCxnSpPr>
      <xdr:spPr>
        <a:xfrm>
          <a:off x="22072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100601</xdr:rowOff>
    </xdr:from>
    <xdr:ext cx="469744" cy="259045"/>
    <xdr:sp macro="" textlink="">
      <xdr:nvSpPr>
        <xdr:cNvPr id="548" name="【公民館】&#10;一人当たり面積最大値テキスト"/>
        <xdr:cNvSpPr txBox="1"/>
      </xdr:nvSpPr>
      <xdr:spPr>
        <a:xfrm>
          <a:off x="222504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0.566</a:t>
          </a:r>
          <a:endParaRPr kumimoji="1" lang="ja-JP" altLang="en-US" sz="1000" b="1">
            <a:latin typeface="ＭＳ Ｐゴシック"/>
          </a:endParaRPr>
        </a:p>
      </xdr:txBody>
    </xdr:sp>
    <xdr:clientData/>
  </xdr:oneCellAnchor>
  <xdr:twoCellAnchor>
    <xdr:from>
      <xdr:col>32</xdr:col>
      <xdr:colOff>98425</xdr:colOff>
      <xdr:row>100</xdr:row>
      <xdr:rowOff>153924</xdr:rowOff>
    </xdr:from>
    <xdr:to>
      <xdr:col>32</xdr:col>
      <xdr:colOff>276225</xdr:colOff>
      <xdr:row>100</xdr:row>
      <xdr:rowOff>153924</xdr:rowOff>
    </xdr:to>
    <xdr:cxnSp macro="">
      <xdr:nvCxnSpPr>
        <xdr:cNvPr id="549" name="直線コネクタ 548"/>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550" name="【公民館】&#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551" name="フローチャート : 判断 55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2539</xdr:rowOff>
    </xdr:from>
    <xdr:to>
      <xdr:col>32</xdr:col>
      <xdr:colOff>238125</xdr:colOff>
      <xdr:row>106</xdr:row>
      <xdr:rowOff>104139</xdr:rowOff>
    </xdr:to>
    <xdr:sp macro="" textlink="">
      <xdr:nvSpPr>
        <xdr:cNvPr id="557" name="円/楕円 556"/>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152416</xdr:rowOff>
    </xdr:from>
    <xdr:ext cx="469744" cy="259045"/>
    <xdr:sp macro="" textlink="">
      <xdr:nvSpPr>
        <xdr:cNvPr id="558" name="【公民館】&#10;一人当たり面積該当値テキスト"/>
        <xdr:cNvSpPr txBox="1"/>
      </xdr:nvSpPr>
      <xdr:spPr>
        <a:xfrm>
          <a:off x="222504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59" name="正方形/長方形 5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1" name="テキスト ボックス 5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償却率が類似団体に比べて高い。利用頻度に応じ、改良工事を行うが、山間の町道等かなり広範囲になることから、整備が後回しになっている部分も多々ある。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町営住宅の老朽化が進行している。入居者の住み替え等を行い、建て替えの準備をする必要がある。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幼稚園・保育所</a:t>
          </a:r>
          <a:r>
            <a:rPr kumimoji="1" lang="en-US" altLang="ja-JP" sz="1300">
              <a:latin typeface="ＭＳ Ｐゴシック"/>
            </a:rPr>
            <a:t>】</a:t>
          </a:r>
          <a:r>
            <a:rPr kumimoji="1" lang="ja-JP" altLang="en-US" sz="1300">
              <a:latin typeface="ＭＳ Ｐゴシック"/>
            </a:rPr>
            <a:t>町内幼稚園、保育所は、待機児童もない状態。償却率の高さから、施設の老朽具合がうかがえる。少子化により施設数が過剰であったため、平成２９年度から６幼稚園、３保育園を３つの幼保一体施設に統合。今後、廃園施設の利活用、除却等を検討し、財政負担軽減を図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償却率の高さから施設の老朽具合がうかがえる。少子化により施設数が過剰であったため、平成２９年度から、７小学校を３小学校に統合。今後、廃校施設の利活用等を検討し、財政負担軽減を図る。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14,806
14,672
144.21
8,971,595
8,313,297
622,675
5,788,077
7,660,280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139881</xdr:rowOff>
    </xdr:to>
    <xdr:cxnSp macro="">
      <xdr:nvCxnSpPr>
        <xdr:cNvPr id="59" name="直線コネクタ 58"/>
        <xdr:cNvCxnSpPr/>
      </xdr:nvCxnSpPr>
      <xdr:spPr>
        <a:xfrm flipV="1">
          <a:off x="4634865" y="5827123"/>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143708</xdr:rowOff>
    </xdr:from>
    <xdr:ext cx="405111" cy="259045"/>
    <xdr:sp macro="" textlink="">
      <xdr:nvSpPr>
        <xdr:cNvPr id="60" name="【図書館】&#10;有形固定資産減価償却率最小値テキスト"/>
        <xdr:cNvSpPr txBox="1"/>
      </xdr:nvSpPr>
      <xdr:spPr>
        <a:xfrm>
          <a:off x="4724400" y="717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422275</xdr:colOff>
      <xdr:row>41</xdr:row>
      <xdr:rowOff>139881</xdr:rowOff>
    </xdr:from>
    <xdr:to>
      <xdr:col>6</xdr:col>
      <xdr:colOff>600075</xdr:colOff>
      <xdr:row>41</xdr:row>
      <xdr:rowOff>139881</xdr:rowOff>
    </xdr:to>
    <xdr:cxnSp macro="">
      <xdr:nvCxnSpPr>
        <xdr:cNvPr id="61" name="直線コネクタ 60"/>
        <xdr:cNvCxnSpPr/>
      </xdr:nvCxnSpPr>
      <xdr:spPr>
        <a:xfrm>
          <a:off x="4546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160581</xdr:rowOff>
    </xdr:from>
    <xdr:ext cx="405111" cy="259045"/>
    <xdr:sp macro="" textlink="">
      <xdr:nvSpPr>
        <xdr:cNvPr id="64" name="【図書館】&#10;有形固定資産減価償却率平均値テキスト"/>
        <xdr:cNvSpPr txBox="1"/>
      </xdr:nvSpPr>
      <xdr:spPr>
        <a:xfrm>
          <a:off x="47244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10704</xdr:rowOff>
    </xdr:from>
    <xdr:to>
      <xdr:col>6</xdr:col>
      <xdr:colOff>561975</xdr:colOff>
      <xdr:row>37</xdr:row>
      <xdr:rowOff>112304</xdr:rowOff>
    </xdr:to>
    <xdr:sp macro="" textlink="">
      <xdr:nvSpPr>
        <xdr:cNvPr id="65" name="フローチャート : 判断 64"/>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131536</xdr:rowOff>
    </xdr:from>
    <xdr:to>
      <xdr:col>6</xdr:col>
      <xdr:colOff>561975</xdr:colOff>
      <xdr:row>36</xdr:row>
      <xdr:rowOff>61686</xdr:rowOff>
    </xdr:to>
    <xdr:sp macro="" textlink="">
      <xdr:nvSpPr>
        <xdr:cNvPr id="71" name="円/楕円 70"/>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154413</xdr:rowOff>
    </xdr:from>
    <xdr:ext cx="405111" cy="259045"/>
    <xdr:sp macro="" textlink="">
      <xdr:nvSpPr>
        <xdr:cNvPr id="72" name="【図書館】&#10;有形固定資産減価償却率該当値テキスト"/>
        <xdr:cNvSpPr txBox="1"/>
      </xdr:nvSpPr>
      <xdr:spPr>
        <a:xfrm>
          <a:off x="47244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41910</xdr:rowOff>
    </xdr:to>
    <xdr:cxnSp macro="">
      <xdr:nvCxnSpPr>
        <xdr:cNvPr id="95" name="直線コネクタ 94"/>
        <xdr:cNvCxnSpPr/>
      </xdr:nvCxnSpPr>
      <xdr:spPr>
        <a:xfrm flipV="1">
          <a:off x="10476865" y="56769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45737</xdr:rowOff>
    </xdr:from>
    <xdr:ext cx="469744" cy="259045"/>
    <xdr:sp macro="" textlink="">
      <xdr:nvSpPr>
        <xdr:cNvPr id="96" name="【図書館】&#10;一人当たり面積最小値テキスト"/>
        <xdr:cNvSpPr txBox="1"/>
      </xdr:nvSpPr>
      <xdr:spPr>
        <a:xfrm>
          <a:off x="105664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15</xdr:col>
      <xdr:colOff>92075</xdr:colOff>
      <xdr:row>41</xdr:row>
      <xdr:rowOff>41910</xdr:rowOff>
    </xdr:from>
    <xdr:to>
      <xdr:col>15</xdr:col>
      <xdr:colOff>269875</xdr:colOff>
      <xdr:row>41</xdr:row>
      <xdr:rowOff>41910</xdr:rowOff>
    </xdr:to>
    <xdr:cxnSp macro="">
      <xdr:nvCxnSpPr>
        <xdr:cNvPr id="97" name="直線コネクタ 9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8"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9" name="直線コネクタ 98"/>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0"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7" name="円/楕円 106"/>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118127</xdr:rowOff>
    </xdr:from>
    <xdr:ext cx="469744" cy="259045"/>
    <xdr:sp macro="" textlink="">
      <xdr:nvSpPr>
        <xdr:cNvPr id="108" name="【図書館】&#10;一人当たり面積該当値テキスト"/>
        <xdr:cNvSpPr txBox="1"/>
      </xdr:nvSpPr>
      <xdr:spPr>
        <a:xfrm>
          <a:off x="105664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2286</xdr:rowOff>
    </xdr:from>
    <xdr:to>
      <xdr:col>6</xdr:col>
      <xdr:colOff>510540</xdr:colOff>
      <xdr:row>63</xdr:row>
      <xdr:rowOff>45720</xdr:rowOff>
    </xdr:to>
    <xdr:cxnSp macro="">
      <xdr:nvCxnSpPr>
        <xdr:cNvPr id="131" name="直線コネクタ 130"/>
        <xdr:cNvCxnSpPr/>
      </xdr:nvCxnSpPr>
      <xdr:spPr>
        <a:xfrm flipV="1">
          <a:off x="4634865" y="960348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49547</xdr:rowOff>
    </xdr:from>
    <xdr:ext cx="405111" cy="259045"/>
    <xdr:sp macro="" textlink="">
      <xdr:nvSpPr>
        <xdr:cNvPr id="132" name="【体育館・プール】&#10;有形固定資産減価償却率最小値テキスト"/>
        <xdr:cNvSpPr txBox="1"/>
      </xdr:nvSpPr>
      <xdr:spPr>
        <a:xfrm>
          <a:off x="47244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422275</xdr:colOff>
      <xdr:row>63</xdr:row>
      <xdr:rowOff>45720</xdr:rowOff>
    </xdr:from>
    <xdr:to>
      <xdr:col>6</xdr:col>
      <xdr:colOff>600075</xdr:colOff>
      <xdr:row>63</xdr:row>
      <xdr:rowOff>45720</xdr:rowOff>
    </xdr:to>
    <xdr:cxnSp macro="">
      <xdr:nvCxnSpPr>
        <xdr:cNvPr id="133" name="直線コネクタ 13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120413</xdr:rowOff>
    </xdr:from>
    <xdr:ext cx="405111" cy="259045"/>
    <xdr:sp macro="" textlink="">
      <xdr:nvSpPr>
        <xdr:cNvPr id="134" name="【体育館・プール】&#10;有形固定資産減価償却率最大値テキスト"/>
        <xdr:cNvSpPr txBox="1"/>
      </xdr:nvSpPr>
      <xdr:spPr>
        <a:xfrm>
          <a:off x="4724400" y="937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6</xdr:col>
      <xdr:colOff>422275</xdr:colOff>
      <xdr:row>56</xdr:row>
      <xdr:rowOff>2286</xdr:rowOff>
    </xdr:from>
    <xdr:to>
      <xdr:col>6</xdr:col>
      <xdr:colOff>600075</xdr:colOff>
      <xdr:row>56</xdr:row>
      <xdr:rowOff>2286</xdr:rowOff>
    </xdr:to>
    <xdr:cxnSp macro="">
      <xdr:nvCxnSpPr>
        <xdr:cNvPr id="135" name="直線コネクタ 134"/>
        <xdr:cNvCxnSpPr/>
      </xdr:nvCxnSpPr>
      <xdr:spPr>
        <a:xfrm>
          <a:off x="4546600" y="96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53357</xdr:rowOff>
    </xdr:from>
    <xdr:ext cx="405111" cy="259045"/>
    <xdr:sp macro="" textlink="">
      <xdr:nvSpPr>
        <xdr:cNvPr id="136" name="【体育館・プール】&#10;有形固定資産減価償却率平均値テキスト"/>
        <xdr:cNvSpPr txBox="1"/>
      </xdr:nvSpPr>
      <xdr:spPr>
        <a:xfrm>
          <a:off x="47244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74930</xdr:rowOff>
    </xdr:from>
    <xdr:to>
      <xdr:col>6</xdr:col>
      <xdr:colOff>561975</xdr:colOff>
      <xdr:row>60</xdr:row>
      <xdr:rowOff>5080</xdr:rowOff>
    </xdr:to>
    <xdr:sp macro="" textlink="">
      <xdr:nvSpPr>
        <xdr:cNvPr id="137" name="フローチャート : 判断 13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159512</xdr:rowOff>
    </xdr:from>
    <xdr:to>
      <xdr:col>6</xdr:col>
      <xdr:colOff>561975</xdr:colOff>
      <xdr:row>57</xdr:row>
      <xdr:rowOff>89662</xdr:rowOff>
    </xdr:to>
    <xdr:sp macro="" textlink="">
      <xdr:nvSpPr>
        <xdr:cNvPr id="143" name="円/楕円 142"/>
        <xdr:cNvSpPr/>
      </xdr:nvSpPr>
      <xdr:spPr>
        <a:xfrm>
          <a:off x="45847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10939</xdr:rowOff>
    </xdr:from>
    <xdr:ext cx="405111" cy="259045"/>
    <xdr:sp macro="" textlink="">
      <xdr:nvSpPr>
        <xdr:cNvPr id="144" name="【体育館・プール】&#10;有形固定資産減価償却率該当値テキスト"/>
        <xdr:cNvSpPr txBox="1"/>
      </xdr:nvSpPr>
      <xdr:spPr>
        <a:xfrm>
          <a:off x="4724400" y="961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6" name="テキスト ボックス 15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8" name="テキスト ボックス 15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0" name="テキスト ボックス 15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2" name="テキスト ボックス 16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4" name="テキスト ボックス 16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62</xdr:row>
      <xdr:rowOff>165735</xdr:rowOff>
    </xdr:to>
    <xdr:cxnSp macro="">
      <xdr:nvCxnSpPr>
        <xdr:cNvPr id="168" name="直線コネクタ 167"/>
        <xdr:cNvCxnSpPr/>
      </xdr:nvCxnSpPr>
      <xdr:spPr>
        <a:xfrm flipV="1">
          <a:off x="10476865" y="9620250"/>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169562</xdr:rowOff>
    </xdr:from>
    <xdr:ext cx="469744" cy="259045"/>
    <xdr:sp macro="" textlink="">
      <xdr:nvSpPr>
        <xdr:cNvPr id="169" name="【体育館・プール】&#10;一人当たり面積最小値テキスト"/>
        <xdr:cNvSpPr txBox="1"/>
      </xdr:nvSpPr>
      <xdr:spPr>
        <a:xfrm>
          <a:off x="10566400"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62</xdr:row>
      <xdr:rowOff>165735</xdr:rowOff>
    </xdr:from>
    <xdr:to>
      <xdr:col>15</xdr:col>
      <xdr:colOff>269875</xdr:colOff>
      <xdr:row>62</xdr:row>
      <xdr:rowOff>165735</xdr:rowOff>
    </xdr:to>
    <xdr:cxnSp macro="">
      <xdr:nvCxnSpPr>
        <xdr:cNvPr id="170" name="直線コネクタ 169"/>
        <xdr:cNvCxnSpPr/>
      </xdr:nvCxnSpPr>
      <xdr:spPr>
        <a:xfrm>
          <a:off x="10388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1"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2" name="直線コネクタ 171"/>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161942</xdr:rowOff>
    </xdr:from>
    <xdr:ext cx="469744" cy="259045"/>
    <xdr:sp macro="" textlink="">
      <xdr:nvSpPr>
        <xdr:cNvPr id="173" name="【体育館・プール】&#10;一人当たり面積平均値テキスト"/>
        <xdr:cNvSpPr txBox="1"/>
      </xdr:nvSpPr>
      <xdr:spPr>
        <a:xfrm>
          <a:off x="10566400" y="10106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xdr:rowOff>
    </xdr:from>
    <xdr:to>
      <xdr:col>15</xdr:col>
      <xdr:colOff>231775</xdr:colOff>
      <xdr:row>59</xdr:row>
      <xdr:rowOff>113665</xdr:rowOff>
    </xdr:to>
    <xdr:sp macro="" textlink="">
      <xdr:nvSpPr>
        <xdr:cNvPr id="174" name="フローチャート : 判断 173"/>
        <xdr:cNvSpPr/>
      </xdr:nvSpPr>
      <xdr:spPr>
        <a:xfrm>
          <a:off x="104267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42545</xdr:rowOff>
    </xdr:from>
    <xdr:to>
      <xdr:col>15</xdr:col>
      <xdr:colOff>231775</xdr:colOff>
      <xdr:row>57</xdr:row>
      <xdr:rowOff>144145</xdr:rowOff>
    </xdr:to>
    <xdr:sp macro="" textlink="">
      <xdr:nvSpPr>
        <xdr:cNvPr id="180" name="円/楕円 179"/>
        <xdr:cNvSpPr/>
      </xdr:nvSpPr>
      <xdr:spPr>
        <a:xfrm>
          <a:off x="10426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65422</xdr:rowOff>
    </xdr:from>
    <xdr:ext cx="469744" cy="259045"/>
    <xdr:sp macro="" textlink="">
      <xdr:nvSpPr>
        <xdr:cNvPr id="181" name="【体育館・プール】&#10;一人当たり面積該当値テキスト"/>
        <xdr:cNvSpPr txBox="1"/>
      </xdr:nvSpPr>
      <xdr:spPr>
        <a:xfrm>
          <a:off x="10566400" y="96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86</xdr:row>
      <xdr:rowOff>99061</xdr:rowOff>
    </xdr:to>
    <xdr:cxnSp macro="">
      <xdr:nvCxnSpPr>
        <xdr:cNvPr id="206" name="直線コネクタ 205"/>
        <xdr:cNvCxnSpPr/>
      </xdr:nvCxnSpPr>
      <xdr:spPr>
        <a:xfrm flipV="1">
          <a:off x="4634865" y="13555980"/>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07"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08" name="直線コネクタ 207"/>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209"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210" name="直線コネクタ 209"/>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41927</xdr:rowOff>
    </xdr:from>
    <xdr:ext cx="405111" cy="259045"/>
    <xdr:sp macro="" textlink="">
      <xdr:nvSpPr>
        <xdr:cNvPr id="211" name="【福祉施設】&#10;有形固定資産減価償却率平均値テキスト"/>
        <xdr:cNvSpPr txBox="1"/>
      </xdr:nvSpPr>
      <xdr:spPr>
        <a:xfrm>
          <a:off x="4724400" y="14443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63500</xdr:rowOff>
    </xdr:from>
    <xdr:to>
      <xdr:col>6</xdr:col>
      <xdr:colOff>561975</xdr:colOff>
      <xdr:row>84</xdr:row>
      <xdr:rowOff>165100</xdr:rowOff>
    </xdr:to>
    <xdr:sp macro="" textlink="">
      <xdr:nvSpPr>
        <xdr:cNvPr id="212" name="フローチャート : 判断 211"/>
        <xdr:cNvSpPr/>
      </xdr:nvSpPr>
      <xdr:spPr>
        <a:xfrm>
          <a:off x="45847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8" name="円/楕円 217"/>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67327</xdr:rowOff>
    </xdr:from>
    <xdr:ext cx="405111" cy="259045"/>
    <xdr:sp macro="" textlink="">
      <xdr:nvSpPr>
        <xdr:cNvPr id="219" name="【福祉施設】&#10;有形固定資産減価償却率該当値テキスト"/>
        <xdr:cNvSpPr txBox="1"/>
      </xdr:nvSpPr>
      <xdr:spPr>
        <a:xfrm>
          <a:off x="4724400"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22861</xdr:rowOff>
    </xdr:from>
    <xdr:to>
      <xdr:col>15</xdr:col>
      <xdr:colOff>180340</xdr:colOff>
      <xdr:row>86</xdr:row>
      <xdr:rowOff>19050</xdr:rowOff>
    </xdr:to>
    <xdr:cxnSp macro="">
      <xdr:nvCxnSpPr>
        <xdr:cNvPr id="243" name="直線コネクタ 242"/>
        <xdr:cNvCxnSpPr/>
      </xdr:nvCxnSpPr>
      <xdr:spPr>
        <a:xfrm flipV="1">
          <a:off x="10476865" y="13567411"/>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22877</xdr:rowOff>
    </xdr:from>
    <xdr:ext cx="469744" cy="259045"/>
    <xdr:sp macro="" textlink="">
      <xdr:nvSpPr>
        <xdr:cNvPr id="244" name="【福祉施設】&#10;一人当たり面積最小値テキスト"/>
        <xdr:cNvSpPr txBox="1"/>
      </xdr:nvSpPr>
      <xdr:spPr>
        <a:xfrm>
          <a:off x="10566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19050</xdr:rowOff>
    </xdr:from>
    <xdr:to>
      <xdr:col>15</xdr:col>
      <xdr:colOff>269875</xdr:colOff>
      <xdr:row>86</xdr:row>
      <xdr:rowOff>19050</xdr:rowOff>
    </xdr:to>
    <xdr:cxnSp macro="">
      <xdr:nvCxnSpPr>
        <xdr:cNvPr id="245" name="直線コネクタ 244"/>
        <xdr:cNvCxnSpPr/>
      </xdr:nvCxnSpPr>
      <xdr:spPr>
        <a:xfrm>
          <a:off x="10388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140988</xdr:rowOff>
    </xdr:from>
    <xdr:ext cx="469744" cy="259045"/>
    <xdr:sp macro="" textlink="">
      <xdr:nvSpPr>
        <xdr:cNvPr id="246" name="【福祉施設】&#10;一人当たり面積最大値テキスト"/>
        <xdr:cNvSpPr txBox="1"/>
      </xdr:nvSpPr>
      <xdr:spPr>
        <a:xfrm>
          <a:off x="10566400" y="13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79</xdr:row>
      <xdr:rowOff>22861</xdr:rowOff>
    </xdr:from>
    <xdr:to>
      <xdr:col>15</xdr:col>
      <xdr:colOff>269875</xdr:colOff>
      <xdr:row>79</xdr:row>
      <xdr:rowOff>22861</xdr:rowOff>
    </xdr:to>
    <xdr:cxnSp macro="">
      <xdr:nvCxnSpPr>
        <xdr:cNvPr id="247" name="直線コネクタ 246"/>
        <xdr:cNvCxnSpPr/>
      </xdr:nvCxnSpPr>
      <xdr:spPr>
        <a:xfrm>
          <a:off x="10388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40657</xdr:rowOff>
    </xdr:from>
    <xdr:ext cx="469744" cy="259045"/>
    <xdr:sp macro="" textlink="">
      <xdr:nvSpPr>
        <xdr:cNvPr id="248" name="【福祉施設】&#10;一人当たり面積平均値テキスト"/>
        <xdr:cNvSpPr txBox="1"/>
      </xdr:nvSpPr>
      <xdr:spPr>
        <a:xfrm>
          <a:off x="10566400" y="1409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17780</xdr:rowOff>
    </xdr:from>
    <xdr:to>
      <xdr:col>15</xdr:col>
      <xdr:colOff>231775</xdr:colOff>
      <xdr:row>83</xdr:row>
      <xdr:rowOff>119380</xdr:rowOff>
    </xdr:to>
    <xdr:sp macro="" textlink="">
      <xdr:nvSpPr>
        <xdr:cNvPr id="249" name="フローチャート : 判断 248"/>
        <xdr:cNvSpPr/>
      </xdr:nvSpPr>
      <xdr:spPr>
        <a:xfrm>
          <a:off x="10426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154939</xdr:rowOff>
    </xdr:from>
    <xdr:to>
      <xdr:col>15</xdr:col>
      <xdr:colOff>231775</xdr:colOff>
      <xdr:row>85</xdr:row>
      <xdr:rowOff>85089</xdr:rowOff>
    </xdr:to>
    <xdr:sp macro="" textlink="">
      <xdr:nvSpPr>
        <xdr:cNvPr id="255" name="円/楕円 254"/>
        <xdr:cNvSpPr/>
      </xdr:nvSpPr>
      <xdr:spPr>
        <a:xfrm>
          <a:off x="10426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133366</xdr:rowOff>
    </xdr:from>
    <xdr:ext cx="469744" cy="259045"/>
    <xdr:sp macro="" textlink="">
      <xdr:nvSpPr>
        <xdr:cNvPr id="256" name="【福祉施設】&#10;一人当たり面積該当値テキスト"/>
        <xdr:cNvSpPr txBox="1"/>
      </xdr:nvSpPr>
      <xdr:spPr>
        <a:xfrm>
          <a:off x="10566400"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7" name="テキスト ボックス 26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9" name="テキスト ボックス 26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79" name="テキスト ボックス 27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95794</xdr:rowOff>
    </xdr:from>
    <xdr:to>
      <xdr:col>6</xdr:col>
      <xdr:colOff>510540</xdr:colOff>
      <xdr:row>109</xdr:row>
      <xdr:rowOff>9252</xdr:rowOff>
    </xdr:to>
    <xdr:cxnSp macro="">
      <xdr:nvCxnSpPr>
        <xdr:cNvPr id="283" name="直線コネクタ 282"/>
        <xdr:cNvCxnSpPr/>
      </xdr:nvCxnSpPr>
      <xdr:spPr>
        <a:xfrm flipV="1">
          <a:off x="4634865" y="17240794"/>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13079</xdr:rowOff>
    </xdr:from>
    <xdr:ext cx="405111" cy="259045"/>
    <xdr:sp macro="" textlink="">
      <xdr:nvSpPr>
        <xdr:cNvPr id="284" name="【市民会館】&#10;有形固定資産減価償却率最小値テキスト"/>
        <xdr:cNvSpPr txBox="1"/>
      </xdr:nvSpPr>
      <xdr:spPr>
        <a:xfrm>
          <a:off x="47244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109</xdr:row>
      <xdr:rowOff>9252</xdr:rowOff>
    </xdr:from>
    <xdr:to>
      <xdr:col>6</xdr:col>
      <xdr:colOff>600075</xdr:colOff>
      <xdr:row>109</xdr:row>
      <xdr:rowOff>9252</xdr:rowOff>
    </xdr:to>
    <xdr:cxnSp macro="">
      <xdr:nvCxnSpPr>
        <xdr:cNvPr id="285" name="直線コネクタ 284"/>
        <xdr:cNvCxnSpPr/>
      </xdr:nvCxnSpPr>
      <xdr:spPr>
        <a:xfrm>
          <a:off x="4546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42471</xdr:rowOff>
    </xdr:from>
    <xdr:ext cx="405111" cy="259045"/>
    <xdr:sp macro="" textlink="">
      <xdr:nvSpPr>
        <xdr:cNvPr id="286" name="【市民会館】&#10;有形固定資産減価償却率最大値テキスト"/>
        <xdr:cNvSpPr txBox="1"/>
      </xdr:nvSpPr>
      <xdr:spPr>
        <a:xfrm>
          <a:off x="4724400" y="1701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6</xdr:col>
      <xdr:colOff>422275</xdr:colOff>
      <xdr:row>100</xdr:row>
      <xdr:rowOff>95794</xdr:rowOff>
    </xdr:from>
    <xdr:to>
      <xdr:col>6</xdr:col>
      <xdr:colOff>600075</xdr:colOff>
      <xdr:row>100</xdr:row>
      <xdr:rowOff>95794</xdr:rowOff>
    </xdr:to>
    <xdr:cxnSp macro="">
      <xdr:nvCxnSpPr>
        <xdr:cNvPr id="287" name="直線コネクタ 286"/>
        <xdr:cNvCxnSpPr/>
      </xdr:nvCxnSpPr>
      <xdr:spPr>
        <a:xfrm>
          <a:off x="4546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84200</xdr:rowOff>
    </xdr:from>
    <xdr:ext cx="405111" cy="259045"/>
    <xdr:sp macro="" textlink="">
      <xdr:nvSpPr>
        <xdr:cNvPr id="288" name="【市民会館】&#10;有形固定資産減価償却率平均値テキスト"/>
        <xdr:cNvSpPr txBox="1"/>
      </xdr:nvSpPr>
      <xdr:spPr>
        <a:xfrm>
          <a:off x="4724400" y="18086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61323</xdr:rowOff>
    </xdr:from>
    <xdr:to>
      <xdr:col>6</xdr:col>
      <xdr:colOff>561975</xdr:colOff>
      <xdr:row>106</xdr:row>
      <xdr:rowOff>162923</xdr:rowOff>
    </xdr:to>
    <xdr:sp macro="" textlink="">
      <xdr:nvSpPr>
        <xdr:cNvPr id="289" name="フローチャート : 判断 288"/>
        <xdr:cNvSpPr/>
      </xdr:nvSpPr>
      <xdr:spPr>
        <a:xfrm>
          <a:off x="4584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133169</xdr:rowOff>
    </xdr:from>
    <xdr:to>
      <xdr:col>6</xdr:col>
      <xdr:colOff>561975</xdr:colOff>
      <xdr:row>107</xdr:row>
      <xdr:rowOff>63319</xdr:rowOff>
    </xdr:to>
    <xdr:sp macro="" textlink="">
      <xdr:nvSpPr>
        <xdr:cNvPr id="295" name="円/楕円 294"/>
        <xdr:cNvSpPr/>
      </xdr:nvSpPr>
      <xdr:spPr>
        <a:xfrm>
          <a:off x="4584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111596</xdr:rowOff>
    </xdr:from>
    <xdr:ext cx="405111" cy="259045"/>
    <xdr:sp macro="" textlink="">
      <xdr:nvSpPr>
        <xdr:cNvPr id="296" name="【市民会館】&#10;有形固定資産減価償却率該当値テキスト"/>
        <xdr:cNvSpPr txBox="1"/>
      </xdr:nvSpPr>
      <xdr:spPr>
        <a:xfrm>
          <a:off x="47244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30480</xdr:rowOff>
    </xdr:from>
    <xdr:to>
      <xdr:col>15</xdr:col>
      <xdr:colOff>180340</xdr:colOff>
      <xdr:row>108</xdr:row>
      <xdr:rowOff>49530</xdr:rowOff>
    </xdr:to>
    <xdr:cxnSp macro="">
      <xdr:nvCxnSpPr>
        <xdr:cNvPr id="321" name="直線コネクタ 320"/>
        <xdr:cNvCxnSpPr/>
      </xdr:nvCxnSpPr>
      <xdr:spPr>
        <a:xfrm flipV="1">
          <a:off x="10476865" y="173469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53357</xdr:rowOff>
    </xdr:from>
    <xdr:ext cx="469744" cy="259045"/>
    <xdr:sp macro="" textlink="">
      <xdr:nvSpPr>
        <xdr:cNvPr id="322" name="【市民会館】&#10;一人当たり面積最小値テキスト"/>
        <xdr:cNvSpPr txBox="1"/>
      </xdr:nvSpPr>
      <xdr:spPr>
        <a:xfrm>
          <a:off x="10566400"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0.227</a:t>
          </a:r>
          <a:endParaRPr kumimoji="1" lang="ja-JP" altLang="en-US" sz="1000" b="1">
            <a:latin typeface="ＭＳ Ｐゴシック"/>
          </a:endParaRPr>
        </a:p>
      </xdr:txBody>
    </xdr:sp>
    <xdr:clientData/>
  </xdr:oneCellAnchor>
  <xdr:twoCellAnchor>
    <xdr:from>
      <xdr:col>15</xdr:col>
      <xdr:colOff>92075</xdr:colOff>
      <xdr:row>108</xdr:row>
      <xdr:rowOff>49530</xdr:rowOff>
    </xdr:from>
    <xdr:to>
      <xdr:col>15</xdr:col>
      <xdr:colOff>269875</xdr:colOff>
      <xdr:row>108</xdr:row>
      <xdr:rowOff>49530</xdr:rowOff>
    </xdr:to>
    <xdr:cxnSp macro="">
      <xdr:nvCxnSpPr>
        <xdr:cNvPr id="323" name="直線コネクタ 322"/>
        <xdr:cNvCxnSpPr/>
      </xdr:nvCxnSpPr>
      <xdr:spPr>
        <a:xfrm>
          <a:off x="10388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148607</xdr:rowOff>
    </xdr:from>
    <xdr:ext cx="469744" cy="259045"/>
    <xdr:sp macro="" textlink="">
      <xdr:nvSpPr>
        <xdr:cNvPr id="324" name="【市民会館】&#10;一人当たり面積最大値テキスト"/>
        <xdr:cNvSpPr txBox="1"/>
      </xdr:nvSpPr>
      <xdr:spPr>
        <a:xfrm>
          <a:off x="105664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101</xdr:row>
      <xdr:rowOff>30480</xdr:rowOff>
    </xdr:from>
    <xdr:to>
      <xdr:col>15</xdr:col>
      <xdr:colOff>269875</xdr:colOff>
      <xdr:row>101</xdr:row>
      <xdr:rowOff>30480</xdr:rowOff>
    </xdr:to>
    <xdr:cxnSp macro="">
      <xdr:nvCxnSpPr>
        <xdr:cNvPr id="325" name="直線コネクタ 324"/>
        <xdr:cNvCxnSpPr/>
      </xdr:nvCxnSpPr>
      <xdr:spPr>
        <a:xfrm>
          <a:off x="10388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121938</xdr:rowOff>
    </xdr:from>
    <xdr:ext cx="469744" cy="259045"/>
    <xdr:sp macro="" textlink="">
      <xdr:nvSpPr>
        <xdr:cNvPr id="326" name="【市民会館】&#10;一人当たり面積平均値テキスト"/>
        <xdr:cNvSpPr txBox="1"/>
      </xdr:nvSpPr>
      <xdr:spPr>
        <a:xfrm>
          <a:off x="105664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143511</xdr:rowOff>
    </xdr:from>
    <xdr:to>
      <xdr:col>15</xdr:col>
      <xdr:colOff>231775</xdr:colOff>
      <xdr:row>106</xdr:row>
      <xdr:rowOff>73661</xdr:rowOff>
    </xdr:to>
    <xdr:sp macro="" textlink="">
      <xdr:nvSpPr>
        <xdr:cNvPr id="327" name="フローチャート : 判断 326"/>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151130</xdr:rowOff>
    </xdr:from>
    <xdr:to>
      <xdr:col>15</xdr:col>
      <xdr:colOff>231775</xdr:colOff>
      <xdr:row>101</xdr:row>
      <xdr:rowOff>81280</xdr:rowOff>
    </xdr:to>
    <xdr:sp macro="" textlink="">
      <xdr:nvSpPr>
        <xdr:cNvPr id="333" name="円/楕円 332"/>
        <xdr:cNvSpPr/>
      </xdr:nvSpPr>
      <xdr:spPr>
        <a:xfrm>
          <a:off x="10426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104157</xdr:rowOff>
    </xdr:from>
    <xdr:ext cx="469744" cy="259045"/>
    <xdr:sp macro="" textlink="">
      <xdr:nvSpPr>
        <xdr:cNvPr id="334" name="【市民会館】&#10;一人当たり面積該当値テキスト"/>
        <xdr:cNvSpPr txBox="1"/>
      </xdr:nvSpPr>
      <xdr:spPr>
        <a:xfrm>
          <a:off x="10566400" y="172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5" name="テキスト ボックス 3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5" name="テキスト ボックス 35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7" name="テキスト ボックス 35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8"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41</xdr:row>
      <xdr:rowOff>107950</xdr:rowOff>
    </xdr:to>
    <xdr:cxnSp macro="">
      <xdr:nvCxnSpPr>
        <xdr:cNvPr id="359" name="直線コネクタ 358"/>
        <xdr:cNvCxnSpPr/>
      </xdr:nvCxnSpPr>
      <xdr:spPr>
        <a:xfrm flipV="1">
          <a:off x="16318864"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111777</xdr:rowOff>
    </xdr:from>
    <xdr:ext cx="405111" cy="259045"/>
    <xdr:sp macro="" textlink="">
      <xdr:nvSpPr>
        <xdr:cNvPr id="360" name="【一般廃棄物処理施設】&#10;有形固定資産減価償却率最小値テキスト"/>
        <xdr:cNvSpPr txBox="1"/>
      </xdr:nvSpPr>
      <xdr:spPr>
        <a:xfrm>
          <a:off x="164084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23</xdr:col>
      <xdr:colOff>428625</xdr:colOff>
      <xdr:row>41</xdr:row>
      <xdr:rowOff>107950</xdr:rowOff>
    </xdr:from>
    <xdr:to>
      <xdr:col>23</xdr:col>
      <xdr:colOff>606425</xdr:colOff>
      <xdr:row>41</xdr:row>
      <xdr:rowOff>107950</xdr:rowOff>
    </xdr:to>
    <xdr:cxnSp macro="">
      <xdr:nvCxnSpPr>
        <xdr:cNvPr id="361" name="直線コネクタ 360"/>
        <xdr:cNvCxnSpPr/>
      </xdr:nvCxnSpPr>
      <xdr:spPr>
        <a:xfrm>
          <a:off x="16230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62" name="【一般廃棄物処理施設】&#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63" name="直線コネクタ 362"/>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137177</xdr:rowOff>
    </xdr:from>
    <xdr:ext cx="405111" cy="259045"/>
    <xdr:sp macro="" textlink="">
      <xdr:nvSpPr>
        <xdr:cNvPr id="364" name="【一般廃棄物処理施設】&#10;有形固定資産減価償却率平均値テキスト"/>
        <xdr:cNvSpPr txBox="1"/>
      </xdr:nvSpPr>
      <xdr:spPr>
        <a:xfrm>
          <a:off x="16408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568325</xdr:colOff>
      <xdr:row>39</xdr:row>
      <xdr:rowOff>44450</xdr:rowOff>
    </xdr:to>
    <xdr:sp macro="" textlink="">
      <xdr:nvSpPr>
        <xdr:cNvPr id="365" name="フローチャート : 判断 364"/>
        <xdr:cNvSpPr/>
      </xdr:nvSpPr>
      <xdr:spPr>
        <a:xfrm>
          <a:off x="16268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57150</xdr:rowOff>
    </xdr:from>
    <xdr:to>
      <xdr:col>23</xdr:col>
      <xdr:colOff>568325</xdr:colOff>
      <xdr:row>41</xdr:row>
      <xdr:rowOff>158750</xdr:rowOff>
    </xdr:to>
    <xdr:sp macro="" textlink="">
      <xdr:nvSpPr>
        <xdr:cNvPr id="371" name="円/楕円 370"/>
        <xdr:cNvSpPr/>
      </xdr:nvSpPr>
      <xdr:spPr>
        <a:xfrm>
          <a:off x="16268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143527</xdr:rowOff>
    </xdr:from>
    <xdr:ext cx="405111" cy="259045"/>
    <xdr:sp macro="" textlink="">
      <xdr:nvSpPr>
        <xdr:cNvPr id="372" name="【一般廃棄物処理施設】&#10;有形固定資産減価償却率該当値テキスト"/>
        <xdr:cNvSpPr txBox="1"/>
      </xdr:nvSpPr>
      <xdr:spPr>
        <a:xfrm>
          <a:off x="16408400" y="700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3" name="正方形/長方形 37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0" name="正方形/長方形 37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83" name="テキスト ボックス 38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85" name="テキスト ボックス 38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387" name="テキスト ボックス 38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89" name="テキスト ボックス 38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1" name="テキスト ボックス 39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3" name="テキスト ボックス 39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6"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14120</xdr:rowOff>
    </xdr:from>
    <xdr:to>
      <xdr:col>32</xdr:col>
      <xdr:colOff>186689</xdr:colOff>
      <xdr:row>41</xdr:row>
      <xdr:rowOff>58735</xdr:rowOff>
    </xdr:to>
    <xdr:cxnSp macro="">
      <xdr:nvCxnSpPr>
        <xdr:cNvPr id="397" name="直線コネクタ 396"/>
        <xdr:cNvCxnSpPr/>
      </xdr:nvCxnSpPr>
      <xdr:spPr>
        <a:xfrm flipV="1">
          <a:off x="22160864" y="5671970"/>
          <a:ext cx="0" cy="1416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62562</xdr:rowOff>
    </xdr:from>
    <xdr:ext cx="534377" cy="259045"/>
    <xdr:sp macro="" textlink="">
      <xdr:nvSpPr>
        <xdr:cNvPr id="398" name="【一般廃棄物処理施設】&#10;一人当たり有形固定資産（償却資産）額最小値テキスト"/>
        <xdr:cNvSpPr txBox="1"/>
      </xdr:nvSpPr>
      <xdr:spPr>
        <a:xfrm>
          <a:off x="22250400" y="70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69,792</a:t>
          </a:r>
          <a:endParaRPr kumimoji="1" lang="ja-JP" altLang="en-US" sz="1000" b="1">
            <a:latin typeface="ＭＳ Ｐゴシック"/>
          </a:endParaRPr>
        </a:p>
      </xdr:txBody>
    </xdr:sp>
    <xdr:clientData/>
  </xdr:oneCellAnchor>
  <xdr:twoCellAnchor>
    <xdr:from>
      <xdr:col>32</xdr:col>
      <xdr:colOff>98425</xdr:colOff>
      <xdr:row>41</xdr:row>
      <xdr:rowOff>58735</xdr:rowOff>
    </xdr:from>
    <xdr:to>
      <xdr:col>32</xdr:col>
      <xdr:colOff>276225</xdr:colOff>
      <xdr:row>41</xdr:row>
      <xdr:rowOff>58735</xdr:rowOff>
    </xdr:to>
    <xdr:cxnSp macro="">
      <xdr:nvCxnSpPr>
        <xdr:cNvPr id="399" name="直線コネクタ 398"/>
        <xdr:cNvCxnSpPr/>
      </xdr:nvCxnSpPr>
      <xdr:spPr>
        <a:xfrm>
          <a:off x="22072600" y="708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132247</xdr:rowOff>
    </xdr:from>
    <xdr:ext cx="599010" cy="259045"/>
    <xdr:sp macro="" textlink="">
      <xdr:nvSpPr>
        <xdr:cNvPr id="400" name="【一般廃棄物処理施設】&#10;一人当たり有形固定資産（償却資産）額最大値テキスト"/>
        <xdr:cNvSpPr txBox="1"/>
      </xdr:nvSpPr>
      <xdr:spPr>
        <a:xfrm>
          <a:off x="22250400" y="544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255,647</a:t>
          </a:r>
          <a:endParaRPr kumimoji="1" lang="ja-JP" altLang="en-US" sz="1000" b="1">
            <a:latin typeface="ＭＳ Ｐゴシック"/>
          </a:endParaRPr>
        </a:p>
      </xdr:txBody>
    </xdr:sp>
    <xdr:clientData/>
  </xdr:oneCellAnchor>
  <xdr:twoCellAnchor>
    <xdr:from>
      <xdr:col>32</xdr:col>
      <xdr:colOff>98425</xdr:colOff>
      <xdr:row>33</xdr:row>
      <xdr:rowOff>14120</xdr:rowOff>
    </xdr:from>
    <xdr:to>
      <xdr:col>32</xdr:col>
      <xdr:colOff>276225</xdr:colOff>
      <xdr:row>33</xdr:row>
      <xdr:rowOff>14120</xdr:rowOff>
    </xdr:to>
    <xdr:cxnSp macro="">
      <xdr:nvCxnSpPr>
        <xdr:cNvPr id="401" name="直線コネクタ 400"/>
        <xdr:cNvCxnSpPr/>
      </xdr:nvCxnSpPr>
      <xdr:spPr>
        <a:xfrm>
          <a:off x="22072600" y="567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4360</xdr:rowOff>
    </xdr:from>
    <xdr:ext cx="599010" cy="259045"/>
    <xdr:sp macro="" textlink="">
      <xdr:nvSpPr>
        <xdr:cNvPr id="402" name="【一般廃棄物処理施設】&#10;一人当たり有形固定資産（償却資産）額平均値テキスト"/>
        <xdr:cNvSpPr txBox="1"/>
      </xdr:nvSpPr>
      <xdr:spPr>
        <a:xfrm>
          <a:off x="22250400" y="6348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157,430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25933</xdr:rowOff>
    </xdr:from>
    <xdr:to>
      <xdr:col>32</xdr:col>
      <xdr:colOff>238125</xdr:colOff>
      <xdr:row>37</xdr:row>
      <xdr:rowOff>127533</xdr:rowOff>
    </xdr:to>
    <xdr:sp macro="" textlink="">
      <xdr:nvSpPr>
        <xdr:cNvPr id="403" name="フローチャート : 判断 402"/>
        <xdr:cNvSpPr/>
      </xdr:nvSpPr>
      <xdr:spPr>
        <a:xfrm>
          <a:off x="22110700" y="636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134770</xdr:rowOff>
    </xdr:from>
    <xdr:to>
      <xdr:col>32</xdr:col>
      <xdr:colOff>238125</xdr:colOff>
      <xdr:row>33</xdr:row>
      <xdr:rowOff>64920</xdr:rowOff>
    </xdr:to>
    <xdr:sp macro="" textlink="">
      <xdr:nvSpPr>
        <xdr:cNvPr id="409" name="円/楕円 408"/>
        <xdr:cNvSpPr/>
      </xdr:nvSpPr>
      <xdr:spPr>
        <a:xfrm>
          <a:off x="22110700" y="56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87797</xdr:rowOff>
    </xdr:from>
    <xdr:ext cx="599010" cy="259045"/>
    <xdr:sp macro="" textlink="">
      <xdr:nvSpPr>
        <xdr:cNvPr id="410" name="【一般廃棄物処理施設】&#10;一人当たり有形固定資産（償却資産）額該当値テキスト"/>
        <xdr:cNvSpPr txBox="1"/>
      </xdr:nvSpPr>
      <xdr:spPr>
        <a:xfrm>
          <a:off x="22250400" y="557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1" name="正方形/長方形 41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8" name="正方形/長方形 41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1" name="テキスト ボックス 42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3" name="テキスト ボックス 4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31" name="テキスト ボックス 43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150495</xdr:rowOff>
    </xdr:from>
    <xdr:to>
      <xdr:col>23</xdr:col>
      <xdr:colOff>516889</xdr:colOff>
      <xdr:row>64</xdr:row>
      <xdr:rowOff>148590</xdr:rowOff>
    </xdr:to>
    <xdr:cxnSp macro="">
      <xdr:nvCxnSpPr>
        <xdr:cNvPr id="435" name="直線コネクタ 434"/>
        <xdr:cNvCxnSpPr/>
      </xdr:nvCxnSpPr>
      <xdr:spPr>
        <a:xfrm flipV="1">
          <a:off x="16318864" y="975169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436" name="【保健センター・保健所】&#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437" name="直線コネクタ 436"/>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97172</xdr:rowOff>
    </xdr:from>
    <xdr:ext cx="405111" cy="259045"/>
    <xdr:sp macro="" textlink="">
      <xdr:nvSpPr>
        <xdr:cNvPr id="438" name="【保健センター・保健所】&#10;有形固定資産減価償却率最大値テキスト"/>
        <xdr:cNvSpPr txBox="1"/>
      </xdr:nvSpPr>
      <xdr:spPr>
        <a:xfrm>
          <a:off x="16408400" y="952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56</xdr:row>
      <xdr:rowOff>150495</xdr:rowOff>
    </xdr:from>
    <xdr:to>
      <xdr:col>23</xdr:col>
      <xdr:colOff>606425</xdr:colOff>
      <xdr:row>56</xdr:row>
      <xdr:rowOff>150495</xdr:rowOff>
    </xdr:to>
    <xdr:cxnSp macro="">
      <xdr:nvCxnSpPr>
        <xdr:cNvPr id="439" name="直線コネクタ 438"/>
        <xdr:cNvCxnSpPr/>
      </xdr:nvCxnSpPr>
      <xdr:spPr>
        <a:xfrm>
          <a:off x="16230600" y="975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47642</xdr:rowOff>
    </xdr:from>
    <xdr:ext cx="405111" cy="259045"/>
    <xdr:sp macro="" textlink="">
      <xdr:nvSpPr>
        <xdr:cNvPr id="440" name="【保健センター・保健所】&#10;有形固定資産減価償却率平均値テキスト"/>
        <xdr:cNvSpPr txBox="1"/>
      </xdr:nvSpPr>
      <xdr:spPr>
        <a:xfrm>
          <a:off x="16408400" y="10677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69215</xdr:rowOff>
    </xdr:from>
    <xdr:to>
      <xdr:col>23</xdr:col>
      <xdr:colOff>568325</xdr:colOff>
      <xdr:row>62</xdr:row>
      <xdr:rowOff>170815</xdr:rowOff>
    </xdr:to>
    <xdr:sp macro="" textlink="">
      <xdr:nvSpPr>
        <xdr:cNvPr id="441" name="フローチャート : 判断 440"/>
        <xdr:cNvSpPr/>
      </xdr:nvSpPr>
      <xdr:spPr>
        <a:xfrm>
          <a:off x="162687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25400</xdr:rowOff>
    </xdr:from>
    <xdr:to>
      <xdr:col>23</xdr:col>
      <xdr:colOff>568325</xdr:colOff>
      <xdr:row>60</xdr:row>
      <xdr:rowOff>127000</xdr:rowOff>
    </xdr:to>
    <xdr:sp macro="" textlink="">
      <xdr:nvSpPr>
        <xdr:cNvPr id="447" name="円/楕円 446"/>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48277</xdr:rowOff>
    </xdr:from>
    <xdr:ext cx="405111" cy="259045"/>
    <xdr:sp macro="" textlink="">
      <xdr:nvSpPr>
        <xdr:cNvPr id="448" name="【保健センター・保健所】&#10;有形固定資産減価償却率該当値テキスト"/>
        <xdr:cNvSpPr txBox="1"/>
      </xdr:nvSpPr>
      <xdr:spPr>
        <a:xfrm>
          <a:off x="164084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9" name="正方形/長方形 44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6" name="正方形/長方形 45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2"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25400</xdr:rowOff>
    </xdr:from>
    <xdr:to>
      <xdr:col>32</xdr:col>
      <xdr:colOff>186689</xdr:colOff>
      <xdr:row>63</xdr:row>
      <xdr:rowOff>158750</xdr:rowOff>
    </xdr:to>
    <xdr:cxnSp macro="">
      <xdr:nvCxnSpPr>
        <xdr:cNvPr id="473" name="直線コネクタ 472"/>
        <xdr:cNvCxnSpPr/>
      </xdr:nvCxnSpPr>
      <xdr:spPr>
        <a:xfrm flipV="1">
          <a:off x="22160864" y="962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162577</xdr:rowOff>
    </xdr:from>
    <xdr:ext cx="469744" cy="259045"/>
    <xdr:sp macro="" textlink="">
      <xdr:nvSpPr>
        <xdr:cNvPr id="474" name="【保健センター・保健所】&#10;一人当たり面積最小値テキスト"/>
        <xdr:cNvSpPr txBox="1"/>
      </xdr:nvSpPr>
      <xdr:spPr>
        <a:xfrm>
          <a:off x="22250400"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63</xdr:row>
      <xdr:rowOff>158750</xdr:rowOff>
    </xdr:from>
    <xdr:to>
      <xdr:col>32</xdr:col>
      <xdr:colOff>276225</xdr:colOff>
      <xdr:row>63</xdr:row>
      <xdr:rowOff>158750</xdr:rowOff>
    </xdr:to>
    <xdr:cxnSp macro="">
      <xdr:nvCxnSpPr>
        <xdr:cNvPr id="475" name="直線コネクタ 474"/>
        <xdr:cNvCxnSpPr/>
      </xdr:nvCxnSpPr>
      <xdr:spPr>
        <a:xfrm>
          <a:off x="22072600" y="1096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143527</xdr:rowOff>
    </xdr:from>
    <xdr:ext cx="469744" cy="259045"/>
    <xdr:sp macro="" textlink="">
      <xdr:nvSpPr>
        <xdr:cNvPr id="476" name="【保健センター・保健所】&#10;一人当たり面積最大値テキスト"/>
        <xdr:cNvSpPr txBox="1"/>
      </xdr:nvSpPr>
      <xdr:spPr>
        <a:xfrm>
          <a:off x="22250400"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56</xdr:row>
      <xdr:rowOff>25400</xdr:rowOff>
    </xdr:from>
    <xdr:to>
      <xdr:col>32</xdr:col>
      <xdr:colOff>276225</xdr:colOff>
      <xdr:row>56</xdr:row>
      <xdr:rowOff>25400</xdr:rowOff>
    </xdr:to>
    <xdr:cxnSp macro="">
      <xdr:nvCxnSpPr>
        <xdr:cNvPr id="477" name="直線コネクタ 476"/>
        <xdr:cNvCxnSpPr/>
      </xdr:nvCxnSpPr>
      <xdr:spPr>
        <a:xfrm>
          <a:off x="22072600" y="962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29227</xdr:rowOff>
    </xdr:from>
    <xdr:ext cx="469744" cy="259045"/>
    <xdr:sp macro="" textlink="">
      <xdr:nvSpPr>
        <xdr:cNvPr id="478" name="【保健センター・保健所】&#10;一人当たり面積平均値テキスト"/>
        <xdr:cNvSpPr txBox="1"/>
      </xdr:nvSpPr>
      <xdr:spPr>
        <a:xfrm>
          <a:off x="22250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79" name="フローチャート : 判断 47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107950</xdr:rowOff>
    </xdr:from>
    <xdr:to>
      <xdr:col>32</xdr:col>
      <xdr:colOff>238125</xdr:colOff>
      <xdr:row>64</xdr:row>
      <xdr:rowOff>38100</xdr:rowOff>
    </xdr:to>
    <xdr:sp macro="" textlink="">
      <xdr:nvSpPr>
        <xdr:cNvPr id="485" name="円/楕円 484"/>
        <xdr:cNvSpPr/>
      </xdr:nvSpPr>
      <xdr:spPr>
        <a:xfrm>
          <a:off x="221107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22877</xdr:rowOff>
    </xdr:from>
    <xdr:ext cx="469744" cy="259045"/>
    <xdr:sp macro="" textlink="">
      <xdr:nvSpPr>
        <xdr:cNvPr id="486" name="【保健センター・保健所】&#10;一人当たり面積該当値テキスト"/>
        <xdr:cNvSpPr txBox="1"/>
      </xdr:nvSpPr>
      <xdr:spPr>
        <a:xfrm>
          <a:off x="22250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7" name="正方形/長方形 48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4" name="正方形/長方形 49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95" name="正方形/長方形 49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02" name="正方形/長方形 50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503" name="正方形/長方形 50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0" name="正方形/長方形 50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3" name="テキスト ボックス 5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4" name="直線コネクタ 5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5" name="テキスト ボックス 51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6" name="直線コネクタ 5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7" name="テキスト ボックス 5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8" name="直線コネクタ 5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9" name="テキスト ボックス 5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0" name="直線コネクタ 5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1" name="テキスト ボックス 5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3" name="テキスト ボックス 5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107</xdr:row>
      <xdr:rowOff>96774</xdr:rowOff>
    </xdr:to>
    <xdr:cxnSp macro="">
      <xdr:nvCxnSpPr>
        <xdr:cNvPr id="525" name="直線コネクタ 524"/>
        <xdr:cNvCxnSpPr/>
      </xdr:nvCxnSpPr>
      <xdr:spPr>
        <a:xfrm flipV="1">
          <a:off x="16318864" y="1734007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100601</xdr:rowOff>
    </xdr:from>
    <xdr:ext cx="405111" cy="259045"/>
    <xdr:sp macro="" textlink="">
      <xdr:nvSpPr>
        <xdr:cNvPr id="526" name="【庁舎】&#10;有形固定資産減価償却率最小値テキスト"/>
        <xdr:cNvSpPr txBox="1"/>
      </xdr:nvSpPr>
      <xdr:spPr>
        <a:xfrm>
          <a:off x="16408400" y="184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428625</xdr:colOff>
      <xdr:row>107</xdr:row>
      <xdr:rowOff>96774</xdr:rowOff>
    </xdr:from>
    <xdr:to>
      <xdr:col>23</xdr:col>
      <xdr:colOff>606425</xdr:colOff>
      <xdr:row>107</xdr:row>
      <xdr:rowOff>96774</xdr:rowOff>
    </xdr:to>
    <xdr:cxnSp macro="">
      <xdr:nvCxnSpPr>
        <xdr:cNvPr id="527" name="直線コネクタ 526"/>
        <xdr:cNvCxnSpPr/>
      </xdr:nvCxnSpPr>
      <xdr:spPr>
        <a:xfrm>
          <a:off x="16230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528"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529" name="直線コネクタ 528"/>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87140</xdr:rowOff>
    </xdr:from>
    <xdr:ext cx="405111" cy="259045"/>
    <xdr:sp macro="" textlink="">
      <xdr:nvSpPr>
        <xdr:cNvPr id="530" name="【庁舎】&#10;有形固定資産減価償却率平均値テキスト"/>
        <xdr:cNvSpPr txBox="1"/>
      </xdr:nvSpPr>
      <xdr:spPr>
        <a:xfrm>
          <a:off x="16408400" y="17917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64263</xdr:rowOff>
    </xdr:from>
    <xdr:to>
      <xdr:col>23</xdr:col>
      <xdr:colOff>568325</xdr:colOff>
      <xdr:row>105</xdr:row>
      <xdr:rowOff>165863</xdr:rowOff>
    </xdr:to>
    <xdr:sp macro="" textlink="">
      <xdr:nvSpPr>
        <xdr:cNvPr id="531" name="フローチャート : 判断 530"/>
        <xdr:cNvSpPr/>
      </xdr:nvSpPr>
      <xdr:spPr>
        <a:xfrm>
          <a:off x="16268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36830</xdr:rowOff>
    </xdr:from>
    <xdr:to>
      <xdr:col>23</xdr:col>
      <xdr:colOff>568325</xdr:colOff>
      <xdr:row>107</xdr:row>
      <xdr:rowOff>138430</xdr:rowOff>
    </xdr:to>
    <xdr:sp macro="" textlink="">
      <xdr:nvSpPr>
        <xdr:cNvPr id="537" name="円/楕円 536"/>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123207</xdr:rowOff>
    </xdr:from>
    <xdr:ext cx="405111" cy="259045"/>
    <xdr:sp macro="" textlink="">
      <xdr:nvSpPr>
        <xdr:cNvPr id="538" name="【庁舎】&#10;有形固定資産減価償却率該当値テキスト"/>
        <xdr:cNvSpPr txBox="1"/>
      </xdr:nvSpPr>
      <xdr:spPr>
        <a:xfrm>
          <a:off x="16408400" y="182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9" name="正方形/長方形 53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6" name="正方形/長方形 54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9" name="テキスト ボックス 5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550" name="直線コネクタ 549"/>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51" name="テキスト ボックス 550"/>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52" name="直線コネクタ 55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53" name="テキスト ボックス 55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54" name="直線コネクタ 553"/>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55" name="テキスト ボックス 554"/>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6" name="直線コネクタ 5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7" name="テキスト ボックス 5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58" name="直線コネクタ 557"/>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59" name="テキスト ボックス 558"/>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60" name="直線コネクタ 55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61" name="テキスト ボックス 56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62" name="直線コネクタ 561"/>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63" name="テキスト ボックス 562"/>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4" name="直線コネクタ 5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5" name="テキスト ボックス 5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108</xdr:row>
      <xdr:rowOff>101918</xdr:rowOff>
    </xdr:to>
    <xdr:cxnSp macro="">
      <xdr:nvCxnSpPr>
        <xdr:cNvPr id="567" name="直線コネクタ 566"/>
        <xdr:cNvCxnSpPr/>
      </xdr:nvCxnSpPr>
      <xdr:spPr>
        <a:xfrm flipV="1">
          <a:off x="22160864" y="17232630"/>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105745</xdr:rowOff>
    </xdr:from>
    <xdr:ext cx="469744" cy="259045"/>
    <xdr:sp macro="" textlink="">
      <xdr:nvSpPr>
        <xdr:cNvPr id="568" name="【庁舎】&#10;一人当たり面積最小値テキスト"/>
        <xdr:cNvSpPr txBox="1"/>
      </xdr:nvSpPr>
      <xdr:spPr>
        <a:xfrm>
          <a:off x="22250400" y="1862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32</xdr:col>
      <xdr:colOff>98425</xdr:colOff>
      <xdr:row>108</xdr:row>
      <xdr:rowOff>101918</xdr:rowOff>
    </xdr:from>
    <xdr:to>
      <xdr:col>32</xdr:col>
      <xdr:colOff>276225</xdr:colOff>
      <xdr:row>108</xdr:row>
      <xdr:rowOff>101918</xdr:rowOff>
    </xdr:to>
    <xdr:cxnSp macro="">
      <xdr:nvCxnSpPr>
        <xdr:cNvPr id="569" name="直線コネクタ 568"/>
        <xdr:cNvCxnSpPr/>
      </xdr:nvCxnSpPr>
      <xdr:spPr>
        <a:xfrm>
          <a:off x="22072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570"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0.636</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571" name="直線コネクタ 570"/>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123841</xdr:rowOff>
    </xdr:from>
    <xdr:ext cx="469744" cy="259045"/>
    <xdr:sp macro="" textlink="">
      <xdr:nvSpPr>
        <xdr:cNvPr id="572" name="【庁舎】&#10;一人当たり面積平均値テキスト"/>
        <xdr:cNvSpPr txBox="1"/>
      </xdr:nvSpPr>
      <xdr:spPr>
        <a:xfrm>
          <a:off x="222504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145414</xdr:rowOff>
    </xdr:from>
    <xdr:to>
      <xdr:col>32</xdr:col>
      <xdr:colOff>238125</xdr:colOff>
      <xdr:row>105</xdr:row>
      <xdr:rowOff>75564</xdr:rowOff>
    </xdr:to>
    <xdr:sp macro="" textlink="">
      <xdr:nvSpPr>
        <xdr:cNvPr id="573" name="フローチャート : 判断 572"/>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36830</xdr:rowOff>
    </xdr:from>
    <xdr:to>
      <xdr:col>32</xdr:col>
      <xdr:colOff>238125</xdr:colOff>
      <xdr:row>100</xdr:row>
      <xdr:rowOff>138430</xdr:rowOff>
    </xdr:to>
    <xdr:sp macro="" textlink="">
      <xdr:nvSpPr>
        <xdr:cNvPr id="579" name="円/楕円 578"/>
        <xdr:cNvSpPr/>
      </xdr:nvSpPr>
      <xdr:spPr>
        <a:xfrm>
          <a:off x="22110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161307</xdr:rowOff>
    </xdr:from>
    <xdr:ext cx="469744" cy="259045"/>
    <xdr:sp macro="" textlink="">
      <xdr:nvSpPr>
        <xdr:cNvPr id="580" name="【庁舎】&#10;一人当たり面積該当値テキスト"/>
        <xdr:cNvSpPr txBox="1"/>
      </xdr:nvSpPr>
      <xdr:spPr>
        <a:xfrm>
          <a:off x="22250400" y="1713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1" name="正方形/長方形 58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3" name="テキスト ボックス 58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体育館・プールなどの社会教育施設は、合併を経ていることもあり、施設数が過剰となっている部分がある。建設当初の利用需要は、大きく変化していることから、今後は、公共施設等総合管理計画等を踏まえ、施設の統廃合・最適化等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14,806
14,672
144.21
8,971,595
8,313,297
622,675
5,788,077
7,660,280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33.7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前年度から横ばいの</a:t>
          </a:r>
          <a:r>
            <a:rPr kumimoji="1" lang="en-US" altLang="ja-JP" sz="1300">
              <a:latin typeface="ＭＳ Ｐゴシック"/>
            </a:rPr>
            <a:t>0.30</a:t>
          </a:r>
          <a:r>
            <a:rPr kumimoji="1" lang="ja-JP" altLang="en-US" sz="1300">
              <a:latin typeface="ＭＳ Ｐゴシック"/>
            </a:rPr>
            <a:t>となり、依然として類似団体の平均（</a:t>
          </a:r>
          <a:r>
            <a:rPr kumimoji="1" lang="en-US" altLang="ja-JP" sz="1300">
              <a:latin typeface="ＭＳ Ｐゴシック"/>
            </a:rPr>
            <a:t>0.46</a:t>
          </a:r>
          <a:r>
            <a:rPr kumimoji="1" lang="ja-JP" altLang="en-US" sz="1300">
              <a:latin typeface="ＭＳ Ｐゴシック"/>
            </a:rPr>
            <a:t>）を大きく下回っている。</a:t>
          </a:r>
          <a:endParaRPr kumimoji="1" lang="en-US" altLang="ja-JP" sz="1300">
            <a:latin typeface="ＭＳ Ｐゴシック"/>
          </a:endParaRPr>
        </a:p>
        <a:p>
          <a:r>
            <a:rPr kumimoji="1" lang="ja-JP" altLang="en-US" sz="1300">
              <a:latin typeface="ＭＳ Ｐゴシック"/>
            </a:rPr>
            <a:t>　徴税の大きな伸びが期待できない中、ふるさと納税寄付金など、新たな自主財源の確保に積極的に取り組み、併せて事務事業の見直しや、合理化を進め、財政運営の健全化を図る。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71" name="直線コネクタ 70"/>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4" name="直線コネクタ 73"/>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5" name="フローチャート : 判断 74"/>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6" name="テキスト ボックス 75"/>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7" name="直線コネクタ 76"/>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44450</xdr:rowOff>
    </xdr:to>
    <xdr:cxnSp macro="">
      <xdr:nvCxnSpPr>
        <xdr:cNvPr id="80" name="直線コネクタ 79"/>
        <xdr:cNvCxnSpPr/>
      </xdr:nvCxnSpPr>
      <xdr:spPr>
        <a:xfrm>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125413</xdr:rowOff>
    </xdr:from>
    <xdr:to>
      <xdr:col>2</xdr:col>
      <xdr:colOff>127000</xdr:colOff>
      <xdr:row>43</xdr:row>
      <xdr:rowOff>55563</xdr:rowOff>
    </xdr:to>
    <xdr:sp macro="" textlink="">
      <xdr:nvSpPr>
        <xdr:cNvPr id="83" name="フローチャート : 判断 82"/>
        <xdr:cNvSpPr/>
      </xdr:nvSpPr>
      <xdr:spPr>
        <a:xfrm>
          <a:off x="1397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65740</xdr:rowOff>
    </xdr:from>
    <xdr:ext cx="762000" cy="259045"/>
    <xdr:sp macro="" textlink="">
      <xdr:nvSpPr>
        <xdr:cNvPr id="84" name="テキスト ボックス 83"/>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90" name="円/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2" name="円/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4" name="円/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6" name="円/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7" name="テキスト ボックス 96"/>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8" name="円/楕円 97"/>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9" name="テキスト ボックス 98"/>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1.4</a:t>
          </a:r>
          <a:r>
            <a:rPr kumimoji="1" lang="ja-JP" altLang="en-US" sz="1300">
              <a:latin typeface="ＭＳ Ｐゴシック"/>
            </a:rPr>
            <a:t>ポイント改善したが、依然として類似団体の平均（</a:t>
          </a:r>
          <a:r>
            <a:rPr kumimoji="1" lang="en-US" altLang="ja-JP" sz="1300">
              <a:latin typeface="ＭＳ Ｐゴシック"/>
            </a:rPr>
            <a:t>84.6</a:t>
          </a:r>
          <a:r>
            <a:rPr kumimoji="1" lang="ja-JP" altLang="en-US" sz="1300">
              <a:latin typeface="ＭＳ Ｐゴシック"/>
            </a:rPr>
            <a:t>）を大きく下回っている。</a:t>
          </a:r>
          <a:endParaRPr kumimoji="1" lang="en-US" altLang="ja-JP" sz="1300">
            <a:latin typeface="ＭＳ Ｐゴシック"/>
          </a:endParaRPr>
        </a:p>
        <a:p>
          <a:r>
            <a:rPr kumimoji="1" lang="ja-JP" altLang="en-US" sz="1300">
              <a:latin typeface="ＭＳ Ｐゴシック"/>
            </a:rPr>
            <a:t>　固定資産税収の増額、普通交付税の算定方法改正に伴う増額等により経常一般財源が前年度に比べ</a:t>
          </a:r>
          <a:r>
            <a:rPr kumimoji="1" lang="en-US" altLang="ja-JP" sz="1300">
              <a:latin typeface="ＭＳ Ｐゴシック"/>
            </a:rPr>
            <a:t>197,236</a:t>
          </a:r>
          <a:r>
            <a:rPr kumimoji="1" lang="ja-JP" altLang="en-US" sz="1300">
              <a:latin typeface="ＭＳ Ｐゴシック"/>
            </a:rPr>
            <a:t>千円増額したこと等により経常収支比率が改善した。しかし、平成</a:t>
          </a:r>
          <a:r>
            <a:rPr kumimoji="1" lang="en-US" altLang="ja-JP" sz="1300">
              <a:latin typeface="ＭＳ Ｐゴシック"/>
            </a:rPr>
            <a:t>28</a:t>
          </a:r>
          <a:r>
            <a:rPr kumimoji="1" lang="ja-JP" altLang="en-US" sz="1300">
              <a:latin typeface="ＭＳ Ｐゴシック"/>
            </a:rPr>
            <a:t>年度から普通交付税の合併特例による増額分の圧縮が始まることから、今後は同比率の悪化が避けられない状況にある。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71544</xdr:rowOff>
    </xdr:to>
    <xdr:cxnSp macro="">
      <xdr:nvCxnSpPr>
        <xdr:cNvPr id="134" name="直線コネクタ 133"/>
        <xdr:cNvCxnSpPr/>
      </xdr:nvCxnSpPr>
      <xdr:spPr>
        <a:xfrm flipV="1">
          <a:off x="4114800" y="1098804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158538</xdr:rowOff>
    </xdr:from>
    <xdr:to>
      <xdr:col>6</xdr:col>
      <xdr:colOff>0</xdr:colOff>
      <xdr:row>64</xdr:row>
      <xdr:rowOff>71544</xdr:rowOff>
    </xdr:to>
    <xdr:cxnSp macro="">
      <xdr:nvCxnSpPr>
        <xdr:cNvPr id="137" name="直線コネクタ 136"/>
        <xdr:cNvCxnSpPr/>
      </xdr:nvCxnSpPr>
      <xdr:spPr>
        <a:xfrm>
          <a:off x="3225800" y="1095988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66040</xdr:rowOff>
    </xdr:from>
    <xdr:to>
      <xdr:col>6</xdr:col>
      <xdr:colOff>50800</xdr:colOff>
      <xdr:row>62</xdr:row>
      <xdr:rowOff>167640</xdr:rowOff>
    </xdr:to>
    <xdr:sp macro="" textlink="">
      <xdr:nvSpPr>
        <xdr:cNvPr id="138" name="フローチャート : 判断 137"/>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39" name="テキスト ボックス 138"/>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146473</xdr:rowOff>
    </xdr:from>
    <xdr:to>
      <xdr:col>4</xdr:col>
      <xdr:colOff>482600</xdr:colOff>
      <xdr:row>63</xdr:row>
      <xdr:rowOff>158538</xdr:rowOff>
    </xdr:to>
    <xdr:cxnSp macro="">
      <xdr:nvCxnSpPr>
        <xdr:cNvPr id="140" name="直線コネクタ 139"/>
        <xdr:cNvCxnSpPr/>
      </xdr:nvCxnSpPr>
      <xdr:spPr>
        <a:xfrm>
          <a:off x="2336800" y="109478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25823</xdr:rowOff>
    </xdr:from>
    <xdr:to>
      <xdr:col>4</xdr:col>
      <xdr:colOff>533400</xdr:colOff>
      <xdr:row>62</xdr:row>
      <xdr:rowOff>127423</xdr:rowOff>
    </xdr:to>
    <xdr:sp macro="" textlink="">
      <xdr:nvSpPr>
        <xdr:cNvPr id="141" name="フローチャート :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146473</xdr:rowOff>
    </xdr:from>
    <xdr:to>
      <xdr:col>3</xdr:col>
      <xdr:colOff>279400</xdr:colOff>
      <xdr:row>63</xdr:row>
      <xdr:rowOff>162560</xdr:rowOff>
    </xdr:to>
    <xdr:cxnSp macro="">
      <xdr:nvCxnSpPr>
        <xdr:cNvPr id="143" name="直線コネクタ 142"/>
        <xdr:cNvCxnSpPr/>
      </xdr:nvCxnSpPr>
      <xdr:spPr>
        <a:xfrm flipV="1">
          <a:off x="1447800" y="1094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4" name="フローチャート : 判断 143"/>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45" name="テキスト ボックス 144"/>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46" name="フローチャート : 判断 145"/>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47" name="テキスト ボックス 146"/>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3" name="円/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5" name="円/楕円 154"/>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6" name="テキスト ボックス 155"/>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107738</xdr:rowOff>
    </xdr:from>
    <xdr:to>
      <xdr:col>4</xdr:col>
      <xdr:colOff>533400</xdr:colOff>
      <xdr:row>64</xdr:row>
      <xdr:rowOff>37888</xdr:rowOff>
    </xdr:to>
    <xdr:sp macro="" textlink="">
      <xdr:nvSpPr>
        <xdr:cNvPr id="157" name="円/楕円 156"/>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22665</xdr:rowOff>
    </xdr:from>
    <xdr:ext cx="762000" cy="259045"/>
    <xdr:sp macro="" textlink="">
      <xdr:nvSpPr>
        <xdr:cNvPr id="158" name="テキスト ボックス 157"/>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95673</xdr:rowOff>
    </xdr:from>
    <xdr:to>
      <xdr:col>3</xdr:col>
      <xdr:colOff>330200</xdr:colOff>
      <xdr:row>64</xdr:row>
      <xdr:rowOff>25823</xdr:rowOff>
    </xdr:to>
    <xdr:sp macro="" textlink="">
      <xdr:nvSpPr>
        <xdr:cNvPr id="159" name="円/楕円 158"/>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10600</xdr:rowOff>
    </xdr:from>
    <xdr:ext cx="762000" cy="259045"/>
    <xdr:sp macro="" textlink="">
      <xdr:nvSpPr>
        <xdr:cNvPr id="160" name="テキスト ボックス 159"/>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61" name="円/楕円 160"/>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62" name="テキスト ボックス 161"/>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[172,476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5,397</a:t>
          </a:r>
          <a:r>
            <a:rPr kumimoji="1" lang="ja-JP" altLang="en-US" sz="1300">
              <a:latin typeface="ＭＳ Ｐゴシック"/>
            </a:rPr>
            <a:t>円の増額となったが、類似団体の平均を</a:t>
          </a:r>
          <a:r>
            <a:rPr kumimoji="1" lang="en-US" altLang="ja-JP" sz="1300">
              <a:latin typeface="ＭＳ Ｐゴシック"/>
            </a:rPr>
            <a:t>2,594</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人件費が減額したものの、総務費、衛生費関係の物件費が増加したことに加え、人口減少が著しく、</a:t>
          </a:r>
          <a:r>
            <a:rPr kumimoji="1" lang="en-US" altLang="ja-JP" sz="1300">
              <a:latin typeface="ＭＳ Ｐゴシック"/>
            </a:rPr>
            <a:t>1</a:t>
          </a:r>
          <a:r>
            <a:rPr kumimoji="1" lang="ja-JP" altLang="en-US" sz="1300">
              <a:latin typeface="ＭＳ Ｐゴシック"/>
            </a:rPr>
            <a:t>人当たりの決算額が増加した。</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77735</xdr:rowOff>
    </xdr:from>
    <xdr:to>
      <xdr:col>7</xdr:col>
      <xdr:colOff>152400</xdr:colOff>
      <xdr:row>82</xdr:row>
      <xdr:rowOff>88587</xdr:rowOff>
    </xdr:to>
    <xdr:cxnSp macro="">
      <xdr:nvCxnSpPr>
        <xdr:cNvPr id="196" name="直線コネクタ 195"/>
        <xdr:cNvCxnSpPr/>
      </xdr:nvCxnSpPr>
      <xdr:spPr>
        <a:xfrm>
          <a:off x="4114800" y="14136635"/>
          <a:ext cx="8382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77735</xdr:rowOff>
    </xdr:from>
    <xdr:to>
      <xdr:col>6</xdr:col>
      <xdr:colOff>0</xdr:colOff>
      <xdr:row>82</xdr:row>
      <xdr:rowOff>84522</xdr:rowOff>
    </xdr:to>
    <xdr:cxnSp macro="">
      <xdr:nvCxnSpPr>
        <xdr:cNvPr id="199" name="直線コネクタ 198"/>
        <xdr:cNvCxnSpPr/>
      </xdr:nvCxnSpPr>
      <xdr:spPr>
        <a:xfrm flipV="1">
          <a:off x="3225800" y="14136635"/>
          <a:ext cx="889000" cy="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157783</xdr:rowOff>
    </xdr:from>
    <xdr:to>
      <xdr:col>6</xdr:col>
      <xdr:colOff>50800</xdr:colOff>
      <xdr:row>82</xdr:row>
      <xdr:rowOff>87933</xdr:rowOff>
    </xdr:to>
    <xdr:sp macro="" textlink="">
      <xdr:nvSpPr>
        <xdr:cNvPr id="200" name="フローチャート : 判断 199"/>
        <xdr:cNvSpPr/>
      </xdr:nvSpPr>
      <xdr:spPr>
        <a:xfrm>
          <a:off x="4064000" y="1404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98110</xdr:rowOff>
    </xdr:from>
    <xdr:ext cx="736600" cy="259045"/>
    <xdr:sp macro="" textlink="">
      <xdr:nvSpPr>
        <xdr:cNvPr id="201" name="テキスト ボックス 200"/>
        <xdr:cNvSpPr txBox="1"/>
      </xdr:nvSpPr>
      <xdr:spPr>
        <a:xfrm>
          <a:off x="3733800" y="1381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71704</xdr:rowOff>
    </xdr:from>
    <xdr:to>
      <xdr:col>4</xdr:col>
      <xdr:colOff>482600</xdr:colOff>
      <xdr:row>82</xdr:row>
      <xdr:rowOff>84522</xdr:rowOff>
    </xdr:to>
    <xdr:cxnSp macro="">
      <xdr:nvCxnSpPr>
        <xdr:cNvPr id="202" name="直線コネクタ 201"/>
        <xdr:cNvCxnSpPr/>
      </xdr:nvCxnSpPr>
      <xdr:spPr>
        <a:xfrm>
          <a:off x="2336800" y="14130604"/>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135765</xdr:rowOff>
    </xdr:from>
    <xdr:to>
      <xdr:col>4</xdr:col>
      <xdr:colOff>533400</xdr:colOff>
      <xdr:row>82</xdr:row>
      <xdr:rowOff>65915</xdr:rowOff>
    </xdr:to>
    <xdr:sp macro="" textlink="">
      <xdr:nvSpPr>
        <xdr:cNvPr id="203" name="フローチャート : 判断 202"/>
        <xdr:cNvSpPr/>
      </xdr:nvSpPr>
      <xdr:spPr>
        <a:xfrm>
          <a:off x="3175000" y="14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76092</xdr:rowOff>
    </xdr:from>
    <xdr:ext cx="762000" cy="259045"/>
    <xdr:sp macro="" textlink="">
      <xdr:nvSpPr>
        <xdr:cNvPr id="204" name="テキスト ボックス 203"/>
        <xdr:cNvSpPr txBox="1"/>
      </xdr:nvSpPr>
      <xdr:spPr>
        <a:xfrm>
          <a:off x="2844800" y="137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30642</xdr:rowOff>
    </xdr:from>
    <xdr:to>
      <xdr:col>3</xdr:col>
      <xdr:colOff>279400</xdr:colOff>
      <xdr:row>82</xdr:row>
      <xdr:rowOff>71704</xdr:rowOff>
    </xdr:to>
    <xdr:cxnSp macro="">
      <xdr:nvCxnSpPr>
        <xdr:cNvPr id="205" name="直線コネクタ 204"/>
        <xdr:cNvCxnSpPr/>
      </xdr:nvCxnSpPr>
      <xdr:spPr>
        <a:xfrm>
          <a:off x="1447800" y="14089542"/>
          <a:ext cx="889000" cy="4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141720</xdr:rowOff>
    </xdr:from>
    <xdr:to>
      <xdr:col>3</xdr:col>
      <xdr:colOff>330200</xdr:colOff>
      <xdr:row>82</xdr:row>
      <xdr:rowOff>71870</xdr:rowOff>
    </xdr:to>
    <xdr:sp macro="" textlink="">
      <xdr:nvSpPr>
        <xdr:cNvPr id="206" name="フローチャート : 判断 205"/>
        <xdr:cNvSpPr/>
      </xdr:nvSpPr>
      <xdr:spPr>
        <a:xfrm>
          <a:off x="2286000" y="140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82047</xdr:rowOff>
    </xdr:from>
    <xdr:ext cx="762000" cy="259045"/>
    <xdr:sp macro="" textlink="">
      <xdr:nvSpPr>
        <xdr:cNvPr id="207" name="テキスト ボックス 206"/>
        <xdr:cNvSpPr txBox="1"/>
      </xdr:nvSpPr>
      <xdr:spPr>
        <a:xfrm>
          <a:off x="1955800" y="1379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157372</xdr:rowOff>
    </xdr:from>
    <xdr:to>
      <xdr:col>2</xdr:col>
      <xdr:colOff>127000</xdr:colOff>
      <xdr:row>82</xdr:row>
      <xdr:rowOff>87522</xdr:rowOff>
    </xdr:to>
    <xdr:sp macro="" textlink="">
      <xdr:nvSpPr>
        <xdr:cNvPr id="208" name="フローチャート : 判断 207"/>
        <xdr:cNvSpPr/>
      </xdr:nvSpPr>
      <xdr:spPr>
        <a:xfrm>
          <a:off x="1397000" y="1404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72299</xdr:rowOff>
    </xdr:from>
    <xdr:ext cx="762000" cy="259045"/>
    <xdr:sp macro="" textlink="">
      <xdr:nvSpPr>
        <xdr:cNvPr id="209" name="テキスト ボックス 208"/>
        <xdr:cNvSpPr txBox="1"/>
      </xdr:nvSpPr>
      <xdr:spPr>
        <a:xfrm>
          <a:off x="1066800" y="1413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37787</xdr:rowOff>
    </xdr:from>
    <xdr:to>
      <xdr:col>7</xdr:col>
      <xdr:colOff>203200</xdr:colOff>
      <xdr:row>82</xdr:row>
      <xdr:rowOff>139387</xdr:rowOff>
    </xdr:to>
    <xdr:sp macro="" textlink="">
      <xdr:nvSpPr>
        <xdr:cNvPr id="215" name="円/楕円 214"/>
        <xdr:cNvSpPr/>
      </xdr:nvSpPr>
      <xdr:spPr>
        <a:xfrm>
          <a:off x="4902200" y="1409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54314</xdr:rowOff>
    </xdr:from>
    <xdr:ext cx="762000" cy="259045"/>
    <xdr:sp macro="" textlink="">
      <xdr:nvSpPr>
        <xdr:cNvPr id="216" name="人件費・物件費等の状況該当値テキスト"/>
        <xdr:cNvSpPr txBox="1"/>
      </xdr:nvSpPr>
      <xdr:spPr>
        <a:xfrm>
          <a:off x="5041900" y="1394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172,476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26935</xdr:rowOff>
    </xdr:from>
    <xdr:to>
      <xdr:col>6</xdr:col>
      <xdr:colOff>50800</xdr:colOff>
      <xdr:row>82</xdr:row>
      <xdr:rowOff>128535</xdr:rowOff>
    </xdr:to>
    <xdr:sp macro="" textlink="">
      <xdr:nvSpPr>
        <xdr:cNvPr id="217" name="円/楕円 216"/>
        <xdr:cNvSpPr/>
      </xdr:nvSpPr>
      <xdr:spPr>
        <a:xfrm>
          <a:off x="4064000" y="1408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113312</xdr:rowOff>
    </xdr:from>
    <xdr:ext cx="736600" cy="259045"/>
    <xdr:sp macro="" textlink="">
      <xdr:nvSpPr>
        <xdr:cNvPr id="218" name="テキスト ボックス 217"/>
        <xdr:cNvSpPr txBox="1"/>
      </xdr:nvSpPr>
      <xdr:spPr>
        <a:xfrm>
          <a:off x="3733800" y="14172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167,079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33722</xdr:rowOff>
    </xdr:from>
    <xdr:to>
      <xdr:col>4</xdr:col>
      <xdr:colOff>533400</xdr:colOff>
      <xdr:row>82</xdr:row>
      <xdr:rowOff>135322</xdr:rowOff>
    </xdr:to>
    <xdr:sp macro="" textlink="">
      <xdr:nvSpPr>
        <xdr:cNvPr id="219" name="円/楕円 218"/>
        <xdr:cNvSpPr/>
      </xdr:nvSpPr>
      <xdr:spPr>
        <a:xfrm>
          <a:off x="3175000" y="140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120099</xdr:rowOff>
    </xdr:from>
    <xdr:ext cx="762000" cy="259045"/>
    <xdr:sp macro="" textlink="">
      <xdr:nvSpPr>
        <xdr:cNvPr id="220" name="テキスト ボックス 219"/>
        <xdr:cNvSpPr txBox="1"/>
      </xdr:nvSpPr>
      <xdr:spPr>
        <a:xfrm>
          <a:off x="2844800" y="1417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20904</xdr:rowOff>
    </xdr:from>
    <xdr:to>
      <xdr:col>3</xdr:col>
      <xdr:colOff>330200</xdr:colOff>
      <xdr:row>82</xdr:row>
      <xdr:rowOff>122504</xdr:rowOff>
    </xdr:to>
    <xdr:sp macro="" textlink="">
      <xdr:nvSpPr>
        <xdr:cNvPr id="221" name="円/楕円 220"/>
        <xdr:cNvSpPr/>
      </xdr:nvSpPr>
      <xdr:spPr>
        <a:xfrm>
          <a:off x="2286000" y="1407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107281</xdr:rowOff>
    </xdr:from>
    <xdr:ext cx="762000" cy="259045"/>
    <xdr:sp macro="" textlink="">
      <xdr:nvSpPr>
        <xdr:cNvPr id="222" name="テキスト ボックス 221"/>
        <xdr:cNvSpPr txBox="1"/>
      </xdr:nvSpPr>
      <xdr:spPr>
        <a:xfrm>
          <a:off x="1955800" y="1416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151292</xdr:rowOff>
    </xdr:from>
    <xdr:to>
      <xdr:col>2</xdr:col>
      <xdr:colOff>127000</xdr:colOff>
      <xdr:row>82</xdr:row>
      <xdr:rowOff>81442</xdr:rowOff>
    </xdr:to>
    <xdr:sp macro="" textlink="">
      <xdr:nvSpPr>
        <xdr:cNvPr id="223" name="円/楕円 222"/>
        <xdr:cNvSpPr/>
      </xdr:nvSpPr>
      <xdr:spPr>
        <a:xfrm>
          <a:off x="1397000" y="140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91619</xdr:rowOff>
    </xdr:from>
    <xdr:ext cx="762000" cy="259045"/>
    <xdr:sp macro="" textlink="">
      <xdr:nvSpPr>
        <xdr:cNvPr id="224" name="テキスト ボックス 223"/>
        <xdr:cNvSpPr txBox="1"/>
      </xdr:nvSpPr>
      <xdr:spPr>
        <a:xfrm>
          <a:off x="1066800" y="1380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95.6</a:t>
          </a:r>
          <a:r>
            <a:rPr kumimoji="1" lang="ja-JP" altLang="en-US" sz="1300">
              <a:latin typeface="ＭＳ Ｐゴシック"/>
            </a:rPr>
            <a:t>となり、類似団体平均（</a:t>
          </a:r>
          <a:r>
            <a:rPr kumimoji="1" lang="en-US" altLang="ja-JP" sz="1300">
              <a:latin typeface="ＭＳ Ｐゴシック"/>
            </a:rPr>
            <a:t>96.3</a:t>
          </a:r>
          <a:r>
            <a:rPr kumimoji="1" lang="ja-JP" altLang="en-US" sz="1300">
              <a:latin typeface="ＭＳ Ｐゴシック"/>
            </a:rPr>
            <a:t>）、全国平均（</a:t>
          </a:r>
          <a:r>
            <a:rPr kumimoji="1" lang="en-US" altLang="ja-JP" sz="1300">
              <a:latin typeface="ＭＳ Ｐゴシック"/>
            </a:rPr>
            <a:t>96.3</a:t>
          </a:r>
          <a:r>
            <a:rPr kumimoji="1" lang="ja-JP" altLang="en-US" sz="1300">
              <a:latin typeface="ＭＳ Ｐゴシック"/>
            </a:rPr>
            <a:t>）と比べても低い結果となった。</a:t>
          </a:r>
          <a:endParaRPr kumimoji="1" lang="en-US" altLang="ja-JP" sz="1300">
            <a:latin typeface="ＭＳ Ｐゴシック"/>
          </a:endParaRPr>
        </a:p>
        <a:p>
          <a:r>
            <a:rPr kumimoji="1" lang="ja-JP" altLang="en-US" sz="1300">
              <a:latin typeface="ＭＳ Ｐゴシック"/>
            </a:rPr>
            <a:t>　今後も給与水準の適正化、定員管理に努め、人件費を抑制する。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75437</xdr:rowOff>
    </xdr:from>
    <xdr:to>
      <xdr:col>24</xdr:col>
      <xdr:colOff>558800</xdr:colOff>
      <xdr:row>84</xdr:row>
      <xdr:rowOff>19813</xdr:rowOff>
    </xdr:to>
    <xdr:cxnSp macro="">
      <xdr:nvCxnSpPr>
        <xdr:cNvPr id="256" name="直線コネクタ 255"/>
        <xdr:cNvCxnSpPr/>
      </xdr:nvCxnSpPr>
      <xdr:spPr>
        <a:xfrm>
          <a:off x="16179800" y="14305787"/>
          <a:ext cx="8382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150368</xdr:rowOff>
    </xdr:from>
    <xdr:to>
      <xdr:col>23</xdr:col>
      <xdr:colOff>406400</xdr:colOff>
      <xdr:row>83</xdr:row>
      <xdr:rowOff>75437</xdr:rowOff>
    </xdr:to>
    <xdr:cxnSp macro="">
      <xdr:nvCxnSpPr>
        <xdr:cNvPr id="259" name="直線コネクタ 258"/>
        <xdr:cNvCxnSpPr/>
      </xdr:nvCxnSpPr>
      <xdr:spPr>
        <a:xfrm>
          <a:off x="15290800" y="1420926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60" name="フローチャート : 判断 259"/>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61" name="テキスト ボックス 260"/>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150368</xdr:rowOff>
    </xdr:from>
    <xdr:to>
      <xdr:col>22</xdr:col>
      <xdr:colOff>203200</xdr:colOff>
      <xdr:row>87</xdr:row>
      <xdr:rowOff>65278</xdr:rowOff>
    </xdr:to>
    <xdr:cxnSp macro="">
      <xdr:nvCxnSpPr>
        <xdr:cNvPr id="262" name="直線コネクタ 261"/>
        <xdr:cNvCxnSpPr/>
      </xdr:nvCxnSpPr>
      <xdr:spPr>
        <a:xfrm flipV="1">
          <a:off x="14401800" y="14209268"/>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63" name="フローチャート : 判断 262"/>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64" name="テキスト ボックス 263"/>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140208</xdr:rowOff>
    </xdr:from>
    <xdr:to>
      <xdr:col>21</xdr:col>
      <xdr:colOff>0</xdr:colOff>
      <xdr:row>87</xdr:row>
      <xdr:rowOff>65278</xdr:rowOff>
    </xdr:to>
    <xdr:cxnSp macro="">
      <xdr:nvCxnSpPr>
        <xdr:cNvPr id="265" name="直線コネクタ 264"/>
        <xdr:cNvCxnSpPr/>
      </xdr:nvCxnSpPr>
      <xdr:spPr>
        <a:xfrm>
          <a:off x="13512800" y="1488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6" name="フローチャート : 判断 265"/>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7" name="テキスト ボックス 266"/>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8" name="フローチャート : 判断 267"/>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9" name="テキスト ボックス 268"/>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75" name="円/楕円 274"/>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156990</xdr:rowOff>
    </xdr:from>
    <xdr:ext cx="762000" cy="259045"/>
    <xdr:sp macro="" textlink="">
      <xdr:nvSpPr>
        <xdr:cNvPr id="276" name="給与水準   （国との比較）該当値テキスト"/>
        <xdr:cNvSpPr txBox="1"/>
      </xdr:nvSpPr>
      <xdr:spPr>
        <a:xfrm>
          <a:off x="171069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24637</xdr:rowOff>
    </xdr:from>
    <xdr:to>
      <xdr:col>23</xdr:col>
      <xdr:colOff>457200</xdr:colOff>
      <xdr:row>83</xdr:row>
      <xdr:rowOff>126237</xdr:rowOff>
    </xdr:to>
    <xdr:sp macro="" textlink="">
      <xdr:nvSpPr>
        <xdr:cNvPr id="277" name="円/楕円 276"/>
        <xdr:cNvSpPr/>
      </xdr:nvSpPr>
      <xdr:spPr>
        <a:xfrm>
          <a:off x="161290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136414</xdr:rowOff>
    </xdr:from>
    <xdr:ext cx="736600" cy="259045"/>
    <xdr:sp macro="" textlink="">
      <xdr:nvSpPr>
        <xdr:cNvPr id="278" name="テキスト ボックス 277"/>
        <xdr:cNvSpPr txBox="1"/>
      </xdr:nvSpPr>
      <xdr:spPr>
        <a:xfrm>
          <a:off x="15798800" y="1402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99568</xdr:rowOff>
    </xdr:from>
    <xdr:to>
      <xdr:col>22</xdr:col>
      <xdr:colOff>254000</xdr:colOff>
      <xdr:row>83</xdr:row>
      <xdr:rowOff>29718</xdr:rowOff>
    </xdr:to>
    <xdr:sp macro="" textlink="">
      <xdr:nvSpPr>
        <xdr:cNvPr id="279" name="円/楕円 278"/>
        <xdr:cNvSpPr/>
      </xdr:nvSpPr>
      <xdr:spPr>
        <a:xfrm>
          <a:off x="15240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39895</xdr:rowOff>
    </xdr:from>
    <xdr:ext cx="762000" cy="259045"/>
    <xdr:sp macro="" textlink="">
      <xdr:nvSpPr>
        <xdr:cNvPr id="280" name="テキスト ボックス 279"/>
        <xdr:cNvSpPr txBox="1"/>
      </xdr:nvSpPr>
      <xdr:spPr>
        <a:xfrm>
          <a:off x="14909800" y="139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xdr:rowOff>
    </xdr:from>
    <xdr:to>
      <xdr:col>21</xdr:col>
      <xdr:colOff>50800</xdr:colOff>
      <xdr:row>87</xdr:row>
      <xdr:rowOff>116078</xdr:rowOff>
    </xdr:to>
    <xdr:sp macro="" textlink="">
      <xdr:nvSpPr>
        <xdr:cNvPr id="281" name="円/楕円 280"/>
        <xdr:cNvSpPr/>
      </xdr:nvSpPr>
      <xdr:spPr>
        <a:xfrm>
          <a:off x="14351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126255</xdr:rowOff>
    </xdr:from>
    <xdr:ext cx="762000" cy="259045"/>
    <xdr:sp macro="" textlink="">
      <xdr:nvSpPr>
        <xdr:cNvPr id="282" name="テキスト ボックス 281"/>
        <xdr:cNvSpPr txBox="1"/>
      </xdr:nvSpPr>
      <xdr:spPr>
        <a:xfrm>
          <a:off x="14020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89408</xdr:rowOff>
    </xdr:from>
    <xdr:to>
      <xdr:col>19</xdr:col>
      <xdr:colOff>533400</xdr:colOff>
      <xdr:row>87</xdr:row>
      <xdr:rowOff>19558</xdr:rowOff>
    </xdr:to>
    <xdr:sp macro="" textlink="">
      <xdr:nvSpPr>
        <xdr:cNvPr id="283" name="円/楕円 282"/>
        <xdr:cNvSpPr/>
      </xdr:nvSpPr>
      <xdr:spPr>
        <a:xfrm>
          <a:off x="13462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29735</xdr:rowOff>
    </xdr:from>
    <xdr:ext cx="762000" cy="259045"/>
    <xdr:sp macro="" textlink="">
      <xdr:nvSpPr>
        <xdr:cNvPr id="284" name="テキスト ボックス 283"/>
        <xdr:cNvSpPr txBox="1"/>
      </xdr:nvSpPr>
      <xdr:spPr>
        <a:xfrm>
          <a:off x="13131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職員数はほぼ横ばいであるが、人口減少が著しく数値が上昇した。</a:t>
          </a:r>
          <a:endParaRPr kumimoji="1" lang="en-US" altLang="ja-JP" sz="1300">
            <a:latin typeface="ＭＳ Ｐゴシック"/>
          </a:endParaRPr>
        </a:p>
        <a:p>
          <a:r>
            <a:rPr kumimoji="1" lang="ja-JP" altLang="en-US" sz="1300">
              <a:latin typeface="ＭＳ Ｐゴシック"/>
            </a:rPr>
            <a:t>　しかし、依然として類似団体平均と比べて職員が多い状態にあり、定員適正化計画に基づき、退職者に対し新規採用を抑制して規模に見合った職員数を目指しているところである。今後、住民サービスの低下を招かないよう注意しつつも、組織の抜本的な見直しを行い、さらなる職員削減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160528</xdr:rowOff>
    </xdr:from>
    <xdr:to>
      <xdr:col>24</xdr:col>
      <xdr:colOff>558800</xdr:colOff>
      <xdr:row>61</xdr:row>
      <xdr:rowOff>26077</xdr:rowOff>
    </xdr:to>
    <xdr:cxnSp macro="">
      <xdr:nvCxnSpPr>
        <xdr:cNvPr id="319" name="直線コネクタ 318"/>
        <xdr:cNvCxnSpPr/>
      </xdr:nvCxnSpPr>
      <xdr:spPr>
        <a:xfrm>
          <a:off x="16179800" y="10447528"/>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160528</xdr:rowOff>
    </xdr:from>
    <xdr:to>
      <xdr:col>23</xdr:col>
      <xdr:colOff>406400</xdr:colOff>
      <xdr:row>61</xdr:row>
      <xdr:rowOff>2752</xdr:rowOff>
    </xdr:to>
    <xdr:cxnSp macro="">
      <xdr:nvCxnSpPr>
        <xdr:cNvPr id="322" name="直線コネクタ 321"/>
        <xdr:cNvCxnSpPr/>
      </xdr:nvCxnSpPr>
      <xdr:spPr>
        <a:xfrm flipV="1">
          <a:off x="15290800" y="1044752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128355</xdr:rowOff>
    </xdr:from>
    <xdr:to>
      <xdr:col>23</xdr:col>
      <xdr:colOff>457200</xdr:colOff>
      <xdr:row>60</xdr:row>
      <xdr:rowOff>58505</xdr:rowOff>
    </xdr:to>
    <xdr:sp macro="" textlink="">
      <xdr:nvSpPr>
        <xdr:cNvPr id="323" name="フローチャート : 判断 322"/>
        <xdr:cNvSpPr/>
      </xdr:nvSpPr>
      <xdr:spPr>
        <a:xfrm>
          <a:off x="16129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68682</xdr:rowOff>
    </xdr:from>
    <xdr:ext cx="736600" cy="259045"/>
    <xdr:sp macro="" textlink="">
      <xdr:nvSpPr>
        <xdr:cNvPr id="324" name="テキスト ボックス 323"/>
        <xdr:cNvSpPr txBox="1"/>
      </xdr:nvSpPr>
      <xdr:spPr>
        <a:xfrm>
          <a:off x="15798800" y="1001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119507</xdr:rowOff>
    </xdr:from>
    <xdr:to>
      <xdr:col>22</xdr:col>
      <xdr:colOff>203200</xdr:colOff>
      <xdr:row>61</xdr:row>
      <xdr:rowOff>2752</xdr:rowOff>
    </xdr:to>
    <xdr:cxnSp macro="">
      <xdr:nvCxnSpPr>
        <xdr:cNvPr id="325" name="直線コネクタ 324"/>
        <xdr:cNvCxnSpPr/>
      </xdr:nvCxnSpPr>
      <xdr:spPr>
        <a:xfrm>
          <a:off x="14401800" y="10406507"/>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6" name="フローチャート : 判断 325"/>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7" name="テキスト ボックス 326"/>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119507</xdr:rowOff>
    </xdr:from>
    <xdr:to>
      <xdr:col>21</xdr:col>
      <xdr:colOff>0</xdr:colOff>
      <xdr:row>60</xdr:row>
      <xdr:rowOff>140419</xdr:rowOff>
    </xdr:to>
    <xdr:cxnSp macro="">
      <xdr:nvCxnSpPr>
        <xdr:cNvPr id="328" name="直線コネクタ 327"/>
        <xdr:cNvCxnSpPr/>
      </xdr:nvCxnSpPr>
      <xdr:spPr>
        <a:xfrm flipV="1">
          <a:off x="13512800" y="10406507"/>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131572</xdr:rowOff>
    </xdr:from>
    <xdr:to>
      <xdr:col>21</xdr:col>
      <xdr:colOff>50800</xdr:colOff>
      <xdr:row>60</xdr:row>
      <xdr:rowOff>61722</xdr:rowOff>
    </xdr:to>
    <xdr:sp macro="" textlink="">
      <xdr:nvSpPr>
        <xdr:cNvPr id="329" name="フローチャート : 判断 328"/>
        <xdr:cNvSpPr/>
      </xdr:nvSpPr>
      <xdr:spPr>
        <a:xfrm>
          <a:off x="14351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71899</xdr:rowOff>
    </xdr:from>
    <xdr:ext cx="762000" cy="259045"/>
    <xdr:sp macro="" textlink="">
      <xdr:nvSpPr>
        <xdr:cNvPr id="330" name="テキスト ボックス 329"/>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139616</xdr:rowOff>
    </xdr:from>
    <xdr:to>
      <xdr:col>19</xdr:col>
      <xdr:colOff>533400</xdr:colOff>
      <xdr:row>60</xdr:row>
      <xdr:rowOff>69766</xdr:rowOff>
    </xdr:to>
    <xdr:sp macro="" textlink="">
      <xdr:nvSpPr>
        <xdr:cNvPr id="331" name="フローチャート : 判断 330"/>
        <xdr:cNvSpPr/>
      </xdr:nvSpPr>
      <xdr:spPr>
        <a:xfrm>
          <a:off x="13462000" y="1025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79943</xdr:rowOff>
    </xdr:from>
    <xdr:ext cx="762000" cy="259045"/>
    <xdr:sp macro="" textlink="">
      <xdr:nvSpPr>
        <xdr:cNvPr id="332" name="テキスト ボックス 331"/>
        <xdr:cNvSpPr txBox="1"/>
      </xdr:nvSpPr>
      <xdr:spPr>
        <a:xfrm>
          <a:off x="13131800" y="1002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146727</xdr:rowOff>
    </xdr:from>
    <xdr:to>
      <xdr:col>24</xdr:col>
      <xdr:colOff>609600</xdr:colOff>
      <xdr:row>61</xdr:row>
      <xdr:rowOff>76877</xdr:rowOff>
    </xdr:to>
    <xdr:sp macro="" textlink="">
      <xdr:nvSpPr>
        <xdr:cNvPr id="338" name="円/楕円 337"/>
        <xdr:cNvSpPr/>
      </xdr:nvSpPr>
      <xdr:spPr>
        <a:xfrm>
          <a:off x="16967200" y="104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118804</xdr:rowOff>
    </xdr:from>
    <xdr:ext cx="762000" cy="259045"/>
    <xdr:sp macro="" textlink="">
      <xdr:nvSpPr>
        <xdr:cNvPr id="339" name="定員管理の状況該当値テキスト"/>
        <xdr:cNvSpPr txBox="1"/>
      </xdr:nvSpPr>
      <xdr:spPr>
        <a:xfrm>
          <a:off x="17106900" y="104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109728</xdr:rowOff>
    </xdr:from>
    <xdr:to>
      <xdr:col>23</xdr:col>
      <xdr:colOff>457200</xdr:colOff>
      <xdr:row>61</xdr:row>
      <xdr:rowOff>39878</xdr:rowOff>
    </xdr:to>
    <xdr:sp macro="" textlink="">
      <xdr:nvSpPr>
        <xdr:cNvPr id="340" name="円/楕円 339"/>
        <xdr:cNvSpPr/>
      </xdr:nvSpPr>
      <xdr:spPr>
        <a:xfrm>
          <a:off x="16129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24655</xdr:rowOff>
    </xdr:from>
    <xdr:ext cx="736600" cy="259045"/>
    <xdr:sp macro="" textlink="">
      <xdr:nvSpPr>
        <xdr:cNvPr id="341" name="テキスト ボックス 340"/>
        <xdr:cNvSpPr txBox="1"/>
      </xdr:nvSpPr>
      <xdr:spPr>
        <a:xfrm>
          <a:off x="15798800" y="1048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123402</xdr:rowOff>
    </xdr:from>
    <xdr:to>
      <xdr:col>22</xdr:col>
      <xdr:colOff>254000</xdr:colOff>
      <xdr:row>61</xdr:row>
      <xdr:rowOff>53552</xdr:rowOff>
    </xdr:to>
    <xdr:sp macro="" textlink="">
      <xdr:nvSpPr>
        <xdr:cNvPr id="342" name="円/楕円 341"/>
        <xdr:cNvSpPr/>
      </xdr:nvSpPr>
      <xdr:spPr>
        <a:xfrm>
          <a:off x="15240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43" name="テキスト ボックス 342"/>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68707</xdr:rowOff>
    </xdr:from>
    <xdr:to>
      <xdr:col>21</xdr:col>
      <xdr:colOff>50800</xdr:colOff>
      <xdr:row>60</xdr:row>
      <xdr:rowOff>170307</xdr:rowOff>
    </xdr:to>
    <xdr:sp macro="" textlink="">
      <xdr:nvSpPr>
        <xdr:cNvPr id="344" name="円/楕円 343"/>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155084</xdr:rowOff>
    </xdr:from>
    <xdr:ext cx="762000" cy="259045"/>
    <xdr:sp macro="" textlink="">
      <xdr:nvSpPr>
        <xdr:cNvPr id="345" name="テキスト ボックス 344"/>
        <xdr:cNvSpPr txBox="1"/>
      </xdr:nvSpPr>
      <xdr:spPr>
        <a:xfrm>
          <a:off x="14020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89619</xdr:rowOff>
    </xdr:from>
    <xdr:to>
      <xdr:col>19</xdr:col>
      <xdr:colOff>533400</xdr:colOff>
      <xdr:row>61</xdr:row>
      <xdr:rowOff>19769</xdr:rowOff>
    </xdr:to>
    <xdr:sp macro="" textlink="">
      <xdr:nvSpPr>
        <xdr:cNvPr id="346" name="円/楕円 345"/>
        <xdr:cNvSpPr/>
      </xdr:nvSpPr>
      <xdr:spPr>
        <a:xfrm>
          <a:off x="13462000" y="10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4546</xdr:rowOff>
    </xdr:from>
    <xdr:ext cx="762000" cy="259045"/>
    <xdr:sp macro="" textlink="">
      <xdr:nvSpPr>
        <xdr:cNvPr id="347" name="テキスト ボックス 346"/>
        <xdr:cNvSpPr txBox="1"/>
      </xdr:nvSpPr>
      <xdr:spPr>
        <a:xfrm>
          <a:off x="13131800" y="1046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普通会計だけでなく、特別会計繰出金や一部事務組合負担金のうち公債費へ充当した額、また、債務負担行為学などを含めたものを標準財政規模で除した数値で、</a:t>
          </a:r>
          <a:r>
            <a:rPr kumimoji="1" lang="en-US" altLang="ja-JP" sz="1000">
              <a:latin typeface="ＭＳ Ｐゴシック"/>
            </a:rPr>
            <a:t>18</a:t>
          </a:r>
          <a:r>
            <a:rPr kumimoji="1" lang="ja-JP" altLang="en-US" sz="1000">
              <a:latin typeface="ＭＳ Ｐゴシック"/>
            </a:rPr>
            <a:t>％を超えると地方債発行に許可が必要となるなどの制限がかかる。</a:t>
          </a:r>
          <a:endParaRPr kumimoji="1" lang="en-US" altLang="ja-JP" sz="1000">
            <a:latin typeface="ＭＳ Ｐゴシック"/>
          </a:endParaRPr>
        </a:p>
        <a:p>
          <a:r>
            <a:rPr kumimoji="1" lang="ja-JP" altLang="en-US" sz="1000">
              <a:latin typeface="ＭＳ Ｐゴシック"/>
            </a:rPr>
            <a:t>　前年度から、</a:t>
          </a:r>
          <a:r>
            <a:rPr kumimoji="1" lang="en-US" altLang="ja-JP" sz="1000">
              <a:latin typeface="ＭＳ Ｐゴシック"/>
            </a:rPr>
            <a:t>1.6</a:t>
          </a:r>
          <a:r>
            <a:rPr kumimoji="1" lang="ja-JP" altLang="en-US" sz="1000">
              <a:latin typeface="ＭＳ Ｐゴシック"/>
            </a:rPr>
            <a:t>ポイント改善し、</a:t>
          </a:r>
          <a:r>
            <a:rPr kumimoji="1" lang="en-US" altLang="ja-JP" sz="1000">
              <a:latin typeface="ＭＳ Ｐゴシック"/>
            </a:rPr>
            <a:t>14.1</a:t>
          </a:r>
          <a:r>
            <a:rPr kumimoji="1" lang="ja-JP" altLang="en-US" sz="1000">
              <a:latin typeface="ＭＳ Ｐゴシック"/>
            </a:rPr>
            <a:t>％となったが、類似団体の平均を大きく上回っている。</a:t>
          </a:r>
          <a:endParaRPr kumimoji="1" lang="en-US" altLang="ja-JP" sz="10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a:rPr>
            <a:t>　</a:t>
          </a:r>
          <a:r>
            <a:rPr kumimoji="1" lang="ja-JP" altLang="ja-JP" sz="1000">
              <a:solidFill>
                <a:schemeClr val="dk1"/>
              </a:solidFill>
              <a:effectLst/>
              <a:latin typeface="+mn-lt"/>
              <a:ea typeface="+mn-ea"/>
              <a:cs typeface="+mn-cs"/>
            </a:rPr>
            <a:t>改善の要因は、</a:t>
          </a:r>
          <a:r>
            <a:rPr kumimoji="1" lang="ja-JP" altLang="en-US" sz="1000">
              <a:solidFill>
                <a:schemeClr val="dk1"/>
              </a:solidFill>
              <a:effectLst/>
              <a:latin typeface="+mn-lt"/>
              <a:ea typeface="+mn-ea"/>
              <a:cs typeface="+mn-cs"/>
            </a:rPr>
            <a:t>将来負担比率と同じく、</a:t>
          </a:r>
          <a:r>
            <a:rPr kumimoji="1" lang="ja-JP" altLang="ja-JP" sz="1000">
              <a:solidFill>
                <a:schemeClr val="dk1"/>
              </a:solidFill>
              <a:effectLst/>
              <a:latin typeface="+mn-lt"/>
              <a:ea typeface="+mn-ea"/>
              <a:cs typeface="+mn-cs"/>
            </a:rPr>
            <a:t>地方債残高が増加したものの、</a:t>
          </a:r>
          <a:r>
            <a:rPr kumimoji="1" lang="ja-JP" altLang="en-US" sz="1000">
              <a:solidFill>
                <a:schemeClr val="dk1"/>
              </a:solidFill>
              <a:effectLst/>
              <a:latin typeface="+mn-lt"/>
              <a:ea typeface="+mn-ea"/>
              <a:cs typeface="+mn-cs"/>
            </a:rPr>
            <a:t>交付税算入率の低い</a:t>
          </a:r>
          <a:r>
            <a:rPr kumimoji="1" lang="ja-JP" altLang="ja-JP" sz="1000">
              <a:solidFill>
                <a:schemeClr val="dk1"/>
              </a:solidFill>
              <a:effectLst/>
              <a:latin typeface="+mn-lt"/>
              <a:ea typeface="+mn-ea"/>
              <a:cs typeface="+mn-cs"/>
            </a:rPr>
            <a:t>下水道事業債の残高が減少し、より交付税算入率の高い臨時財政対策債、合併特例債、過疎対策事業債などをの地方債残高が増えたこと等により比率が改善したもの。</a:t>
          </a:r>
          <a:endParaRPr lang="ja-JP" altLang="ja-JP" sz="10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79163</xdr:rowOff>
    </xdr:to>
    <xdr:cxnSp macro="">
      <xdr:nvCxnSpPr>
        <xdr:cNvPr id="376" name="直線コネクタ 375"/>
        <xdr:cNvCxnSpPr/>
      </xdr:nvCxnSpPr>
      <xdr:spPr>
        <a:xfrm flipV="1">
          <a:off x="17018000" y="6357620"/>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7"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8" name="直線コネクタ 377"/>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43</xdr:row>
      <xdr:rowOff>71120</xdr:rowOff>
    </xdr:to>
    <xdr:cxnSp macro="">
      <xdr:nvCxnSpPr>
        <xdr:cNvPr id="381" name="直線コネクタ 380"/>
        <xdr:cNvCxnSpPr/>
      </xdr:nvCxnSpPr>
      <xdr:spPr>
        <a:xfrm flipV="1">
          <a:off x="16179800" y="731477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2"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3" name="フローチャート : 判断 382"/>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44</xdr:row>
      <xdr:rowOff>60537</xdr:rowOff>
    </xdr:to>
    <xdr:cxnSp macro="">
      <xdr:nvCxnSpPr>
        <xdr:cNvPr id="384" name="直線コネクタ 383"/>
        <xdr:cNvCxnSpPr/>
      </xdr:nvCxnSpPr>
      <xdr:spPr>
        <a:xfrm flipV="1">
          <a:off x="15290800" y="74434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5" name="フローチャート : 判断 384"/>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6" name="テキスト ボックス 385"/>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60537</xdr:rowOff>
    </xdr:from>
    <xdr:to>
      <xdr:col>22</xdr:col>
      <xdr:colOff>203200</xdr:colOff>
      <xdr:row>44</xdr:row>
      <xdr:rowOff>116840</xdr:rowOff>
    </xdr:to>
    <xdr:cxnSp macro="">
      <xdr:nvCxnSpPr>
        <xdr:cNvPr id="387" name="直線コネクタ 386"/>
        <xdr:cNvCxnSpPr/>
      </xdr:nvCxnSpPr>
      <xdr:spPr>
        <a:xfrm flipV="1">
          <a:off x="14401800" y="76043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8" name="フローチャート :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44</xdr:row>
      <xdr:rowOff>157056</xdr:rowOff>
    </xdr:to>
    <xdr:cxnSp macro="">
      <xdr:nvCxnSpPr>
        <xdr:cNvPr id="390" name="直線コネクタ 389"/>
        <xdr:cNvCxnSpPr/>
      </xdr:nvCxnSpPr>
      <xdr:spPr>
        <a:xfrm flipV="1">
          <a:off x="13512800" y="76606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41487</xdr:rowOff>
    </xdr:from>
    <xdr:to>
      <xdr:col>21</xdr:col>
      <xdr:colOff>50800</xdr:colOff>
      <xdr:row>41</xdr:row>
      <xdr:rowOff>143087</xdr:rowOff>
    </xdr:to>
    <xdr:sp macro="" textlink="">
      <xdr:nvSpPr>
        <xdr:cNvPr id="391" name="フローチャート : 判断 390"/>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392" name="テキスト ボックス 391"/>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3" name="フローチャート : 判断 392"/>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4" name="テキスト ボックス 393"/>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400" name="円/楕円 399"/>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401"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402" name="円/楕円 401"/>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403" name="テキスト ボックス 402"/>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9737</xdr:rowOff>
    </xdr:from>
    <xdr:to>
      <xdr:col>22</xdr:col>
      <xdr:colOff>254000</xdr:colOff>
      <xdr:row>44</xdr:row>
      <xdr:rowOff>111337</xdr:rowOff>
    </xdr:to>
    <xdr:sp macro="" textlink="">
      <xdr:nvSpPr>
        <xdr:cNvPr id="404" name="円/楕円 403"/>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96114</xdr:rowOff>
    </xdr:from>
    <xdr:ext cx="762000" cy="259045"/>
    <xdr:sp macro="" textlink="">
      <xdr:nvSpPr>
        <xdr:cNvPr id="405" name="テキスト ボックス 404"/>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6" name="円/楕円 405"/>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7" name="テキスト ボックス 406"/>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408" name="円/楕円 407"/>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409" name="テキスト ボックス 408"/>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和気町が将来負担すべき実質的な負債の標準財政規模に対する比率で、</a:t>
          </a:r>
          <a:r>
            <a:rPr kumimoji="1" lang="en-US" altLang="ja-JP" sz="1300">
              <a:latin typeface="ＭＳ Ｐゴシック"/>
            </a:rPr>
            <a:t>350</a:t>
          </a:r>
          <a:r>
            <a:rPr kumimoji="1" lang="ja-JP" altLang="en-US" sz="1300">
              <a:latin typeface="ＭＳ Ｐゴシック"/>
            </a:rPr>
            <a:t>％を超えると早期健全化団体となる。</a:t>
          </a:r>
          <a:endParaRPr kumimoji="1" lang="en-US" altLang="ja-JP" sz="1300">
            <a:latin typeface="ＭＳ Ｐゴシック"/>
          </a:endParaRPr>
        </a:p>
        <a:p>
          <a:r>
            <a:rPr kumimoji="1" lang="ja-JP" altLang="en-US" sz="1300">
              <a:latin typeface="ＭＳ Ｐゴシック"/>
            </a:rPr>
            <a:t>　昨年度より</a:t>
          </a:r>
          <a:r>
            <a:rPr kumimoji="1" lang="en-US" altLang="ja-JP" sz="1300">
              <a:latin typeface="ＭＳ Ｐゴシック"/>
            </a:rPr>
            <a:t>22.5</a:t>
          </a:r>
          <a:r>
            <a:rPr kumimoji="1" lang="ja-JP" altLang="en-US" sz="1300">
              <a:latin typeface="ＭＳ Ｐゴシック"/>
            </a:rPr>
            <a:t>ポイント改善したが、まだ類似団体平均を下回っている。</a:t>
          </a:r>
          <a:endParaRPr kumimoji="1" lang="en-US" altLang="ja-JP" sz="1300">
            <a:latin typeface="ＭＳ Ｐゴシック"/>
          </a:endParaRPr>
        </a:p>
        <a:p>
          <a:r>
            <a:rPr kumimoji="1" lang="ja-JP" altLang="en-US" sz="1300">
              <a:latin typeface="ＭＳ Ｐゴシック"/>
            </a:rPr>
            <a:t>　改善の要因は、地方債残高が増加したものの、下水道事業債の残高が減少し、より交付税算入率の高い臨時財政対策債、合併特例債、過疎対策事業債などをの地方債残高が増えたこと等により比率が改善したもの。</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0" name="直線コネクタ 439"/>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1"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2" name="直線コネクタ 441"/>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128693</xdr:rowOff>
    </xdr:from>
    <xdr:to>
      <xdr:col>24</xdr:col>
      <xdr:colOff>558800</xdr:colOff>
      <xdr:row>17</xdr:row>
      <xdr:rowOff>44329</xdr:rowOff>
    </xdr:to>
    <xdr:cxnSp macro="">
      <xdr:nvCxnSpPr>
        <xdr:cNvPr id="445" name="直線コネクタ 444"/>
        <xdr:cNvCxnSpPr/>
      </xdr:nvCxnSpPr>
      <xdr:spPr>
        <a:xfrm flipV="1">
          <a:off x="16179800" y="2700443"/>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6"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7" name="フローチャート : 判断 446"/>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44329</xdr:rowOff>
    </xdr:from>
    <xdr:to>
      <xdr:col>23</xdr:col>
      <xdr:colOff>406400</xdr:colOff>
      <xdr:row>17</xdr:row>
      <xdr:rowOff>135104</xdr:rowOff>
    </xdr:to>
    <xdr:cxnSp macro="">
      <xdr:nvCxnSpPr>
        <xdr:cNvPr id="448" name="直線コネクタ 447"/>
        <xdr:cNvCxnSpPr/>
      </xdr:nvCxnSpPr>
      <xdr:spPr>
        <a:xfrm flipV="1">
          <a:off x="15290800" y="2958979"/>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78800</xdr:rowOff>
    </xdr:from>
    <xdr:to>
      <xdr:col>23</xdr:col>
      <xdr:colOff>457200</xdr:colOff>
      <xdr:row>17</xdr:row>
      <xdr:rowOff>8950</xdr:rowOff>
    </xdr:to>
    <xdr:sp macro="" textlink="">
      <xdr:nvSpPr>
        <xdr:cNvPr id="449" name="フローチャート : 判断 448"/>
        <xdr:cNvSpPr/>
      </xdr:nvSpPr>
      <xdr:spPr>
        <a:xfrm>
          <a:off x="16129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19127</xdr:rowOff>
    </xdr:from>
    <xdr:ext cx="736600" cy="259045"/>
    <xdr:sp macro="" textlink="">
      <xdr:nvSpPr>
        <xdr:cNvPr id="450" name="テキスト ボックス 449"/>
        <xdr:cNvSpPr txBox="1"/>
      </xdr:nvSpPr>
      <xdr:spPr>
        <a:xfrm>
          <a:off x="15798800" y="25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135104</xdr:rowOff>
    </xdr:from>
    <xdr:to>
      <xdr:col>22</xdr:col>
      <xdr:colOff>203200</xdr:colOff>
      <xdr:row>19</xdr:row>
      <xdr:rowOff>86360</xdr:rowOff>
    </xdr:to>
    <xdr:cxnSp macro="">
      <xdr:nvCxnSpPr>
        <xdr:cNvPr id="451" name="直線コネクタ 450"/>
        <xdr:cNvCxnSpPr/>
      </xdr:nvCxnSpPr>
      <xdr:spPr>
        <a:xfrm flipV="1">
          <a:off x="14401800" y="3049754"/>
          <a:ext cx="889000" cy="2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146594</xdr:rowOff>
    </xdr:from>
    <xdr:to>
      <xdr:col>22</xdr:col>
      <xdr:colOff>254000</xdr:colOff>
      <xdr:row>17</xdr:row>
      <xdr:rowOff>76744</xdr:rowOff>
    </xdr:to>
    <xdr:sp macro="" textlink="">
      <xdr:nvSpPr>
        <xdr:cNvPr id="452" name="フローチャート : 判断 451"/>
        <xdr:cNvSpPr/>
      </xdr:nvSpPr>
      <xdr:spPr>
        <a:xfrm>
          <a:off x="15240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86921</xdr:rowOff>
    </xdr:from>
    <xdr:ext cx="762000" cy="259045"/>
    <xdr:sp macro="" textlink="">
      <xdr:nvSpPr>
        <xdr:cNvPr id="453" name="テキスト ボックス 452"/>
        <xdr:cNvSpPr txBox="1"/>
      </xdr:nvSpPr>
      <xdr:spPr>
        <a:xfrm>
          <a:off x="14909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86360</xdr:rowOff>
    </xdr:from>
    <xdr:to>
      <xdr:col>21</xdr:col>
      <xdr:colOff>0</xdr:colOff>
      <xdr:row>20</xdr:row>
      <xdr:rowOff>19473</xdr:rowOff>
    </xdr:to>
    <xdr:cxnSp macro="">
      <xdr:nvCxnSpPr>
        <xdr:cNvPr id="454" name="直線コネクタ 453"/>
        <xdr:cNvCxnSpPr/>
      </xdr:nvCxnSpPr>
      <xdr:spPr>
        <a:xfrm flipV="1">
          <a:off x="13512800" y="33439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52131</xdr:rowOff>
    </xdr:from>
    <xdr:to>
      <xdr:col>21</xdr:col>
      <xdr:colOff>50800</xdr:colOff>
      <xdr:row>17</xdr:row>
      <xdr:rowOff>153731</xdr:rowOff>
    </xdr:to>
    <xdr:sp macro="" textlink="">
      <xdr:nvSpPr>
        <xdr:cNvPr id="455" name="フローチャート : 判断 454"/>
        <xdr:cNvSpPr/>
      </xdr:nvSpPr>
      <xdr:spPr>
        <a:xfrm>
          <a:off x="14351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163908</xdr:rowOff>
    </xdr:from>
    <xdr:ext cx="762000" cy="259045"/>
    <xdr:sp macro="" textlink="">
      <xdr:nvSpPr>
        <xdr:cNvPr id="456" name="テキスト ボックス 455"/>
        <xdr:cNvSpPr txBox="1"/>
      </xdr:nvSpPr>
      <xdr:spPr>
        <a:xfrm>
          <a:off x="14020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86602</xdr:rowOff>
    </xdr:from>
    <xdr:to>
      <xdr:col>19</xdr:col>
      <xdr:colOff>533400</xdr:colOff>
      <xdr:row>18</xdr:row>
      <xdr:rowOff>16752</xdr:rowOff>
    </xdr:to>
    <xdr:sp macro="" textlink="">
      <xdr:nvSpPr>
        <xdr:cNvPr id="457" name="フローチャート : 判断 456"/>
        <xdr:cNvSpPr/>
      </xdr:nvSpPr>
      <xdr:spPr>
        <a:xfrm>
          <a:off x="13462000" y="300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26929</xdr:rowOff>
    </xdr:from>
    <xdr:ext cx="762000" cy="259045"/>
    <xdr:sp macro="" textlink="">
      <xdr:nvSpPr>
        <xdr:cNvPr id="458" name="テキスト ボックス 457"/>
        <xdr:cNvSpPr txBox="1"/>
      </xdr:nvSpPr>
      <xdr:spPr>
        <a:xfrm>
          <a:off x="13131800" y="27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77893</xdr:rowOff>
    </xdr:from>
    <xdr:to>
      <xdr:col>24</xdr:col>
      <xdr:colOff>609600</xdr:colOff>
      <xdr:row>16</xdr:row>
      <xdr:rowOff>8043</xdr:rowOff>
    </xdr:to>
    <xdr:sp macro="" textlink="">
      <xdr:nvSpPr>
        <xdr:cNvPr id="464" name="円/楕円 463"/>
        <xdr:cNvSpPr/>
      </xdr:nvSpPr>
      <xdr:spPr>
        <a:xfrm>
          <a:off x="169672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49970</xdr:rowOff>
    </xdr:from>
    <xdr:ext cx="762000" cy="259045"/>
    <xdr:sp macro="" textlink="">
      <xdr:nvSpPr>
        <xdr:cNvPr id="465" name="将来負担の状況該当値テキスト"/>
        <xdr:cNvSpPr txBox="1"/>
      </xdr:nvSpPr>
      <xdr:spPr>
        <a:xfrm>
          <a:off x="17106900" y="26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164979</xdr:rowOff>
    </xdr:from>
    <xdr:to>
      <xdr:col>23</xdr:col>
      <xdr:colOff>457200</xdr:colOff>
      <xdr:row>17</xdr:row>
      <xdr:rowOff>95129</xdr:rowOff>
    </xdr:to>
    <xdr:sp macro="" textlink="">
      <xdr:nvSpPr>
        <xdr:cNvPr id="466" name="円/楕円 465"/>
        <xdr:cNvSpPr/>
      </xdr:nvSpPr>
      <xdr:spPr>
        <a:xfrm>
          <a:off x="16129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79906</xdr:rowOff>
    </xdr:from>
    <xdr:ext cx="736600" cy="259045"/>
    <xdr:sp macro="" textlink="">
      <xdr:nvSpPr>
        <xdr:cNvPr id="467" name="テキスト ボックス 466"/>
        <xdr:cNvSpPr txBox="1"/>
      </xdr:nvSpPr>
      <xdr:spPr>
        <a:xfrm>
          <a:off x="15798800" y="299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84304</xdr:rowOff>
    </xdr:from>
    <xdr:to>
      <xdr:col>22</xdr:col>
      <xdr:colOff>254000</xdr:colOff>
      <xdr:row>18</xdr:row>
      <xdr:rowOff>14454</xdr:rowOff>
    </xdr:to>
    <xdr:sp macro="" textlink="">
      <xdr:nvSpPr>
        <xdr:cNvPr id="468" name="円/楕円 467"/>
        <xdr:cNvSpPr/>
      </xdr:nvSpPr>
      <xdr:spPr>
        <a:xfrm>
          <a:off x="15240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170681</xdr:rowOff>
    </xdr:from>
    <xdr:ext cx="762000" cy="259045"/>
    <xdr:sp macro="" textlink="">
      <xdr:nvSpPr>
        <xdr:cNvPr id="469" name="テキスト ボックス 468"/>
        <xdr:cNvSpPr txBox="1"/>
      </xdr:nvSpPr>
      <xdr:spPr>
        <a:xfrm>
          <a:off x="14909800" y="308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35560</xdr:rowOff>
    </xdr:from>
    <xdr:to>
      <xdr:col>21</xdr:col>
      <xdr:colOff>50800</xdr:colOff>
      <xdr:row>19</xdr:row>
      <xdr:rowOff>137160</xdr:rowOff>
    </xdr:to>
    <xdr:sp macro="" textlink="">
      <xdr:nvSpPr>
        <xdr:cNvPr id="470" name="円/楕円 469"/>
        <xdr:cNvSpPr/>
      </xdr:nvSpPr>
      <xdr:spPr>
        <a:xfrm>
          <a:off x="14351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121937</xdr:rowOff>
    </xdr:from>
    <xdr:ext cx="762000" cy="259045"/>
    <xdr:sp macro="" textlink="">
      <xdr:nvSpPr>
        <xdr:cNvPr id="471" name="テキスト ボックス 470"/>
        <xdr:cNvSpPr txBox="1"/>
      </xdr:nvSpPr>
      <xdr:spPr>
        <a:xfrm>
          <a:off x="14020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140123</xdr:rowOff>
    </xdr:from>
    <xdr:to>
      <xdr:col>19</xdr:col>
      <xdr:colOff>533400</xdr:colOff>
      <xdr:row>20</xdr:row>
      <xdr:rowOff>70273</xdr:rowOff>
    </xdr:to>
    <xdr:sp macro="" textlink="">
      <xdr:nvSpPr>
        <xdr:cNvPr id="472" name="円/楕円 471"/>
        <xdr:cNvSpPr/>
      </xdr:nvSpPr>
      <xdr:spPr>
        <a:xfrm>
          <a:off x="13462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55050</xdr:rowOff>
    </xdr:from>
    <xdr:ext cx="762000" cy="259045"/>
    <xdr:sp macro="" textlink="">
      <xdr:nvSpPr>
        <xdr:cNvPr id="473" name="テキスト ボックス 472"/>
        <xdr:cNvSpPr txBox="1"/>
      </xdr:nvSpPr>
      <xdr:spPr>
        <a:xfrm>
          <a:off x="13131800" y="34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14,806
14,672
144.21
8,971,595
8,313,297
622,675
5,788,077
7,660,280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33.7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前年度に比べ</a:t>
          </a:r>
          <a:r>
            <a:rPr kumimoji="1" lang="en-US" altLang="ja-JP" sz="1100">
              <a:latin typeface="ＭＳ Ｐゴシック"/>
            </a:rPr>
            <a:t>2.0</a:t>
          </a:r>
          <a:r>
            <a:rPr kumimoji="1" lang="ja-JP" altLang="en-US" sz="1100">
              <a:latin typeface="ＭＳ Ｐゴシック"/>
            </a:rPr>
            <a:t>ポイント減少し、類似団体と比べると</a:t>
          </a:r>
          <a:r>
            <a:rPr kumimoji="1" lang="en-US" altLang="ja-JP" sz="1100">
              <a:latin typeface="ＭＳ Ｐゴシック"/>
            </a:rPr>
            <a:t>2.4</a:t>
          </a:r>
          <a:r>
            <a:rPr kumimoji="1" lang="ja-JP" altLang="en-US" sz="1100">
              <a:latin typeface="ＭＳ Ｐゴシック"/>
            </a:rPr>
            <a:t>ポイント下回る状況である。</a:t>
          </a:r>
          <a:endParaRPr kumimoji="1" lang="en-US" altLang="ja-JP" sz="1100">
            <a:latin typeface="ＭＳ Ｐゴシック"/>
          </a:endParaRPr>
        </a:p>
        <a:p>
          <a:r>
            <a:rPr kumimoji="1" lang="ja-JP" altLang="en-US" sz="1100">
              <a:latin typeface="ＭＳ Ｐゴシック"/>
            </a:rPr>
            <a:t>　今後は、一部事務組合の人件費充当分の負担金や、下水道事業などの公営企業会計の人件費に充当する繰出金などの“人件費に準ずる費用”を含めた人件費関係全体について抑制していく必要がある。</a:t>
          </a:r>
          <a:endParaRPr kumimoji="1" lang="en-US" altLang="ja-JP" sz="1100">
            <a:latin typeface="ＭＳ Ｐゴシック"/>
          </a:endParaRPr>
        </a:p>
        <a:p>
          <a:r>
            <a:rPr kumimoji="1" lang="ja-JP" altLang="en-US" sz="1100">
              <a:latin typeface="ＭＳ Ｐゴシック"/>
            </a:rPr>
            <a:t>　総合振興計画に基づき組織のスリム化、職員の適正配置を図る。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153670</xdr:rowOff>
    </xdr:to>
    <xdr:cxnSp macro="">
      <xdr:nvCxnSpPr>
        <xdr:cNvPr id="66" name="直線コネクタ 65"/>
        <xdr:cNvCxnSpPr/>
      </xdr:nvCxnSpPr>
      <xdr:spPr>
        <a:xfrm flipV="1">
          <a:off x="3987800" y="60020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153670</xdr:rowOff>
    </xdr:to>
    <xdr:cxnSp macro="">
      <xdr:nvCxnSpPr>
        <xdr:cNvPr id="69" name="直線コネクタ 68"/>
        <xdr:cNvCxnSpPr/>
      </xdr:nvCxnSpPr>
      <xdr:spPr>
        <a:xfrm>
          <a:off x="3098800" y="608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168910</xdr:rowOff>
    </xdr:to>
    <xdr:cxnSp macro="">
      <xdr:nvCxnSpPr>
        <xdr:cNvPr id="72" name="直線コネクタ 71"/>
        <xdr:cNvCxnSpPr/>
      </xdr:nvCxnSpPr>
      <xdr:spPr>
        <a:xfrm flipV="1">
          <a:off x="2209800" y="608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168910</xdr:rowOff>
    </xdr:to>
    <xdr:cxnSp macro="">
      <xdr:nvCxnSpPr>
        <xdr:cNvPr id="75" name="直線コネクタ 74"/>
        <xdr:cNvCxnSpPr/>
      </xdr:nvCxnSpPr>
      <xdr:spPr>
        <a:xfrm>
          <a:off x="1320800" y="613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3" name="円/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前年度に比べると</a:t>
          </a:r>
          <a:r>
            <a:rPr kumimoji="1" lang="en-US" altLang="ja-JP" sz="1100">
              <a:latin typeface="ＭＳ Ｐゴシック"/>
            </a:rPr>
            <a:t>0.1</a:t>
          </a:r>
          <a:r>
            <a:rPr kumimoji="1" lang="ja-JP" altLang="en-US" sz="1100">
              <a:latin typeface="ＭＳ Ｐゴシック"/>
            </a:rPr>
            <a:t>ポイント改善したが、依然として類似団体平均を大きく上回る状況である。</a:t>
          </a:r>
          <a:endParaRPr kumimoji="1" lang="en-US" altLang="ja-JP" sz="1100">
            <a:latin typeface="ＭＳ Ｐゴシック"/>
          </a:endParaRPr>
        </a:p>
        <a:p>
          <a:r>
            <a:rPr kumimoji="1" lang="ja-JP" altLang="en-US" sz="1100">
              <a:latin typeface="ＭＳ Ｐゴシック"/>
            </a:rPr>
            <a:t>　総務費、衛生費、商工費等の委託料などの増加により物件費総額自体が高止まりしている。経常経費総額の増加により比率自体は上昇しなかったものの、今後、事務の効率化、組織の再編等により経費を抑制し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17</xdr:row>
      <xdr:rowOff>130810</xdr:rowOff>
    </xdr:to>
    <xdr:cxnSp macro="">
      <xdr:nvCxnSpPr>
        <xdr:cNvPr id="127" name="直線コネクタ 126"/>
        <xdr:cNvCxnSpPr/>
      </xdr:nvCxnSpPr>
      <xdr:spPr>
        <a:xfrm flipV="1">
          <a:off x="15671800" y="3037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130810</xdr:rowOff>
    </xdr:to>
    <xdr:cxnSp macro="">
      <xdr:nvCxnSpPr>
        <xdr:cNvPr id="130" name="直線コネクタ 129"/>
        <xdr:cNvCxnSpPr/>
      </xdr:nvCxnSpPr>
      <xdr:spPr>
        <a:xfrm>
          <a:off x="14782800" y="2870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31" name="フローチャート : 判断 130"/>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32" name="テキスト ボックス 131"/>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127000</xdr:rowOff>
    </xdr:to>
    <xdr:cxnSp macro="">
      <xdr:nvCxnSpPr>
        <xdr:cNvPr id="133" name="直線コネクタ 132"/>
        <xdr:cNvCxnSpPr/>
      </xdr:nvCxnSpPr>
      <xdr:spPr>
        <a:xfrm>
          <a:off x="13893800" y="280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4" name="フローチャート : 判断 133"/>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35" name="テキスト ボックス 134"/>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58420</xdr:rowOff>
    </xdr:to>
    <xdr:cxnSp macro="">
      <xdr:nvCxnSpPr>
        <xdr:cNvPr id="136" name="直線コネクタ 135"/>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9" name="フローチャート : 判断 138"/>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40" name="テキスト ボックス 139"/>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6" name="円/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7"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8" name="円/楕円 147"/>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9" name="テキスト ボックス 148"/>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2" name="円/楕円 151"/>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3" name="テキスト ボックス 15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前年度に比べ、</a:t>
          </a:r>
          <a:r>
            <a:rPr kumimoji="1" lang="en-US" altLang="ja-JP" sz="1100">
              <a:latin typeface="ＭＳ Ｐゴシック"/>
            </a:rPr>
            <a:t>0.1</a:t>
          </a:r>
          <a:r>
            <a:rPr kumimoji="1" lang="ja-JP" altLang="en-US" sz="1100">
              <a:latin typeface="ＭＳ Ｐゴシック"/>
            </a:rPr>
            <a:t>ポイント上回り、類似団体平均の</a:t>
          </a:r>
          <a:r>
            <a:rPr kumimoji="1" lang="en-US" altLang="ja-JP" sz="1100">
              <a:latin typeface="ＭＳ Ｐゴシック"/>
            </a:rPr>
            <a:t>5.3</a:t>
          </a:r>
          <a:r>
            <a:rPr kumimoji="1" lang="ja-JP" altLang="en-US" sz="1100">
              <a:latin typeface="ＭＳ Ｐゴシック"/>
            </a:rPr>
            <a:t>ポイントに迫っている。</a:t>
          </a:r>
          <a:endParaRPr kumimoji="1" lang="en-US" altLang="ja-JP" sz="1100">
            <a:latin typeface="ＭＳ Ｐゴシック"/>
          </a:endParaRPr>
        </a:p>
        <a:p>
          <a:r>
            <a:rPr kumimoji="1" lang="ja-JP" altLang="en-US" sz="1100">
              <a:latin typeface="ＭＳ Ｐゴシック"/>
            </a:rPr>
            <a:t>　高齢者、障害者を社会全体で支える制度に対応するため、扶助費の増加は今後も避けられない。特に高齢化率の高い本町においては、増加傾向は顕著である。</a:t>
          </a:r>
          <a:endParaRPr kumimoji="1" lang="en-US" altLang="ja-JP" sz="1100">
            <a:latin typeface="ＭＳ Ｐゴシック"/>
          </a:endParaRPr>
        </a:p>
        <a:p>
          <a:r>
            <a:rPr kumimoji="1" lang="ja-JP" altLang="en-US" sz="1100">
              <a:latin typeface="ＭＳ Ｐゴシック"/>
            </a:rPr>
            <a:t>　多様化するニーズに対応するため町独自の扶助費もあるが、所得制限や対象者の見直しを行うなど、時代に合った制度に再構築し、経費抑制を図る必要がある。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102507</xdr:rowOff>
    </xdr:to>
    <xdr:cxnSp macro="">
      <xdr:nvCxnSpPr>
        <xdr:cNvPr id="190" name="直線コネクタ 189"/>
        <xdr:cNvCxnSpPr/>
      </xdr:nvCxnSpPr>
      <xdr:spPr>
        <a:xfrm>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86178</xdr:rowOff>
    </xdr:to>
    <xdr:cxnSp macro="">
      <xdr:nvCxnSpPr>
        <xdr:cNvPr id="193" name="直線コネクタ 192"/>
        <xdr:cNvCxnSpPr/>
      </xdr:nvCxnSpPr>
      <xdr:spPr>
        <a:xfrm>
          <a:off x="3098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4535</xdr:rowOff>
    </xdr:to>
    <xdr:cxnSp macro="">
      <xdr:nvCxnSpPr>
        <xdr:cNvPr id="196" name="直線コネクタ 195"/>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9" name="直線コネクタ 198"/>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9" name="円/楕円 208"/>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0"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類似団体中最下位であり、平均と比べても</a:t>
          </a:r>
          <a:r>
            <a:rPr kumimoji="1" lang="en-US" altLang="ja-JP" sz="1100">
              <a:latin typeface="ＭＳ Ｐゴシック"/>
            </a:rPr>
            <a:t>14.3</a:t>
          </a:r>
          <a:r>
            <a:rPr kumimoji="1" lang="ja-JP" altLang="en-US" sz="1100">
              <a:latin typeface="ＭＳ Ｐゴシック"/>
            </a:rPr>
            <a:t>ポイント下回る状況である。その他の経常収支比率</a:t>
          </a:r>
          <a:r>
            <a:rPr kumimoji="1" lang="en-US" altLang="ja-JP" sz="1100">
              <a:latin typeface="ＭＳ Ｐゴシック"/>
            </a:rPr>
            <a:t>28.9</a:t>
          </a:r>
          <a:r>
            <a:rPr kumimoji="1" lang="ja-JP" altLang="en-US" sz="1100">
              <a:latin typeface="ＭＳ Ｐゴシック"/>
            </a:rPr>
            <a:t>％の中でも、繰出金が</a:t>
          </a:r>
          <a:r>
            <a:rPr kumimoji="1" lang="en-US" altLang="ja-JP" sz="1100">
              <a:latin typeface="ＭＳ Ｐゴシック"/>
            </a:rPr>
            <a:t>26.6</a:t>
          </a:r>
          <a:r>
            <a:rPr kumimoji="1" lang="ja-JP" altLang="en-US" sz="1100">
              <a:latin typeface="ＭＳ Ｐゴシック"/>
            </a:rPr>
            <a:t>％と突出している。</a:t>
          </a:r>
          <a:endParaRPr kumimoji="1" lang="en-US" altLang="ja-JP" sz="1100">
            <a:latin typeface="ＭＳ Ｐゴシック"/>
          </a:endParaRPr>
        </a:p>
        <a:p>
          <a:r>
            <a:rPr kumimoji="1" lang="ja-JP" altLang="en-US" sz="1100">
              <a:latin typeface="ＭＳ Ｐゴシック"/>
            </a:rPr>
            <a:t>　繰出金の主なものは下水道事業が約</a:t>
          </a:r>
          <a:r>
            <a:rPr kumimoji="1" lang="en-US" altLang="ja-JP" sz="1100">
              <a:latin typeface="ＭＳ Ｐゴシック"/>
            </a:rPr>
            <a:t>60</a:t>
          </a:r>
          <a:r>
            <a:rPr kumimoji="1" lang="ja-JP" altLang="en-US" sz="1100">
              <a:latin typeface="ＭＳ Ｐゴシック"/>
            </a:rPr>
            <a:t>％、後期高齢者医療が約</a:t>
          </a:r>
          <a:r>
            <a:rPr kumimoji="1" lang="en-US" altLang="ja-JP" sz="1100">
              <a:latin typeface="ＭＳ Ｐゴシック"/>
            </a:rPr>
            <a:t>17</a:t>
          </a:r>
          <a:r>
            <a:rPr kumimoji="1" lang="ja-JP" altLang="en-US" sz="1100">
              <a:latin typeface="ＭＳ Ｐゴシック"/>
            </a:rPr>
            <a:t>％、介護保険が約</a:t>
          </a:r>
          <a:r>
            <a:rPr kumimoji="1" lang="en-US" altLang="ja-JP" sz="1100">
              <a:latin typeface="ＭＳ Ｐゴシック"/>
            </a:rPr>
            <a:t>15</a:t>
          </a:r>
          <a:r>
            <a:rPr kumimoji="1" lang="ja-JP" altLang="en-US" sz="1100">
              <a:latin typeface="ＭＳ Ｐゴシック"/>
            </a:rPr>
            <a:t>％であり、中でも突出している下水道事業は、平成元年度をピークに短期集中的に整備されたもので、償還も短期集中的に完済していくことから、今後数年で大きく数値が改善されていく見込み。</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62230</xdr:rowOff>
    </xdr:from>
    <xdr:to>
      <xdr:col>24</xdr:col>
      <xdr:colOff>31750</xdr:colOff>
      <xdr:row>61</xdr:row>
      <xdr:rowOff>69850</xdr:rowOff>
    </xdr:to>
    <xdr:cxnSp macro="">
      <xdr:nvCxnSpPr>
        <xdr:cNvPr id="251" name="直線コネクタ 250"/>
        <xdr:cNvCxnSpPr/>
      </xdr:nvCxnSpPr>
      <xdr:spPr>
        <a:xfrm flipV="1">
          <a:off x="15671800" y="10520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1270</xdr:rowOff>
    </xdr:from>
    <xdr:to>
      <xdr:col>22</xdr:col>
      <xdr:colOff>565150</xdr:colOff>
      <xdr:row>61</xdr:row>
      <xdr:rowOff>69850</xdr:rowOff>
    </xdr:to>
    <xdr:cxnSp macro="">
      <xdr:nvCxnSpPr>
        <xdr:cNvPr id="254" name="直線コネクタ 253"/>
        <xdr:cNvCxnSpPr/>
      </xdr:nvCxnSpPr>
      <xdr:spPr>
        <a:xfrm>
          <a:off x="14782800" y="10459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5" name="フローチャート : 判断 254"/>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6" name="テキスト ボックス 255"/>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111760</xdr:rowOff>
    </xdr:from>
    <xdr:to>
      <xdr:col>21</xdr:col>
      <xdr:colOff>361950</xdr:colOff>
      <xdr:row>61</xdr:row>
      <xdr:rowOff>1270</xdr:rowOff>
    </xdr:to>
    <xdr:cxnSp macro="">
      <xdr:nvCxnSpPr>
        <xdr:cNvPr id="257" name="直線コネクタ 256"/>
        <xdr:cNvCxnSpPr/>
      </xdr:nvCxnSpPr>
      <xdr:spPr>
        <a:xfrm>
          <a:off x="13893800" y="1039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58" name="フローチャート : 判断 257"/>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59" name="テキスト ボックス 258"/>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111760</xdr:rowOff>
    </xdr:from>
    <xdr:to>
      <xdr:col>20</xdr:col>
      <xdr:colOff>158750</xdr:colOff>
      <xdr:row>60</xdr:row>
      <xdr:rowOff>111760</xdr:rowOff>
    </xdr:to>
    <xdr:cxnSp macro="">
      <xdr:nvCxnSpPr>
        <xdr:cNvPr id="260" name="直線コネクタ 259"/>
        <xdr:cNvCxnSpPr/>
      </xdr:nvCxnSpPr>
      <xdr:spPr>
        <a:xfrm>
          <a:off x="13004800" y="1039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129540</xdr:rowOff>
    </xdr:from>
    <xdr:to>
      <xdr:col>20</xdr:col>
      <xdr:colOff>209550</xdr:colOff>
      <xdr:row>55</xdr:row>
      <xdr:rowOff>59690</xdr:rowOff>
    </xdr:to>
    <xdr:sp macro="" textlink="">
      <xdr:nvSpPr>
        <xdr:cNvPr id="261" name="フローチャート : 判断 260"/>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62" name="テキスト ボックス 261"/>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3" name="フローチャート : 判断 262"/>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4" name="テキスト ボックス 263"/>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11430</xdr:rowOff>
    </xdr:from>
    <xdr:to>
      <xdr:col>24</xdr:col>
      <xdr:colOff>82550</xdr:colOff>
      <xdr:row>61</xdr:row>
      <xdr:rowOff>113030</xdr:rowOff>
    </xdr:to>
    <xdr:sp macro="" textlink="">
      <xdr:nvSpPr>
        <xdr:cNvPr id="270" name="円/楕円 269"/>
        <xdr:cNvSpPr/>
      </xdr:nvSpPr>
      <xdr:spPr>
        <a:xfrm>
          <a:off x="164592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91457</xdr:rowOff>
    </xdr:from>
    <xdr:ext cx="762000" cy="259045"/>
    <xdr:sp macro="" textlink="">
      <xdr:nvSpPr>
        <xdr:cNvPr id="271" name="その他該当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19050</xdr:rowOff>
    </xdr:from>
    <xdr:to>
      <xdr:col>22</xdr:col>
      <xdr:colOff>615950</xdr:colOff>
      <xdr:row>61</xdr:row>
      <xdr:rowOff>120650</xdr:rowOff>
    </xdr:to>
    <xdr:sp macro="" textlink="">
      <xdr:nvSpPr>
        <xdr:cNvPr id="272" name="円/楕円 271"/>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105427</xdr:rowOff>
    </xdr:from>
    <xdr:ext cx="736600" cy="259045"/>
    <xdr:sp macro="" textlink="">
      <xdr:nvSpPr>
        <xdr:cNvPr id="273" name="テキスト ボックス 272"/>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121920</xdr:rowOff>
    </xdr:from>
    <xdr:to>
      <xdr:col>21</xdr:col>
      <xdr:colOff>412750</xdr:colOff>
      <xdr:row>61</xdr:row>
      <xdr:rowOff>52070</xdr:rowOff>
    </xdr:to>
    <xdr:sp macro="" textlink="">
      <xdr:nvSpPr>
        <xdr:cNvPr id="274" name="円/楕円 273"/>
        <xdr:cNvSpPr/>
      </xdr:nvSpPr>
      <xdr:spPr>
        <a:xfrm>
          <a:off x="14732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36847</xdr:rowOff>
    </xdr:from>
    <xdr:ext cx="762000" cy="259045"/>
    <xdr:sp macro="" textlink="">
      <xdr:nvSpPr>
        <xdr:cNvPr id="275" name="テキスト ボックス 274"/>
        <xdr:cNvSpPr txBox="1"/>
      </xdr:nvSpPr>
      <xdr:spPr>
        <a:xfrm>
          <a:off x="14401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60960</xdr:rowOff>
    </xdr:from>
    <xdr:to>
      <xdr:col>20</xdr:col>
      <xdr:colOff>209550</xdr:colOff>
      <xdr:row>60</xdr:row>
      <xdr:rowOff>162560</xdr:rowOff>
    </xdr:to>
    <xdr:sp macro="" textlink="">
      <xdr:nvSpPr>
        <xdr:cNvPr id="276" name="円/楕円 275"/>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147337</xdr:rowOff>
    </xdr:from>
    <xdr:ext cx="762000" cy="259045"/>
    <xdr:sp macro="" textlink="">
      <xdr:nvSpPr>
        <xdr:cNvPr id="277" name="テキスト ボックス 276"/>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60960</xdr:rowOff>
    </xdr:from>
    <xdr:to>
      <xdr:col>19</xdr:col>
      <xdr:colOff>6350</xdr:colOff>
      <xdr:row>60</xdr:row>
      <xdr:rowOff>162560</xdr:rowOff>
    </xdr:to>
    <xdr:sp macro="" textlink="">
      <xdr:nvSpPr>
        <xdr:cNvPr id="278" name="円/楕円 277"/>
        <xdr:cNvSpPr/>
      </xdr:nvSpPr>
      <xdr:spPr>
        <a:xfrm>
          <a:off x="12954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147337</xdr:rowOff>
    </xdr:from>
    <xdr:ext cx="762000" cy="259045"/>
    <xdr:sp macro="" textlink="">
      <xdr:nvSpPr>
        <xdr:cNvPr id="279" name="テキスト ボックス 278"/>
        <xdr:cNvSpPr txBox="1"/>
      </xdr:nvSpPr>
      <xdr:spPr>
        <a:xfrm>
          <a:off x="12623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前年度に比べて</a:t>
          </a:r>
          <a:r>
            <a:rPr kumimoji="1" lang="en-US" altLang="ja-JP" sz="1100">
              <a:latin typeface="ＭＳ Ｐゴシック"/>
            </a:rPr>
            <a:t>1.5</a:t>
          </a:r>
          <a:r>
            <a:rPr kumimoji="1" lang="ja-JP" altLang="en-US" sz="1100">
              <a:latin typeface="ＭＳ Ｐゴシック"/>
            </a:rPr>
            <a:t>ポイント増加したが、類似団体平均を下回る状況である。</a:t>
          </a:r>
          <a:endParaRPr kumimoji="1" lang="en-US" altLang="ja-JP" sz="1100">
            <a:latin typeface="ＭＳ Ｐゴシック"/>
          </a:endParaRPr>
        </a:p>
        <a:p>
          <a:r>
            <a:rPr kumimoji="1" lang="ja-JP" altLang="en-US" sz="1100">
              <a:latin typeface="ＭＳ Ｐゴシック"/>
            </a:rPr>
            <a:t>　補助費等の総額はやや下がったものの、比率はやや悪化している。今後、補助団体の実績等を踏まえ、対象団体、補助金額の見直しを行う必要がある。今後、定額補助が慣例となっている団体についても、各担当部署において協議を行い、平成</a:t>
          </a:r>
          <a:r>
            <a:rPr kumimoji="1" lang="en-US" altLang="ja-JP" sz="1100">
              <a:latin typeface="ＭＳ Ｐゴシック"/>
            </a:rPr>
            <a:t>30</a:t>
          </a:r>
          <a:r>
            <a:rPr kumimoji="1" lang="ja-JP" altLang="en-US" sz="1100">
              <a:latin typeface="ＭＳ Ｐゴシック"/>
            </a:rPr>
            <a:t>年度の当初予算編成時には、反映できるよう準備を行う必要がある。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136144</xdr:rowOff>
    </xdr:to>
    <xdr:cxnSp macro="">
      <xdr:nvCxnSpPr>
        <xdr:cNvPr id="309" name="直線コネクタ 308"/>
        <xdr:cNvCxnSpPr/>
      </xdr:nvCxnSpPr>
      <xdr:spPr>
        <a:xfrm>
          <a:off x="15671800" y="62397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149860</xdr:rowOff>
    </xdr:to>
    <xdr:cxnSp macro="">
      <xdr:nvCxnSpPr>
        <xdr:cNvPr id="312" name="直線コネクタ 311"/>
        <xdr:cNvCxnSpPr/>
      </xdr:nvCxnSpPr>
      <xdr:spPr>
        <a:xfrm flipV="1">
          <a:off x="14782800" y="6239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149860</xdr:rowOff>
    </xdr:to>
    <xdr:cxnSp macro="">
      <xdr:nvCxnSpPr>
        <xdr:cNvPr id="315" name="直線コネクタ 314"/>
        <xdr:cNvCxnSpPr/>
      </xdr:nvCxnSpPr>
      <xdr:spPr>
        <a:xfrm>
          <a:off x="13893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5842</xdr:rowOff>
    </xdr:to>
    <xdr:cxnSp macro="">
      <xdr:nvCxnSpPr>
        <xdr:cNvPr id="318" name="直線コネクタ 317"/>
        <xdr:cNvCxnSpPr/>
      </xdr:nvCxnSpPr>
      <xdr:spPr>
        <a:xfrm flipV="1">
          <a:off x="13004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8" name="円/楕円 327"/>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9"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0" name="円/楕円 329"/>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31" name="テキスト ボックス 330"/>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2" name="円/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3" name="テキスト ボックス 33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4" name="円/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35" name="テキスト ボックス 334"/>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6" name="円/楕円 335"/>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7" name="テキスト ボックス 336"/>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前年度に比べ</a:t>
          </a:r>
          <a:r>
            <a:rPr kumimoji="1" lang="en-US" altLang="ja-JP" sz="1100">
              <a:latin typeface="ＭＳ Ｐゴシック"/>
            </a:rPr>
            <a:t>0.6</a:t>
          </a:r>
          <a:r>
            <a:rPr kumimoji="1" lang="ja-JP" altLang="en-US" sz="1100">
              <a:latin typeface="ＭＳ Ｐゴシック"/>
            </a:rPr>
            <a:t>ポイント減少し、類似団体平均と比べると</a:t>
          </a:r>
          <a:r>
            <a:rPr kumimoji="1" lang="en-US" altLang="ja-JP" sz="1100">
              <a:latin typeface="ＭＳ Ｐゴシック"/>
            </a:rPr>
            <a:t>2.5</a:t>
          </a:r>
          <a:r>
            <a:rPr kumimoji="1" lang="ja-JP" altLang="en-US" sz="1100">
              <a:latin typeface="ＭＳ Ｐゴシック"/>
            </a:rPr>
            <a:t>ポイント下回る状況である。</a:t>
          </a:r>
          <a:endParaRPr kumimoji="1" lang="en-US" altLang="ja-JP" sz="1100">
            <a:latin typeface="ＭＳ Ｐゴシック"/>
          </a:endParaRPr>
        </a:p>
        <a:p>
          <a:r>
            <a:rPr kumimoji="1" lang="ja-JP" altLang="en-US" sz="1100">
              <a:latin typeface="ＭＳ Ｐゴシック"/>
            </a:rPr>
            <a:t>　ここまで順調に減少してきているが、今後、大規模事業に充当した合併特例債の償還が始まることから、一時的に公債費増加が想定されるので、推移を注視するとともに、新たな地方債発行を極力抑制する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5842</xdr:rowOff>
    </xdr:to>
    <xdr:cxnSp macro="">
      <xdr:nvCxnSpPr>
        <xdr:cNvPr id="367" name="直線コネクタ 366"/>
        <xdr:cNvCxnSpPr/>
      </xdr:nvCxnSpPr>
      <xdr:spPr>
        <a:xfrm flipV="1">
          <a:off x="3987800" y="131709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37846</xdr:rowOff>
    </xdr:to>
    <xdr:cxnSp macro="">
      <xdr:nvCxnSpPr>
        <xdr:cNvPr id="370" name="直線コネクタ 369"/>
        <xdr:cNvCxnSpPr/>
      </xdr:nvCxnSpPr>
      <xdr:spPr>
        <a:xfrm flipV="1">
          <a:off x="3098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65278</xdr:rowOff>
    </xdr:to>
    <xdr:cxnSp macro="">
      <xdr:nvCxnSpPr>
        <xdr:cNvPr id="373" name="直線コネクタ 372"/>
        <xdr:cNvCxnSpPr/>
      </xdr:nvCxnSpPr>
      <xdr:spPr>
        <a:xfrm flipV="1">
          <a:off x="2209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101854</xdr:rowOff>
    </xdr:to>
    <xdr:cxnSp macro="">
      <xdr:nvCxnSpPr>
        <xdr:cNvPr id="376" name="直線コネクタ 375"/>
        <xdr:cNvCxnSpPr/>
      </xdr:nvCxnSpPr>
      <xdr:spPr>
        <a:xfrm flipV="1">
          <a:off x="1320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6" name="円/楕円 385"/>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7"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8" name="円/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90" name="円/楕円 389"/>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91" name="テキスト ボックス 390"/>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92" name="円/楕円 391"/>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93" name="テキスト ボックス 392"/>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94" name="円/楕円 393"/>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95" name="テキスト ボックス 394"/>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類似団体平均と比べても</a:t>
          </a:r>
          <a:r>
            <a:rPr kumimoji="1" lang="en-US" altLang="ja-JP" sz="1100">
              <a:latin typeface="ＭＳ Ｐゴシック"/>
            </a:rPr>
            <a:t>12.7</a:t>
          </a:r>
          <a:r>
            <a:rPr kumimoji="1" lang="ja-JP" altLang="en-US" sz="1100">
              <a:latin typeface="ＭＳ Ｐゴシック"/>
            </a:rPr>
            <a:t>ポイント上回り、類似団体内順位もかなり下位に位置している。</a:t>
          </a:r>
          <a:endParaRPr kumimoji="1" lang="en-US" altLang="ja-JP" sz="1100">
            <a:latin typeface="ＭＳ Ｐゴシック"/>
          </a:endParaRPr>
        </a:p>
        <a:p>
          <a:r>
            <a:rPr kumimoji="1" lang="ja-JP" altLang="en-US" sz="1100">
              <a:latin typeface="ＭＳ Ｐゴシック"/>
            </a:rPr>
            <a:t>　その他の分析でも示したとおり、当町は、下水道事業にかかわる繰出金の比率が高く、数値を押し上げる要因となっている。今後、下水道事業債の償還に伴う数値改善と、料金設定の検討などを普通会計の負担軽減を図っ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12700</xdr:rowOff>
    </xdr:from>
    <xdr:to>
      <xdr:col>24</xdr:col>
      <xdr:colOff>31750</xdr:colOff>
      <xdr:row>80</xdr:row>
      <xdr:rowOff>35561</xdr:rowOff>
    </xdr:to>
    <xdr:cxnSp macro="">
      <xdr:nvCxnSpPr>
        <xdr:cNvPr id="428" name="直線コネクタ 427"/>
        <xdr:cNvCxnSpPr/>
      </xdr:nvCxnSpPr>
      <xdr:spPr>
        <a:xfrm flipV="1">
          <a:off x="15671800" y="13728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80</xdr:row>
      <xdr:rowOff>35561</xdr:rowOff>
    </xdr:to>
    <xdr:cxnSp macro="">
      <xdr:nvCxnSpPr>
        <xdr:cNvPr id="431" name="直線コネクタ 430"/>
        <xdr:cNvCxnSpPr/>
      </xdr:nvCxnSpPr>
      <xdr:spPr>
        <a:xfrm>
          <a:off x="14782800" y="136448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2" name="フローチャート : 判断 431"/>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33" name="テキスト ボックス 432"/>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66039</xdr:rowOff>
    </xdr:from>
    <xdr:to>
      <xdr:col>21</xdr:col>
      <xdr:colOff>361950</xdr:colOff>
      <xdr:row>79</xdr:row>
      <xdr:rowOff>100330</xdr:rowOff>
    </xdr:to>
    <xdr:cxnSp macro="">
      <xdr:nvCxnSpPr>
        <xdr:cNvPr id="434" name="直線コネクタ 433"/>
        <xdr:cNvCxnSpPr/>
      </xdr:nvCxnSpPr>
      <xdr:spPr>
        <a:xfrm>
          <a:off x="13893800" y="13610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5" name="フローチャート : 判断 434"/>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6" name="テキスト ボックス 435"/>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50800</xdr:rowOff>
    </xdr:from>
    <xdr:to>
      <xdr:col>20</xdr:col>
      <xdr:colOff>158750</xdr:colOff>
      <xdr:row>79</xdr:row>
      <xdr:rowOff>66039</xdr:rowOff>
    </xdr:to>
    <xdr:cxnSp macro="">
      <xdr:nvCxnSpPr>
        <xdr:cNvPr id="437" name="直線コネクタ 436"/>
        <xdr:cNvCxnSpPr/>
      </xdr:nvCxnSpPr>
      <xdr:spPr>
        <a:xfrm>
          <a:off x="13004800" y="135953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8" name="フローチャート :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0" name="フローチャート : 判断 439"/>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41" name="テキスト ボックス 440"/>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133350</xdr:rowOff>
    </xdr:from>
    <xdr:to>
      <xdr:col>24</xdr:col>
      <xdr:colOff>82550</xdr:colOff>
      <xdr:row>80</xdr:row>
      <xdr:rowOff>63500</xdr:rowOff>
    </xdr:to>
    <xdr:sp macro="" textlink="">
      <xdr:nvSpPr>
        <xdr:cNvPr id="447" name="円/楕円 446"/>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105427</xdr:rowOff>
    </xdr:from>
    <xdr:ext cx="762000" cy="259045"/>
    <xdr:sp macro="" textlink="">
      <xdr:nvSpPr>
        <xdr:cNvPr id="448"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156211</xdr:rowOff>
    </xdr:from>
    <xdr:to>
      <xdr:col>22</xdr:col>
      <xdr:colOff>615950</xdr:colOff>
      <xdr:row>80</xdr:row>
      <xdr:rowOff>86361</xdr:rowOff>
    </xdr:to>
    <xdr:sp macro="" textlink="">
      <xdr:nvSpPr>
        <xdr:cNvPr id="449" name="円/楕円 448"/>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71138</xdr:rowOff>
    </xdr:from>
    <xdr:ext cx="736600" cy="259045"/>
    <xdr:sp macro="" textlink="">
      <xdr:nvSpPr>
        <xdr:cNvPr id="450" name="テキスト ボックス 449"/>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49530</xdr:rowOff>
    </xdr:from>
    <xdr:to>
      <xdr:col>21</xdr:col>
      <xdr:colOff>412750</xdr:colOff>
      <xdr:row>79</xdr:row>
      <xdr:rowOff>151130</xdr:rowOff>
    </xdr:to>
    <xdr:sp macro="" textlink="">
      <xdr:nvSpPr>
        <xdr:cNvPr id="451" name="円/楕円 450"/>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135907</xdr:rowOff>
    </xdr:from>
    <xdr:ext cx="762000" cy="259045"/>
    <xdr:sp macro="" textlink="">
      <xdr:nvSpPr>
        <xdr:cNvPr id="452" name="テキスト ボックス 451"/>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15239</xdr:rowOff>
    </xdr:from>
    <xdr:to>
      <xdr:col>20</xdr:col>
      <xdr:colOff>209550</xdr:colOff>
      <xdr:row>79</xdr:row>
      <xdr:rowOff>116839</xdr:rowOff>
    </xdr:to>
    <xdr:sp macro="" textlink="">
      <xdr:nvSpPr>
        <xdr:cNvPr id="453" name="円/楕円 452"/>
        <xdr:cNvSpPr/>
      </xdr:nvSpPr>
      <xdr:spPr>
        <a:xfrm>
          <a:off x="13843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101616</xdr:rowOff>
    </xdr:from>
    <xdr:ext cx="762000" cy="259045"/>
    <xdr:sp macro="" textlink="">
      <xdr:nvSpPr>
        <xdr:cNvPr id="454" name="テキスト ボックス 453"/>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0</xdr:rowOff>
    </xdr:from>
    <xdr:to>
      <xdr:col>19</xdr:col>
      <xdr:colOff>6350</xdr:colOff>
      <xdr:row>79</xdr:row>
      <xdr:rowOff>101600</xdr:rowOff>
    </xdr:to>
    <xdr:sp macro="" textlink="">
      <xdr:nvSpPr>
        <xdr:cNvPr id="455" name="円/楕円 454"/>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86377</xdr:rowOff>
    </xdr:from>
    <xdr:ext cx="762000" cy="259045"/>
    <xdr:sp macro="" textlink="">
      <xdr:nvSpPr>
        <xdr:cNvPr id="456" name="テキスト ボックス 455"/>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岡山県和気町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114816</xdr:rowOff>
    </xdr:from>
    <xdr:to>
      <xdr:col>4</xdr:col>
      <xdr:colOff>1117600</xdr:colOff>
      <xdr:row>17</xdr:row>
      <xdr:rowOff>131884</xdr:rowOff>
    </xdr:to>
    <xdr:cxnSp macro="">
      <xdr:nvCxnSpPr>
        <xdr:cNvPr id="50" name="直線コネクタ 49"/>
        <xdr:cNvCxnSpPr/>
      </xdr:nvCxnSpPr>
      <xdr:spPr bwMode="auto">
        <a:xfrm>
          <a:off x="5003800" y="3077091"/>
          <a:ext cx="647700" cy="17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116661</xdr:rowOff>
    </xdr:from>
    <xdr:ext cx="762000" cy="259045"/>
    <xdr:sp macro="" textlink="">
      <xdr:nvSpPr>
        <xdr:cNvPr id="51" name="人口1人当たり決算額の推移平均値テキスト130"/>
        <xdr:cNvSpPr txBox="1"/>
      </xdr:nvSpPr>
      <xdr:spPr>
        <a:xfrm>
          <a:off x="5740400" y="307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100703</xdr:rowOff>
    </xdr:from>
    <xdr:to>
      <xdr:col>4</xdr:col>
      <xdr:colOff>469900</xdr:colOff>
      <xdr:row>17</xdr:row>
      <xdr:rowOff>114816</xdr:rowOff>
    </xdr:to>
    <xdr:cxnSp macro="">
      <xdr:nvCxnSpPr>
        <xdr:cNvPr id="53" name="直線コネクタ 52"/>
        <xdr:cNvCxnSpPr/>
      </xdr:nvCxnSpPr>
      <xdr:spPr bwMode="auto">
        <a:xfrm>
          <a:off x="4305300" y="3062978"/>
          <a:ext cx="698500" cy="1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81882</xdr:rowOff>
    </xdr:from>
    <xdr:to>
      <xdr:col>3</xdr:col>
      <xdr:colOff>904875</xdr:colOff>
      <xdr:row>17</xdr:row>
      <xdr:rowOff>100703</xdr:rowOff>
    </xdr:to>
    <xdr:cxnSp macro="">
      <xdr:nvCxnSpPr>
        <xdr:cNvPr id="56" name="直線コネクタ 55"/>
        <xdr:cNvCxnSpPr/>
      </xdr:nvCxnSpPr>
      <xdr:spPr bwMode="auto">
        <a:xfrm>
          <a:off x="3606800" y="3044157"/>
          <a:ext cx="698500" cy="1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132051</xdr:rowOff>
    </xdr:from>
    <xdr:ext cx="762000" cy="259045"/>
    <xdr:sp macro="" textlink="">
      <xdr:nvSpPr>
        <xdr:cNvPr id="58" name="テキスト ボックス 57"/>
        <xdr:cNvSpPr txBox="1"/>
      </xdr:nvSpPr>
      <xdr:spPr>
        <a:xfrm>
          <a:off x="3924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81882</xdr:rowOff>
    </xdr:from>
    <xdr:to>
      <xdr:col>3</xdr:col>
      <xdr:colOff>206375</xdr:colOff>
      <xdr:row>17</xdr:row>
      <xdr:rowOff>137043</xdr:rowOff>
    </xdr:to>
    <xdr:cxnSp macro="">
      <xdr:nvCxnSpPr>
        <xdr:cNvPr id="59" name="直線コネクタ 58"/>
        <xdr:cNvCxnSpPr/>
      </xdr:nvCxnSpPr>
      <xdr:spPr bwMode="auto">
        <a:xfrm flipV="1">
          <a:off x="2908300" y="3044157"/>
          <a:ext cx="698500" cy="55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114144</xdr:rowOff>
    </xdr:from>
    <xdr:ext cx="762000" cy="259045"/>
    <xdr:sp macro="" textlink="">
      <xdr:nvSpPr>
        <xdr:cNvPr id="61" name="テキスト ボックス 60"/>
        <xdr:cNvSpPr txBox="1"/>
      </xdr:nvSpPr>
      <xdr:spPr>
        <a:xfrm>
          <a:off x="32258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93182</xdr:rowOff>
    </xdr:from>
    <xdr:ext cx="762000" cy="259045"/>
    <xdr:sp macro="" textlink="">
      <xdr:nvSpPr>
        <xdr:cNvPr id="63" name="テキスト ボックス 62"/>
        <xdr:cNvSpPr txBox="1"/>
      </xdr:nvSpPr>
      <xdr:spPr>
        <a:xfrm>
          <a:off x="2527300" y="322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81084</xdr:rowOff>
    </xdr:from>
    <xdr:to>
      <xdr:col>5</xdr:col>
      <xdr:colOff>34925</xdr:colOff>
      <xdr:row>18</xdr:row>
      <xdr:rowOff>11234</xdr:rowOff>
    </xdr:to>
    <xdr:sp macro="" textlink="">
      <xdr:nvSpPr>
        <xdr:cNvPr id="69" name="円/楕円 68"/>
        <xdr:cNvSpPr/>
      </xdr:nvSpPr>
      <xdr:spPr bwMode="auto">
        <a:xfrm>
          <a:off x="5600700" y="304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97611</xdr:rowOff>
    </xdr:from>
    <xdr:ext cx="762000" cy="259045"/>
    <xdr:sp macro="" textlink="">
      <xdr:nvSpPr>
        <xdr:cNvPr id="70" name="人口1人当たり決算額の推移該当値テキスト130"/>
        <xdr:cNvSpPr txBox="1"/>
      </xdr:nvSpPr>
      <xdr:spPr>
        <a:xfrm>
          <a:off x="5740400" y="288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64016</xdr:rowOff>
    </xdr:from>
    <xdr:to>
      <xdr:col>4</xdr:col>
      <xdr:colOff>520700</xdr:colOff>
      <xdr:row>17</xdr:row>
      <xdr:rowOff>165616</xdr:rowOff>
    </xdr:to>
    <xdr:sp macro="" textlink="">
      <xdr:nvSpPr>
        <xdr:cNvPr id="71" name="円/楕円 70"/>
        <xdr:cNvSpPr/>
      </xdr:nvSpPr>
      <xdr:spPr bwMode="auto">
        <a:xfrm>
          <a:off x="4953000" y="302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4343</xdr:rowOff>
    </xdr:from>
    <xdr:ext cx="736600" cy="259045"/>
    <xdr:sp macro="" textlink="">
      <xdr:nvSpPr>
        <xdr:cNvPr id="72" name="テキスト ボックス 71"/>
        <xdr:cNvSpPr txBox="1"/>
      </xdr:nvSpPr>
      <xdr:spPr>
        <a:xfrm>
          <a:off x="4622800" y="279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49903</xdr:rowOff>
    </xdr:from>
    <xdr:to>
      <xdr:col>3</xdr:col>
      <xdr:colOff>955675</xdr:colOff>
      <xdr:row>17</xdr:row>
      <xdr:rowOff>151503</xdr:rowOff>
    </xdr:to>
    <xdr:sp macro="" textlink="">
      <xdr:nvSpPr>
        <xdr:cNvPr id="73" name="円/楕円 72"/>
        <xdr:cNvSpPr/>
      </xdr:nvSpPr>
      <xdr:spPr bwMode="auto">
        <a:xfrm>
          <a:off x="4254500" y="301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161680</xdr:rowOff>
    </xdr:from>
    <xdr:ext cx="762000" cy="259045"/>
    <xdr:sp macro="" textlink="">
      <xdr:nvSpPr>
        <xdr:cNvPr id="74" name="テキスト ボックス 73"/>
        <xdr:cNvSpPr txBox="1"/>
      </xdr:nvSpPr>
      <xdr:spPr>
        <a:xfrm>
          <a:off x="3924300" y="278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31082</xdr:rowOff>
    </xdr:from>
    <xdr:to>
      <xdr:col>3</xdr:col>
      <xdr:colOff>257175</xdr:colOff>
      <xdr:row>17</xdr:row>
      <xdr:rowOff>132682</xdr:rowOff>
    </xdr:to>
    <xdr:sp macro="" textlink="">
      <xdr:nvSpPr>
        <xdr:cNvPr id="75" name="円/楕円 74"/>
        <xdr:cNvSpPr/>
      </xdr:nvSpPr>
      <xdr:spPr bwMode="auto">
        <a:xfrm>
          <a:off x="3556000" y="299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142859</xdr:rowOff>
    </xdr:from>
    <xdr:ext cx="762000" cy="259045"/>
    <xdr:sp macro="" textlink="">
      <xdr:nvSpPr>
        <xdr:cNvPr id="76" name="テキスト ボックス 75"/>
        <xdr:cNvSpPr txBox="1"/>
      </xdr:nvSpPr>
      <xdr:spPr>
        <a:xfrm>
          <a:off x="3225800" y="27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86243</xdr:rowOff>
    </xdr:from>
    <xdr:to>
      <xdr:col>2</xdr:col>
      <xdr:colOff>692150</xdr:colOff>
      <xdr:row>18</xdr:row>
      <xdr:rowOff>16393</xdr:rowOff>
    </xdr:to>
    <xdr:sp macro="" textlink="">
      <xdr:nvSpPr>
        <xdr:cNvPr id="77" name="円/楕円 76"/>
        <xdr:cNvSpPr/>
      </xdr:nvSpPr>
      <xdr:spPr bwMode="auto">
        <a:xfrm>
          <a:off x="2857500" y="3048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26570</xdr:rowOff>
    </xdr:from>
    <xdr:ext cx="762000" cy="259045"/>
    <xdr:sp macro="" textlink="">
      <xdr:nvSpPr>
        <xdr:cNvPr id="78" name="テキスト ボックス 77"/>
        <xdr:cNvSpPr txBox="1"/>
      </xdr:nvSpPr>
      <xdr:spPr>
        <a:xfrm>
          <a:off x="2527300" y="281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282494</xdr:rowOff>
    </xdr:from>
    <xdr:to>
      <xdr:col>4</xdr:col>
      <xdr:colOff>1117600</xdr:colOff>
      <xdr:row>34</xdr:row>
      <xdr:rowOff>298793</xdr:rowOff>
    </xdr:to>
    <xdr:cxnSp macro="">
      <xdr:nvCxnSpPr>
        <xdr:cNvPr id="110" name="直線コネクタ 109"/>
        <xdr:cNvCxnSpPr/>
      </xdr:nvCxnSpPr>
      <xdr:spPr bwMode="auto">
        <a:xfrm>
          <a:off x="5003800" y="6549944"/>
          <a:ext cx="647700" cy="1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146683</xdr:rowOff>
    </xdr:from>
    <xdr:to>
      <xdr:col>4</xdr:col>
      <xdr:colOff>469900</xdr:colOff>
      <xdr:row>34</xdr:row>
      <xdr:rowOff>282494</xdr:rowOff>
    </xdr:to>
    <xdr:cxnSp macro="">
      <xdr:nvCxnSpPr>
        <xdr:cNvPr id="113" name="直線コネクタ 112"/>
        <xdr:cNvCxnSpPr/>
      </xdr:nvCxnSpPr>
      <xdr:spPr bwMode="auto">
        <a:xfrm>
          <a:off x="4305300" y="6414133"/>
          <a:ext cx="698500" cy="13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5" name="テキスト ボックス 114"/>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10414</xdr:rowOff>
    </xdr:from>
    <xdr:to>
      <xdr:col>3</xdr:col>
      <xdr:colOff>904875</xdr:colOff>
      <xdr:row>34</xdr:row>
      <xdr:rowOff>146683</xdr:rowOff>
    </xdr:to>
    <xdr:cxnSp macro="">
      <xdr:nvCxnSpPr>
        <xdr:cNvPr id="116" name="直線コネクタ 115"/>
        <xdr:cNvCxnSpPr/>
      </xdr:nvCxnSpPr>
      <xdr:spPr bwMode="auto">
        <a:xfrm>
          <a:off x="3606800" y="6277864"/>
          <a:ext cx="698500" cy="13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18" name="テキスト ボックス 117"/>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216840</xdr:rowOff>
    </xdr:from>
    <xdr:to>
      <xdr:col>3</xdr:col>
      <xdr:colOff>206375</xdr:colOff>
      <xdr:row>34</xdr:row>
      <xdr:rowOff>10414</xdr:rowOff>
    </xdr:to>
    <xdr:cxnSp macro="">
      <xdr:nvCxnSpPr>
        <xdr:cNvPr id="119" name="直線コネクタ 118"/>
        <xdr:cNvCxnSpPr/>
      </xdr:nvCxnSpPr>
      <xdr:spPr bwMode="auto">
        <a:xfrm>
          <a:off x="2908300" y="6141390"/>
          <a:ext cx="698500" cy="136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1" name="テキスト ボックス 120"/>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3" name="テキスト ボックス 122"/>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247993</xdr:rowOff>
    </xdr:from>
    <xdr:to>
      <xdr:col>5</xdr:col>
      <xdr:colOff>34925</xdr:colOff>
      <xdr:row>35</xdr:row>
      <xdr:rowOff>6693</xdr:rowOff>
    </xdr:to>
    <xdr:sp macro="" textlink="">
      <xdr:nvSpPr>
        <xdr:cNvPr id="129" name="円/楕円 128"/>
        <xdr:cNvSpPr/>
      </xdr:nvSpPr>
      <xdr:spPr bwMode="auto">
        <a:xfrm>
          <a:off x="5600700" y="651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93070</xdr:rowOff>
    </xdr:from>
    <xdr:ext cx="762000" cy="259045"/>
    <xdr:sp macro="" textlink="">
      <xdr:nvSpPr>
        <xdr:cNvPr id="130" name="人口1人当たり決算額の推移該当値テキスト445"/>
        <xdr:cNvSpPr txBox="1"/>
      </xdr:nvSpPr>
      <xdr:spPr>
        <a:xfrm>
          <a:off x="5740400" y="636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39,985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231694</xdr:rowOff>
    </xdr:from>
    <xdr:to>
      <xdr:col>4</xdr:col>
      <xdr:colOff>520700</xdr:colOff>
      <xdr:row>34</xdr:row>
      <xdr:rowOff>333294</xdr:rowOff>
    </xdr:to>
    <xdr:sp macro="" textlink="">
      <xdr:nvSpPr>
        <xdr:cNvPr id="131" name="円/楕円 130"/>
        <xdr:cNvSpPr/>
      </xdr:nvSpPr>
      <xdr:spPr bwMode="auto">
        <a:xfrm>
          <a:off x="4953000" y="6499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571</xdr:rowOff>
    </xdr:from>
    <xdr:ext cx="736600" cy="259045"/>
    <xdr:sp macro="" textlink="">
      <xdr:nvSpPr>
        <xdr:cNvPr id="132" name="テキスト ボックス 131"/>
        <xdr:cNvSpPr txBox="1"/>
      </xdr:nvSpPr>
      <xdr:spPr>
        <a:xfrm>
          <a:off x="4622800" y="626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95883</xdr:rowOff>
    </xdr:from>
    <xdr:to>
      <xdr:col>3</xdr:col>
      <xdr:colOff>955675</xdr:colOff>
      <xdr:row>34</xdr:row>
      <xdr:rowOff>197483</xdr:rowOff>
    </xdr:to>
    <xdr:sp macro="" textlink="">
      <xdr:nvSpPr>
        <xdr:cNvPr id="133" name="円/楕円 132"/>
        <xdr:cNvSpPr/>
      </xdr:nvSpPr>
      <xdr:spPr bwMode="auto">
        <a:xfrm>
          <a:off x="4254500" y="6363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207660</xdr:rowOff>
    </xdr:from>
    <xdr:ext cx="762000" cy="259045"/>
    <xdr:sp macro="" textlink="">
      <xdr:nvSpPr>
        <xdr:cNvPr id="134" name="テキスト ボックス 133"/>
        <xdr:cNvSpPr txBox="1"/>
      </xdr:nvSpPr>
      <xdr:spPr>
        <a:xfrm>
          <a:off x="3924300" y="61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46,639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302514</xdr:rowOff>
    </xdr:from>
    <xdr:to>
      <xdr:col>3</xdr:col>
      <xdr:colOff>257175</xdr:colOff>
      <xdr:row>34</xdr:row>
      <xdr:rowOff>61214</xdr:rowOff>
    </xdr:to>
    <xdr:sp macro="" textlink="">
      <xdr:nvSpPr>
        <xdr:cNvPr id="135" name="円/楕円 134"/>
        <xdr:cNvSpPr/>
      </xdr:nvSpPr>
      <xdr:spPr bwMode="auto">
        <a:xfrm>
          <a:off x="3556000" y="622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71391</xdr:rowOff>
    </xdr:from>
    <xdr:ext cx="762000" cy="259045"/>
    <xdr:sp macro="" textlink="">
      <xdr:nvSpPr>
        <xdr:cNvPr id="136" name="テキスト ボックス 135"/>
        <xdr:cNvSpPr txBox="1"/>
      </xdr:nvSpPr>
      <xdr:spPr>
        <a:xfrm>
          <a:off x="3225800" y="599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52,600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166040</xdr:rowOff>
    </xdr:from>
    <xdr:to>
      <xdr:col>2</xdr:col>
      <xdr:colOff>692150</xdr:colOff>
      <xdr:row>33</xdr:row>
      <xdr:rowOff>267640</xdr:rowOff>
    </xdr:to>
    <xdr:sp macro="" textlink="">
      <xdr:nvSpPr>
        <xdr:cNvPr id="137" name="円/楕円 136"/>
        <xdr:cNvSpPr/>
      </xdr:nvSpPr>
      <xdr:spPr bwMode="auto">
        <a:xfrm>
          <a:off x="2857500" y="6090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106367</xdr:rowOff>
    </xdr:from>
    <xdr:ext cx="762000" cy="259045"/>
    <xdr:sp macro="" textlink="">
      <xdr:nvSpPr>
        <xdr:cNvPr id="138" name="テキスト ボックス 137"/>
        <xdr:cNvSpPr txBox="1"/>
      </xdr:nvSpPr>
      <xdr:spPr>
        <a:xfrm>
          <a:off x="2527300" y="585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14,806
14,672
144.21
8,971,595
8,313,297
622,675
5,788,077
7,660,280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159643</xdr:rowOff>
    </xdr:from>
    <xdr:to>
      <xdr:col>6</xdr:col>
      <xdr:colOff>511175</xdr:colOff>
      <xdr:row>36</xdr:row>
      <xdr:rowOff>24072</xdr:rowOff>
    </xdr:to>
    <xdr:cxnSp macro="">
      <xdr:nvCxnSpPr>
        <xdr:cNvPr id="63" name="直線コネクタ 62"/>
        <xdr:cNvCxnSpPr/>
      </xdr:nvCxnSpPr>
      <xdr:spPr>
        <a:xfrm>
          <a:off x="3797300" y="6160393"/>
          <a:ext cx="838200" cy="3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159643</xdr:rowOff>
    </xdr:from>
    <xdr:to>
      <xdr:col>5</xdr:col>
      <xdr:colOff>358775</xdr:colOff>
      <xdr:row>36</xdr:row>
      <xdr:rowOff>4794</xdr:rowOff>
    </xdr:to>
    <xdr:cxnSp macro="">
      <xdr:nvCxnSpPr>
        <xdr:cNvPr id="66" name="直線コネクタ 65"/>
        <xdr:cNvCxnSpPr/>
      </xdr:nvCxnSpPr>
      <xdr:spPr>
        <a:xfrm flipV="1">
          <a:off x="2908300" y="6160393"/>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42102</xdr:rowOff>
    </xdr:from>
    <xdr:to>
      <xdr:col>5</xdr:col>
      <xdr:colOff>409575</xdr:colOff>
      <xdr:row>36</xdr:row>
      <xdr:rowOff>143702</xdr:rowOff>
    </xdr:to>
    <xdr:sp macro="" textlink="">
      <xdr:nvSpPr>
        <xdr:cNvPr id="67" name="フローチャート : 判断 66"/>
        <xdr:cNvSpPr/>
      </xdr:nvSpPr>
      <xdr:spPr>
        <a:xfrm>
          <a:off x="3746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134829</xdr:rowOff>
    </xdr:from>
    <xdr:ext cx="534377" cy="259045"/>
    <xdr:sp macro="" textlink="">
      <xdr:nvSpPr>
        <xdr:cNvPr id="68" name="テキスト ボックス 67"/>
        <xdr:cNvSpPr txBox="1"/>
      </xdr:nvSpPr>
      <xdr:spPr>
        <a:xfrm>
          <a:off x="3530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143194</xdr:rowOff>
    </xdr:from>
    <xdr:to>
      <xdr:col>4</xdr:col>
      <xdr:colOff>155575</xdr:colOff>
      <xdr:row>36</xdr:row>
      <xdr:rowOff>4794</xdr:rowOff>
    </xdr:to>
    <xdr:cxnSp macro="">
      <xdr:nvCxnSpPr>
        <xdr:cNvPr id="69" name="直線コネクタ 68"/>
        <xdr:cNvCxnSpPr/>
      </xdr:nvCxnSpPr>
      <xdr:spPr>
        <a:xfrm>
          <a:off x="2019300" y="6143944"/>
          <a:ext cx="889000" cy="3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50985</xdr:rowOff>
    </xdr:from>
    <xdr:to>
      <xdr:col>4</xdr:col>
      <xdr:colOff>206375</xdr:colOff>
      <xdr:row>36</xdr:row>
      <xdr:rowOff>152585</xdr:rowOff>
    </xdr:to>
    <xdr:sp macro="" textlink="">
      <xdr:nvSpPr>
        <xdr:cNvPr id="70" name="フローチャート : 判断 69"/>
        <xdr:cNvSpPr/>
      </xdr:nvSpPr>
      <xdr:spPr>
        <a:xfrm>
          <a:off x="2857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143712</xdr:rowOff>
    </xdr:from>
    <xdr:ext cx="534377" cy="259045"/>
    <xdr:sp macro="" textlink="">
      <xdr:nvSpPr>
        <xdr:cNvPr id="71" name="テキスト ボックス 70"/>
        <xdr:cNvSpPr txBox="1"/>
      </xdr:nvSpPr>
      <xdr:spPr>
        <a:xfrm>
          <a:off x="2641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143194</xdr:rowOff>
    </xdr:from>
    <xdr:to>
      <xdr:col>2</xdr:col>
      <xdr:colOff>638175</xdr:colOff>
      <xdr:row>36</xdr:row>
      <xdr:rowOff>14090</xdr:rowOff>
    </xdr:to>
    <xdr:cxnSp macro="">
      <xdr:nvCxnSpPr>
        <xdr:cNvPr id="72" name="直線コネクタ 71"/>
        <xdr:cNvCxnSpPr/>
      </xdr:nvCxnSpPr>
      <xdr:spPr>
        <a:xfrm flipV="1">
          <a:off x="1130300" y="6143944"/>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28647</xdr:rowOff>
    </xdr:from>
    <xdr:to>
      <xdr:col>3</xdr:col>
      <xdr:colOff>3175</xdr:colOff>
      <xdr:row>36</xdr:row>
      <xdr:rowOff>130247</xdr:rowOff>
    </xdr:to>
    <xdr:sp macro="" textlink="">
      <xdr:nvSpPr>
        <xdr:cNvPr id="73" name="フローチャート : 判断 72"/>
        <xdr:cNvSpPr/>
      </xdr:nvSpPr>
      <xdr:spPr>
        <a:xfrm>
          <a:off x="1968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121374</xdr:rowOff>
    </xdr:from>
    <xdr:ext cx="534377" cy="259045"/>
    <xdr:sp macro="" textlink="">
      <xdr:nvSpPr>
        <xdr:cNvPr id="74" name="テキスト ボックス 73"/>
        <xdr:cNvSpPr txBox="1"/>
      </xdr:nvSpPr>
      <xdr:spPr>
        <a:xfrm>
          <a:off x="1752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3992</xdr:rowOff>
    </xdr:from>
    <xdr:to>
      <xdr:col>1</xdr:col>
      <xdr:colOff>485775</xdr:colOff>
      <xdr:row>36</xdr:row>
      <xdr:rowOff>105592</xdr:rowOff>
    </xdr:to>
    <xdr:sp macro="" textlink="">
      <xdr:nvSpPr>
        <xdr:cNvPr id="75" name="フローチャート : 判断 74"/>
        <xdr:cNvSpPr/>
      </xdr:nvSpPr>
      <xdr:spPr>
        <a:xfrm>
          <a:off x="1079500" y="61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96719</xdr:rowOff>
    </xdr:from>
    <xdr:ext cx="534377" cy="259045"/>
    <xdr:sp macro="" textlink="">
      <xdr:nvSpPr>
        <xdr:cNvPr id="76" name="テキスト ボックス 75"/>
        <xdr:cNvSpPr txBox="1"/>
      </xdr:nvSpPr>
      <xdr:spPr>
        <a:xfrm>
          <a:off x="863111" y="62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144722</xdr:rowOff>
    </xdr:from>
    <xdr:to>
      <xdr:col>6</xdr:col>
      <xdr:colOff>561975</xdr:colOff>
      <xdr:row>36</xdr:row>
      <xdr:rowOff>74872</xdr:rowOff>
    </xdr:to>
    <xdr:sp macro="" textlink="">
      <xdr:nvSpPr>
        <xdr:cNvPr id="82" name="円/楕円 81"/>
        <xdr:cNvSpPr/>
      </xdr:nvSpPr>
      <xdr:spPr>
        <a:xfrm>
          <a:off x="4584700" y="61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167599</xdr:rowOff>
    </xdr:from>
    <xdr:ext cx="534377" cy="259045"/>
    <xdr:sp macro="" textlink="">
      <xdr:nvSpPr>
        <xdr:cNvPr id="83" name="人件費該当値テキスト"/>
        <xdr:cNvSpPr txBox="1"/>
      </xdr:nvSpPr>
      <xdr:spPr>
        <a:xfrm>
          <a:off x="4686300" y="59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108843</xdr:rowOff>
    </xdr:from>
    <xdr:to>
      <xdr:col>5</xdr:col>
      <xdr:colOff>409575</xdr:colOff>
      <xdr:row>36</xdr:row>
      <xdr:rowOff>38993</xdr:rowOff>
    </xdr:to>
    <xdr:sp macro="" textlink="">
      <xdr:nvSpPr>
        <xdr:cNvPr id="84" name="円/楕円 83"/>
        <xdr:cNvSpPr/>
      </xdr:nvSpPr>
      <xdr:spPr>
        <a:xfrm>
          <a:off x="3746500" y="61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55520</xdr:rowOff>
    </xdr:from>
    <xdr:ext cx="534377" cy="259045"/>
    <xdr:sp macro="" textlink="">
      <xdr:nvSpPr>
        <xdr:cNvPr id="85" name="テキスト ボックス 84"/>
        <xdr:cNvSpPr txBox="1"/>
      </xdr:nvSpPr>
      <xdr:spPr>
        <a:xfrm>
          <a:off x="3530111" y="58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125444</xdr:rowOff>
    </xdr:from>
    <xdr:to>
      <xdr:col>4</xdr:col>
      <xdr:colOff>206375</xdr:colOff>
      <xdr:row>36</xdr:row>
      <xdr:rowOff>55594</xdr:rowOff>
    </xdr:to>
    <xdr:sp macro="" textlink="">
      <xdr:nvSpPr>
        <xdr:cNvPr id="86" name="円/楕円 85"/>
        <xdr:cNvSpPr/>
      </xdr:nvSpPr>
      <xdr:spPr>
        <a:xfrm>
          <a:off x="2857500" y="61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72121</xdr:rowOff>
    </xdr:from>
    <xdr:ext cx="534377" cy="259045"/>
    <xdr:sp macro="" textlink="">
      <xdr:nvSpPr>
        <xdr:cNvPr id="87" name="テキスト ボックス 86"/>
        <xdr:cNvSpPr txBox="1"/>
      </xdr:nvSpPr>
      <xdr:spPr>
        <a:xfrm>
          <a:off x="2641111" y="590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92394</xdr:rowOff>
    </xdr:from>
    <xdr:to>
      <xdr:col>3</xdr:col>
      <xdr:colOff>3175</xdr:colOff>
      <xdr:row>36</xdr:row>
      <xdr:rowOff>22544</xdr:rowOff>
    </xdr:to>
    <xdr:sp macro="" textlink="">
      <xdr:nvSpPr>
        <xdr:cNvPr id="88" name="円/楕円 87"/>
        <xdr:cNvSpPr/>
      </xdr:nvSpPr>
      <xdr:spPr>
        <a:xfrm>
          <a:off x="1968500" y="60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39071</xdr:rowOff>
    </xdr:from>
    <xdr:ext cx="534377" cy="259045"/>
    <xdr:sp macro="" textlink="">
      <xdr:nvSpPr>
        <xdr:cNvPr id="89" name="テキスト ボックス 88"/>
        <xdr:cNvSpPr txBox="1"/>
      </xdr:nvSpPr>
      <xdr:spPr>
        <a:xfrm>
          <a:off x="1752111" y="58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88,929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134740</xdr:rowOff>
    </xdr:from>
    <xdr:to>
      <xdr:col>1</xdr:col>
      <xdr:colOff>485775</xdr:colOff>
      <xdr:row>36</xdr:row>
      <xdr:rowOff>64890</xdr:rowOff>
    </xdr:to>
    <xdr:sp macro="" textlink="">
      <xdr:nvSpPr>
        <xdr:cNvPr id="90" name="円/楕円 89"/>
        <xdr:cNvSpPr/>
      </xdr:nvSpPr>
      <xdr:spPr>
        <a:xfrm>
          <a:off x="1079500" y="61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81417</xdr:rowOff>
    </xdr:from>
    <xdr:ext cx="534377" cy="259045"/>
    <xdr:sp macro="" textlink="">
      <xdr:nvSpPr>
        <xdr:cNvPr id="91" name="テキスト ボックス 90"/>
        <xdr:cNvSpPr txBox="1"/>
      </xdr:nvSpPr>
      <xdr:spPr>
        <a:xfrm>
          <a:off x="863111" y="59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48502</xdr:rowOff>
    </xdr:from>
    <xdr:to>
      <xdr:col>6</xdr:col>
      <xdr:colOff>511175</xdr:colOff>
      <xdr:row>58</xdr:row>
      <xdr:rowOff>64353</xdr:rowOff>
    </xdr:to>
    <xdr:cxnSp macro="">
      <xdr:nvCxnSpPr>
        <xdr:cNvPr id="120" name="直線コネクタ 119"/>
        <xdr:cNvCxnSpPr/>
      </xdr:nvCxnSpPr>
      <xdr:spPr>
        <a:xfrm flipV="1">
          <a:off x="3797300" y="9992602"/>
          <a:ext cx="8382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55533</xdr:rowOff>
    </xdr:from>
    <xdr:to>
      <xdr:col>5</xdr:col>
      <xdr:colOff>358775</xdr:colOff>
      <xdr:row>58</xdr:row>
      <xdr:rowOff>64353</xdr:rowOff>
    </xdr:to>
    <xdr:cxnSp macro="">
      <xdr:nvCxnSpPr>
        <xdr:cNvPr id="123" name="直線コネクタ 122"/>
        <xdr:cNvCxnSpPr/>
      </xdr:nvCxnSpPr>
      <xdr:spPr>
        <a:xfrm>
          <a:off x="2908300" y="9999633"/>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30430</xdr:rowOff>
    </xdr:from>
    <xdr:to>
      <xdr:col>5</xdr:col>
      <xdr:colOff>409575</xdr:colOff>
      <xdr:row>58</xdr:row>
      <xdr:rowOff>132030</xdr:rowOff>
    </xdr:to>
    <xdr:sp macro="" textlink="">
      <xdr:nvSpPr>
        <xdr:cNvPr id="124" name="フローチャート : 判断 123"/>
        <xdr:cNvSpPr/>
      </xdr:nvSpPr>
      <xdr:spPr>
        <a:xfrm>
          <a:off x="3746500" y="99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123157</xdr:rowOff>
    </xdr:from>
    <xdr:ext cx="534377" cy="259045"/>
    <xdr:sp macro="" textlink="">
      <xdr:nvSpPr>
        <xdr:cNvPr id="125" name="テキスト ボックス 124"/>
        <xdr:cNvSpPr txBox="1"/>
      </xdr:nvSpPr>
      <xdr:spPr>
        <a:xfrm>
          <a:off x="3530111" y="10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55533</xdr:rowOff>
    </xdr:from>
    <xdr:to>
      <xdr:col>4</xdr:col>
      <xdr:colOff>155575</xdr:colOff>
      <xdr:row>58</xdr:row>
      <xdr:rowOff>70814</xdr:rowOff>
    </xdr:to>
    <xdr:cxnSp macro="">
      <xdr:nvCxnSpPr>
        <xdr:cNvPr id="126" name="直線コネクタ 125"/>
        <xdr:cNvCxnSpPr/>
      </xdr:nvCxnSpPr>
      <xdr:spPr>
        <a:xfrm flipV="1">
          <a:off x="2019300" y="9999633"/>
          <a:ext cx="889000" cy="1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46220</xdr:rowOff>
    </xdr:from>
    <xdr:to>
      <xdr:col>4</xdr:col>
      <xdr:colOff>206375</xdr:colOff>
      <xdr:row>58</xdr:row>
      <xdr:rowOff>147820</xdr:rowOff>
    </xdr:to>
    <xdr:sp macro="" textlink="">
      <xdr:nvSpPr>
        <xdr:cNvPr id="127" name="フローチャート : 判断 126"/>
        <xdr:cNvSpPr/>
      </xdr:nvSpPr>
      <xdr:spPr>
        <a:xfrm>
          <a:off x="2857500" y="999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138947</xdr:rowOff>
    </xdr:from>
    <xdr:ext cx="534377" cy="259045"/>
    <xdr:sp macro="" textlink="">
      <xdr:nvSpPr>
        <xdr:cNvPr id="128" name="テキスト ボックス 127"/>
        <xdr:cNvSpPr txBox="1"/>
      </xdr:nvSpPr>
      <xdr:spPr>
        <a:xfrm>
          <a:off x="2641111" y="100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70814</xdr:rowOff>
    </xdr:from>
    <xdr:to>
      <xdr:col>2</xdr:col>
      <xdr:colOff>638175</xdr:colOff>
      <xdr:row>58</xdr:row>
      <xdr:rowOff>101945</xdr:rowOff>
    </xdr:to>
    <xdr:cxnSp macro="">
      <xdr:nvCxnSpPr>
        <xdr:cNvPr id="129" name="直線コネクタ 128"/>
        <xdr:cNvCxnSpPr/>
      </xdr:nvCxnSpPr>
      <xdr:spPr>
        <a:xfrm flipV="1">
          <a:off x="1130300" y="10014914"/>
          <a:ext cx="889000" cy="3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44384</xdr:rowOff>
    </xdr:from>
    <xdr:to>
      <xdr:col>3</xdr:col>
      <xdr:colOff>3175</xdr:colOff>
      <xdr:row>58</xdr:row>
      <xdr:rowOff>145984</xdr:rowOff>
    </xdr:to>
    <xdr:sp macro="" textlink="">
      <xdr:nvSpPr>
        <xdr:cNvPr id="130" name="フローチャート : 判断 129"/>
        <xdr:cNvSpPr/>
      </xdr:nvSpPr>
      <xdr:spPr>
        <a:xfrm>
          <a:off x="1968500" y="998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137111</xdr:rowOff>
    </xdr:from>
    <xdr:ext cx="534377" cy="259045"/>
    <xdr:sp macro="" textlink="">
      <xdr:nvSpPr>
        <xdr:cNvPr id="131" name="テキスト ボックス 130"/>
        <xdr:cNvSpPr txBox="1"/>
      </xdr:nvSpPr>
      <xdr:spPr>
        <a:xfrm>
          <a:off x="1752111" y="100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33220</xdr:rowOff>
    </xdr:from>
    <xdr:to>
      <xdr:col>1</xdr:col>
      <xdr:colOff>485775</xdr:colOff>
      <xdr:row>58</xdr:row>
      <xdr:rowOff>134820</xdr:rowOff>
    </xdr:to>
    <xdr:sp macro="" textlink="">
      <xdr:nvSpPr>
        <xdr:cNvPr id="132" name="フローチャート : 判断 131"/>
        <xdr:cNvSpPr/>
      </xdr:nvSpPr>
      <xdr:spPr>
        <a:xfrm>
          <a:off x="1079500" y="997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151347</xdr:rowOff>
    </xdr:from>
    <xdr:ext cx="534377" cy="259045"/>
    <xdr:sp macro="" textlink="">
      <xdr:nvSpPr>
        <xdr:cNvPr id="133" name="テキスト ボックス 132"/>
        <xdr:cNvSpPr txBox="1"/>
      </xdr:nvSpPr>
      <xdr:spPr>
        <a:xfrm>
          <a:off x="863111" y="975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169152</xdr:rowOff>
    </xdr:from>
    <xdr:to>
      <xdr:col>6</xdr:col>
      <xdr:colOff>561975</xdr:colOff>
      <xdr:row>58</xdr:row>
      <xdr:rowOff>99302</xdr:rowOff>
    </xdr:to>
    <xdr:sp macro="" textlink="">
      <xdr:nvSpPr>
        <xdr:cNvPr id="139" name="円/楕円 138"/>
        <xdr:cNvSpPr/>
      </xdr:nvSpPr>
      <xdr:spPr>
        <a:xfrm>
          <a:off x="4584700" y="99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13553</xdr:rowOff>
    </xdr:from>
    <xdr:to>
      <xdr:col>5</xdr:col>
      <xdr:colOff>409575</xdr:colOff>
      <xdr:row>58</xdr:row>
      <xdr:rowOff>115153</xdr:rowOff>
    </xdr:to>
    <xdr:sp macro="" textlink="">
      <xdr:nvSpPr>
        <xdr:cNvPr id="141" name="円/楕円 140"/>
        <xdr:cNvSpPr/>
      </xdr:nvSpPr>
      <xdr:spPr>
        <a:xfrm>
          <a:off x="3746500" y="99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131680</xdr:rowOff>
    </xdr:from>
    <xdr:ext cx="534377" cy="259045"/>
    <xdr:sp macro="" textlink="">
      <xdr:nvSpPr>
        <xdr:cNvPr id="142" name="テキスト ボックス 141"/>
        <xdr:cNvSpPr txBox="1"/>
      </xdr:nvSpPr>
      <xdr:spPr>
        <a:xfrm>
          <a:off x="3530111" y="97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4733</xdr:rowOff>
    </xdr:from>
    <xdr:to>
      <xdr:col>4</xdr:col>
      <xdr:colOff>206375</xdr:colOff>
      <xdr:row>58</xdr:row>
      <xdr:rowOff>106333</xdr:rowOff>
    </xdr:to>
    <xdr:sp macro="" textlink="">
      <xdr:nvSpPr>
        <xdr:cNvPr id="143" name="円/楕円 142"/>
        <xdr:cNvSpPr/>
      </xdr:nvSpPr>
      <xdr:spPr>
        <a:xfrm>
          <a:off x="2857500" y="99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122860</xdr:rowOff>
    </xdr:from>
    <xdr:ext cx="534377" cy="259045"/>
    <xdr:sp macro="" textlink="">
      <xdr:nvSpPr>
        <xdr:cNvPr id="144" name="テキスト ボックス 143"/>
        <xdr:cNvSpPr txBox="1"/>
      </xdr:nvSpPr>
      <xdr:spPr>
        <a:xfrm>
          <a:off x="2641111" y="97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20014</xdr:rowOff>
    </xdr:from>
    <xdr:to>
      <xdr:col>3</xdr:col>
      <xdr:colOff>3175</xdr:colOff>
      <xdr:row>58</xdr:row>
      <xdr:rowOff>121614</xdr:rowOff>
    </xdr:to>
    <xdr:sp macro="" textlink="">
      <xdr:nvSpPr>
        <xdr:cNvPr id="145" name="円/楕円 144"/>
        <xdr:cNvSpPr/>
      </xdr:nvSpPr>
      <xdr:spPr>
        <a:xfrm>
          <a:off x="1968500" y="99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138141</xdr:rowOff>
    </xdr:from>
    <xdr:ext cx="534377" cy="259045"/>
    <xdr:sp macro="" textlink="">
      <xdr:nvSpPr>
        <xdr:cNvPr id="146" name="テキスト ボックス 145"/>
        <xdr:cNvSpPr txBox="1"/>
      </xdr:nvSpPr>
      <xdr:spPr>
        <a:xfrm>
          <a:off x="1752111" y="973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51145</xdr:rowOff>
    </xdr:from>
    <xdr:to>
      <xdr:col>1</xdr:col>
      <xdr:colOff>485775</xdr:colOff>
      <xdr:row>58</xdr:row>
      <xdr:rowOff>152745</xdr:rowOff>
    </xdr:to>
    <xdr:sp macro="" textlink="">
      <xdr:nvSpPr>
        <xdr:cNvPr id="147" name="円/楕円 146"/>
        <xdr:cNvSpPr/>
      </xdr:nvSpPr>
      <xdr:spPr>
        <a:xfrm>
          <a:off x="1079500" y="99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143872</xdr:rowOff>
    </xdr:from>
    <xdr:ext cx="534377" cy="259045"/>
    <xdr:sp macro="" textlink="">
      <xdr:nvSpPr>
        <xdr:cNvPr id="148" name="テキスト ボックス 147"/>
        <xdr:cNvSpPr txBox="1"/>
      </xdr:nvSpPr>
      <xdr:spPr>
        <a:xfrm>
          <a:off x="863111" y="100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8843</xdr:rowOff>
    </xdr:from>
    <xdr:to>
      <xdr:col>6</xdr:col>
      <xdr:colOff>511175</xdr:colOff>
      <xdr:row>78</xdr:row>
      <xdr:rowOff>14002</xdr:rowOff>
    </xdr:to>
    <xdr:cxnSp macro="">
      <xdr:nvCxnSpPr>
        <xdr:cNvPr id="179" name="直線コネクタ 178"/>
        <xdr:cNvCxnSpPr/>
      </xdr:nvCxnSpPr>
      <xdr:spPr>
        <a:xfrm flipV="1">
          <a:off x="3797300" y="13381943"/>
          <a:ext cx="8382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127910</xdr:rowOff>
    </xdr:from>
    <xdr:to>
      <xdr:col>5</xdr:col>
      <xdr:colOff>358775</xdr:colOff>
      <xdr:row>78</xdr:row>
      <xdr:rowOff>14002</xdr:rowOff>
    </xdr:to>
    <xdr:cxnSp macro="">
      <xdr:nvCxnSpPr>
        <xdr:cNvPr id="182" name="直線コネクタ 181"/>
        <xdr:cNvCxnSpPr/>
      </xdr:nvCxnSpPr>
      <xdr:spPr>
        <a:xfrm>
          <a:off x="2908300" y="13329560"/>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55590</xdr:rowOff>
    </xdr:from>
    <xdr:to>
      <xdr:col>5</xdr:col>
      <xdr:colOff>409575</xdr:colOff>
      <xdr:row>78</xdr:row>
      <xdr:rowOff>157190</xdr:rowOff>
    </xdr:to>
    <xdr:sp macro="" textlink="">
      <xdr:nvSpPr>
        <xdr:cNvPr id="183" name="フローチャート : 判断 182"/>
        <xdr:cNvSpPr/>
      </xdr:nvSpPr>
      <xdr:spPr>
        <a:xfrm>
          <a:off x="3746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148317</xdr:rowOff>
    </xdr:from>
    <xdr:ext cx="469744" cy="259045"/>
    <xdr:sp macro="" textlink="">
      <xdr:nvSpPr>
        <xdr:cNvPr id="184" name="テキスト ボックス 183"/>
        <xdr:cNvSpPr txBox="1"/>
      </xdr:nvSpPr>
      <xdr:spPr>
        <a:xfrm>
          <a:off x="3562427" y="135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127910</xdr:rowOff>
    </xdr:from>
    <xdr:to>
      <xdr:col>4</xdr:col>
      <xdr:colOff>155575</xdr:colOff>
      <xdr:row>77</xdr:row>
      <xdr:rowOff>156552</xdr:rowOff>
    </xdr:to>
    <xdr:cxnSp macro="">
      <xdr:nvCxnSpPr>
        <xdr:cNvPr id="185" name="直線コネクタ 184"/>
        <xdr:cNvCxnSpPr/>
      </xdr:nvCxnSpPr>
      <xdr:spPr>
        <a:xfrm flipV="1">
          <a:off x="2019300" y="13329560"/>
          <a:ext cx="889000" cy="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74433</xdr:rowOff>
    </xdr:from>
    <xdr:to>
      <xdr:col>4</xdr:col>
      <xdr:colOff>206375</xdr:colOff>
      <xdr:row>79</xdr:row>
      <xdr:rowOff>4583</xdr:rowOff>
    </xdr:to>
    <xdr:sp macro="" textlink="">
      <xdr:nvSpPr>
        <xdr:cNvPr id="186" name="フローチャート : 判断 185"/>
        <xdr:cNvSpPr/>
      </xdr:nvSpPr>
      <xdr:spPr>
        <a:xfrm>
          <a:off x="2857500" y="134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167160</xdr:rowOff>
    </xdr:from>
    <xdr:ext cx="469744" cy="259045"/>
    <xdr:sp macro="" textlink="">
      <xdr:nvSpPr>
        <xdr:cNvPr id="187" name="テキスト ボックス 186"/>
        <xdr:cNvSpPr txBox="1"/>
      </xdr:nvSpPr>
      <xdr:spPr>
        <a:xfrm>
          <a:off x="2673427"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156552</xdr:rowOff>
    </xdr:from>
    <xdr:to>
      <xdr:col>2</xdr:col>
      <xdr:colOff>638175</xdr:colOff>
      <xdr:row>77</xdr:row>
      <xdr:rowOff>166478</xdr:rowOff>
    </xdr:to>
    <xdr:cxnSp macro="">
      <xdr:nvCxnSpPr>
        <xdr:cNvPr id="188" name="直線コネクタ 187"/>
        <xdr:cNvCxnSpPr/>
      </xdr:nvCxnSpPr>
      <xdr:spPr>
        <a:xfrm flipV="1">
          <a:off x="1130300" y="13358202"/>
          <a:ext cx="8890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79527</xdr:rowOff>
    </xdr:from>
    <xdr:to>
      <xdr:col>3</xdr:col>
      <xdr:colOff>3175</xdr:colOff>
      <xdr:row>79</xdr:row>
      <xdr:rowOff>9677</xdr:rowOff>
    </xdr:to>
    <xdr:sp macro="" textlink="">
      <xdr:nvSpPr>
        <xdr:cNvPr id="189" name="フローチャート : 判断 188"/>
        <xdr:cNvSpPr/>
      </xdr:nvSpPr>
      <xdr:spPr>
        <a:xfrm>
          <a:off x="1968500" y="134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804</xdr:rowOff>
    </xdr:from>
    <xdr:ext cx="469744" cy="259045"/>
    <xdr:sp macro="" textlink="">
      <xdr:nvSpPr>
        <xdr:cNvPr id="190" name="テキスト ボックス 189"/>
        <xdr:cNvSpPr txBox="1"/>
      </xdr:nvSpPr>
      <xdr:spPr>
        <a:xfrm>
          <a:off x="1784427"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80539</xdr:rowOff>
    </xdr:from>
    <xdr:to>
      <xdr:col>1</xdr:col>
      <xdr:colOff>485775</xdr:colOff>
      <xdr:row>79</xdr:row>
      <xdr:rowOff>10689</xdr:rowOff>
    </xdr:to>
    <xdr:sp macro="" textlink="">
      <xdr:nvSpPr>
        <xdr:cNvPr id="191" name="フローチャート : 判断 190"/>
        <xdr:cNvSpPr/>
      </xdr:nvSpPr>
      <xdr:spPr>
        <a:xfrm>
          <a:off x="1079500" y="1345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1816</xdr:rowOff>
    </xdr:from>
    <xdr:ext cx="469744" cy="259045"/>
    <xdr:sp macro="" textlink="">
      <xdr:nvSpPr>
        <xdr:cNvPr id="192" name="テキスト ボックス 191"/>
        <xdr:cNvSpPr txBox="1"/>
      </xdr:nvSpPr>
      <xdr:spPr>
        <a:xfrm>
          <a:off x="895427" y="135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129493</xdr:rowOff>
    </xdr:from>
    <xdr:to>
      <xdr:col>6</xdr:col>
      <xdr:colOff>561975</xdr:colOff>
      <xdr:row>78</xdr:row>
      <xdr:rowOff>59643</xdr:rowOff>
    </xdr:to>
    <xdr:sp macro="" textlink="">
      <xdr:nvSpPr>
        <xdr:cNvPr id="198" name="円/楕円 197"/>
        <xdr:cNvSpPr/>
      </xdr:nvSpPr>
      <xdr:spPr>
        <a:xfrm>
          <a:off x="4584700" y="133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152370</xdr:rowOff>
    </xdr:from>
    <xdr:ext cx="469744" cy="259045"/>
    <xdr:sp macro="" textlink="">
      <xdr:nvSpPr>
        <xdr:cNvPr id="199" name="維持補修費該当値テキスト"/>
        <xdr:cNvSpPr txBox="1"/>
      </xdr:nvSpPr>
      <xdr:spPr>
        <a:xfrm>
          <a:off x="4686300" y="131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134652</xdr:rowOff>
    </xdr:from>
    <xdr:to>
      <xdr:col>5</xdr:col>
      <xdr:colOff>409575</xdr:colOff>
      <xdr:row>78</xdr:row>
      <xdr:rowOff>64802</xdr:rowOff>
    </xdr:to>
    <xdr:sp macro="" textlink="">
      <xdr:nvSpPr>
        <xdr:cNvPr id="200" name="円/楕円 199"/>
        <xdr:cNvSpPr/>
      </xdr:nvSpPr>
      <xdr:spPr>
        <a:xfrm>
          <a:off x="3746500" y="13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81329</xdr:rowOff>
    </xdr:from>
    <xdr:ext cx="469744" cy="259045"/>
    <xdr:sp macro="" textlink="">
      <xdr:nvSpPr>
        <xdr:cNvPr id="201" name="テキスト ボックス 200"/>
        <xdr:cNvSpPr txBox="1"/>
      </xdr:nvSpPr>
      <xdr:spPr>
        <a:xfrm>
          <a:off x="3562427" y="131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77110</xdr:rowOff>
    </xdr:from>
    <xdr:to>
      <xdr:col>4</xdr:col>
      <xdr:colOff>206375</xdr:colOff>
      <xdr:row>78</xdr:row>
      <xdr:rowOff>7260</xdr:rowOff>
    </xdr:to>
    <xdr:sp macro="" textlink="">
      <xdr:nvSpPr>
        <xdr:cNvPr id="202" name="円/楕円 201"/>
        <xdr:cNvSpPr/>
      </xdr:nvSpPr>
      <xdr:spPr>
        <a:xfrm>
          <a:off x="2857500" y="132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23787</xdr:rowOff>
    </xdr:from>
    <xdr:ext cx="469744" cy="259045"/>
    <xdr:sp macro="" textlink="">
      <xdr:nvSpPr>
        <xdr:cNvPr id="203" name="テキスト ボックス 202"/>
        <xdr:cNvSpPr txBox="1"/>
      </xdr:nvSpPr>
      <xdr:spPr>
        <a:xfrm>
          <a:off x="2673427" y="1305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105752</xdr:rowOff>
    </xdr:from>
    <xdr:to>
      <xdr:col>3</xdr:col>
      <xdr:colOff>3175</xdr:colOff>
      <xdr:row>78</xdr:row>
      <xdr:rowOff>35902</xdr:rowOff>
    </xdr:to>
    <xdr:sp macro="" textlink="">
      <xdr:nvSpPr>
        <xdr:cNvPr id="204" name="円/楕円 203"/>
        <xdr:cNvSpPr/>
      </xdr:nvSpPr>
      <xdr:spPr>
        <a:xfrm>
          <a:off x="1968500" y="133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52429</xdr:rowOff>
    </xdr:from>
    <xdr:ext cx="469744" cy="259045"/>
    <xdr:sp macro="" textlink="">
      <xdr:nvSpPr>
        <xdr:cNvPr id="205" name="テキスト ボックス 204"/>
        <xdr:cNvSpPr txBox="1"/>
      </xdr:nvSpPr>
      <xdr:spPr>
        <a:xfrm>
          <a:off x="1784427" y="1308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115678</xdr:rowOff>
    </xdr:from>
    <xdr:to>
      <xdr:col>1</xdr:col>
      <xdr:colOff>485775</xdr:colOff>
      <xdr:row>78</xdr:row>
      <xdr:rowOff>45828</xdr:rowOff>
    </xdr:to>
    <xdr:sp macro="" textlink="">
      <xdr:nvSpPr>
        <xdr:cNvPr id="206" name="円/楕円 205"/>
        <xdr:cNvSpPr/>
      </xdr:nvSpPr>
      <xdr:spPr>
        <a:xfrm>
          <a:off x="10795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62355</xdr:rowOff>
    </xdr:from>
    <xdr:ext cx="469744" cy="259045"/>
    <xdr:sp macro="" textlink="">
      <xdr:nvSpPr>
        <xdr:cNvPr id="207" name="テキスト ボックス 206"/>
        <xdr:cNvSpPr txBox="1"/>
      </xdr:nvSpPr>
      <xdr:spPr>
        <a:xfrm>
          <a:off x="895427" y="130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100919</xdr:rowOff>
    </xdr:from>
    <xdr:to>
      <xdr:col>6</xdr:col>
      <xdr:colOff>511175</xdr:colOff>
      <xdr:row>96</xdr:row>
      <xdr:rowOff>154298</xdr:rowOff>
    </xdr:to>
    <xdr:cxnSp macro="">
      <xdr:nvCxnSpPr>
        <xdr:cNvPr id="239" name="直線コネクタ 238"/>
        <xdr:cNvCxnSpPr/>
      </xdr:nvCxnSpPr>
      <xdr:spPr>
        <a:xfrm flipV="1">
          <a:off x="3797300" y="16560119"/>
          <a:ext cx="838200" cy="5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154298</xdr:rowOff>
    </xdr:from>
    <xdr:to>
      <xdr:col>5</xdr:col>
      <xdr:colOff>358775</xdr:colOff>
      <xdr:row>97</xdr:row>
      <xdr:rowOff>30314</xdr:rowOff>
    </xdr:to>
    <xdr:cxnSp macro="">
      <xdr:nvCxnSpPr>
        <xdr:cNvPr id="242" name="直線コネクタ 241"/>
        <xdr:cNvCxnSpPr/>
      </xdr:nvCxnSpPr>
      <xdr:spPr>
        <a:xfrm flipV="1">
          <a:off x="2908300" y="16613498"/>
          <a:ext cx="889000" cy="4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3" name="フローチャート : 判断 242"/>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24114</xdr:rowOff>
    </xdr:from>
    <xdr:ext cx="534377" cy="259045"/>
    <xdr:sp macro="" textlink="">
      <xdr:nvSpPr>
        <xdr:cNvPr id="244" name="テキスト ボックス 243"/>
        <xdr:cNvSpPr txBox="1"/>
      </xdr:nvSpPr>
      <xdr:spPr>
        <a:xfrm>
          <a:off x="3530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30314</xdr:rowOff>
    </xdr:from>
    <xdr:to>
      <xdr:col>4</xdr:col>
      <xdr:colOff>155575</xdr:colOff>
      <xdr:row>97</xdr:row>
      <xdr:rowOff>46904</xdr:rowOff>
    </xdr:to>
    <xdr:cxnSp macro="">
      <xdr:nvCxnSpPr>
        <xdr:cNvPr id="245" name="直線コネクタ 244"/>
        <xdr:cNvCxnSpPr/>
      </xdr:nvCxnSpPr>
      <xdr:spPr>
        <a:xfrm flipV="1">
          <a:off x="2019300" y="16660964"/>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6" name="フローチャート : 判断 245"/>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113726</xdr:rowOff>
    </xdr:from>
    <xdr:ext cx="534377" cy="259045"/>
    <xdr:sp macro="" textlink="">
      <xdr:nvSpPr>
        <xdr:cNvPr id="247" name="テキスト ボックス 246"/>
        <xdr:cNvSpPr txBox="1"/>
      </xdr:nvSpPr>
      <xdr:spPr>
        <a:xfrm>
          <a:off x="2641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46904</xdr:rowOff>
    </xdr:from>
    <xdr:to>
      <xdr:col>2</xdr:col>
      <xdr:colOff>638175</xdr:colOff>
      <xdr:row>97</xdr:row>
      <xdr:rowOff>49141</xdr:rowOff>
    </xdr:to>
    <xdr:cxnSp macro="">
      <xdr:nvCxnSpPr>
        <xdr:cNvPr id="248" name="直線コネクタ 247"/>
        <xdr:cNvCxnSpPr/>
      </xdr:nvCxnSpPr>
      <xdr:spPr>
        <a:xfrm flipV="1">
          <a:off x="1130300" y="16677554"/>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9" name="フローチャート : 判断 248"/>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96238</xdr:rowOff>
    </xdr:from>
    <xdr:ext cx="534377" cy="259045"/>
    <xdr:sp macro="" textlink="">
      <xdr:nvSpPr>
        <xdr:cNvPr id="250" name="テキスト ボックス 249"/>
        <xdr:cNvSpPr txBox="1"/>
      </xdr:nvSpPr>
      <xdr:spPr>
        <a:xfrm>
          <a:off x="1752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51" name="フローチャート : 判断 250"/>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52" name="テキスト ボックス 251"/>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50119</xdr:rowOff>
    </xdr:from>
    <xdr:to>
      <xdr:col>6</xdr:col>
      <xdr:colOff>561975</xdr:colOff>
      <xdr:row>96</xdr:row>
      <xdr:rowOff>151719</xdr:rowOff>
    </xdr:to>
    <xdr:sp macro="" textlink="">
      <xdr:nvSpPr>
        <xdr:cNvPr id="258" name="円/楕円 257"/>
        <xdr:cNvSpPr/>
      </xdr:nvSpPr>
      <xdr:spPr>
        <a:xfrm>
          <a:off x="4584700" y="165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28546</xdr:rowOff>
    </xdr:from>
    <xdr:ext cx="534377" cy="259045"/>
    <xdr:sp macro="" textlink="">
      <xdr:nvSpPr>
        <xdr:cNvPr id="259" name="扶助費該当値テキスト"/>
        <xdr:cNvSpPr txBox="1"/>
      </xdr:nvSpPr>
      <xdr:spPr>
        <a:xfrm>
          <a:off x="4686300" y="164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103498</xdr:rowOff>
    </xdr:from>
    <xdr:to>
      <xdr:col>5</xdr:col>
      <xdr:colOff>409575</xdr:colOff>
      <xdr:row>97</xdr:row>
      <xdr:rowOff>33648</xdr:rowOff>
    </xdr:to>
    <xdr:sp macro="" textlink="">
      <xdr:nvSpPr>
        <xdr:cNvPr id="260" name="円/楕円 259"/>
        <xdr:cNvSpPr/>
      </xdr:nvSpPr>
      <xdr:spPr>
        <a:xfrm>
          <a:off x="3746500" y="165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24775</xdr:rowOff>
    </xdr:from>
    <xdr:ext cx="534377" cy="259045"/>
    <xdr:sp macro="" textlink="">
      <xdr:nvSpPr>
        <xdr:cNvPr id="261" name="テキスト ボックス 260"/>
        <xdr:cNvSpPr txBox="1"/>
      </xdr:nvSpPr>
      <xdr:spPr>
        <a:xfrm>
          <a:off x="3530111" y="1665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150964</xdr:rowOff>
    </xdr:from>
    <xdr:to>
      <xdr:col>4</xdr:col>
      <xdr:colOff>206375</xdr:colOff>
      <xdr:row>97</xdr:row>
      <xdr:rowOff>81114</xdr:rowOff>
    </xdr:to>
    <xdr:sp macro="" textlink="">
      <xdr:nvSpPr>
        <xdr:cNvPr id="262" name="円/楕円 261"/>
        <xdr:cNvSpPr/>
      </xdr:nvSpPr>
      <xdr:spPr>
        <a:xfrm>
          <a:off x="28575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72241</xdr:rowOff>
    </xdr:from>
    <xdr:ext cx="534377" cy="259045"/>
    <xdr:sp macro="" textlink="">
      <xdr:nvSpPr>
        <xdr:cNvPr id="263" name="テキスト ボックス 262"/>
        <xdr:cNvSpPr txBox="1"/>
      </xdr:nvSpPr>
      <xdr:spPr>
        <a:xfrm>
          <a:off x="2641111" y="167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167554</xdr:rowOff>
    </xdr:from>
    <xdr:to>
      <xdr:col>3</xdr:col>
      <xdr:colOff>3175</xdr:colOff>
      <xdr:row>97</xdr:row>
      <xdr:rowOff>97704</xdr:rowOff>
    </xdr:to>
    <xdr:sp macro="" textlink="">
      <xdr:nvSpPr>
        <xdr:cNvPr id="264" name="円/楕円 263"/>
        <xdr:cNvSpPr/>
      </xdr:nvSpPr>
      <xdr:spPr>
        <a:xfrm>
          <a:off x="1968500" y="166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88831</xdr:rowOff>
    </xdr:from>
    <xdr:ext cx="534377" cy="259045"/>
    <xdr:sp macro="" textlink="">
      <xdr:nvSpPr>
        <xdr:cNvPr id="265" name="テキスト ボックス 264"/>
        <xdr:cNvSpPr txBox="1"/>
      </xdr:nvSpPr>
      <xdr:spPr>
        <a:xfrm>
          <a:off x="1752111" y="1671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169791</xdr:rowOff>
    </xdr:from>
    <xdr:to>
      <xdr:col>1</xdr:col>
      <xdr:colOff>485775</xdr:colOff>
      <xdr:row>97</xdr:row>
      <xdr:rowOff>99941</xdr:rowOff>
    </xdr:to>
    <xdr:sp macro="" textlink="">
      <xdr:nvSpPr>
        <xdr:cNvPr id="266" name="円/楕円 265"/>
        <xdr:cNvSpPr/>
      </xdr:nvSpPr>
      <xdr:spPr>
        <a:xfrm>
          <a:off x="1079500" y="166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91068</xdr:rowOff>
    </xdr:from>
    <xdr:ext cx="534377" cy="259045"/>
    <xdr:sp macro="" textlink="">
      <xdr:nvSpPr>
        <xdr:cNvPr id="267" name="テキスト ボックス 266"/>
        <xdr:cNvSpPr txBox="1"/>
      </xdr:nvSpPr>
      <xdr:spPr>
        <a:xfrm>
          <a:off x="863111" y="167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163045</xdr:rowOff>
    </xdr:from>
    <xdr:to>
      <xdr:col>15</xdr:col>
      <xdr:colOff>180975</xdr:colOff>
      <xdr:row>37</xdr:row>
      <xdr:rowOff>2357</xdr:rowOff>
    </xdr:to>
    <xdr:cxnSp macro="">
      <xdr:nvCxnSpPr>
        <xdr:cNvPr id="294" name="直線コネクタ 293"/>
        <xdr:cNvCxnSpPr/>
      </xdr:nvCxnSpPr>
      <xdr:spPr>
        <a:xfrm>
          <a:off x="9639300" y="6335245"/>
          <a:ext cx="8382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163045</xdr:rowOff>
    </xdr:from>
    <xdr:to>
      <xdr:col>14</xdr:col>
      <xdr:colOff>28575</xdr:colOff>
      <xdr:row>37</xdr:row>
      <xdr:rowOff>5690</xdr:rowOff>
    </xdr:to>
    <xdr:cxnSp macro="">
      <xdr:nvCxnSpPr>
        <xdr:cNvPr id="297" name="直線コネクタ 296"/>
        <xdr:cNvCxnSpPr/>
      </xdr:nvCxnSpPr>
      <xdr:spPr>
        <a:xfrm flipV="1">
          <a:off x="8750300" y="6335245"/>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155528</xdr:rowOff>
    </xdr:from>
    <xdr:to>
      <xdr:col>14</xdr:col>
      <xdr:colOff>79375</xdr:colOff>
      <xdr:row>37</xdr:row>
      <xdr:rowOff>85678</xdr:rowOff>
    </xdr:to>
    <xdr:sp macro="" textlink="">
      <xdr:nvSpPr>
        <xdr:cNvPr id="298" name="フローチャート : 判断 297"/>
        <xdr:cNvSpPr/>
      </xdr:nvSpPr>
      <xdr:spPr>
        <a:xfrm>
          <a:off x="9588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76805</xdr:rowOff>
    </xdr:from>
    <xdr:ext cx="534377" cy="259045"/>
    <xdr:sp macro="" textlink="">
      <xdr:nvSpPr>
        <xdr:cNvPr id="299" name="テキスト ボックス 298"/>
        <xdr:cNvSpPr txBox="1"/>
      </xdr:nvSpPr>
      <xdr:spPr>
        <a:xfrm>
          <a:off x="9372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1123</xdr:rowOff>
    </xdr:from>
    <xdr:to>
      <xdr:col>12</xdr:col>
      <xdr:colOff>511175</xdr:colOff>
      <xdr:row>37</xdr:row>
      <xdr:rowOff>5690</xdr:rowOff>
    </xdr:to>
    <xdr:cxnSp macro="">
      <xdr:nvCxnSpPr>
        <xdr:cNvPr id="300" name="直線コネクタ 299"/>
        <xdr:cNvCxnSpPr/>
      </xdr:nvCxnSpPr>
      <xdr:spPr>
        <a:xfrm>
          <a:off x="7861300" y="6344773"/>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157741</xdr:rowOff>
    </xdr:from>
    <xdr:to>
      <xdr:col>12</xdr:col>
      <xdr:colOff>561975</xdr:colOff>
      <xdr:row>37</xdr:row>
      <xdr:rowOff>87891</xdr:rowOff>
    </xdr:to>
    <xdr:sp macro="" textlink="">
      <xdr:nvSpPr>
        <xdr:cNvPr id="301" name="フローチャート : 判断 300"/>
        <xdr:cNvSpPr/>
      </xdr:nvSpPr>
      <xdr:spPr>
        <a:xfrm>
          <a:off x="8699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79018</xdr:rowOff>
    </xdr:from>
    <xdr:ext cx="534377" cy="259045"/>
    <xdr:sp macro="" textlink="">
      <xdr:nvSpPr>
        <xdr:cNvPr id="302" name="テキスト ボックス 301"/>
        <xdr:cNvSpPr txBox="1"/>
      </xdr:nvSpPr>
      <xdr:spPr>
        <a:xfrm>
          <a:off x="8483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164626</xdr:rowOff>
    </xdr:from>
    <xdr:to>
      <xdr:col>11</xdr:col>
      <xdr:colOff>307975</xdr:colOff>
      <xdr:row>37</xdr:row>
      <xdr:rowOff>1123</xdr:rowOff>
    </xdr:to>
    <xdr:cxnSp macro="">
      <xdr:nvCxnSpPr>
        <xdr:cNvPr id="303" name="直線コネクタ 302"/>
        <xdr:cNvCxnSpPr/>
      </xdr:nvCxnSpPr>
      <xdr:spPr>
        <a:xfrm>
          <a:off x="6972300" y="6336826"/>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104875</xdr:rowOff>
    </xdr:from>
    <xdr:to>
      <xdr:col>11</xdr:col>
      <xdr:colOff>358775</xdr:colOff>
      <xdr:row>37</xdr:row>
      <xdr:rowOff>35025</xdr:rowOff>
    </xdr:to>
    <xdr:sp macro="" textlink="">
      <xdr:nvSpPr>
        <xdr:cNvPr id="304" name="フローチャート : 判断 303"/>
        <xdr:cNvSpPr/>
      </xdr:nvSpPr>
      <xdr:spPr>
        <a:xfrm>
          <a:off x="7810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51552</xdr:rowOff>
    </xdr:from>
    <xdr:ext cx="534377" cy="259045"/>
    <xdr:sp macro="" textlink="">
      <xdr:nvSpPr>
        <xdr:cNvPr id="305" name="テキスト ボックス 304"/>
        <xdr:cNvSpPr txBox="1"/>
      </xdr:nvSpPr>
      <xdr:spPr>
        <a:xfrm>
          <a:off x="7594111" y="6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155715</xdr:rowOff>
    </xdr:from>
    <xdr:to>
      <xdr:col>10</xdr:col>
      <xdr:colOff>155575</xdr:colOff>
      <xdr:row>37</xdr:row>
      <xdr:rowOff>85865</xdr:rowOff>
    </xdr:to>
    <xdr:sp macro="" textlink="">
      <xdr:nvSpPr>
        <xdr:cNvPr id="306" name="フローチャート : 判断 305"/>
        <xdr:cNvSpPr/>
      </xdr:nvSpPr>
      <xdr:spPr>
        <a:xfrm>
          <a:off x="6921500" y="632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76992</xdr:rowOff>
    </xdr:from>
    <xdr:ext cx="534377" cy="259045"/>
    <xdr:sp macro="" textlink="">
      <xdr:nvSpPr>
        <xdr:cNvPr id="307" name="テキスト ボックス 306"/>
        <xdr:cNvSpPr txBox="1"/>
      </xdr:nvSpPr>
      <xdr:spPr>
        <a:xfrm>
          <a:off x="6705111" y="64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123007</xdr:rowOff>
    </xdr:from>
    <xdr:to>
      <xdr:col>15</xdr:col>
      <xdr:colOff>231775</xdr:colOff>
      <xdr:row>37</xdr:row>
      <xdr:rowOff>53157</xdr:rowOff>
    </xdr:to>
    <xdr:sp macro="" textlink="">
      <xdr:nvSpPr>
        <xdr:cNvPr id="313" name="円/楕円 312"/>
        <xdr:cNvSpPr/>
      </xdr:nvSpPr>
      <xdr:spPr>
        <a:xfrm>
          <a:off x="10426700" y="62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101434</xdr:rowOff>
    </xdr:from>
    <xdr:ext cx="534377" cy="259045"/>
    <xdr:sp macro="" textlink="">
      <xdr:nvSpPr>
        <xdr:cNvPr id="314" name="補助費等該当値テキスト"/>
        <xdr:cNvSpPr txBox="1"/>
      </xdr:nvSpPr>
      <xdr:spPr>
        <a:xfrm>
          <a:off x="10528300" y="62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112245</xdr:rowOff>
    </xdr:from>
    <xdr:to>
      <xdr:col>14</xdr:col>
      <xdr:colOff>79375</xdr:colOff>
      <xdr:row>37</xdr:row>
      <xdr:rowOff>42395</xdr:rowOff>
    </xdr:to>
    <xdr:sp macro="" textlink="">
      <xdr:nvSpPr>
        <xdr:cNvPr id="315" name="円/楕円 314"/>
        <xdr:cNvSpPr/>
      </xdr:nvSpPr>
      <xdr:spPr>
        <a:xfrm>
          <a:off x="9588500" y="62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58922</xdr:rowOff>
    </xdr:from>
    <xdr:ext cx="534377" cy="259045"/>
    <xdr:sp macro="" textlink="">
      <xdr:nvSpPr>
        <xdr:cNvPr id="316" name="テキスト ボックス 315"/>
        <xdr:cNvSpPr txBox="1"/>
      </xdr:nvSpPr>
      <xdr:spPr>
        <a:xfrm>
          <a:off x="9372111" y="60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126340</xdr:rowOff>
    </xdr:from>
    <xdr:to>
      <xdr:col>12</xdr:col>
      <xdr:colOff>561975</xdr:colOff>
      <xdr:row>37</xdr:row>
      <xdr:rowOff>56490</xdr:rowOff>
    </xdr:to>
    <xdr:sp macro="" textlink="">
      <xdr:nvSpPr>
        <xdr:cNvPr id="317" name="円/楕円 316"/>
        <xdr:cNvSpPr/>
      </xdr:nvSpPr>
      <xdr:spPr>
        <a:xfrm>
          <a:off x="8699500" y="62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73017</xdr:rowOff>
    </xdr:from>
    <xdr:ext cx="534377" cy="259045"/>
    <xdr:sp macro="" textlink="">
      <xdr:nvSpPr>
        <xdr:cNvPr id="318" name="テキスト ボックス 317"/>
        <xdr:cNvSpPr txBox="1"/>
      </xdr:nvSpPr>
      <xdr:spPr>
        <a:xfrm>
          <a:off x="8483111" y="607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121773</xdr:rowOff>
    </xdr:from>
    <xdr:to>
      <xdr:col>11</xdr:col>
      <xdr:colOff>358775</xdr:colOff>
      <xdr:row>37</xdr:row>
      <xdr:rowOff>51923</xdr:rowOff>
    </xdr:to>
    <xdr:sp macro="" textlink="">
      <xdr:nvSpPr>
        <xdr:cNvPr id="319" name="円/楕円 318"/>
        <xdr:cNvSpPr/>
      </xdr:nvSpPr>
      <xdr:spPr>
        <a:xfrm>
          <a:off x="7810500" y="62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43050</xdr:rowOff>
    </xdr:from>
    <xdr:ext cx="534377" cy="259045"/>
    <xdr:sp macro="" textlink="">
      <xdr:nvSpPr>
        <xdr:cNvPr id="320" name="テキスト ボックス 319"/>
        <xdr:cNvSpPr txBox="1"/>
      </xdr:nvSpPr>
      <xdr:spPr>
        <a:xfrm>
          <a:off x="7594111" y="63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113826</xdr:rowOff>
    </xdr:from>
    <xdr:to>
      <xdr:col>10</xdr:col>
      <xdr:colOff>155575</xdr:colOff>
      <xdr:row>37</xdr:row>
      <xdr:rowOff>43976</xdr:rowOff>
    </xdr:to>
    <xdr:sp macro="" textlink="">
      <xdr:nvSpPr>
        <xdr:cNvPr id="321" name="円/楕円 320"/>
        <xdr:cNvSpPr/>
      </xdr:nvSpPr>
      <xdr:spPr>
        <a:xfrm>
          <a:off x="6921500" y="628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60503</xdr:rowOff>
    </xdr:from>
    <xdr:ext cx="534377" cy="259045"/>
    <xdr:sp macro="" textlink="">
      <xdr:nvSpPr>
        <xdr:cNvPr id="322" name="テキスト ボックス 321"/>
        <xdr:cNvSpPr txBox="1"/>
      </xdr:nvSpPr>
      <xdr:spPr>
        <a:xfrm>
          <a:off x="6705111" y="606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55471</xdr:rowOff>
    </xdr:from>
    <xdr:to>
      <xdr:col>15</xdr:col>
      <xdr:colOff>180975</xdr:colOff>
      <xdr:row>58</xdr:row>
      <xdr:rowOff>101892</xdr:rowOff>
    </xdr:to>
    <xdr:cxnSp macro="">
      <xdr:nvCxnSpPr>
        <xdr:cNvPr id="349" name="直線コネクタ 348"/>
        <xdr:cNvCxnSpPr/>
      </xdr:nvCxnSpPr>
      <xdr:spPr>
        <a:xfrm flipV="1">
          <a:off x="9639300" y="9999571"/>
          <a:ext cx="8382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79624</xdr:rowOff>
    </xdr:from>
    <xdr:to>
      <xdr:col>14</xdr:col>
      <xdr:colOff>28575</xdr:colOff>
      <xdr:row>58</xdr:row>
      <xdr:rowOff>101892</xdr:rowOff>
    </xdr:to>
    <xdr:cxnSp macro="">
      <xdr:nvCxnSpPr>
        <xdr:cNvPr id="352" name="直線コネクタ 351"/>
        <xdr:cNvCxnSpPr/>
      </xdr:nvCxnSpPr>
      <xdr:spPr>
        <a:xfrm>
          <a:off x="8750300" y="10023724"/>
          <a:ext cx="889000" cy="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10988</xdr:rowOff>
    </xdr:from>
    <xdr:to>
      <xdr:col>14</xdr:col>
      <xdr:colOff>79375</xdr:colOff>
      <xdr:row>58</xdr:row>
      <xdr:rowOff>112588</xdr:rowOff>
    </xdr:to>
    <xdr:sp macro="" textlink="">
      <xdr:nvSpPr>
        <xdr:cNvPr id="353" name="フローチャート : 判断 352"/>
        <xdr:cNvSpPr/>
      </xdr:nvSpPr>
      <xdr:spPr>
        <a:xfrm>
          <a:off x="9588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129115</xdr:rowOff>
    </xdr:from>
    <xdr:ext cx="534377" cy="259045"/>
    <xdr:sp macro="" textlink="">
      <xdr:nvSpPr>
        <xdr:cNvPr id="354" name="テキスト ボックス 353"/>
        <xdr:cNvSpPr txBox="1"/>
      </xdr:nvSpPr>
      <xdr:spPr>
        <a:xfrm>
          <a:off x="9372111" y="9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79624</xdr:rowOff>
    </xdr:from>
    <xdr:to>
      <xdr:col>12</xdr:col>
      <xdr:colOff>511175</xdr:colOff>
      <xdr:row>58</xdr:row>
      <xdr:rowOff>95437</xdr:rowOff>
    </xdr:to>
    <xdr:cxnSp macro="">
      <xdr:nvCxnSpPr>
        <xdr:cNvPr id="355" name="直線コネクタ 354"/>
        <xdr:cNvCxnSpPr/>
      </xdr:nvCxnSpPr>
      <xdr:spPr>
        <a:xfrm flipV="1">
          <a:off x="7861300" y="10023724"/>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20828</xdr:rowOff>
    </xdr:from>
    <xdr:to>
      <xdr:col>12</xdr:col>
      <xdr:colOff>561975</xdr:colOff>
      <xdr:row>58</xdr:row>
      <xdr:rowOff>122428</xdr:rowOff>
    </xdr:to>
    <xdr:sp macro="" textlink="">
      <xdr:nvSpPr>
        <xdr:cNvPr id="356" name="フローチャート : 判断 355"/>
        <xdr:cNvSpPr/>
      </xdr:nvSpPr>
      <xdr:spPr>
        <a:xfrm>
          <a:off x="8699500" y="996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138955</xdr:rowOff>
    </xdr:from>
    <xdr:ext cx="534377" cy="259045"/>
    <xdr:sp macro="" textlink="">
      <xdr:nvSpPr>
        <xdr:cNvPr id="357" name="テキスト ボックス 356"/>
        <xdr:cNvSpPr txBox="1"/>
      </xdr:nvSpPr>
      <xdr:spPr>
        <a:xfrm>
          <a:off x="8483111" y="97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74547</xdr:rowOff>
    </xdr:from>
    <xdr:to>
      <xdr:col>11</xdr:col>
      <xdr:colOff>307975</xdr:colOff>
      <xdr:row>58</xdr:row>
      <xdr:rowOff>95437</xdr:rowOff>
    </xdr:to>
    <xdr:cxnSp macro="">
      <xdr:nvCxnSpPr>
        <xdr:cNvPr id="358" name="直線コネクタ 357"/>
        <xdr:cNvCxnSpPr/>
      </xdr:nvCxnSpPr>
      <xdr:spPr>
        <a:xfrm>
          <a:off x="6972300" y="10018647"/>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25069</xdr:rowOff>
    </xdr:from>
    <xdr:to>
      <xdr:col>11</xdr:col>
      <xdr:colOff>358775</xdr:colOff>
      <xdr:row>58</xdr:row>
      <xdr:rowOff>126669</xdr:rowOff>
    </xdr:to>
    <xdr:sp macro="" textlink="">
      <xdr:nvSpPr>
        <xdr:cNvPr id="359" name="フローチャート : 判断 358"/>
        <xdr:cNvSpPr/>
      </xdr:nvSpPr>
      <xdr:spPr>
        <a:xfrm>
          <a:off x="7810500" y="99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143196</xdr:rowOff>
    </xdr:from>
    <xdr:ext cx="534377" cy="259045"/>
    <xdr:sp macro="" textlink="">
      <xdr:nvSpPr>
        <xdr:cNvPr id="360" name="テキスト ボックス 359"/>
        <xdr:cNvSpPr txBox="1"/>
      </xdr:nvSpPr>
      <xdr:spPr>
        <a:xfrm>
          <a:off x="7594111" y="97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32612</xdr:rowOff>
    </xdr:from>
    <xdr:to>
      <xdr:col>10</xdr:col>
      <xdr:colOff>155575</xdr:colOff>
      <xdr:row>58</xdr:row>
      <xdr:rowOff>134212</xdr:rowOff>
    </xdr:to>
    <xdr:sp macro="" textlink="">
      <xdr:nvSpPr>
        <xdr:cNvPr id="361" name="フローチャート : 判断 360"/>
        <xdr:cNvSpPr/>
      </xdr:nvSpPr>
      <xdr:spPr>
        <a:xfrm>
          <a:off x="6921500" y="997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125339</xdr:rowOff>
    </xdr:from>
    <xdr:ext cx="534377" cy="259045"/>
    <xdr:sp macro="" textlink="">
      <xdr:nvSpPr>
        <xdr:cNvPr id="362" name="テキスト ボックス 361"/>
        <xdr:cNvSpPr txBox="1"/>
      </xdr:nvSpPr>
      <xdr:spPr>
        <a:xfrm>
          <a:off x="6705111" y="100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4671</xdr:rowOff>
    </xdr:from>
    <xdr:to>
      <xdr:col>15</xdr:col>
      <xdr:colOff>231775</xdr:colOff>
      <xdr:row>58</xdr:row>
      <xdr:rowOff>106271</xdr:rowOff>
    </xdr:to>
    <xdr:sp macro="" textlink="">
      <xdr:nvSpPr>
        <xdr:cNvPr id="368" name="円/楕円 367"/>
        <xdr:cNvSpPr/>
      </xdr:nvSpPr>
      <xdr:spPr>
        <a:xfrm>
          <a:off x="10426700" y="99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51092</xdr:rowOff>
    </xdr:from>
    <xdr:to>
      <xdr:col>14</xdr:col>
      <xdr:colOff>79375</xdr:colOff>
      <xdr:row>58</xdr:row>
      <xdr:rowOff>152692</xdr:rowOff>
    </xdr:to>
    <xdr:sp macro="" textlink="">
      <xdr:nvSpPr>
        <xdr:cNvPr id="370" name="円/楕円 369"/>
        <xdr:cNvSpPr/>
      </xdr:nvSpPr>
      <xdr:spPr>
        <a:xfrm>
          <a:off x="9588500" y="99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143819</xdr:rowOff>
    </xdr:from>
    <xdr:ext cx="534377" cy="259045"/>
    <xdr:sp macro="" textlink="">
      <xdr:nvSpPr>
        <xdr:cNvPr id="371" name="テキスト ボックス 370"/>
        <xdr:cNvSpPr txBox="1"/>
      </xdr:nvSpPr>
      <xdr:spPr>
        <a:xfrm>
          <a:off x="9372111" y="100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28824</xdr:rowOff>
    </xdr:from>
    <xdr:to>
      <xdr:col>12</xdr:col>
      <xdr:colOff>561975</xdr:colOff>
      <xdr:row>58</xdr:row>
      <xdr:rowOff>130424</xdr:rowOff>
    </xdr:to>
    <xdr:sp macro="" textlink="">
      <xdr:nvSpPr>
        <xdr:cNvPr id="372" name="円/楕円 371"/>
        <xdr:cNvSpPr/>
      </xdr:nvSpPr>
      <xdr:spPr>
        <a:xfrm>
          <a:off x="8699500" y="99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121551</xdr:rowOff>
    </xdr:from>
    <xdr:ext cx="534377" cy="259045"/>
    <xdr:sp macro="" textlink="">
      <xdr:nvSpPr>
        <xdr:cNvPr id="373" name="テキスト ボックス 372"/>
        <xdr:cNvSpPr txBox="1"/>
      </xdr:nvSpPr>
      <xdr:spPr>
        <a:xfrm>
          <a:off x="8483111" y="100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44637</xdr:rowOff>
    </xdr:from>
    <xdr:to>
      <xdr:col>11</xdr:col>
      <xdr:colOff>358775</xdr:colOff>
      <xdr:row>58</xdr:row>
      <xdr:rowOff>146237</xdr:rowOff>
    </xdr:to>
    <xdr:sp macro="" textlink="">
      <xdr:nvSpPr>
        <xdr:cNvPr id="374" name="円/楕円 373"/>
        <xdr:cNvSpPr/>
      </xdr:nvSpPr>
      <xdr:spPr>
        <a:xfrm>
          <a:off x="7810500" y="99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137364</xdr:rowOff>
    </xdr:from>
    <xdr:ext cx="534377" cy="259045"/>
    <xdr:sp macro="" textlink="">
      <xdr:nvSpPr>
        <xdr:cNvPr id="375" name="テキスト ボックス 374"/>
        <xdr:cNvSpPr txBox="1"/>
      </xdr:nvSpPr>
      <xdr:spPr>
        <a:xfrm>
          <a:off x="7594111" y="1008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23747</xdr:rowOff>
    </xdr:from>
    <xdr:to>
      <xdr:col>10</xdr:col>
      <xdr:colOff>155575</xdr:colOff>
      <xdr:row>58</xdr:row>
      <xdr:rowOff>125347</xdr:rowOff>
    </xdr:to>
    <xdr:sp macro="" textlink="">
      <xdr:nvSpPr>
        <xdr:cNvPr id="376" name="円/楕円 375"/>
        <xdr:cNvSpPr/>
      </xdr:nvSpPr>
      <xdr:spPr>
        <a:xfrm>
          <a:off x="6921500" y="99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141874</xdr:rowOff>
    </xdr:from>
    <xdr:ext cx="534377" cy="259045"/>
    <xdr:sp macro="" textlink="">
      <xdr:nvSpPr>
        <xdr:cNvPr id="377" name="テキスト ボックス 376"/>
        <xdr:cNvSpPr txBox="1"/>
      </xdr:nvSpPr>
      <xdr:spPr>
        <a:xfrm>
          <a:off x="6705111" y="974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93452</xdr:rowOff>
    </xdr:from>
    <xdr:to>
      <xdr:col>15</xdr:col>
      <xdr:colOff>180975</xdr:colOff>
      <xdr:row>79</xdr:row>
      <xdr:rowOff>95425</xdr:rowOff>
    </xdr:to>
    <xdr:cxnSp macro="">
      <xdr:nvCxnSpPr>
        <xdr:cNvPr id="408" name="直線コネクタ 407"/>
        <xdr:cNvCxnSpPr/>
      </xdr:nvCxnSpPr>
      <xdr:spPr>
        <a:xfrm>
          <a:off x="9639300" y="13638002"/>
          <a:ext cx="8382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4108</xdr:rowOff>
    </xdr:from>
    <xdr:to>
      <xdr:col>14</xdr:col>
      <xdr:colOff>79375</xdr:colOff>
      <xdr:row>79</xdr:row>
      <xdr:rowOff>105708</xdr:rowOff>
    </xdr:to>
    <xdr:sp macro="" textlink="">
      <xdr:nvSpPr>
        <xdr:cNvPr id="411" name="フローチャート : 判断 410"/>
        <xdr:cNvSpPr/>
      </xdr:nvSpPr>
      <xdr:spPr>
        <a:xfrm>
          <a:off x="9588500" y="1354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122235</xdr:rowOff>
    </xdr:from>
    <xdr:ext cx="534377" cy="259045"/>
    <xdr:sp macro="" textlink="">
      <xdr:nvSpPr>
        <xdr:cNvPr id="412" name="テキスト ボックス 411"/>
        <xdr:cNvSpPr txBox="1"/>
      </xdr:nvSpPr>
      <xdr:spPr>
        <a:xfrm>
          <a:off x="9372111" y="133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44625</xdr:rowOff>
    </xdr:from>
    <xdr:to>
      <xdr:col>15</xdr:col>
      <xdr:colOff>231775</xdr:colOff>
      <xdr:row>79</xdr:row>
      <xdr:rowOff>146225</xdr:rowOff>
    </xdr:to>
    <xdr:sp macro="" textlink="">
      <xdr:nvSpPr>
        <xdr:cNvPr id="418" name="円/楕円 417"/>
        <xdr:cNvSpPr/>
      </xdr:nvSpPr>
      <xdr:spPr>
        <a:xfrm>
          <a:off x="10426700" y="135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469744" cy="259045"/>
    <xdr:sp macro="" textlink="">
      <xdr:nvSpPr>
        <xdr:cNvPr id="419" name="普通建設事業費 （ うち新規整備　）該当値テキスト"/>
        <xdr:cNvSpPr txBox="1"/>
      </xdr:nvSpPr>
      <xdr:spPr>
        <a:xfrm>
          <a:off x="10528300" y="135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42652</xdr:rowOff>
    </xdr:from>
    <xdr:to>
      <xdr:col>14</xdr:col>
      <xdr:colOff>79375</xdr:colOff>
      <xdr:row>79</xdr:row>
      <xdr:rowOff>144252</xdr:rowOff>
    </xdr:to>
    <xdr:sp macro="" textlink="">
      <xdr:nvSpPr>
        <xdr:cNvPr id="420" name="円/楕円 419"/>
        <xdr:cNvSpPr/>
      </xdr:nvSpPr>
      <xdr:spPr>
        <a:xfrm>
          <a:off x="9588500" y="135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135379</xdr:rowOff>
    </xdr:from>
    <xdr:ext cx="469744" cy="259045"/>
    <xdr:sp macro="" textlink="">
      <xdr:nvSpPr>
        <xdr:cNvPr id="421" name="テキスト ボックス 420"/>
        <xdr:cNvSpPr txBox="1"/>
      </xdr:nvSpPr>
      <xdr:spPr>
        <a:xfrm>
          <a:off x="9404427" y="1367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39444</xdr:rowOff>
    </xdr:from>
    <xdr:to>
      <xdr:col>15</xdr:col>
      <xdr:colOff>180975</xdr:colOff>
      <xdr:row>98</xdr:row>
      <xdr:rowOff>16881</xdr:rowOff>
    </xdr:to>
    <xdr:cxnSp macro="">
      <xdr:nvCxnSpPr>
        <xdr:cNvPr id="450" name="直線コネクタ 449"/>
        <xdr:cNvCxnSpPr/>
      </xdr:nvCxnSpPr>
      <xdr:spPr>
        <a:xfrm flipV="1">
          <a:off x="9639300" y="16498644"/>
          <a:ext cx="838200" cy="3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95301</xdr:rowOff>
    </xdr:from>
    <xdr:to>
      <xdr:col>14</xdr:col>
      <xdr:colOff>79375</xdr:colOff>
      <xdr:row>98</xdr:row>
      <xdr:rowOff>25451</xdr:rowOff>
    </xdr:to>
    <xdr:sp macro="" textlink="">
      <xdr:nvSpPr>
        <xdr:cNvPr id="453" name="フローチャート : 判断 452"/>
        <xdr:cNvSpPr/>
      </xdr:nvSpPr>
      <xdr:spPr>
        <a:xfrm>
          <a:off x="9588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41978</xdr:rowOff>
    </xdr:from>
    <xdr:ext cx="534377" cy="259045"/>
    <xdr:sp macro="" textlink="">
      <xdr:nvSpPr>
        <xdr:cNvPr id="454" name="テキスト ボックス 453"/>
        <xdr:cNvSpPr txBox="1"/>
      </xdr:nvSpPr>
      <xdr:spPr>
        <a:xfrm>
          <a:off x="9372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160094</xdr:rowOff>
    </xdr:from>
    <xdr:to>
      <xdr:col>15</xdr:col>
      <xdr:colOff>231775</xdr:colOff>
      <xdr:row>96</xdr:row>
      <xdr:rowOff>90244</xdr:rowOff>
    </xdr:to>
    <xdr:sp macro="" textlink="">
      <xdr:nvSpPr>
        <xdr:cNvPr id="460" name="円/楕円 459"/>
        <xdr:cNvSpPr/>
      </xdr:nvSpPr>
      <xdr:spPr>
        <a:xfrm>
          <a:off x="10426700" y="164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11521</xdr:rowOff>
    </xdr:from>
    <xdr:ext cx="534377" cy="259045"/>
    <xdr:sp macro="" textlink="">
      <xdr:nvSpPr>
        <xdr:cNvPr id="461" name="普通建設事業費 （ うち更新整備　）該当値テキスト"/>
        <xdr:cNvSpPr txBox="1"/>
      </xdr:nvSpPr>
      <xdr:spPr>
        <a:xfrm>
          <a:off x="10528300" y="1629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137531</xdr:rowOff>
    </xdr:from>
    <xdr:to>
      <xdr:col>14</xdr:col>
      <xdr:colOff>79375</xdr:colOff>
      <xdr:row>98</xdr:row>
      <xdr:rowOff>67681</xdr:rowOff>
    </xdr:to>
    <xdr:sp macro="" textlink="">
      <xdr:nvSpPr>
        <xdr:cNvPr id="462" name="円/楕円 461"/>
        <xdr:cNvSpPr/>
      </xdr:nvSpPr>
      <xdr:spPr>
        <a:xfrm>
          <a:off x="9588500" y="167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58808</xdr:rowOff>
    </xdr:from>
    <xdr:ext cx="534377" cy="259045"/>
    <xdr:sp macro="" textlink="">
      <xdr:nvSpPr>
        <xdr:cNvPr id="463" name="テキスト ボックス 462"/>
        <xdr:cNvSpPr txBox="1"/>
      </xdr:nvSpPr>
      <xdr:spPr>
        <a:xfrm>
          <a:off x="9372111" y="16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129033</xdr:rowOff>
    </xdr:from>
    <xdr:to>
      <xdr:col>23</xdr:col>
      <xdr:colOff>517525</xdr:colOff>
      <xdr:row>38</xdr:row>
      <xdr:rowOff>131552</xdr:rowOff>
    </xdr:to>
    <xdr:cxnSp macro="">
      <xdr:nvCxnSpPr>
        <xdr:cNvPr id="490" name="直線コネクタ 489"/>
        <xdr:cNvCxnSpPr/>
      </xdr:nvCxnSpPr>
      <xdr:spPr>
        <a:xfrm>
          <a:off x="15481300" y="6644133"/>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78970</xdr:rowOff>
    </xdr:from>
    <xdr:to>
      <xdr:col>22</xdr:col>
      <xdr:colOff>365125</xdr:colOff>
      <xdr:row>38</xdr:row>
      <xdr:rowOff>129033</xdr:rowOff>
    </xdr:to>
    <xdr:cxnSp macro="">
      <xdr:nvCxnSpPr>
        <xdr:cNvPr id="493" name="直線コネクタ 492"/>
        <xdr:cNvCxnSpPr/>
      </xdr:nvCxnSpPr>
      <xdr:spPr>
        <a:xfrm>
          <a:off x="14592300" y="6594070"/>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72761</xdr:rowOff>
    </xdr:from>
    <xdr:to>
      <xdr:col>22</xdr:col>
      <xdr:colOff>415925</xdr:colOff>
      <xdr:row>39</xdr:row>
      <xdr:rowOff>2911</xdr:rowOff>
    </xdr:to>
    <xdr:sp macro="" textlink="">
      <xdr:nvSpPr>
        <xdr:cNvPr id="494" name="フローチャート : 判断 493"/>
        <xdr:cNvSpPr/>
      </xdr:nvSpPr>
      <xdr:spPr>
        <a:xfrm>
          <a:off x="15430500" y="65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19438</xdr:rowOff>
    </xdr:from>
    <xdr:ext cx="469744" cy="259045"/>
    <xdr:sp macro="" textlink="">
      <xdr:nvSpPr>
        <xdr:cNvPr id="495" name="テキスト ボックス 494"/>
        <xdr:cNvSpPr txBox="1"/>
      </xdr:nvSpPr>
      <xdr:spPr>
        <a:xfrm>
          <a:off x="15246427" y="636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78970</xdr:rowOff>
    </xdr:from>
    <xdr:to>
      <xdr:col>21</xdr:col>
      <xdr:colOff>161925</xdr:colOff>
      <xdr:row>38</xdr:row>
      <xdr:rowOff>97848</xdr:rowOff>
    </xdr:to>
    <xdr:cxnSp macro="">
      <xdr:nvCxnSpPr>
        <xdr:cNvPr id="496" name="直線コネクタ 495"/>
        <xdr:cNvCxnSpPr/>
      </xdr:nvCxnSpPr>
      <xdr:spPr>
        <a:xfrm flipV="1">
          <a:off x="13703300" y="6594070"/>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73616</xdr:rowOff>
    </xdr:from>
    <xdr:to>
      <xdr:col>21</xdr:col>
      <xdr:colOff>212725</xdr:colOff>
      <xdr:row>39</xdr:row>
      <xdr:rowOff>3766</xdr:rowOff>
    </xdr:to>
    <xdr:sp macro="" textlink="">
      <xdr:nvSpPr>
        <xdr:cNvPr id="497" name="フローチャート : 判断 496"/>
        <xdr:cNvSpPr/>
      </xdr:nvSpPr>
      <xdr:spPr>
        <a:xfrm>
          <a:off x="14541500" y="658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166343</xdr:rowOff>
    </xdr:from>
    <xdr:ext cx="469744" cy="259045"/>
    <xdr:sp macro="" textlink="">
      <xdr:nvSpPr>
        <xdr:cNvPr id="498" name="テキスト ボックス 497"/>
        <xdr:cNvSpPr txBox="1"/>
      </xdr:nvSpPr>
      <xdr:spPr>
        <a:xfrm>
          <a:off x="14357427" y="668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97848</xdr:rowOff>
    </xdr:from>
    <xdr:to>
      <xdr:col>19</xdr:col>
      <xdr:colOff>644525</xdr:colOff>
      <xdr:row>38</xdr:row>
      <xdr:rowOff>136802</xdr:rowOff>
    </xdr:to>
    <xdr:cxnSp macro="">
      <xdr:nvCxnSpPr>
        <xdr:cNvPr id="499" name="直線コネクタ 498"/>
        <xdr:cNvCxnSpPr/>
      </xdr:nvCxnSpPr>
      <xdr:spPr>
        <a:xfrm flipV="1">
          <a:off x="12814300" y="6612948"/>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19456</xdr:rowOff>
    </xdr:from>
    <xdr:to>
      <xdr:col>20</xdr:col>
      <xdr:colOff>9525</xdr:colOff>
      <xdr:row>38</xdr:row>
      <xdr:rowOff>121056</xdr:rowOff>
    </xdr:to>
    <xdr:sp macro="" textlink="">
      <xdr:nvSpPr>
        <xdr:cNvPr id="500" name="フローチャート : 判断 499"/>
        <xdr:cNvSpPr/>
      </xdr:nvSpPr>
      <xdr:spPr>
        <a:xfrm>
          <a:off x="13652500" y="653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137583</xdr:rowOff>
    </xdr:from>
    <xdr:ext cx="534377" cy="259045"/>
    <xdr:sp macro="" textlink="">
      <xdr:nvSpPr>
        <xdr:cNvPr id="501" name="テキスト ボックス 500"/>
        <xdr:cNvSpPr txBox="1"/>
      </xdr:nvSpPr>
      <xdr:spPr>
        <a:xfrm>
          <a:off x="13436111" y="63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58506</xdr:rowOff>
    </xdr:from>
    <xdr:to>
      <xdr:col>18</xdr:col>
      <xdr:colOff>492125</xdr:colOff>
      <xdr:row>38</xdr:row>
      <xdr:rowOff>160106</xdr:rowOff>
    </xdr:to>
    <xdr:sp macro="" textlink="">
      <xdr:nvSpPr>
        <xdr:cNvPr id="502" name="フローチャート : 判断 501"/>
        <xdr:cNvSpPr/>
      </xdr:nvSpPr>
      <xdr:spPr>
        <a:xfrm>
          <a:off x="12763500" y="65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5182</xdr:rowOff>
    </xdr:from>
    <xdr:ext cx="469744" cy="259045"/>
    <xdr:sp macro="" textlink="">
      <xdr:nvSpPr>
        <xdr:cNvPr id="503" name="テキスト ボックス 502"/>
        <xdr:cNvSpPr txBox="1"/>
      </xdr:nvSpPr>
      <xdr:spPr>
        <a:xfrm>
          <a:off x="12579427" y="63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80752</xdr:rowOff>
    </xdr:from>
    <xdr:to>
      <xdr:col>23</xdr:col>
      <xdr:colOff>568325</xdr:colOff>
      <xdr:row>39</xdr:row>
      <xdr:rowOff>10902</xdr:rowOff>
    </xdr:to>
    <xdr:sp macro="" textlink="">
      <xdr:nvSpPr>
        <xdr:cNvPr id="509" name="円/楕円 508"/>
        <xdr:cNvSpPr/>
      </xdr:nvSpPr>
      <xdr:spPr>
        <a:xfrm>
          <a:off x="16268700" y="65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469744" cy="259045"/>
    <xdr:sp macro="" textlink="">
      <xdr:nvSpPr>
        <xdr:cNvPr id="510" name="災害復旧事業費該当値テキスト"/>
        <xdr:cNvSpPr txBox="1"/>
      </xdr:nvSpPr>
      <xdr:spPr>
        <a:xfrm>
          <a:off x="16370300" y="6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78233</xdr:rowOff>
    </xdr:from>
    <xdr:to>
      <xdr:col>22</xdr:col>
      <xdr:colOff>415925</xdr:colOff>
      <xdr:row>39</xdr:row>
      <xdr:rowOff>8383</xdr:rowOff>
    </xdr:to>
    <xdr:sp macro="" textlink="">
      <xdr:nvSpPr>
        <xdr:cNvPr id="511" name="円/楕円 510"/>
        <xdr:cNvSpPr/>
      </xdr:nvSpPr>
      <xdr:spPr>
        <a:xfrm>
          <a:off x="15430500" y="65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170960</xdr:rowOff>
    </xdr:from>
    <xdr:ext cx="469744" cy="259045"/>
    <xdr:sp macro="" textlink="">
      <xdr:nvSpPr>
        <xdr:cNvPr id="512" name="テキスト ボックス 511"/>
        <xdr:cNvSpPr txBox="1"/>
      </xdr:nvSpPr>
      <xdr:spPr>
        <a:xfrm>
          <a:off x="15246427" y="66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28170</xdr:rowOff>
    </xdr:from>
    <xdr:to>
      <xdr:col>21</xdr:col>
      <xdr:colOff>212725</xdr:colOff>
      <xdr:row>38</xdr:row>
      <xdr:rowOff>129770</xdr:rowOff>
    </xdr:to>
    <xdr:sp macro="" textlink="">
      <xdr:nvSpPr>
        <xdr:cNvPr id="513" name="円/楕円 512"/>
        <xdr:cNvSpPr/>
      </xdr:nvSpPr>
      <xdr:spPr>
        <a:xfrm>
          <a:off x="14541500" y="6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146297</xdr:rowOff>
    </xdr:from>
    <xdr:ext cx="534377" cy="259045"/>
    <xdr:sp macro="" textlink="">
      <xdr:nvSpPr>
        <xdr:cNvPr id="514" name="テキスト ボックス 513"/>
        <xdr:cNvSpPr txBox="1"/>
      </xdr:nvSpPr>
      <xdr:spPr>
        <a:xfrm>
          <a:off x="14325111" y="631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47048</xdr:rowOff>
    </xdr:from>
    <xdr:to>
      <xdr:col>20</xdr:col>
      <xdr:colOff>9525</xdr:colOff>
      <xdr:row>38</xdr:row>
      <xdr:rowOff>148648</xdr:rowOff>
    </xdr:to>
    <xdr:sp macro="" textlink="">
      <xdr:nvSpPr>
        <xdr:cNvPr id="515" name="円/楕円 514"/>
        <xdr:cNvSpPr/>
      </xdr:nvSpPr>
      <xdr:spPr>
        <a:xfrm>
          <a:off x="13652500" y="656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139775</xdr:rowOff>
    </xdr:from>
    <xdr:ext cx="469744" cy="259045"/>
    <xdr:sp macro="" textlink="">
      <xdr:nvSpPr>
        <xdr:cNvPr id="516" name="テキスト ボックス 515"/>
        <xdr:cNvSpPr txBox="1"/>
      </xdr:nvSpPr>
      <xdr:spPr>
        <a:xfrm>
          <a:off x="13468427" y="665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86002</xdr:rowOff>
    </xdr:from>
    <xdr:to>
      <xdr:col>18</xdr:col>
      <xdr:colOff>492125</xdr:colOff>
      <xdr:row>39</xdr:row>
      <xdr:rowOff>16152</xdr:rowOff>
    </xdr:to>
    <xdr:sp macro="" textlink="">
      <xdr:nvSpPr>
        <xdr:cNvPr id="517" name="円/楕円 516"/>
        <xdr:cNvSpPr/>
      </xdr:nvSpPr>
      <xdr:spPr>
        <a:xfrm>
          <a:off x="12763500" y="66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7279</xdr:rowOff>
    </xdr:from>
    <xdr:ext cx="378565" cy="259045"/>
    <xdr:sp macro="" textlink="">
      <xdr:nvSpPr>
        <xdr:cNvPr id="518" name="テキスト ボックス 517"/>
        <xdr:cNvSpPr txBox="1"/>
      </xdr:nvSpPr>
      <xdr:spPr>
        <a:xfrm>
          <a:off x="12625017" y="669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9" name="直線コネクタ 52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0" name="テキスト ボックス 52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1" name="直線コネクタ 53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2" name="テキスト ボックス 53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5" name="直線コネクタ 53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6" name="テキスト ボックス 535"/>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7" name="直線コネクタ 53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8" name="テキスト ボックス 537"/>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0" name="テキスト ボックス 53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2" name="直線コネクタ 54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4" name="直線コネクタ 54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7" name="直線コネクタ 54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9" name="フローチャート : 判断 54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0" name="直線コネクタ 54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1" name="フローチャート : 判断 550"/>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2" name="テキスト ボックス 551"/>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3" name="直線コネクタ 55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4" name="フローチャート : 判断 553"/>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5" name="テキスト ボックス 554"/>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6" name="直線コネクタ 55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7" name="フローチャート : 判断 556"/>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8" name="テキスト ボックス 557"/>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9" name="フローチャート : 判断 558"/>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0" name="テキスト ボックス 559"/>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6" name="円/楕円 56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8" name="円/楕円 56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9" name="テキスト ボックス 56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0" name="円/楕円 56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1" name="テキスト ボックス 570"/>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2" name="円/楕円 57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3" name="テキスト ボックス 572"/>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4" name="円/楕円 57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5" name="テキスト ボックス 574"/>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7" name="テキスト ボックス 58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9" name="テキスト ボックス 58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1" name="テキスト ボックス 59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3" name="テキスト ボックス 59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97" name="直線コネクタ 596"/>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8"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9" name="直線コネクタ 598"/>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600"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601" name="直線コネクタ 600"/>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63508</xdr:rowOff>
    </xdr:from>
    <xdr:to>
      <xdr:col>23</xdr:col>
      <xdr:colOff>517525</xdr:colOff>
      <xdr:row>77</xdr:row>
      <xdr:rowOff>66946</xdr:rowOff>
    </xdr:to>
    <xdr:cxnSp macro="">
      <xdr:nvCxnSpPr>
        <xdr:cNvPr id="602" name="直線コネクタ 601"/>
        <xdr:cNvCxnSpPr/>
      </xdr:nvCxnSpPr>
      <xdr:spPr>
        <a:xfrm>
          <a:off x="15481300" y="13265158"/>
          <a:ext cx="8382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603"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604" name="フローチャート : 判断 603"/>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55282</xdr:rowOff>
    </xdr:from>
    <xdr:to>
      <xdr:col>22</xdr:col>
      <xdr:colOff>365125</xdr:colOff>
      <xdr:row>77</xdr:row>
      <xdr:rowOff>63508</xdr:rowOff>
    </xdr:to>
    <xdr:cxnSp macro="">
      <xdr:nvCxnSpPr>
        <xdr:cNvPr id="605" name="直線コネクタ 604"/>
        <xdr:cNvCxnSpPr/>
      </xdr:nvCxnSpPr>
      <xdr:spPr>
        <a:xfrm>
          <a:off x="14592300" y="13256932"/>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10416</xdr:rowOff>
    </xdr:from>
    <xdr:to>
      <xdr:col>22</xdr:col>
      <xdr:colOff>415925</xdr:colOff>
      <xdr:row>77</xdr:row>
      <xdr:rowOff>112016</xdr:rowOff>
    </xdr:to>
    <xdr:sp macro="" textlink="">
      <xdr:nvSpPr>
        <xdr:cNvPr id="606" name="フローチャート : 判断 605"/>
        <xdr:cNvSpPr/>
      </xdr:nvSpPr>
      <xdr:spPr>
        <a:xfrm>
          <a:off x="15430500" y="1321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128543</xdr:rowOff>
    </xdr:from>
    <xdr:ext cx="534377" cy="259045"/>
    <xdr:sp macro="" textlink="">
      <xdr:nvSpPr>
        <xdr:cNvPr id="607" name="テキスト ボックス 606"/>
        <xdr:cNvSpPr txBox="1"/>
      </xdr:nvSpPr>
      <xdr:spPr>
        <a:xfrm>
          <a:off x="15214111" y="129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43921</xdr:rowOff>
    </xdr:from>
    <xdr:to>
      <xdr:col>21</xdr:col>
      <xdr:colOff>161925</xdr:colOff>
      <xdr:row>77</xdr:row>
      <xdr:rowOff>55282</xdr:rowOff>
    </xdr:to>
    <xdr:cxnSp macro="">
      <xdr:nvCxnSpPr>
        <xdr:cNvPr id="608" name="直線コネクタ 607"/>
        <xdr:cNvCxnSpPr/>
      </xdr:nvCxnSpPr>
      <xdr:spPr>
        <a:xfrm>
          <a:off x="13703300" y="13245571"/>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xdr:rowOff>
    </xdr:from>
    <xdr:to>
      <xdr:col>21</xdr:col>
      <xdr:colOff>212725</xdr:colOff>
      <xdr:row>77</xdr:row>
      <xdr:rowOff>101726</xdr:rowOff>
    </xdr:to>
    <xdr:sp macro="" textlink="">
      <xdr:nvSpPr>
        <xdr:cNvPr id="609" name="フローチャート : 判断 608"/>
        <xdr:cNvSpPr/>
      </xdr:nvSpPr>
      <xdr:spPr>
        <a:xfrm>
          <a:off x="14541500" y="1320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118253</xdr:rowOff>
    </xdr:from>
    <xdr:ext cx="534377" cy="259045"/>
    <xdr:sp macro="" textlink="">
      <xdr:nvSpPr>
        <xdr:cNvPr id="610" name="テキスト ボックス 609"/>
        <xdr:cNvSpPr txBox="1"/>
      </xdr:nvSpPr>
      <xdr:spPr>
        <a:xfrm>
          <a:off x="14325111" y="129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34224</xdr:rowOff>
    </xdr:from>
    <xdr:to>
      <xdr:col>19</xdr:col>
      <xdr:colOff>644525</xdr:colOff>
      <xdr:row>77</xdr:row>
      <xdr:rowOff>43921</xdr:rowOff>
    </xdr:to>
    <xdr:cxnSp macro="">
      <xdr:nvCxnSpPr>
        <xdr:cNvPr id="611" name="直線コネクタ 610"/>
        <xdr:cNvCxnSpPr/>
      </xdr:nvCxnSpPr>
      <xdr:spPr>
        <a:xfrm>
          <a:off x="12814300" y="13235874"/>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1232</xdr:rowOff>
    </xdr:from>
    <xdr:to>
      <xdr:col>20</xdr:col>
      <xdr:colOff>9525</xdr:colOff>
      <xdr:row>77</xdr:row>
      <xdr:rowOff>102832</xdr:rowOff>
    </xdr:to>
    <xdr:sp macro="" textlink="">
      <xdr:nvSpPr>
        <xdr:cNvPr id="612" name="フローチャート : 判断 611"/>
        <xdr:cNvSpPr/>
      </xdr:nvSpPr>
      <xdr:spPr>
        <a:xfrm>
          <a:off x="13652500" y="132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93959</xdr:rowOff>
    </xdr:from>
    <xdr:ext cx="534377" cy="259045"/>
    <xdr:sp macro="" textlink="">
      <xdr:nvSpPr>
        <xdr:cNvPr id="613" name="テキスト ボックス 612"/>
        <xdr:cNvSpPr txBox="1"/>
      </xdr:nvSpPr>
      <xdr:spPr>
        <a:xfrm>
          <a:off x="13436111" y="132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164151</xdr:rowOff>
    </xdr:from>
    <xdr:to>
      <xdr:col>18</xdr:col>
      <xdr:colOff>492125</xdr:colOff>
      <xdr:row>77</xdr:row>
      <xdr:rowOff>94301</xdr:rowOff>
    </xdr:to>
    <xdr:sp macro="" textlink="">
      <xdr:nvSpPr>
        <xdr:cNvPr id="614" name="フローチャート : 判断 613"/>
        <xdr:cNvSpPr/>
      </xdr:nvSpPr>
      <xdr:spPr>
        <a:xfrm>
          <a:off x="12763500" y="131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85428</xdr:rowOff>
    </xdr:from>
    <xdr:ext cx="534377" cy="259045"/>
    <xdr:sp macro="" textlink="">
      <xdr:nvSpPr>
        <xdr:cNvPr id="615" name="テキスト ボックス 614"/>
        <xdr:cNvSpPr txBox="1"/>
      </xdr:nvSpPr>
      <xdr:spPr>
        <a:xfrm>
          <a:off x="12547111" y="13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16146</xdr:rowOff>
    </xdr:from>
    <xdr:to>
      <xdr:col>23</xdr:col>
      <xdr:colOff>568325</xdr:colOff>
      <xdr:row>77</xdr:row>
      <xdr:rowOff>117746</xdr:rowOff>
    </xdr:to>
    <xdr:sp macro="" textlink="">
      <xdr:nvSpPr>
        <xdr:cNvPr id="621" name="円/楕円 620"/>
        <xdr:cNvSpPr/>
      </xdr:nvSpPr>
      <xdr:spPr>
        <a:xfrm>
          <a:off x="16268700" y="132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166023</xdr:rowOff>
    </xdr:from>
    <xdr:ext cx="534377" cy="259045"/>
    <xdr:sp macro="" textlink="">
      <xdr:nvSpPr>
        <xdr:cNvPr id="622" name="公債費該当値テキスト"/>
        <xdr:cNvSpPr txBox="1"/>
      </xdr:nvSpPr>
      <xdr:spPr>
        <a:xfrm>
          <a:off x="16370300" y="1319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12708</xdr:rowOff>
    </xdr:from>
    <xdr:to>
      <xdr:col>22</xdr:col>
      <xdr:colOff>415925</xdr:colOff>
      <xdr:row>77</xdr:row>
      <xdr:rowOff>114308</xdr:rowOff>
    </xdr:to>
    <xdr:sp macro="" textlink="">
      <xdr:nvSpPr>
        <xdr:cNvPr id="623" name="円/楕円 622"/>
        <xdr:cNvSpPr/>
      </xdr:nvSpPr>
      <xdr:spPr>
        <a:xfrm>
          <a:off x="15430500" y="132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105435</xdr:rowOff>
    </xdr:from>
    <xdr:ext cx="534377" cy="259045"/>
    <xdr:sp macro="" textlink="">
      <xdr:nvSpPr>
        <xdr:cNvPr id="624" name="テキスト ボックス 623"/>
        <xdr:cNvSpPr txBox="1"/>
      </xdr:nvSpPr>
      <xdr:spPr>
        <a:xfrm>
          <a:off x="15214111" y="1330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4482</xdr:rowOff>
    </xdr:from>
    <xdr:to>
      <xdr:col>21</xdr:col>
      <xdr:colOff>212725</xdr:colOff>
      <xdr:row>77</xdr:row>
      <xdr:rowOff>106082</xdr:rowOff>
    </xdr:to>
    <xdr:sp macro="" textlink="">
      <xdr:nvSpPr>
        <xdr:cNvPr id="625" name="円/楕円 624"/>
        <xdr:cNvSpPr/>
      </xdr:nvSpPr>
      <xdr:spPr>
        <a:xfrm>
          <a:off x="14541500" y="132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97209</xdr:rowOff>
    </xdr:from>
    <xdr:ext cx="534377" cy="259045"/>
    <xdr:sp macro="" textlink="">
      <xdr:nvSpPr>
        <xdr:cNvPr id="626" name="テキスト ボックス 625"/>
        <xdr:cNvSpPr txBox="1"/>
      </xdr:nvSpPr>
      <xdr:spPr>
        <a:xfrm>
          <a:off x="14325111" y="132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164571</xdr:rowOff>
    </xdr:from>
    <xdr:to>
      <xdr:col>20</xdr:col>
      <xdr:colOff>9525</xdr:colOff>
      <xdr:row>77</xdr:row>
      <xdr:rowOff>94721</xdr:rowOff>
    </xdr:to>
    <xdr:sp macro="" textlink="">
      <xdr:nvSpPr>
        <xdr:cNvPr id="627" name="円/楕円 626"/>
        <xdr:cNvSpPr/>
      </xdr:nvSpPr>
      <xdr:spPr>
        <a:xfrm>
          <a:off x="13652500" y="131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111248</xdr:rowOff>
    </xdr:from>
    <xdr:ext cx="534377" cy="259045"/>
    <xdr:sp macro="" textlink="">
      <xdr:nvSpPr>
        <xdr:cNvPr id="628" name="テキスト ボックス 627"/>
        <xdr:cNvSpPr txBox="1"/>
      </xdr:nvSpPr>
      <xdr:spPr>
        <a:xfrm>
          <a:off x="13436111" y="1296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154874</xdr:rowOff>
    </xdr:from>
    <xdr:to>
      <xdr:col>18</xdr:col>
      <xdr:colOff>492125</xdr:colOff>
      <xdr:row>77</xdr:row>
      <xdr:rowOff>85024</xdr:rowOff>
    </xdr:to>
    <xdr:sp macro="" textlink="">
      <xdr:nvSpPr>
        <xdr:cNvPr id="629" name="円/楕円 628"/>
        <xdr:cNvSpPr/>
      </xdr:nvSpPr>
      <xdr:spPr>
        <a:xfrm>
          <a:off x="12763500" y="131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101551</xdr:rowOff>
    </xdr:from>
    <xdr:ext cx="534377" cy="259045"/>
    <xdr:sp macro="" textlink="">
      <xdr:nvSpPr>
        <xdr:cNvPr id="630" name="テキスト ボックス 629"/>
        <xdr:cNvSpPr txBox="1"/>
      </xdr:nvSpPr>
      <xdr:spPr>
        <a:xfrm>
          <a:off x="12547111" y="129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44" name="テキスト ボックス 64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46" name="テキスト ボックス 645"/>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50" name="直線コネクタ 649"/>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51"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52" name="直線コネクタ 651"/>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53"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54" name="直線コネクタ 653"/>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25267</xdr:rowOff>
    </xdr:from>
    <xdr:to>
      <xdr:col>23</xdr:col>
      <xdr:colOff>517525</xdr:colOff>
      <xdr:row>98</xdr:row>
      <xdr:rowOff>25296</xdr:rowOff>
    </xdr:to>
    <xdr:cxnSp macro="">
      <xdr:nvCxnSpPr>
        <xdr:cNvPr id="655" name="直線コネクタ 654"/>
        <xdr:cNvCxnSpPr/>
      </xdr:nvCxnSpPr>
      <xdr:spPr>
        <a:xfrm>
          <a:off x="15481300" y="16827367"/>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56"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57" name="フローチャート : 判断 656"/>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25267</xdr:rowOff>
    </xdr:from>
    <xdr:to>
      <xdr:col>22</xdr:col>
      <xdr:colOff>365125</xdr:colOff>
      <xdr:row>98</xdr:row>
      <xdr:rowOff>25268</xdr:rowOff>
    </xdr:to>
    <xdr:cxnSp macro="">
      <xdr:nvCxnSpPr>
        <xdr:cNvPr id="658" name="直線コネクタ 657"/>
        <xdr:cNvCxnSpPr/>
      </xdr:nvCxnSpPr>
      <xdr:spPr>
        <a:xfrm flipV="1">
          <a:off x="14592300" y="1682736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133590</xdr:rowOff>
    </xdr:from>
    <xdr:to>
      <xdr:col>22</xdr:col>
      <xdr:colOff>415925</xdr:colOff>
      <xdr:row>98</xdr:row>
      <xdr:rowOff>63740</xdr:rowOff>
    </xdr:to>
    <xdr:sp macro="" textlink="">
      <xdr:nvSpPr>
        <xdr:cNvPr id="659" name="フローチャート : 判断 658"/>
        <xdr:cNvSpPr/>
      </xdr:nvSpPr>
      <xdr:spPr>
        <a:xfrm>
          <a:off x="15430500" y="1676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80267</xdr:rowOff>
    </xdr:from>
    <xdr:ext cx="534377" cy="259045"/>
    <xdr:sp macro="" textlink="">
      <xdr:nvSpPr>
        <xdr:cNvPr id="660" name="テキスト ボックス 659"/>
        <xdr:cNvSpPr txBox="1"/>
      </xdr:nvSpPr>
      <xdr:spPr>
        <a:xfrm>
          <a:off x="15214111" y="165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25268</xdr:rowOff>
    </xdr:from>
    <xdr:to>
      <xdr:col>21</xdr:col>
      <xdr:colOff>161925</xdr:colOff>
      <xdr:row>98</xdr:row>
      <xdr:rowOff>25310</xdr:rowOff>
    </xdr:to>
    <xdr:cxnSp macro="">
      <xdr:nvCxnSpPr>
        <xdr:cNvPr id="661" name="直線コネクタ 660"/>
        <xdr:cNvCxnSpPr/>
      </xdr:nvCxnSpPr>
      <xdr:spPr>
        <a:xfrm flipV="1">
          <a:off x="13703300" y="16827368"/>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134096</xdr:rowOff>
    </xdr:from>
    <xdr:to>
      <xdr:col>21</xdr:col>
      <xdr:colOff>212725</xdr:colOff>
      <xdr:row>98</xdr:row>
      <xdr:rowOff>64246</xdr:rowOff>
    </xdr:to>
    <xdr:sp macro="" textlink="">
      <xdr:nvSpPr>
        <xdr:cNvPr id="662" name="フローチャート : 判断 661"/>
        <xdr:cNvSpPr/>
      </xdr:nvSpPr>
      <xdr:spPr>
        <a:xfrm>
          <a:off x="14541500" y="16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80773</xdr:rowOff>
    </xdr:from>
    <xdr:ext cx="534377" cy="259045"/>
    <xdr:sp macro="" textlink="">
      <xdr:nvSpPr>
        <xdr:cNvPr id="663" name="テキスト ボックス 662"/>
        <xdr:cNvSpPr txBox="1"/>
      </xdr:nvSpPr>
      <xdr:spPr>
        <a:xfrm>
          <a:off x="14325111" y="16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25284</xdr:rowOff>
    </xdr:from>
    <xdr:to>
      <xdr:col>19</xdr:col>
      <xdr:colOff>644525</xdr:colOff>
      <xdr:row>98</xdr:row>
      <xdr:rowOff>25310</xdr:rowOff>
    </xdr:to>
    <xdr:cxnSp macro="">
      <xdr:nvCxnSpPr>
        <xdr:cNvPr id="664" name="直線コネクタ 663"/>
        <xdr:cNvCxnSpPr/>
      </xdr:nvCxnSpPr>
      <xdr:spPr>
        <a:xfrm>
          <a:off x="12814300" y="1682738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87770</xdr:rowOff>
    </xdr:from>
    <xdr:to>
      <xdr:col>20</xdr:col>
      <xdr:colOff>9525</xdr:colOff>
      <xdr:row>98</xdr:row>
      <xdr:rowOff>17920</xdr:rowOff>
    </xdr:to>
    <xdr:sp macro="" textlink="">
      <xdr:nvSpPr>
        <xdr:cNvPr id="665" name="フローチャート : 判断 664"/>
        <xdr:cNvSpPr/>
      </xdr:nvSpPr>
      <xdr:spPr>
        <a:xfrm>
          <a:off x="13652500" y="167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34447</xdr:rowOff>
    </xdr:from>
    <xdr:ext cx="599010" cy="259045"/>
    <xdr:sp macro="" textlink="">
      <xdr:nvSpPr>
        <xdr:cNvPr id="666" name="テキスト ボックス 665"/>
        <xdr:cNvSpPr txBox="1"/>
      </xdr:nvSpPr>
      <xdr:spPr>
        <a:xfrm>
          <a:off x="13403794" y="1649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128096</xdr:rowOff>
    </xdr:from>
    <xdr:to>
      <xdr:col>18</xdr:col>
      <xdr:colOff>492125</xdr:colOff>
      <xdr:row>98</xdr:row>
      <xdr:rowOff>58246</xdr:rowOff>
    </xdr:to>
    <xdr:sp macro="" textlink="">
      <xdr:nvSpPr>
        <xdr:cNvPr id="667" name="フローチャート : 判断 666"/>
        <xdr:cNvSpPr/>
      </xdr:nvSpPr>
      <xdr:spPr>
        <a:xfrm>
          <a:off x="12763500" y="1675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74773</xdr:rowOff>
    </xdr:from>
    <xdr:ext cx="534377" cy="259045"/>
    <xdr:sp macro="" textlink="">
      <xdr:nvSpPr>
        <xdr:cNvPr id="668" name="テキスト ボックス 667"/>
        <xdr:cNvSpPr txBox="1"/>
      </xdr:nvSpPr>
      <xdr:spPr>
        <a:xfrm>
          <a:off x="12547111" y="165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145946</xdr:rowOff>
    </xdr:from>
    <xdr:to>
      <xdr:col>23</xdr:col>
      <xdr:colOff>568325</xdr:colOff>
      <xdr:row>98</xdr:row>
      <xdr:rowOff>76096</xdr:rowOff>
    </xdr:to>
    <xdr:sp macro="" textlink="">
      <xdr:nvSpPr>
        <xdr:cNvPr id="674" name="円/楕円 673"/>
        <xdr:cNvSpPr/>
      </xdr:nvSpPr>
      <xdr:spPr>
        <a:xfrm>
          <a:off x="16268700" y="167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378565" cy="259045"/>
    <xdr:sp macro="" textlink="">
      <xdr:nvSpPr>
        <xdr:cNvPr id="675" name="積立金該当値テキスト"/>
        <xdr:cNvSpPr txBox="1"/>
      </xdr:nvSpPr>
      <xdr:spPr>
        <a:xfrm>
          <a:off x="16370300" y="1672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145917</xdr:rowOff>
    </xdr:from>
    <xdr:to>
      <xdr:col>22</xdr:col>
      <xdr:colOff>415925</xdr:colOff>
      <xdr:row>98</xdr:row>
      <xdr:rowOff>76067</xdr:rowOff>
    </xdr:to>
    <xdr:sp macro="" textlink="">
      <xdr:nvSpPr>
        <xdr:cNvPr id="676" name="円/楕円 675"/>
        <xdr:cNvSpPr/>
      </xdr:nvSpPr>
      <xdr:spPr>
        <a:xfrm>
          <a:off x="15430500" y="167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67194</xdr:rowOff>
    </xdr:from>
    <xdr:ext cx="378565" cy="259045"/>
    <xdr:sp macro="" textlink="">
      <xdr:nvSpPr>
        <xdr:cNvPr id="677" name="テキスト ボックス 676"/>
        <xdr:cNvSpPr txBox="1"/>
      </xdr:nvSpPr>
      <xdr:spPr>
        <a:xfrm>
          <a:off x="15292017" y="1686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145918</xdr:rowOff>
    </xdr:from>
    <xdr:to>
      <xdr:col>21</xdr:col>
      <xdr:colOff>212725</xdr:colOff>
      <xdr:row>98</xdr:row>
      <xdr:rowOff>76068</xdr:rowOff>
    </xdr:to>
    <xdr:sp macro="" textlink="">
      <xdr:nvSpPr>
        <xdr:cNvPr id="678" name="円/楕円 677"/>
        <xdr:cNvSpPr/>
      </xdr:nvSpPr>
      <xdr:spPr>
        <a:xfrm>
          <a:off x="14541500" y="167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67195</xdr:rowOff>
    </xdr:from>
    <xdr:ext cx="378565" cy="259045"/>
    <xdr:sp macro="" textlink="">
      <xdr:nvSpPr>
        <xdr:cNvPr id="679" name="テキスト ボックス 678"/>
        <xdr:cNvSpPr txBox="1"/>
      </xdr:nvSpPr>
      <xdr:spPr>
        <a:xfrm>
          <a:off x="14403017" y="168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145960</xdr:rowOff>
    </xdr:from>
    <xdr:to>
      <xdr:col>20</xdr:col>
      <xdr:colOff>9525</xdr:colOff>
      <xdr:row>98</xdr:row>
      <xdr:rowOff>76110</xdr:rowOff>
    </xdr:to>
    <xdr:sp macro="" textlink="">
      <xdr:nvSpPr>
        <xdr:cNvPr id="680" name="円/楕円 679"/>
        <xdr:cNvSpPr/>
      </xdr:nvSpPr>
      <xdr:spPr>
        <a:xfrm>
          <a:off x="13652500" y="16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67237</xdr:rowOff>
    </xdr:from>
    <xdr:ext cx="378565" cy="259045"/>
    <xdr:sp macro="" textlink="">
      <xdr:nvSpPr>
        <xdr:cNvPr id="681" name="テキスト ボックス 680"/>
        <xdr:cNvSpPr txBox="1"/>
      </xdr:nvSpPr>
      <xdr:spPr>
        <a:xfrm>
          <a:off x="13514017" y="16869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145934</xdr:rowOff>
    </xdr:from>
    <xdr:to>
      <xdr:col>18</xdr:col>
      <xdr:colOff>492125</xdr:colOff>
      <xdr:row>98</xdr:row>
      <xdr:rowOff>76084</xdr:rowOff>
    </xdr:to>
    <xdr:sp macro="" textlink="">
      <xdr:nvSpPr>
        <xdr:cNvPr id="682" name="円/楕円 681"/>
        <xdr:cNvSpPr/>
      </xdr:nvSpPr>
      <xdr:spPr>
        <a:xfrm>
          <a:off x="12763500" y="167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67211</xdr:rowOff>
    </xdr:from>
    <xdr:ext cx="378565" cy="259045"/>
    <xdr:sp macro="" textlink="">
      <xdr:nvSpPr>
        <xdr:cNvPr id="683" name="テキスト ボックス 682"/>
        <xdr:cNvSpPr txBox="1"/>
      </xdr:nvSpPr>
      <xdr:spPr>
        <a:xfrm>
          <a:off x="12625017" y="16869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4" name="直線コネクタ 69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5" name="テキスト ボックス 69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6" name="直線コネクタ 69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7" name="テキスト ボックス 69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8" name="直線コネクタ 69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9" name="テキスト ボックス 69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0" name="直線コネクタ 69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1" name="テキスト ボックス 70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2" name="直線コネクタ 70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3" name="テキスト ボックス 70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4" name="直線コネクタ 70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5" name="テキスト ボックス 70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7" name="テキスト ボックス 70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9" name="直線コネクタ 708"/>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10"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1" name="直線コネクタ 71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12"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13" name="直線コネクタ 712"/>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71186</xdr:rowOff>
    </xdr:from>
    <xdr:to>
      <xdr:col>32</xdr:col>
      <xdr:colOff>187325</xdr:colOff>
      <xdr:row>39</xdr:row>
      <xdr:rowOff>77439</xdr:rowOff>
    </xdr:to>
    <xdr:cxnSp macro="">
      <xdr:nvCxnSpPr>
        <xdr:cNvPr id="714" name="直線コネクタ 713"/>
        <xdr:cNvCxnSpPr/>
      </xdr:nvCxnSpPr>
      <xdr:spPr>
        <a:xfrm flipV="1">
          <a:off x="21323300" y="6757736"/>
          <a:ext cx="8382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15"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16" name="フローチャート : 判断 715"/>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77439</xdr:rowOff>
    </xdr:from>
    <xdr:to>
      <xdr:col>31</xdr:col>
      <xdr:colOff>34925</xdr:colOff>
      <xdr:row>39</xdr:row>
      <xdr:rowOff>98079</xdr:rowOff>
    </xdr:to>
    <xdr:cxnSp macro="">
      <xdr:nvCxnSpPr>
        <xdr:cNvPr id="717" name="直線コネクタ 716"/>
        <xdr:cNvCxnSpPr/>
      </xdr:nvCxnSpPr>
      <xdr:spPr>
        <a:xfrm flipV="1">
          <a:off x="20434300" y="6763989"/>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18" name="フローチャート : 判断 717"/>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124510</xdr:rowOff>
    </xdr:from>
    <xdr:ext cx="378565" cy="259045"/>
    <xdr:sp macro="" textlink="">
      <xdr:nvSpPr>
        <xdr:cNvPr id="719" name="テキスト ボックス 718"/>
        <xdr:cNvSpPr txBox="1"/>
      </xdr:nvSpPr>
      <xdr:spPr>
        <a:xfrm>
          <a:off x="21134017" y="681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98079</xdr:rowOff>
    </xdr:from>
    <xdr:to>
      <xdr:col>29</xdr:col>
      <xdr:colOff>517525</xdr:colOff>
      <xdr:row>39</xdr:row>
      <xdr:rowOff>98144</xdr:rowOff>
    </xdr:to>
    <xdr:cxnSp macro="">
      <xdr:nvCxnSpPr>
        <xdr:cNvPr id="720" name="直線コネクタ 719"/>
        <xdr:cNvCxnSpPr/>
      </xdr:nvCxnSpPr>
      <xdr:spPr>
        <a:xfrm flipV="1">
          <a:off x="19545300" y="678462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1" name="フローチャート : 判断 720"/>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2" name="テキスト ボックス 721"/>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98144</xdr:rowOff>
    </xdr:from>
    <xdr:to>
      <xdr:col>28</xdr:col>
      <xdr:colOff>314325</xdr:colOff>
      <xdr:row>39</xdr:row>
      <xdr:rowOff>98160</xdr:rowOff>
    </xdr:to>
    <xdr:cxnSp macro="">
      <xdr:nvCxnSpPr>
        <xdr:cNvPr id="723" name="直線コネクタ 722"/>
        <xdr:cNvCxnSpPr/>
      </xdr:nvCxnSpPr>
      <xdr:spPr>
        <a:xfrm flipV="1">
          <a:off x="18656300" y="678469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24" name="フローチャート : 判断 723"/>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25" name="テキスト ボックス 724"/>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26" name="フローチャート : 判断 725"/>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27" name="テキスト ボックス 726"/>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20386</xdr:rowOff>
    </xdr:from>
    <xdr:to>
      <xdr:col>32</xdr:col>
      <xdr:colOff>238125</xdr:colOff>
      <xdr:row>39</xdr:row>
      <xdr:rowOff>121986</xdr:rowOff>
    </xdr:to>
    <xdr:sp macro="" textlink="">
      <xdr:nvSpPr>
        <xdr:cNvPr id="733" name="円/楕円 732"/>
        <xdr:cNvSpPr/>
      </xdr:nvSpPr>
      <xdr:spPr>
        <a:xfrm>
          <a:off x="22110700" y="670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163748</xdr:rowOff>
    </xdr:from>
    <xdr:ext cx="469744" cy="259045"/>
    <xdr:sp macro="" textlink="">
      <xdr:nvSpPr>
        <xdr:cNvPr id="734" name="投資及び出資金該当値テキスト"/>
        <xdr:cNvSpPr txBox="1"/>
      </xdr:nvSpPr>
      <xdr:spPr>
        <a:xfrm>
          <a:off x="22212300" y="66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26639</xdr:rowOff>
    </xdr:from>
    <xdr:to>
      <xdr:col>31</xdr:col>
      <xdr:colOff>85725</xdr:colOff>
      <xdr:row>39</xdr:row>
      <xdr:rowOff>128239</xdr:rowOff>
    </xdr:to>
    <xdr:sp macro="" textlink="">
      <xdr:nvSpPr>
        <xdr:cNvPr id="735" name="円/楕円 734"/>
        <xdr:cNvSpPr/>
      </xdr:nvSpPr>
      <xdr:spPr>
        <a:xfrm>
          <a:off x="21272500" y="67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144766</xdr:rowOff>
    </xdr:from>
    <xdr:ext cx="469744" cy="259045"/>
    <xdr:sp macro="" textlink="">
      <xdr:nvSpPr>
        <xdr:cNvPr id="736" name="テキスト ボックス 735"/>
        <xdr:cNvSpPr txBox="1"/>
      </xdr:nvSpPr>
      <xdr:spPr>
        <a:xfrm>
          <a:off x="21088427" y="64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47279</xdr:rowOff>
    </xdr:from>
    <xdr:to>
      <xdr:col>29</xdr:col>
      <xdr:colOff>568325</xdr:colOff>
      <xdr:row>39</xdr:row>
      <xdr:rowOff>148879</xdr:rowOff>
    </xdr:to>
    <xdr:sp macro="" textlink="">
      <xdr:nvSpPr>
        <xdr:cNvPr id="737" name="円/楕円 736"/>
        <xdr:cNvSpPr/>
      </xdr:nvSpPr>
      <xdr:spPr>
        <a:xfrm>
          <a:off x="20383500" y="67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140006</xdr:rowOff>
    </xdr:from>
    <xdr:ext cx="313932" cy="259045"/>
    <xdr:sp macro="" textlink="">
      <xdr:nvSpPr>
        <xdr:cNvPr id="738" name="テキスト ボックス 737"/>
        <xdr:cNvSpPr txBox="1"/>
      </xdr:nvSpPr>
      <xdr:spPr>
        <a:xfrm>
          <a:off x="20277333" y="682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47344</xdr:rowOff>
    </xdr:from>
    <xdr:to>
      <xdr:col>28</xdr:col>
      <xdr:colOff>365125</xdr:colOff>
      <xdr:row>39</xdr:row>
      <xdr:rowOff>148944</xdr:rowOff>
    </xdr:to>
    <xdr:sp macro="" textlink="">
      <xdr:nvSpPr>
        <xdr:cNvPr id="739" name="円/楕円 738"/>
        <xdr:cNvSpPr/>
      </xdr:nvSpPr>
      <xdr:spPr>
        <a:xfrm>
          <a:off x="19494500" y="67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140071</xdr:rowOff>
    </xdr:from>
    <xdr:ext cx="313932" cy="259045"/>
    <xdr:sp macro="" textlink="">
      <xdr:nvSpPr>
        <xdr:cNvPr id="740" name="テキスト ボックス 739"/>
        <xdr:cNvSpPr txBox="1"/>
      </xdr:nvSpPr>
      <xdr:spPr>
        <a:xfrm>
          <a:off x="19388333" y="6826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47360</xdr:rowOff>
    </xdr:from>
    <xdr:to>
      <xdr:col>27</xdr:col>
      <xdr:colOff>161925</xdr:colOff>
      <xdr:row>39</xdr:row>
      <xdr:rowOff>148960</xdr:rowOff>
    </xdr:to>
    <xdr:sp macro="" textlink="">
      <xdr:nvSpPr>
        <xdr:cNvPr id="741" name="円/楕円 740"/>
        <xdr:cNvSpPr/>
      </xdr:nvSpPr>
      <xdr:spPr>
        <a:xfrm>
          <a:off x="18605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140087</xdr:rowOff>
    </xdr:from>
    <xdr:ext cx="313932" cy="259045"/>
    <xdr:sp macro="" textlink="">
      <xdr:nvSpPr>
        <xdr:cNvPr id="742" name="テキスト ボックス 741"/>
        <xdr:cNvSpPr txBox="1"/>
      </xdr:nvSpPr>
      <xdr:spPr>
        <a:xfrm>
          <a:off x="18499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8" name="直線コネクタ 767"/>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71"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72" name="直線コネクタ 771"/>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3" name="直線コネクタ 77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74"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75" name="フローチャート : 判断 774"/>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6" name="直線コネクタ 77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161889</xdr:rowOff>
    </xdr:from>
    <xdr:to>
      <xdr:col>31</xdr:col>
      <xdr:colOff>85725</xdr:colOff>
      <xdr:row>59</xdr:row>
      <xdr:rowOff>92039</xdr:rowOff>
    </xdr:to>
    <xdr:sp macro="" textlink="">
      <xdr:nvSpPr>
        <xdr:cNvPr id="777" name="フローチャート : 判断 776"/>
        <xdr:cNvSpPr/>
      </xdr:nvSpPr>
      <xdr:spPr>
        <a:xfrm>
          <a:off x="21272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108566</xdr:rowOff>
    </xdr:from>
    <xdr:ext cx="469744" cy="259045"/>
    <xdr:sp macro="" textlink="">
      <xdr:nvSpPr>
        <xdr:cNvPr id="778" name="テキスト ボックス 777"/>
        <xdr:cNvSpPr txBox="1"/>
      </xdr:nvSpPr>
      <xdr:spPr>
        <a:xfrm>
          <a:off x="21088427"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9" name="直線コネクタ 77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93309</xdr:rowOff>
    </xdr:from>
    <xdr:to>
      <xdr:col>29</xdr:col>
      <xdr:colOff>568325</xdr:colOff>
      <xdr:row>59</xdr:row>
      <xdr:rowOff>23459</xdr:rowOff>
    </xdr:to>
    <xdr:sp macro="" textlink="">
      <xdr:nvSpPr>
        <xdr:cNvPr id="780" name="フローチャート : 判断 779"/>
        <xdr:cNvSpPr/>
      </xdr:nvSpPr>
      <xdr:spPr>
        <a:xfrm>
          <a:off x="20383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39986</xdr:rowOff>
    </xdr:from>
    <xdr:ext cx="469744" cy="259045"/>
    <xdr:sp macro="" textlink="">
      <xdr:nvSpPr>
        <xdr:cNvPr id="781" name="テキスト ボックス 780"/>
        <xdr:cNvSpPr txBox="1"/>
      </xdr:nvSpPr>
      <xdr:spPr>
        <a:xfrm>
          <a:off x="20199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2" name="直線コネクタ 78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132497</xdr:rowOff>
    </xdr:from>
    <xdr:to>
      <xdr:col>28</xdr:col>
      <xdr:colOff>365125</xdr:colOff>
      <xdr:row>59</xdr:row>
      <xdr:rowOff>62647</xdr:rowOff>
    </xdr:to>
    <xdr:sp macro="" textlink="">
      <xdr:nvSpPr>
        <xdr:cNvPr id="783" name="フローチャート : 判断 782"/>
        <xdr:cNvSpPr/>
      </xdr:nvSpPr>
      <xdr:spPr>
        <a:xfrm>
          <a:off x="19494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79174</xdr:rowOff>
    </xdr:from>
    <xdr:ext cx="469744" cy="259045"/>
    <xdr:sp macro="" textlink="">
      <xdr:nvSpPr>
        <xdr:cNvPr id="784" name="テキスト ボックス 783"/>
        <xdr:cNvSpPr txBox="1"/>
      </xdr:nvSpPr>
      <xdr:spPr>
        <a:xfrm>
          <a:off x="19310427" y="98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130930</xdr:rowOff>
    </xdr:from>
    <xdr:to>
      <xdr:col>27</xdr:col>
      <xdr:colOff>161925</xdr:colOff>
      <xdr:row>59</xdr:row>
      <xdr:rowOff>61080</xdr:rowOff>
    </xdr:to>
    <xdr:sp macro="" textlink="">
      <xdr:nvSpPr>
        <xdr:cNvPr id="785" name="フローチャート : 判断 784"/>
        <xdr:cNvSpPr/>
      </xdr:nvSpPr>
      <xdr:spPr>
        <a:xfrm>
          <a:off x="18605500" y="100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77607</xdr:rowOff>
    </xdr:from>
    <xdr:ext cx="469744" cy="259045"/>
    <xdr:sp macro="" textlink="">
      <xdr:nvSpPr>
        <xdr:cNvPr id="786" name="テキスト ボックス 785"/>
        <xdr:cNvSpPr txBox="1"/>
      </xdr:nvSpPr>
      <xdr:spPr>
        <a:xfrm>
          <a:off x="18421427" y="98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2" name="円/楕円 79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3"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4" name="円/楕円 79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5" name="テキスト ボックス 79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6" name="円/楕円 79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7" name="テキスト ボックス 79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8" name="円/楕円 79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9" name="テキスト ボックス 79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0" name="円/楕円 79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1" name="テキスト ボックス 800"/>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25" name="直線コネクタ 824"/>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26"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27" name="直線コネクタ 826"/>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8"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9" name="直線コネクタ 828"/>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37767</xdr:rowOff>
    </xdr:from>
    <xdr:to>
      <xdr:col>32</xdr:col>
      <xdr:colOff>187325</xdr:colOff>
      <xdr:row>74</xdr:row>
      <xdr:rowOff>78115</xdr:rowOff>
    </xdr:to>
    <xdr:cxnSp macro="">
      <xdr:nvCxnSpPr>
        <xdr:cNvPr id="830" name="直線コネクタ 829"/>
        <xdr:cNvCxnSpPr/>
      </xdr:nvCxnSpPr>
      <xdr:spPr>
        <a:xfrm flipV="1">
          <a:off x="21323300" y="12725067"/>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31"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32" name="フローチャート : 判断 831"/>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78115</xdr:rowOff>
    </xdr:from>
    <xdr:to>
      <xdr:col>31</xdr:col>
      <xdr:colOff>34925</xdr:colOff>
      <xdr:row>74</xdr:row>
      <xdr:rowOff>87472</xdr:rowOff>
    </xdr:to>
    <xdr:cxnSp macro="">
      <xdr:nvCxnSpPr>
        <xdr:cNvPr id="833" name="直線コネクタ 832"/>
        <xdr:cNvCxnSpPr/>
      </xdr:nvCxnSpPr>
      <xdr:spPr>
        <a:xfrm flipV="1">
          <a:off x="20434300" y="12765415"/>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4" name="フローチャート : 判断 833"/>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166304</xdr:rowOff>
    </xdr:from>
    <xdr:ext cx="534377" cy="259045"/>
    <xdr:sp macro="" textlink="">
      <xdr:nvSpPr>
        <xdr:cNvPr id="835" name="テキスト ボックス 834"/>
        <xdr:cNvSpPr txBox="1"/>
      </xdr:nvSpPr>
      <xdr:spPr>
        <a:xfrm>
          <a:off x="21056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87472</xdr:rowOff>
    </xdr:from>
    <xdr:to>
      <xdr:col>29</xdr:col>
      <xdr:colOff>517525</xdr:colOff>
      <xdr:row>74</xdr:row>
      <xdr:rowOff>109151</xdr:rowOff>
    </xdr:to>
    <xdr:cxnSp macro="">
      <xdr:nvCxnSpPr>
        <xdr:cNvPr id="836" name="直線コネクタ 835"/>
        <xdr:cNvCxnSpPr/>
      </xdr:nvCxnSpPr>
      <xdr:spPr>
        <a:xfrm flipV="1">
          <a:off x="19545300" y="12774772"/>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37" name="フローチャート : 判断 836"/>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15884</xdr:rowOff>
    </xdr:from>
    <xdr:ext cx="534377" cy="259045"/>
    <xdr:sp macro="" textlink="">
      <xdr:nvSpPr>
        <xdr:cNvPr id="838" name="テキスト ボックス 837"/>
        <xdr:cNvSpPr txBox="1"/>
      </xdr:nvSpPr>
      <xdr:spPr>
        <a:xfrm>
          <a:off x="20167111" y="132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3310</xdr:rowOff>
    </xdr:from>
    <xdr:to>
      <xdr:col>28</xdr:col>
      <xdr:colOff>314325</xdr:colOff>
      <xdr:row>74</xdr:row>
      <xdr:rowOff>109151</xdr:rowOff>
    </xdr:to>
    <xdr:cxnSp macro="">
      <xdr:nvCxnSpPr>
        <xdr:cNvPr id="839" name="直線コネクタ 838"/>
        <xdr:cNvCxnSpPr/>
      </xdr:nvCxnSpPr>
      <xdr:spPr>
        <a:xfrm>
          <a:off x="18656300" y="12690610"/>
          <a:ext cx="889000" cy="10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0" name="フローチャート : 判断 839"/>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12783</xdr:rowOff>
    </xdr:from>
    <xdr:ext cx="534377" cy="259045"/>
    <xdr:sp macro="" textlink="">
      <xdr:nvSpPr>
        <xdr:cNvPr id="841" name="テキスト ボックス 840"/>
        <xdr:cNvSpPr txBox="1"/>
      </xdr:nvSpPr>
      <xdr:spPr>
        <a:xfrm>
          <a:off x="19278111" y="132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2" name="フローチャート : 判断 841"/>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17865</xdr:rowOff>
    </xdr:from>
    <xdr:ext cx="534377" cy="259045"/>
    <xdr:sp macro="" textlink="">
      <xdr:nvSpPr>
        <xdr:cNvPr id="843" name="テキスト ボックス 842"/>
        <xdr:cNvSpPr txBox="1"/>
      </xdr:nvSpPr>
      <xdr:spPr>
        <a:xfrm>
          <a:off x="18389111" y="132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158417</xdr:rowOff>
    </xdr:from>
    <xdr:to>
      <xdr:col>32</xdr:col>
      <xdr:colOff>238125</xdr:colOff>
      <xdr:row>74</xdr:row>
      <xdr:rowOff>88567</xdr:rowOff>
    </xdr:to>
    <xdr:sp macro="" textlink="">
      <xdr:nvSpPr>
        <xdr:cNvPr id="849" name="円/楕円 848"/>
        <xdr:cNvSpPr/>
      </xdr:nvSpPr>
      <xdr:spPr>
        <a:xfrm>
          <a:off x="22110700" y="126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9844</xdr:rowOff>
    </xdr:from>
    <xdr:ext cx="599010" cy="259045"/>
    <xdr:sp macro="" textlink="">
      <xdr:nvSpPr>
        <xdr:cNvPr id="850" name="繰出金該当値テキスト"/>
        <xdr:cNvSpPr txBox="1"/>
      </xdr:nvSpPr>
      <xdr:spPr>
        <a:xfrm>
          <a:off x="22212300" y="125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113,377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27315</xdr:rowOff>
    </xdr:from>
    <xdr:to>
      <xdr:col>31</xdr:col>
      <xdr:colOff>85725</xdr:colOff>
      <xdr:row>74</xdr:row>
      <xdr:rowOff>128915</xdr:rowOff>
    </xdr:to>
    <xdr:sp macro="" textlink="">
      <xdr:nvSpPr>
        <xdr:cNvPr id="851" name="円/楕円 850"/>
        <xdr:cNvSpPr/>
      </xdr:nvSpPr>
      <xdr:spPr>
        <a:xfrm>
          <a:off x="21272500" y="127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145442</xdr:rowOff>
    </xdr:from>
    <xdr:ext cx="599010" cy="259045"/>
    <xdr:sp macro="" textlink="">
      <xdr:nvSpPr>
        <xdr:cNvPr id="852" name="テキスト ボックス 851"/>
        <xdr:cNvSpPr txBox="1"/>
      </xdr:nvSpPr>
      <xdr:spPr>
        <a:xfrm>
          <a:off x="21023794" y="1248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36672</xdr:rowOff>
    </xdr:from>
    <xdr:to>
      <xdr:col>29</xdr:col>
      <xdr:colOff>568325</xdr:colOff>
      <xdr:row>74</xdr:row>
      <xdr:rowOff>138272</xdr:rowOff>
    </xdr:to>
    <xdr:sp macro="" textlink="">
      <xdr:nvSpPr>
        <xdr:cNvPr id="853" name="円/楕円 852"/>
        <xdr:cNvSpPr/>
      </xdr:nvSpPr>
      <xdr:spPr>
        <a:xfrm>
          <a:off x="20383500" y="127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154799</xdr:rowOff>
    </xdr:from>
    <xdr:ext cx="599010" cy="259045"/>
    <xdr:sp macro="" textlink="">
      <xdr:nvSpPr>
        <xdr:cNvPr id="854" name="テキスト ボックス 853"/>
        <xdr:cNvSpPr txBox="1"/>
      </xdr:nvSpPr>
      <xdr:spPr>
        <a:xfrm>
          <a:off x="20134794" y="124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106,854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58351</xdr:rowOff>
    </xdr:from>
    <xdr:to>
      <xdr:col>28</xdr:col>
      <xdr:colOff>365125</xdr:colOff>
      <xdr:row>74</xdr:row>
      <xdr:rowOff>159951</xdr:rowOff>
    </xdr:to>
    <xdr:sp macro="" textlink="">
      <xdr:nvSpPr>
        <xdr:cNvPr id="855" name="円/楕円 854"/>
        <xdr:cNvSpPr/>
      </xdr:nvSpPr>
      <xdr:spPr>
        <a:xfrm>
          <a:off x="19494500" y="12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5028</xdr:rowOff>
    </xdr:from>
    <xdr:ext cx="599010" cy="259045"/>
    <xdr:sp macro="" textlink="">
      <xdr:nvSpPr>
        <xdr:cNvPr id="856" name="テキスト ボックス 855"/>
        <xdr:cNvSpPr txBox="1"/>
      </xdr:nvSpPr>
      <xdr:spPr>
        <a:xfrm>
          <a:off x="19245794" y="1252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123960</xdr:rowOff>
    </xdr:from>
    <xdr:to>
      <xdr:col>27</xdr:col>
      <xdr:colOff>161925</xdr:colOff>
      <xdr:row>74</xdr:row>
      <xdr:rowOff>54110</xdr:rowOff>
    </xdr:to>
    <xdr:sp macro="" textlink="">
      <xdr:nvSpPr>
        <xdr:cNvPr id="857" name="円/楕円 856"/>
        <xdr:cNvSpPr/>
      </xdr:nvSpPr>
      <xdr:spPr>
        <a:xfrm>
          <a:off x="18605500" y="126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70637</xdr:rowOff>
    </xdr:from>
    <xdr:ext cx="599010" cy="259045"/>
    <xdr:sp macro="" textlink="">
      <xdr:nvSpPr>
        <xdr:cNvPr id="858" name="テキスト ボックス 857"/>
        <xdr:cNvSpPr txBox="1"/>
      </xdr:nvSpPr>
      <xdr:spPr>
        <a:xfrm>
          <a:off x="18356794" y="1241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全体的に見て、人件費、維持補修費、普通建設事業費</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更新整備</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、繰出金が、類似団体平均を上回っている。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人件費は、退職者に対する人員の不補充など定員管理に努めているものの、近年、ごみ処理施設の和気町への移管など、人員が逆に増える要因等も重なり、類似団体平均を上回るきっかけとなっている。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維持補修費は、道路新設等の普通建設事業を抑制し、舗装改良等長寿命化をにウェイトを置いていることから、維持補修費が上がっているもの。</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普通建設事業費は、基本的には抑制しているが、合併後の案件であった、防災行政デジタル無線整備、町道福富・中山線改良工事等の影響から大幅に上昇した。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繰出金は、下水道事業債の償還に充てるための下水道事業会計への繰出金が大きいことに加え、後期高齢者医療、介護保険等への繰出金が増高していることもあり、類似団体平均を大きく上回っている。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14,806
14,672
144.21
8,971,595
8,313,297
622,675
5,788,077
7,660,280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95286</xdr:rowOff>
    </xdr:from>
    <xdr:to>
      <xdr:col>6</xdr:col>
      <xdr:colOff>511175</xdr:colOff>
      <xdr:row>37</xdr:row>
      <xdr:rowOff>110635</xdr:rowOff>
    </xdr:to>
    <xdr:cxnSp macro="">
      <xdr:nvCxnSpPr>
        <xdr:cNvPr id="63" name="直線コネクタ 62"/>
        <xdr:cNvCxnSpPr/>
      </xdr:nvCxnSpPr>
      <xdr:spPr>
        <a:xfrm>
          <a:off x="3797300" y="6267486"/>
          <a:ext cx="838200" cy="18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95286</xdr:rowOff>
    </xdr:from>
    <xdr:to>
      <xdr:col>5</xdr:col>
      <xdr:colOff>358775</xdr:colOff>
      <xdr:row>36</xdr:row>
      <xdr:rowOff>135128</xdr:rowOff>
    </xdr:to>
    <xdr:cxnSp macro="">
      <xdr:nvCxnSpPr>
        <xdr:cNvPr id="66" name="直線コネクタ 65"/>
        <xdr:cNvCxnSpPr/>
      </xdr:nvCxnSpPr>
      <xdr:spPr>
        <a:xfrm flipV="1">
          <a:off x="2908300" y="6267486"/>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69306</xdr:rowOff>
    </xdr:from>
    <xdr:to>
      <xdr:col>5</xdr:col>
      <xdr:colOff>409575</xdr:colOff>
      <xdr:row>37</xdr:row>
      <xdr:rowOff>170906</xdr:rowOff>
    </xdr:to>
    <xdr:sp macro="" textlink="">
      <xdr:nvSpPr>
        <xdr:cNvPr id="67" name="フローチャート : 判断 66"/>
        <xdr:cNvSpPr/>
      </xdr:nvSpPr>
      <xdr:spPr>
        <a:xfrm>
          <a:off x="3746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162033</xdr:rowOff>
    </xdr:from>
    <xdr:ext cx="469744" cy="259045"/>
    <xdr:sp macro="" textlink="">
      <xdr:nvSpPr>
        <xdr:cNvPr id="68" name="テキスト ボックス 67"/>
        <xdr:cNvSpPr txBox="1"/>
      </xdr:nvSpPr>
      <xdr:spPr>
        <a:xfrm>
          <a:off x="3562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96266</xdr:rowOff>
    </xdr:from>
    <xdr:to>
      <xdr:col>4</xdr:col>
      <xdr:colOff>155575</xdr:colOff>
      <xdr:row>36</xdr:row>
      <xdr:rowOff>135128</xdr:rowOff>
    </xdr:to>
    <xdr:cxnSp macro="">
      <xdr:nvCxnSpPr>
        <xdr:cNvPr id="69" name="直線コネクタ 68"/>
        <xdr:cNvCxnSpPr/>
      </xdr:nvCxnSpPr>
      <xdr:spPr>
        <a:xfrm>
          <a:off x="2019300" y="626846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77796</xdr:rowOff>
    </xdr:from>
    <xdr:to>
      <xdr:col>4</xdr:col>
      <xdr:colOff>206375</xdr:colOff>
      <xdr:row>38</xdr:row>
      <xdr:rowOff>7947</xdr:rowOff>
    </xdr:to>
    <xdr:sp macro="" textlink="">
      <xdr:nvSpPr>
        <xdr:cNvPr id="70" name="フローチャート : 判断 69"/>
        <xdr:cNvSpPr/>
      </xdr:nvSpPr>
      <xdr:spPr>
        <a:xfrm>
          <a:off x="2857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170524</xdr:rowOff>
    </xdr:from>
    <xdr:ext cx="469744" cy="259045"/>
    <xdr:sp macro="" textlink="">
      <xdr:nvSpPr>
        <xdr:cNvPr id="71" name="テキスト ボックス 70"/>
        <xdr:cNvSpPr txBox="1"/>
      </xdr:nvSpPr>
      <xdr:spPr>
        <a:xfrm>
          <a:off x="2673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121085</xdr:rowOff>
    </xdr:from>
    <xdr:to>
      <xdr:col>2</xdr:col>
      <xdr:colOff>638175</xdr:colOff>
      <xdr:row>36</xdr:row>
      <xdr:rowOff>96266</xdr:rowOff>
    </xdr:to>
    <xdr:cxnSp macro="">
      <xdr:nvCxnSpPr>
        <xdr:cNvPr id="72" name="直線コネクタ 71"/>
        <xdr:cNvCxnSpPr/>
      </xdr:nvCxnSpPr>
      <xdr:spPr>
        <a:xfrm>
          <a:off x="1130300" y="6121835"/>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37302</xdr:rowOff>
    </xdr:from>
    <xdr:to>
      <xdr:col>3</xdr:col>
      <xdr:colOff>3175</xdr:colOff>
      <xdr:row>37</xdr:row>
      <xdr:rowOff>138902</xdr:rowOff>
    </xdr:to>
    <xdr:sp macro="" textlink="">
      <xdr:nvSpPr>
        <xdr:cNvPr id="73" name="フローチャート : 判断 72"/>
        <xdr:cNvSpPr/>
      </xdr:nvSpPr>
      <xdr:spPr>
        <a:xfrm>
          <a:off x="1968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130029</xdr:rowOff>
    </xdr:from>
    <xdr:ext cx="469744" cy="259045"/>
    <xdr:sp macro="" textlink="">
      <xdr:nvSpPr>
        <xdr:cNvPr id="74" name="テキスト ボックス 73"/>
        <xdr:cNvSpPr txBox="1"/>
      </xdr:nvSpPr>
      <xdr:spPr>
        <a:xfrm>
          <a:off x="1784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83185</xdr:rowOff>
    </xdr:from>
    <xdr:to>
      <xdr:col>1</xdr:col>
      <xdr:colOff>485775</xdr:colOff>
      <xdr:row>37</xdr:row>
      <xdr:rowOff>13335</xdr:rowOff>
    </xdr:to>
    <xdr:sp macro="" textlink="">
      <xdr:nvSpPr>
        <xdr:cNvPr id="75" name="フローチャート : 判断 74"/>
        <xdr:cNvSpPr/>
      </xdr:nvSpPr>
      <xdr:spPr>
        <a:xfrm>
          <a:off x="1079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4462</xdr:rowOff>
    </xdr:from>
    <xdr:ext cx="469744" cy="259045"/>
    <xdr:sp macro="" textlink="">
      <xdr:nvSpPr>
        <xdr:cNvPr id="76" name="テキスト ボックス 75"/>
        <xdr:cNvSpPr txBox="1"/>
      </xdr:nvSpPr>
      <xdr:spPr>
        <a:xfrm>
          <a:off x="895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59835</xdr:rowOff>
    </xdr:from>
    <xdr:to>
      <xdr:col>6</xdr:col>
      <xdr:colOff>561975</xdr:colOff>
      <xdr:row>37</xdr:row>
      <xdr:rowOff>161435</xdr:rowOff>
    </xdr:to>
    <xdr:sp macro="" textlink="">
      <xdr:nvSpPr>
        <xdr:cNvPr id="82" name="円/楕円 81"/>
        <xdr:cNvSpPr/>
      </xdr:nvSpPr>
      <xdr:spPr>
        <a:xfrm>
          <a:off x="45847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38262</xdr:rowOff>
    </xdr:from>
    <xdr:ext cx="469744" cy="259045"/>
    <xdr:sp macro="" textlink="">
      <xdr:nvSpPr>
        <xdr:cNvPr id="83" name="議会費該当値テキスト"/>
        <xdr:cNvSpPr txBox="1"/>
      </xdr:nvSpPr>
      <xdr:spPr>
        <a:xfrm>
          <a:off x="4686300" y="63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44486</xdr:rowOff>
    </xdr:from>
    <xdr:to>
      <xdr:col>5</xdr:col>
      <xdr:colOff>409575</xdr:colOff>
      <xdr:row>36</xdr:row>
      <xdr:rowOff>146086</xdr:rowOff>
    </xdr:to>
    <xdr:sp macro="" textlink="">
      <xdr:nvSpPr>
        <xdr:cNvPr id="84" name="円/楕円 83"/>
        <xdr:cNvSpPr/>
      </xdr:nvSpPr>
      <xdr:spPr>
        <a:xfrm>
          <a:off x="37465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162613</xdr:rowOff>
    </xdr:from>
    <xdr:ext cx="469744" cy="259045"/>
    <xdr:sp macro="" textlink="">
      <xdr:nvSpPr>
        <xdr:cNvPr id="85" name="テキスト ボックス 84"/>
        <xdr:cNvSpPr txBox="1"/>
      </xdr:nvSpPr>
      <xdr:spPr>
        <a:xfrm>
          <a:off x="3562427" y="59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84328</xdr:rowOff>
    </xdr:from>
    <xdr:to>
      <xdr:col>4</xdr:col>
      <xdr:colOff>206375</xdr:colOff>
      <xdr:row>37</xdr:row>
      <xdr:rowOff>14478</xdr:rowOff>
    </xdr:to>
    <xdr:sp macro="" textlink="">
      <xdr:nvSpPr>
        <xdr:cNvPr id="86" name="円/楕円 85"/>
        <xdr:cNvSpPr/>
      </xdr:nvSpPr>
      <xdr:spPr>
        <a:xfrm>
          <a:off x="2857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31005</xdr:rowOff>
    </xdr:from>
    <xdr:ext cx="469744" cy="259045"/>
    <xdr:sp macro="" textlink="">
      <xdr:nvSpPr>
        <xdr:cNvPr id="87" name="テキスト ボックス 86"/>
        <xdr:cNvSpPr txBox="1"/>
      </xdr:nvSpPr>
      <xdr:spPr>
        <a:xfrm>
          <a:off x="2673427"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45466</xdr:rowOff>
    </xdr:from>
    <xdr:to>
      <xdr:col>3</xdr:col>
      <xdr:colOff>3175</xdr:colOff>
      <xdr:row>36</xdr:row>
      <xdr:rowOff>147066</xdr:rowOff>
    </xdr:to>
    <xdr:sp macro="" textlink="">
      <xdr:nvSpPr>
        <xdr:cNvPr id="88" name="円/楕円 87"/>
        <xdr:cNvSpPr/>
      </xdr:nvSpPr>
      <xdr:spPr>
        <a:xfrm>
          <a:off x="1968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163593</xdr:rowOff>
    </xdr:from>
    <xdr:ext cx="469744" cy="259045"/>
    <xdr:sp macro="" textlink="">
      <xdr:nvSpPr>
        <xdr:cNvPr id="89" name="テキスト ボックス 88"/>
        <xdr:cNvSpPr txBox="1"/>
      </xdr:nvSpPr>
      <xdr:spPr>
        <a:xfrm>
          <a:off x="1784427" y="59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70285</xdr:rowOff>
    </xdr:from>
    <xdr:to>
      <xdr:col>1</xdr:col>
      <xdr:colOff>485775</xdr:colOff>
      <xdr:row>36</xdr:row>
      <xdr:rowOff>435</xdr:rowOff>
    </xdr:to>
    <xdr:sp macro="" textlink="">
      <xdr:nvSpPr>
        <xdr:cNvPr id="90" name="円/楕円 89"/>
        <xdr:cNvSpPr/>
      </xdr:nvSpPr>
      <xdr:spPr>
        <a:xfrm>
          <a:off x="1079500" y="60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16962</xdr:rowOff>
    </xdr:from>
    <xdr:ext cx="469744" cy="259045"/>
    <xdr:sp macro="" textlink="">
      <xdr:nvSpPr>
        <xdr:cNvPr id="91" name="テキスト ボックス 90"/>
        <xdr:cNvSpPr txBox="1"/>
      </xdr:nvSpPr>
      <xdr:spPr>
        <a:xfrm>
          <a:off x="895427" y="584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140830</xdr:rowOff>
    </xdr:from>
    <xdr:to>
      <xdr:col>6</xdr:col>
      <xdr:colOff>511175</xdr:colOff>
      <xdr:row>57</xdr:row>
      <xdr:rowOff>163930</xdr:rowOff>
    </xdr:to>
    <xdr:cxnSp macro="">
      <xdr:nvCxnSpPr>
        <xdr:cNvPr id="116" name="直線コネクタ 115"/>
        <xdr:cNvCxnSpPr/>
      </xdr:nvCxnSpPr>
      <xdr:spPr>
        <a:xfrm flipV="1">
          <a:off x="3797300" y="9913480"/>
          <a:ext cx="8382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163930</xdr:rowOff>
    </xdr:from>
    <xdr:to>
      <xdr:col>5</xdr:col>
      <xdr:colOff>358775</xdr:colOff>
      <xdr:row>57</xdr:row>
      <xdr:rowOff>164691</xdr:rowOff>
    </xdr:to>
    <xdr:cxnSp macro="">
      <xdr:nvCxnSpPr>
        <xdr:cNvPr id="119" name="直線コネクタ 118"/>
        <xdr:cNvCxnSpPr/>
      </xdr:nvCxnSpPr>
      <xdr:spPr>
        <a:xfrm flipV="1">
          <a:off x="2908300" y="993658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100861</xdr:rowOff>
    </xdr:from>
    <xdr:to>
      <xdr:col>5</xdr:col>
      <xdr:colOff>409575</xdr:colOff>
      <xdr:row>58</xdr:row>
      <xdr:rowOff>31011</xdr:rowOff>
    </xdr:to>
    <xdr:sp macro="" textlink="">
      <xdr:nvSpPr>
        <xdr:cNvPr id="120" name="フローチャート : 判断 119"/>
        <xdr:cNvSpPr/>
      </xdr:nvSpPr>
      <xdr:spPr>
        <a:xfrm>
          <a:off x="3746500" y="987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47538</xdr:rowOff>
    </xdr:from>
    <xdr:ext cx="534377" cy="259045"/>
    <xdr:sp macro="" textlink="">
      <xdr:nvSpPr>
        <xdr:cNvPr id="121" name="テキスト ボックス 120"/>
        <xdr:cNvSpPr txBox="1"/>
      </xdr:nvSpPr>
      <xdr:spPr>
        <a:xfrm>
          <a:off x="3530111" y="96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164691</xdr:rowOff>
    </xdr:from>
    <xdr:to>
      <xdr:col>4</xdr:col>
      <xdr:colOff>155575</xdr:colOff>
      <xdr:row>57</xdr:row>
      <xdr:rowOff>165509</xdr:rowOff>
    </xdr:to>
    <xdr:cxnSp macro="">
      <xdr:nvCxnSpPr>
        <xdr:cNvPr id="122" name="直線コネクタ 121"/>
        <xdr:cNvCxnSpPr/>
      </xdr:nvCxnSpPr>
      <xdr:spPr>
        <a:xfrm flipV="1">
          <a:off x="2019300" y="9937341"/>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101689</xdr:rowOff>
    </xdr:from>
    <xdr:to>
      <xdr:col>4</xdr:col>
      <xdr:colOff>206375</xdr:colOff>
      <xdr:row>58</xdr:row>
      <xdr:rowOff>31839</xdr:rowOff>
    </xdr:to>
    <xdr:sp macro="" textlink="">
      <xdr:nvSpPr>
        <xdr:cNvPr id="123" name="フローチャート : 判断 122"/>
        <xdr:cNvSpPr/>
      </xdr:nvSpPr>
      <xdr:spPr>
        <a:xfrm>
          <a:off x="2857500" y="987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48366</xdr:rowOff>
    </xdr:from>
    <xdr:ext cx="534377" cy="259045"/>
    <xdr:sp macro="" textlink="">
      <xdr:nvSpPr>
        <xdr:cNvPr id="124" name="テキスト ボックス 123"/>
        <xdr:cNvSpPr txBox="1"/>
      </xdr:nvSpPr>
      <xdr:spPr>
        <a:xfrm>
          <a:off x="2641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165509</xdr:rowOff>
    </xdr:from>
    <xdr:to>
      <xdr:col>2</xdr:col>
      <xdr:colOff>638175</xdr:colOff>
      <xdr:row>57</xdr:row>
      <xdr:rowOff>165622</xdr:rowOff>
    </xdr:to>
    <xdr:cxnSp macro="">
      <xdr:nvCxnSpPr>
        <xdr:cNvPr id="125" name="直線コネクタ 124"/>
        <xdr:cNvCxnSpPr/>
      </xdr:nvCxnSpPr>
      <xdr:spPr>
        <a:xfrm flipV="1">
          <a:off x="1130300" y="9938159"/>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55985</xdr:rowOff>
    </xdr:from>
    <xdr:to>
      <xdr:col>3</xdr:col>
      <xdr:colOff>3175</xdr:colOff>
      <xdr:row>57</xdr:row>
      <xdr:rowOff>157585</xdr:rowOff>
    </xdr:to>
    <xdr:sp macro="" textlink="">
      <xdr:nvSpPr>
        <xdr:cNvPr id="126" name="フローチャート : 判断 125"/>
        <xdr:cNvSpPr/>
      </xdr:nvSpPr>
      <xdr:spPr>
        <a:xfrm>
          <a:off x="1968500" y="982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2662</xdr:rowOff>
    </xdr:from>
    <xdr:ext cx="599010" cy="259045"/>
    <xdr:sp macro="" textlink="">
      <xdr:nvSpPr>
        <xdr:cNvPr id="127" name="テキスト ボックス 126"/>
        <xdr:cNvSpPr txBox="1"/>
      </xdr:nvSpPr>
      <xdr:spPr>
        <a:xfrm>
          <a:off x="1719794" y="96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98118</xdr:rowOff>
    </xdr:from>
    <xdr:to>
      <xdr:col>1</xdr:col>
      <xdr:colOff>485775</xdr:colOff>
      <xdr:row>58</xdr:row>
      <xdr:rowOff>28268</xdr:rowOff>
    </xdr:to>
    <xdr:sp macro="" textlink="">
      <xdr:nvSpPr>
        <xdr:cNvPr id="128" name="フローチャート : 判断 127"/>
        <xdr:cNvSpPr/>
      </xdr:nvSpPr>
      <xdr:spPr>
        <a:xfrm>
          <a:off x="1079500" y="987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44795</xdr:rowOff>
    </xdr:from>
    <xdr:ext cx="534377" cy="259045"/>
    <xdr:sp macro="" textlink="">
      <xdr:nvSpPr>
        <xdr:cNvPr id="129" name="テキスト ボックス 128"/>
        <xdr:cNvSpPr txBox="1"/>
      </xdr:nvSpPr>
      <xdr:spPr>
        <a:xfrm>
          <a:off x="863111" y="96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90030</xdr:rowOff>
    </xdr:from>
    <xdr:to>
      <xdr:col>6</xdr:col>
      <xdr:colOff>561975</xdr:colOff>
      <xdr:row>58</xdr:row>
      <xdr:rowOff>20180</xdr:rowOff>
    </xdr:to>
    <xdr:sp macro="" textlink="">
      <xdr:nvSpPr>
        <xdr:cNvPr id="135" name="円/楕円 134"/>
        <xdr:cNvSpPr/>
      </xdr:nvSpPr>
      <xdr:spPr>
        <a:xfrm>
          <a:off x="4584700" y="98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113130</xdr:rowOff>
    </xdr:from>
    <xdr:to>
      <xdr:col>5</xdr:col>
      <xdr:colOff>409575</xdr:colOff>
      <xdr:row>58</xdr:row>
      <xdr:rowOff>43280</xdr:rowOff>
    </xdr:to>
    <xdr:sp macro="" textlink="">
      <xdr:nvSpPr>
        <xdr:cNvPr id="137" name="円/楕円 136"/>
        <xdr:cNvSpPr/>
      </xdr:nvSpPr>
      <xdr:spPr>
        <a:xfrm>
          <a:off x="3746500" y="98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34407</xdr:rowOff>
    </xdr:from>
    <xdr:ext cx="534377" cy="259045"/>
    <xdr:sp macro="" textlink="">
      <xdr:nvSpPr>
        <xdr:cNvPr id="138" name="テキスト ボックス 137"/>
        <xdr:cNvSpPr txBox="1"/>
      </xdr:nvSpPr>
      <xdr:spPr>
        <a:xfrm>
          <a:off x="3530111" y="99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113891</xdr:rowOff>
    </xdr:from>
    <xdr:to>
      <xdr:col>4</xdr:col>
      <xdr:colOff>206375</xdr:colOff>
      <xdr:row>58</xdr:row>
      <xdr:rowOff>44041</xdr:rowOff>
    </xdr:to>
    <xdr:sp macro="" textlink="">
      <xdr:nvSpPr>
        <xdr:cNvPr id="139" name="円/楕円 138"/>
        <xdr:cNvSpPr/>
      </xdr:nvSpPr>
      <xdr:spPr>
        <a:xfrm>
          <a:off x="2857500" y="98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35168</xdr:rowOff>
    </xdr:from>
    <xdr:ext cx="534377" cy="259045"/>
    <xdr:sp macro="" textlink="">
      <xdr:nvSpPr>
        <xdr:cNvPr id="140" name="テキスト ボックス 139"/>
        <xdr:cNvSpPr txBox="1"/>
      </xdr:nvSpPr>
      <xdr:spPr>
        <a:xfrm>
          <a:off x="2641111" y="99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114709</xdr:rowOff>
    </xdr:from>
    <xdr:to>
      <xdr:col>3</xdr:col>
      <xdr:colOff>3175</xdr:colOff>
      <xdr:row>58</xdr:row>
      <xdr:rowOff>44859</xdr:rowOff>
    </xdr:to>
    <xdr:sp macro="" textlink="">
      <xdr:nvSpPr>
        <xdr:cNvPr id="141" name="円/楕円 140"/>
        <xdr:cNvSpPr/>
      </xdr:nvSpPr>
      <xdr:spPr>
        <a:xfrm>
          <a:off x="1968500" y="98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35986</xdr:rowOff>
    </xdr:from>
    <xdr:ext cx="534377" cy="259045"/>
    <xdr:sp macro="" textlink="">
      <xdr:nvSpPr>
        <xdr:cNvPr id="142" name="テキスト ボックス 141"/>
        <xdr:cNvSpPr txBox="1"/>
      </xdr:nvSpPr>
      <xdr:spPr>
        <a:xfrm>
          <a:off x="1752111" y="99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114822</xdr:rowOff>
    </xdr:from>
    <xdr:to>
      <xdr:col>1</xdr:col>
      <xdr:colOff>485775</xdr:colOff>
      <xdr:row>58</xdr:row>
      <xdr:rowOff>44972</xdr:rowOff>
    </xdr:to>
    <xdr:sp macro="" textlink="">
      <xdr:nvSpPr>
        <xdr:cNvPr id="143" name="円/楕円 142"/>
        <xdr:cNvSpPr/>
      </xdr:nvSpPr>
      <xdr:spPr>
        <a:xfrm>
          <a:off x="1079500" y="98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36099</xdr:rowOff>
    </xdr:from>
    <xdr:ext cx="534377" cy="259045"/>
    <xdr:sp macro="" textlink="">
      <xdr:nvSpPr>
        <xdr:cNvPr id="144" name="テキスト ボックス 143"/>
        <xdr:cNvSpPr txBox="1"/>
      </xdr:nvSpPr>
      <xdr:spPr>
        <a:xfrm>
          <a:off x="863111" y="99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70895</xdr:rowOff>
    </xdr:from>
    <xdr:to>
      <xdr:col>6</xdr:col>
      <xdr:colOff>511175</xdr:colOff>
      <xdr:row>78</xdr:row>
      <xdr:rowOff>75901</xdr:rowOff>
    </xdr:to>
    <xdr:cxnSp macro="">
      <xdr:nvCxnSpPr>
        <xdr:cNvPr id="175" name="直線コネクタ 174"/>
        <xdr:cNvCxnSpPr/>
      </xdr:nvCxnSpPr>
      <xdr:spPr>
        <a:xfrm flipV="1">
          <a:off x="3797300" y="13443995"/>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75901</xdr:rowOff>
    </xdr:from>
    <xdr:to>
      <xdr:col>5</xdr:col>
      <xdr:colOff>358775</xdr:colOff>
      <xdr:row>78</xdr:row>
      <xdr:rowOff>80268</xdr:rowOff>
    </xdr:to>
    <xdr:cxnSp macro="">
      <xdr:nvCxnSpPr>
        <xdr:cNvPr id="178" name="直線コネクタ 177"/>
        <xdr:cNvCxnSpPr/>
      </xdr:nvCxnSpPr>
      <xdr:spPr>
        <a:xfrm flipV="1">
          <a:off x="2908300" y="13449001"/>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169160</xdr:rowOff>
    </xdr:from>
    <xdr:to>
      <xdr:col>5</xdr:col>
      <xdr:colOff>409575</xdr:colOff>
      <xdr:row>78</xdr:row>
      <xdr:rowOff>99310</xdr:rowOff>
    </xdr:to>
    <xdr:sp macro="" textlink="">
      <xdr:nvSpPr>
        <xdr:cNvPr id="179" name="フローチャート : 判断 178"/>
        <xdr:cNvSpPr/>
      </xdr:nvSpPr>
      <xdr:spPr>
        <a:xfrm>
          <a:off x="3746500" y="133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115837</xdr:rowOff>
    </xdr:from>
    <xdr:ext cx="599010" cy="259045"/>
    <xdr:sp macro="" textlink="">
      <xdr:nvSpPr>
        <xdr:cNvPr id="180" name="テキスト ボックス 179"/>
        <xdr:cNvSpPr txBox="1"/>
      </xdr:nvSpPr>
      <xdr:spPr>
        <a:xfrm>
          <a:off x="3497794" y="1314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80268</xdr:rowOff>
    </xdr:from>
    <xdr:to>
      <xdr:col>4</xdr:col>
      <xdr:colOff>155575</xdr:colOff>
      <xdr:row>78</xdr:row>
      <xdr:rowOff>97233</xdr:rowOff>
    </xdr:to>
    <xdr:cxnSp macro="">
      <xdr:nvCxnSpPr>
        <xdr:cNvPr id="181" name="直線コネクタ 180"/>
        <xdr:cNvCxnSpPr/>
      </xdr:nvCxnSpPr>
      <xdr:spPr>
        <a:xfrm flipV="1">
          <a:off x="2019300" y="13453368"/>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20577</xdr:rowOff>
    </xdr:from>
    <xdr:to>
      <xdr:col>4</xdr:col>
      <xdr:colOff>206375</xdr:colOff>
      <xdr:row>78</xdr:row>
      <xdr:rowOff>122177</xdr:rowOff>
    </xdr:to>
    <xdr:sp macro="" textlink="">
      <xdr:nvSpPr>
        <xdr:cNvPr id="182" name="フローチャート : 判断 181"/>
        <xdr:cNvSpPr/>
      </xdr:nvSpPr>
      <xdr:spPr>
        <a:xfrm>
          <a:off x="2857500" y="1339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138704</xdr:rowOff>
    </xdr:from>
    <xdr:ext cx="599010" cy="259045"/>
    <xdr:sp macro="" textlink="">
      <xdr:nvSpPr>
        <xdr:cNvPr id="183" name="テキスト ボックス 182"/>
        <xdr:cNvSpPr txBox="1"/>
      </xdr:nvSpPr>
      <xdr:spPr>
        <a:xfrm>
          <a:off x="2608794" y="1316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95825</xdr:rowOff>
    </xdr:from>
    <xdr:to>
      <xdr:col>2</xdr:col>
      <xdr:colOff>638175</xdr:colOff>
      <xdr:row>78</xdr:row>
      <xdr:rowOff>97233</xdr:rowOff>
    </xdr:to>
    <xdr:cxnSp macro="">
      <xdr:nvCxnSpPr>
        <xdr:cNvPr id="184" name="直線コネクタ 183"/>
        <xdr:cNvCxnSpPr/>
      </xdr:nvCxnSpPr>
      <xdr:spPr>
        <a:xfrm>
          <a:off x="1130300" y="13468925"/>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xdr:rowOff>
    </xdr:from>
    <xdr:to>
      <xdr:col>3</xdr:col>
      <xdr:colOff>3175</xdr:colOff>
      <xdr:row>78</xdr:row>
      <xdr:rowOff>101617</xdr:rowOff>
    </xdr:to>
    <xdr:sp macro="" textlink="">
      <xdr:nvSpPr>
        <xdr:cNvPr id="185" name="フローチャート : 判断 184"/>
        <xdr:cNvSpPr/>
      </xdr:nvSpPr>
      <xdr:spPr>
        <a:xfrm>
          <a:off x="1968500" y="1337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118144</xdr:rowOff>
    </xdr:from>
    <xdr:ext cx="599010" cy="259045"/>
    <xdr:sp macro="" textlink="">
      <xdr:nvSpPr>
        <xdr:cNvPr id="186" name="テキスト ボックス 185"/>
        <xdr:cNvSpPr txBox="1"/>
      </xdr:nvSpPr>
      <xdr:spPr>
        <a:xfrm>
          <a:off x="1719794" y="131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3772</xdr:rowOff>
    </xdr:from>
    <xdr:to>
      <xdr:col>1</xdr:col>
      <xdr:colOff>485775</xdr:colOff>
      <xdr:row>78</xdr:row>
      <xdr:rowOff>105372</xdr:rowOff>
    </xdr:to>
    <xdr:sp macro="" textlink="">
      <xdr:nvSpPr>
        <xdr:cNvPr id="187" name="フローチャート : 判断 186"/>
        <xdr:cNvSpPr/>
      </xdr:nvSpPr>
      <xdr:spPr>
        <a:xfrm>
          <a:off x="1079500" y="1337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121899</xdr:rowOff>
    </xdr:from>
    <xdr:ext cx="599010" cy="259045"/>
    <xdr:sp macro="" textlink="">
      <xdr:nvSpPr>
        <xdr:cNvPr id="188" name="テキスト ボックス 187"/>
        <xdr:cNvSpPr txBox="1"/>
      </xdr:nvSpPr>
      <xdr:spPr>
        <a:xfrm>
          <a:off x="830794" y="131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20095</xdr:rowOff>
    </xdr:from>
    <xdr:to>
      <xdr:col>6</xdr:col>
      <xdr:colOff>561975</xdr:colOff>
      <xdr:row>78</xdr:row>
      <xdr:rowOff>121695</xdr:rowOff>
    </xdr:to>
    <xdr:sp macro="" textlink="">
      <xdr:nvSpPr>
        <xdr:cNvPr id="194" name="円/楕円 193"/>
        <xdr:cNvSpPr/>
      </xdr:nvSpPr>
      <xdr:spPr>
        <a:xfrm>
          <a:off x="4584700" y="133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25101</xdr:rowOff>
    </xdr:from>
    <xdr:to>
      <xdr:col>5</xdr:col>
      <xdr:colOff>409575</xdr:colOff>
      <xdr:row>78</xdr:row>
      <xdr:rowOff>126701</xdr:rowOff>
    </xdr:to>
    <xdr:sp macro="" textlink="">
      <xdr:nvSpPr>
        <xdr:cNvPr id="196" name="円/楕円 195"/>
        <xdr:cNvSpPr/>
      </xdr:nvSpPr>
      <xdr:spPr>
        <a:xfrm>
          <a:off x="3746500" y="133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117828</xdr:rowOff>
    </xdr:from>
    <xdr:ext cx="599010" cy="259045"/>
    <xdr:sp macro="" textlink="">
      <xdr:nvSpPr>
        <xdr:cNvPr id="197" name="テキスト ボックス 196"/>
        <xdr:cNvSpPr txBox="1"/>
      </xdr:nvSpPr>
      <xdr:spPr>
        <a:xfrm>
          <a:off x="3497794" y="1349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29468</xdr:rowOff>
    </xdr:from>
    <xdr:to>
      <xdr:col>4</xdr:col>
      <xdr:colOff>206375</xdr:colOff>
      <xdr:row>78</xdr:row>
      <xdr:rowOff>131068</xdr:rowOff>
    </xdr:to>
    <xdr:sp macro="" textlink="">
      <xdr:nvSpPr>
        <xdr:cNvPr id="198" name="円/楕円 197"/>
        <xdr:cNvSpPr/>
      </xdr:nvSpPr>
      <xdr:spPr>
        <a:xfrm>
          <a:off x="2857500" y="134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122195</xdr:rowOff>
    </xdr:from>
    <xdr:ext cx="599010" cy="259045"/>
    <xdr:sp macro="" textlink="">
      <xdr:nvSpPr>
        <xdr:cNvPr id="199" name="テキスト ボックス 198"/>
        <xdr:cNvSpPr txBox="1"/>
      </xdr:nvSpPr>
      <xdr:spPr>
        <a:xfrm>
          <a:off x="2608794" y="1349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46433</xdr:rowOff>
    </xdr:from>
    <xdr:to>
      <xdr:col>3</xdr:col>
      <xdr:colOff>3175</xdr:colOff>
      <xdr:row>78</xdr:row>
      <xdr:rowOff>148033</xdr:rowOff>
    </xdr:to>
    <xdr:sp macro="" textlink="">
      <xdr:nvSpPr>
        <xdr:cNvPr id="200" name="円/楕円 199"/>
        <xdr:cNvSpPr/>
      </xdr:nvSpPr>
      <xdr:spPr>
        <a:xfrm>
          <a:off x="1968500" y="134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139160</xdr:rowOff>
    </xdr:from>
    <xdr:ext cx="599010" cy="259045"/>
    <xdr:sp macro="" textlink="">
      <xdr:nvSpPr>
        <xdr:cNvPr id="201" name="テキスト ボックス 200"/>
        <xdr:cNvSpPr txBox="1"/>
      </xdr:nvSpPr>
      <xdr:spPr>
        <a:xfrm>
          <a:off x="1719794" y="1351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45025</xdr:rowOff>
    </xdr:from>
    <xdr:to>
      <xdr:col>1</xdr:col>
      <xdr:colOff>485775</xdr:colOff>
      <xdr:row>78</xdr:row>
      <xdr:rowOff>146625</xdr:rowOff>
    </xdr:to>
    <xdr:sp macro="" textlink="">
      <xdr:nvSpPr>
        <xdr:cNvPr id="202" name="円/楕円 201"/>
        <xdr:cNvSpPr/>
      </xdr:nvSpPr>
      <xdr:spPr>
        <a:xfrm>
          <a:off x="1079500" y="134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137752</xdr:rowOff>
    </xdr:from>
    <xdr:ext cx="599010" cy="259045"/>
    <xdr:sp macro="" textlink="">
      <xdr:nvSpPr>
        <xdr:cNvPr id="203" name="テキスト ボックス 202"/>
        <xdr:cNvSpPr txBox="1"/>
      </xdr:nvSpPr>
      <xdr:spPr>
        <a:xfrm>
          <a:off x="830794" y="135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91774</xdr:rowOff>
    </xdr:from>
    <xdr:to>
      <xdr:col>6</xdr:col>
      <xdr:colOff>511175</xdr:colOff>
      <xdr:row>96</xdr:row>
      <xdr:rowOff>92266</xdr:rowOff>
    </xdr:to>
    <xdr:cxnSp macro="">
      <xdr:nvCxnSpPr>
        <xdr:cNvPr id="228" name="直線コネクタ 227"/>
        <xdr:cNvCxnSpPr/>
      </xdr:nvCxnSpPr>
      <xdr:spPr>
        <a:xfrm flipV="1">
          <a:off x="3797300" y="16550974"/>
          <a:ext cx="8382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27081</xdr:rowOff>
    </xdr:from>
    <xdr:to>
      <xdr:col>5</xdr:col>
      <xdr:colOff>358775</xdr:colOff>
      <xdr:row>96</xdr:row>
      <xdr:rowOff>92266</xdr:rowOff>
    </xdr:to>
    <xdr:cxnSp macro="">
      <xdr:nvCxnSpPr>
        <xdr:cNvPr id="231" name="直線コネクタ 230"/>
        <xdr:cNvCxnSpPr/>
      </xdr:nvCxnSpPr>
      <xdr:spPr>
        <a:xfrm>
          <a:off x="2908300" y="16486281"/>
          <a:ext cx="889000" cy="6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80167</xdr:rowOff>
    </xdr:from>
    <xdr:to>
      <xdr:col>5</xdr:col>
      <xdr:colOff>409575</xdr:colOff>
      <xdr:row>97</xdr:row>
      <xdr:rowOff>10317</xdr:rowOff>
    </xdr:to>
    <xdr:sp macro="" textlink="">
      <xdr:nvSpPr>
        <xdr:cNvPr id="232" name="フローチャート : 判断 231"/>
        <xdr:cNvSpPr/>
      </xdr:nvSpPr>
      <xdr:spPr>
        <a:xfrm>
          <a:off x="3746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1444</xdr:rowOff>
    </xdr:from>
    <xdr:ext cx="534377" cy="259045"/>
    <xdr:sp macro="" textlink="">
      <xdr:nvSpPr>
        <xdr:cNvPr id="233" name="テキスト ボックス 232"/>
        <xdr:cNvSpPr txBox="1"/>
      </xdr:nvSpPr>
      <xdr:spPr>
        <a:xfrm>
          <a:off x="3530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27081</xdr:rowOff>
    </xdr:from>
    <xdr:to>
      <xdr:col>4</xdr:col>
      <xdr:colOff>155575</xdr:colOff>
      <xdr:row>96</xdr:row>
      <xdr:rowOff>46482</xdr:rowOff>
    </xdr:to>
    <xdr:cxnSp macro="">
      <xdr:nvCxnSpPr>
        <xdr:cNvPr id="234" name="直線コネクタ 233"/>
        <xdr:cNvCxnSpPr/>
      </xdr:nvCxnSpPr>
      <xdr:spPr>
        <a:xfrm flipV="1">
          <a:off x="2019300" y="16486281"/>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71024</xdr:rowOff>
    </xdr:from>
    <xdr:to>
      <xdr:col>4</xdr:col>
      <xdr:colOff>206375</xdr:colOff>
      <xdr:row>97</xdr:row>
      <xdr:rowOff>1174</xdr:rowOff>
    </xdr:to>
    <xdr:sp macro="" textlink="">
      <xdr:nvSpPr>
        <xdr:cNvPr id="235" name="フローチャート : 判断 234"/>
        <xdr:cNvSpPr/>
      </xdr:nvSpPr>
      <xdr:spPr>
        <a:xfrm>
          <a:off x="2857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163751</xdr:rowOff>
    </xdr:from>
    <xdr:ext cx="534377" cy="259045"/>
    <xdr:sp macro="" textlink="">
      <xdr:nvSpPr>
        <xdr:cNvPr id="236" name="テキスト ボックス 235"/>
        <xdr:cNvSpPr txBox="1"/>
      </xdr:nvSpPr>
      <xdr:spPr>
        <a:xfrm>
          <a:off x="2641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46482</xdr:rowOff>
    </xdr:from>
    <xdr:to>
      <xdr:col>2</xdr:col>
      <xdr:colOff>638175</xdr:colOff>
      <xdr:row>97</xdr:row>
      <xdr:rowOff>7838</xdr:rowOff>
    </xdr:to>
    <xdr:cxnSp macro="">
      <xdr:nvCxnSpPr>
        <xdr:cNvPr id="237" name="直線コネクタ 236"/>
        <xdr:cNvCxnSpPr/>
      </xdr:nvCxnSpPr>
      <xdr:spPr>
        <a:xfrm flipV="1">
          <a:off x="1130300" y="16505682"/>
          <a:ext cx="889000" cy="13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80835</xdr:rowOff>
    </xdr:from>
    <xdr:to>
      <xdr:col>3</xdr:col>
      <xdr:colOff>3175</xdr:colOff>
      <xdr:row>97</xdr:row>
      <xdr:rowOff>10985</xdr:rowOff>
    </xdr:to>
    <xdr:sp macro="" textlink="">
      <xdr:nvSpPr>
        <xdr:cNvPr id="238" name="フローチャート : 判断 237"/>
        <xdr:cNvSpPr/>
      </xdr:nvSpPr>
      <xdr:spPr>
        <a:xfrm>
          <a:off x="1968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2112</xdr:rowOff>
    </xdr:from>
    <xdr:ext cx="534377" cy="259045"/>
    <xdr:sp macro="" textlink="">
      <xdr:nvSpPr>
        <xdr:cNvPr id="239" name="テキスト ボックス 238"/>
        <xdr:cNvSpPr txBox="1"/>
      </xdr:nvSpPr>
      <xdr:spPr>
        <a:xfrm>
          <a:off x="1752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73253</xdr:rowOff>
    </xdr:from>
    <xdr:to>
      <xdr:col>1</xdr:col>
      <xdr:colOff>485775</xdr:colOff>
      <xdr:row>97</xdr:row>
      <xdr:rowOff>3403</xdr:rowOff>
    </xdr:to>
    <xdr:sp macro="" textlink="">
      <xdr:nvSpPr>
        <xdr:cNvPr id="240" name="フローチャート : 判断 239"/>
        <xdr:cNvSpPr/>
      </xdr:nvSpPr>
      <xdr:spPr>
        <a:xfrm>
          <a:off x="1079500" y="1653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19930</xdr:rowOff>
    </xdr:from>
    <xdr:ext cx="534377" cy="259045"/>
    <xdr:sp macro="" textlink="">
      <xdr:nvSpPr>
        <xdr:cNvPr id="241" name="テキスト ボックス 240"/>
        <xdr:cNvSpPr txBox="1"/>
      </xdr:nvSpPr>
      <xdr:spPr>
        <a:xfrm>
          <a:off x="863111" y="163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40974</xdr:rowOff>
    </xdr:from>
    <xdr:to>
      <xdr:col>6</xdr:col>
      <xdr:colOff>561975</xdr:colOff>
      <xdr:row>96</xdr:row>
      <xdr:rowOff>142574</xdr:rowOff>
    </xdr:to>
    <xdr:sp macro="" textlink="">
      <xdr:nvSpPr>
        <xdr:cNvPr id="247" name="円/楕円 246"/>
        <xdr:cNvSpPr/>
      </xdr:nvSpPr>
      <xdr:spPr>
        <a:xfrm>
          <a:off x="4584700" y="165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63851</xdr:rowOff>
    </xdr:from>
    <xdr:ext cx="534377" cy="259045"/>
    <xdr:sp macro="" textlink="">
      <xdr:nvSpPr>
        <xdr:cNvPr id="248" name="衛生費該当値テキスト"/>
        <xdr:cNvSpPr txBox="1"/>
      </xdr:nvSpPr>
      <xdr:spPr>
        <a:xfrm>
          <a:off x="4686300" y="1635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41466</xdr:rowOff>
    </xdr:from>
    <xdr:to>
      <xdr:col>5</xdr:col>
      <xdr:colOff>409575</xdr:colOff>
      <xdr:row>96</xdr:row>
      <xdr:rowOff>143066</xdr:rowOff>
    </xdr:to>
    <xdr:sp macro="" textlink="">
      <xdr:nvSpPr>
        <xdr:cNvPr id="249" name="円/楕円 248"/>
        <xdr:cNvSpPr/>
      </xdr:nvSpPr>
      <xdr:spPr>
        <a:xfrm>
          <a:off x="3746500" y="165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159593</xdr:rowOff>
    </xdr:from>
    <xdr:ext cx="534377" cy="259045"/>
    <xdr:sp macro="" textlink="">
      <xdr:nvSpPr>
        <xdr:cNvPr id="250" name="テキスト ボックス 249"/>
        <xdr:cNvSpPr txBox="1"/>
      </xdr:nvSpPr>
      <xdr:spPr>
        <a:xfrm>
          <a:off x="3530111" y="1627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147731</xdr:rowOff>
    </xdr:from>
    <xdr:to>
      <xdr:col>4</xdr:col>
      <xdr:colOff>206375</xdr:colOff>
      <xdr:row>96</xdr:row>
      <xdr:rowOff>77881</xdr:rowOff>
    </xdr:to>
    <xdr:sp macro="" textlink="">
      <xdr:nvSpPr>
        <xdr:cNvPr id="251" name="円/楕円 250"/>
        <xdr:cNvSpPr/>
      </xdr:nvSpPr>
      <xdr:spPr>
        <a:xfrm>
          <a:off x="2857500" y="164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94408</xdr:rowOff>
    </xdr:from>
    <xdr:ext cx="534377" cy="259045"/>
    <xdr:sp macro="" textlink="">
      <xdr:nvSpPr>
        <xdr:cNvPr id="252" name="テキスト ボックス 251"/>
        <xdr:cNvSpPr txBox="1"/>
      </xdr:nvSpPr>
      <xdr:spPr>
        <a:xfrm>
          <a:off x="2641111" y="1621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167132</xdr:rowOff>
    </xdr:from>
    <xdr:to>
      <xdr:col>3</xdr:col>
      <xdr:colOff>3175</xdr:colOff>
      <xdr:row>96</xdr:row>
      <xdr:rowOff>97282</xdr:rowOff>
    </xdr:to>
    <xdr:sp macro="" textlink="">
      <xdr:nvSpPr>
        <xdr:cNvPr id="253" name="円/楕円 252"/>
        <xdr:cNvSpPr/>
      </xdr:nvSpPr>
      <xdr:spPr>
        <a:xfrm>
          <a:off x="1968500" y="164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113809</xdr:rowOff>
    </xdr:from>
    <xdr:ext cx="534377" cy="259045"/>
    <xdr:sp macro="" textlink="">
      <xdr:nvSpPr>
        <xdr:cNvPr id="254" name="テキスト ボックス 253"/>
        <xdr:cNvSpPr txBox="1"/>
      </xdr:nvSpPr>
      <xdr:spPr>
        <a:xfrm>
          <a:off x="1752111" y="162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128488</xdr:rowOff>
    </xdr:from>
    <xdr:to>
      <xdr:col>1</xdr:col>
      <xdr:colOff>485775</xdr:colOff>
      <xdr:row>97</xdr:row>
      <xdr:rowOff>58638</xdr:rowOff>
    </xdr:to>
    <xdr:sp macro="" textlink="">
      <xdr:nvSpPr>
        <xdr:cNvPr id="255" name="円/楕円 254"/>
        <xdr:cNvSpPr/>
      </xdr:nvSpPr>
      <xdr:spPr>
        <a:xfrm>
          <a:off x="1079500" y="165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49765</xdr:rowOff>
    </xdr:from>
    <xdr:ext cx="534377" cy="259045"/>
    <xdr:sp macro="" textlink="">
      <xdr:nvSpPr>
        <xdr:cNvPr id="256" name="テキスト ボックス 255"/>
        <xdr:cNvSpPr txBox="1"/>
      </xdr:nvSpPr>
      <xdr:spPr>
        <a:xfrm>
          <a:off x="863111" y="166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8" name="直線コネクタ 28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289" name="フローチャート : 判断 288"/>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106697</xdr:rowOff>
    </xdr:from>
    <xdr:ext cx="469744" cy="259045"/>
    <xdr:sp macro="" textlink="">
      <xdr:nvSpPr>
        <xdr:cNvPr id="290" name="テキスト ボックス 289"/>
        <xdr:cNvSpPr txBox="1"/>
      </xdr:nvSpPr>
      <xdr:spPr>
        <a:xfrm>
          <a:off x="9404427" y="627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1" name="直線コネクタ 29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107696</xdr:rowOff>
    </xdr:from>
    <xdr:to>
      <xdr:col>12</xdr:col>
      <xdr:colOff>561975</xdr:colOff>
      <xdr:row>38</xdr:row>
      <xdr:rowOff>37846</xdr:rowOff>
    </xdr:to>
    <xdr:sp macro="" textlink="">
      <xdr:nvSpPr>
        <xdr:cNvPr id="292" name="フローチャート : 判断 291"/>
        <xdr:cNvSpPr/>
      </xdr:nvSpPr>
      <xdr:spPr>
        <a:xfrm>
          <a:off x="869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54373</xdr:rowOff>
    </xdr:from>
    <xdr:ext cx="469744" cy="259045"/>
    <xdr:sp macro="" textlink="">
      <xdr:nvSpPr>
        <xdr:cNvPr id="293" name="テキスト ボックス 292"/>
        <xdr:cNvSpPr txBox="1"/>
      </xdr:nvSpPr>
      <xdr:spPr>
        <a:xfrm>
          <a:off x="8515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10795</xdr:rowOff>
    </xdr:from>
    <xdr:to>
      <xdr:col>11</xdr:col>
      <xdr:colOff>307975</xdr:colOff>
      <xdr:row>39</xdr:row>
      <xdr:rowOff>44450</xdr:rowOff>
    </xdr:to>
    <xdr:cxnSp macro="">
      <xdr:nvCxnSpPr>
        <xdr:cNvPr id="294" name="直線コネクタ 293"/>
        <xdr:cNvCxnSpPr/>
      </xdr:nvCxnSpPr>
      <xdr:spPr>
        <a:xfrm>
          <a:off x="6972300" y="652589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162814</xdr:rowOff>
    </xdr:from>
    <xdr:to>
      <xdr:col>11</xdr:col>
      <xdr:colOff>358775</xdr:colOff>
      <xdr:row>37</xdr:row>
      <xdr:rowOff>92964</xdr:rowOff>
    </xdr:to>
    <xdr:sp macro="" textlink="">
      <xdr:nvSpPr>
        <xdr:cNvPr id="295" name="フローチャート : 判断 294"/>
        <xdr:cNvSpPr/>
      </xdr:nvSpPr>
      <xdr:spPr>
        <a:xfrm>
          <a:off x="7810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109491</xdr:rowOff>
    </xdr:from>
    <xdr:ext cx="469744" cy="259045"/>
    <xdr:sp macro="" textlink="">
      <xdr:nvSpPr>
        <xdr:cNvPr id="296" name="テキスト ボックス 295"/>
        <xdr:cNvSpPr txBox="1"/>
      </xdr:nvSpPr>
      <xdr:spPr>
        <a:xfrm>
          <a:off x="7626427"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52197</xdr:rowOff>
    </xdr:from>
    <xdr:to>
      <xdr:col>10</xdr:col>
      <xdr:colOff>155575</xdr:colOff>
      <xdr:row>36</xdr:row>
      <xdr:rowOff>153797</xdr:rowOff>
    </xdr:to>
    <xdr:sp macro="" textlink="">
      <xdr:nvSpPr>
        <xdr:cNvPr id="297" name="フローチャート : 判断 296"/>
        <xdr:cNvSpPr/>
      </xdr:nvSpPr>
      <xdr:spPr>
        <a:xfrm>
          <a:off x="6921500" y="622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170324</xdr:rowOff>
    </xdr:from>
    <xdr:ext cx="469744" cy="259045"/>
    <xdr:sp macro="" textlink="">
      <xdr:nvSpPr>
        <xdr:cNvPr id="298" name="テキスト ボックス 297"/>
        <xdr:cNvSpPr txBox="1"/>
      </xdr:nvSpPr>
      <xdr:spPr>
        <a:xfrm>
          <a:off x="6737427" y="59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8" name="円/楕円 30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9" name="テキスト ボックス 30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0" name="円/楕円 30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1" name="テキスト ボックス 31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131445</xdr:rowOff>
    </xdr:from>
    <xdr:to>
      <xdr:col>10</xdr:col>
      <xdr:colOff>155575</xdr:colOff>
      <xdr:row>38</xdr:row>
      <xdr:rowOff>61595</xdr:rowOff>
    </xdr:to>
    <xdr:sp macro="" textlink="">
      <xdr:nvSpPr>
        <xdr:cNvPr id="312" name="円/楕円 311"/>
        <xdr:cNvSpPr/>
      </xdr:nvSpPr>
      <xdr:spPr>
        <a:xfrm>
          <a:off x="69215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52722</xdr:rowOff>
    </xdr:from>
    <xdr:ext cx="469744" cy="259045"/>
    <xdr:sp macro="" textlink="">
      <xdr:nvSpPr>
        <xdr:cNvPr id="313" name="テキスト ボックス 312"/>
        <xdr:cNvSpPr txBox="1"/>
      </xdr:nvSpPr>
      <xdr:spPr>
        <a:xfrm>
          <a:off x="6737427" y="65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144857</xdr:rowOff>
    </xdr:from>
    <xdr:to>
      <xdr:col>15</xdr:col>
      <xdr:colOff>180975</xdr:colOff>
      <xdr:row>57</xdr:row>
      <xdr:rowOff>158761</xdr:rowOff>
    </xdr:to>
    <xdr:cxnSp macro="">
      <xdr:nvCxnSpPr>
        <xdr:cNvPr id="340" name="直線コネクタ 339"/>
        <xdr:cNvCxnSpPr/>
      </xdr:nvCxnSpPr>
      <xdr:spPr>
        <a:xfrm>
          <a:off x="9639300" y="9917507"/>
          <a:ext cx="8382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113059</xdr:rowOff>
    </xdr:from>
    <xdr:to>
      <xdr:col>14</xdr:col>
      <xdr:colOff>28575</xdr:colOff>
      <xdr:row>57</xdr:row>
      <xdr:rowOff>144857</xdr:rowOff>
    </xdr:to>
    <xdr:cxnSp macro="">
      <xdr:nvCxnSpPr>
        <xdr:cNvPr id="343" name="直線コネクタ 342"/>
        <xdr:cNvCxnSpPr/>
      </xdr:nvCxnSpPr>
      <xdr:spPr>
        <a:xfrm>
          <a:off x="8750300" y="9885709"/>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44" name="フローチャート : 判断 34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45" name="テキスト ボックス 34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113059</xdr:rowOff>
    </xdr:from>
    <xdr:to>
      <xdr:col>12</xdr:col>
      <xdr:colOff>511175</xdr:colOff>
      <xdr:row>57</xdr:row>
      <xdr:rowOff>117750</xdr:rowOff>
    </xdr:to>
    <xdr:cxnSp macro="">
      <xdr:nvCxnSpPr>
        <xdr:cNvPr id="346" name="直線コネクタ 345"/>
        <xdr:cNvCxnSpPr/>
      </xdr:nvCxnSpPr>
      <xdr:spPr>
        <a:xfrm flipV="1">
          <a:off x="7861300" y="9885709"/>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47" name="フローチャート : 判断 34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48" name="テキスト ボックス 34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73452</xdr:rowOff>
    </xdr:from>
    <xdr:to>
      <xdr:col>11</xdr:col>
      <xdr:colOff>307975</xdr:colOff>
      <xdr:row>57</xdr:row>
      <xdr:rowOff>117750</xdr:rowOff>
    </xdr:to>
    <xdr:cxnSp macro="">
      <xdr:nvCxnSpPr>
        <xdr:cNvPr id="349" name="直線コネクタ 348"/>
        <xdr:cNvCxnSpPr/>
      </xdr:nvCxnSpPr>
      <xdr:spPr>
        <a:xfrm>
          <a:off x="6972300" y="9846102"/>
          <a:ext cx="889000" cy="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50" name="フローチャート : 判断 34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51" name="テキスト ボックス 35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52" name="フローチャート : 判断 35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53" name="テキスト ボックス 35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107961</xdr:rowOff>
    </xdr:from>
    <xdr:to>
      <xdr:col>15</xdr:col>
      <xdr:colOff>231775</xdr:colOff>
      <xdr:row>58</xdr:row>
      <xdr:rowOff>38111</xdr:rowOff>
    </xdr:to>
    <xdr:sp macro="" textlink="">
      <xdr:nvSpPr>
        <xdr:cNvPr id="359" name="円/楕円 358"/>
        <xdr:cNvSpPr/>
      </xdr:nvSpPr>
      <xdr:spPr>
        <a:xfrm>
          <a:off x="10426700" y="98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59569</xdr:rowOff>
    </xdr:from>
    <xdr:ext cx="534377" cy="259045"/>
    <xdr:sp macro="" textlink="">
      <xdr:nvSpPr>
        <xdr:cNvPr id="360" name="農林水産業費該当値テキスト"/>
        <xdr:cNvSpPr txBox="1"/>
      </xdr:nvSpPr>
      <xdr:spPr>
        <a:xfrm>
          <a:off x="10528300" y="98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94057</xdr:rowOff>
    </xdr:from>
    <xdr:to>
      <xdr:col>14</xdr:col>
      <xdr:colOff>79375</xdr:colOff>
      <xdr:row>58</xdr:row>
      <xdr:rowOff>24207</xdr:rowOff>
    </xdr:to>
    <xdr:sp macro="" textlink="">
      <xdr:nvSpPr>
        <xdr:cNvPr id="361" name="円/楕円 360"/>
        <xdr:cNvSpPr/>
      </xdr:nvSpPr>
      <xdr:spPr>
        <a:xfrm>
          <a:off x="9588500" y="98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40734</xdr:rowOff>
    </xdr:from>
    <xdr:ext cx="534377" cy="259045"/>
    <xdr:sp macro="" textlink="">
      <xdr:nvSpPr>
        <xdr:cNvPr id="362" name="テキスト ボックス 361"/>
        <xdr:cNvSpPr txBox="1"/>
      </xdr:nvSpPr>
      <xdr:spPr>
        <a:xfrm>
          <a:off x="9372111" y="96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62259</xdr:rowOff>
    </xdr:from>
    <xdr:to>
      <xdr:col>12</xdr:col>
      <xdr:colOff>561975</xdr:colOff>
      <xdr:row>57</xdr:row>
      <xdr:rowOff>163859</xdr:rowOff>
    </xdr:to>
    <xdr:sp macro="" textlink="">
      <xdr:nvSpPr>
        <xdr:cNvPr id="363" name="円/楕円 362"/>
        <xdr:cNvSpPr/>
      </xdr:nvSpPr>
      <xdr:spPr>
        <a:xfrm>
          <a:off x="8699500" y="98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8936</xdr:rowOff>
    </xdr:from>
    <xdr:ext cx="534377" cy="259045"/>
    <xdr:sp macro="" textlink="">
      <xdr:nvSpPr>
        <xdr:cNvPr id="364" name="テキスト ボックス 363"/>
        <xdr:cNvSpPr txBox="1"/>
      </xdr:nvSpPr>
      <xdr:spPr>
        <a:xfrm>
          <a:off x="8483111" y="96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66950</xdr:rowOff>
    </xdr:from>
    <xdr:to>
      <xdr:col>11</xdr:col>
      <xdr:colOff>358775</xdr:colOff>
      <xdr:row>57</xdr:row>
      <xdr:rowOff>168550</xdr:rowOff>
    </xdr:to>
    <xdr:sp macro="" textlink="">
      <xdr:nvSpPr>
        <xdr:cNvPr id="365" name="円/楕円 364"/>
        <xdr:cNvSpPr/>
      </xdr:nvSpPr>
      <xdr:spPr>
        <a:xfrm>
          <a:off x="7810500" y="98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13627</xdr:rowOff>
    </xdr:from>
    <xdr:ext cx="534377" cy="259045"/>
    <xdr:sp macro="" textlink="">
      <xdr:nvSpPr>
        <xdr:cNvPr id="366" name="テキスト ボックス 365"/>
        <xdr:cNvSpPr txBox="1"/>
      </xdr:nvSpPr>
      <xdr:spPr>
        <a:xfrm>
          <a:off x="7594111" y="96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22652</xdr:rowOff>
    </xdr:from>
    <xdr:to>
      <xdr:col>10</xdr:col>
      <xdr:colOff>155575</xdr:colOff>
      <xdr:row>57</xdr:row>
      <xdr:rowOff>124252</xdr:rowOff>
    </xdr:to>
    <xdr:sp macro="" textlink="">
      <xdr:nvSpPr>
        <xdr:cNvPr id="367" name="円/楕円 366"/>
        <xdr:cNvSpPr/>
      </xdr:nvSpPr>
      <xdr:spPr>
        <a:xfrm>
          <a:off x="6921500" y="97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140779</xdr:rowOff>
    </xdr:from>
    <xdr:ext cx="534377" cy="259045"/>
    <xdr:sp macro="" textlink="">
      <xdr:nvSpPr>
        <xdr:cNvPr id="368" name="テキスト ボックス 367"/>
        <xdr:cNvSpPr txBox="1"/>
      </xdr:nvSpPr>
      <xdr:spPr>
        <a:xfrm>
          <a:off x="6705111" y="95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35193</xdr:rowOff>
    </xdr:from>
    <xdr:to>
      <xdr:col>15</xdr:col>
      <xdr:colOff>180975</xdr:colOff>
      <xdr:row>78</xdr:row>
      <xdr:rowOff>85741</xdr:rowOff>
    </xdr:to>
    <xdr:cxnSp macro="">
      <xdr:nvCxnSpPr>
        <xdr:cNvPr id="395" name="直線コネクタ 394"/>
        <xdr:cNvCxnSpPr/>
      </xdr:nvCxnSpPr>
      <xdr:spPr>
        <a:xfrm flipV="1">
          <a:off x="9639300" y="13408293"/>
          <a:ext cx="838200" cy="5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85741</xdr:rowOff>
    </xdr:from>
    <xdr:to>
      <xdr:col>14</xdr:col>
      <xdr:colOff>28575</xdr:colOff>
      <xdr:row>78</xdr:row>
      <xdr:rowOff>93084</xdr:rowOff>
    </xdr:to>
    <xdr:cxnSp macro="">
      <xdr:nvCxnSpPr>
        <xdr:cNvPr id="398" name="直線コネクタ 397"/>
        <xdr:cNvCxnSpPr/>
      </xdr:nvCxnSpPr>
      <xdr:spPr>
        <a:xfrm flipV="1">
          <a:off x="8750300" y="13458841"/>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4263</xdr:rowOff>
    </xdr:from>
    <xdr:to>
      <xdr:col>14</xdr:col>
      <xdr:colOff>79375</xdr:colOff>
      <xdr:row>78</xdr:row>
      <xdr:rowOff>105863</xdr:rowOff>
    </xdr:to>
    <xdr:sp macro="" textlink="">
      <xdr:nvSpPr>
        <xdr:cNvPr id="399" name="フローチャート : 判断 398"/>
        <xdr:cNvSpPr/>
      </xdr:nvSpPr>
      <xdr:spPr>
        <a:xfrm>
          <a:off x="9588500" y="13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122390</xdr:rowOff>
    </xdr:from>
    <xdr:ext cx="469744" cy="259045"/>
    <xdr:sp macro="" textlink="">
      <xdr:nvSpPr>
        <xdr:cNvPr id="400" name="テキスト ボックス 399"/>
        <xdr:cNvSpPr txBox="1"/>
      </xdr:nvSpPr>
      <xdr:spPr>
        <a:xfrm>
          <a:off x="9404427" y="131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93084</xdr:rowOff>
    </xdr:from>
    <xdr:to>
      <xdr:col>12</xdr:col>
      <xdr:colOff>511175</xdr:colOff>
      <xdr:row>78</xdr:row>
      <xdr:rowOff>95681</xdr:rowOff>
    </xdr:to>
    <xdr:cxnSp macro="">
      <xdr:nvCxnSpPr>
        <xdr:cNvPr id="401" name="直線コネクタ 400"/>
        <xdr:cNvCxnSpPr/>
      </xdr:nvCxnSpPr>
      <xdr:spPr>
        <a:xfrm flipV="1">
          <a:off x="7861300" y="13466184"/>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5863</xdr:rowOff>
    </xdr:from>
    <xdr:to>
      <xdr:col>12</xdr:col>
      <xdr:colOff>561975</xdr:colOff>
      <xdr:row>78</xdr:row>
      <xdr:rowOff>107463</xdr:rowOff>
    </xdr:to>
    <xdr:sp macro="" textlink="">
      <xdr:nvSpPr>
        <xdr:cNvPr id="402" name="フローチャート : 判断 401"/>
        <xdr:cNvSpPr/>
      </xdr:nvSpPr>
      <xdr:spPr>
        <a:xfrm>
          <a:off x="8699500" y="133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123990</xdr:rowOff>
    </xdr:from>
    <xdr:ext cx="469744" cy="259045"/>
    <xdr:sp macro="" textlink="">
      <xdr:nvSpPr>
        <xdr:cNvPr id="403" name="テキスト ボックス 402"/>
        <xdr:cNvSpPr txBox="1"/>
      </xdr:nvSpPr>
      <xdr:spPr>
        <a:xfrm>
          <a:off x="8515427" y="131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95681</xdr:rowOff>
    </xdr:from>
    <xdr:to>
      <xdr:col>11</xdr:col>
      <xdr:colOff>307975</xdr:colOff>
      <xdr:row>78</xdr:row>
      <xdr:rowOff>105702</xdr:rowOff>
    </xdr:to>
    <xdr:cxnSp macro="">
      <xdr:nvCxnSpPr>
        <xdr:cNvPr id="404" name="直線コネクタ 403"/>
        <xdr:cNvCxnSpPr/>
      </xdr:nvCxnSpPr>
      <xdr:spPr>
        <a:xfrm flipV="1">
          <a:off x="6972300" y="13468781"/>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10482</xdr:rowOff>
    </xdr:from>
    <xdr:to>
      <xdr:col>11</xdr:col>
      <xdr:colOff>358775</xdr:colOff>
      <xdr:row>78</xdr:row>
      <xdr:rowOff>112082</xdr:rowOff>
    </xdr:to>
    <xdr:sp macro="" textlink="">
      <xdr:nvSpPr>
        <xdr:cNvPr id="405" name="フローチャート : 判断 404"/>
        <xdr:cNvSpPr/>
      </xdr:nvSpPr>
      <xdr:spPr>
        <a:xfrm>
          <a:off x="7810500" y="1338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128609</xdr:rowOff>
    </xdr:from>
    <xdr:ext cx="469744" cy="259045"/>
    <xdr:sp macro="" textlink="">
      <xdr:nvSpPr>
        <xdr:cNvPr id="406" name="テキスト ボックス 405"/>
        <xdr:cNvSpPr txBox="1"/>
      </xdr:nvSpPr>
      <xdr:spPr>
        <a:xfrm>
          <a:off x="7626427" y="131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8103</xdr:rowOff>
    </xdr:from>
    <xdr:to>
      <xdr:col>10</xdr:col>
      <xdr:colOff>155575</xdr:colOff>
      <xdr:row>78</xdr:row>
      <xdr:rowOff>109703</xdr:rowOff>
    </xdr:to>
    <xdr:sp macro="" textlink="">
      <xdr:nvSpPr>
        <xdr:cNvPr id="407" name="フローチャート : 判断 406"/>
        <xdr:cNvSpPr/>
      </xdr:nvSpPr>
      <xdr:spPr>
        <a:xfrm>
          <a:off x="6921500" y="1338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126230</xdr:rowOff>
    </xdr:from>
    <xdr:ext cx="469744" cy="259045"/>
    <xdr:sp macro="" textlink="">
      <xdr:nvSpPr>
        <xdr:cNvPr id="408" name="テキスト ボックス 407"/>
        <xdr:cNvSpPr txBox="1"/>
      </xdr:nvSpPr>
      <xdr:spPr>
        <a:xfrm>
          <a:off x="6737427" y="1315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155843</xdr:rowOff>
    </xdr:from>
    <xdr:to>
      <xdr:col>15</xdr:col>
      <xdr:colOff>231775</xdr:colOff>
      <xdr:row>78</xdr:row>
      <xdr:rowOff>85993</xdr:rowOff>
    </xdr:to>
    <xdr:sp macro="" textlink="">
      <xdr:nvSpPr>
        <xdr:cNvPr id="414" name="円/楕円 413"/>
        <xdr:cNvSpPr/>
      </xdr:nvSpPr>
      <xdr:spPr>
        <a:xfrm>
          <a:off x="10426700" y="13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70770</xdr:rowOff>
    </xdr:from>
    <xdr:ext cx="534377" cy="259045"/>
    <xdr:sp macro="" textlink="">
      <xdr:nvSpPr>
        <xdr:cNvPr id="415" name="商工費該当値テキスト"/>
        <xdr:cNvSpPr txBox="1"/>
      </xdr:nvSpPr>
      <xdr:spPr>
        <a:xfrm>
          <a:off x="10528300" y="132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34941</xdr:rowOff>
    </xdr:from>
    <xdr:to>
      <xdr:col>14</xdr:col>
      <xdr:colOff>79375</xdr:colOff>
      <xdr:row>78</xdr:row>
      <xdr:rowOff>136541</xdr:rowOff>
    </xdr:to>
    <xdr:sp macro="" textlink="">
      <xdr:nvSpPr>
        <xdr:cNvPr id="416" name="円/楕円 415"/>
        <xdr:cNvSpPr/>
      </xdr:nvSpPr>
      <xdr:spPr>
        <a:xfrm>
          <a:off x="9588500" y="13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127668</xdr:rowOff>
    </xdr:from>
    <xdr:ext cx="469744" cy="259045"/>
    <xdr:sp macro="" textlink="">
      <xdr:nvSpPr>
        <xdr:cNvPr id="417" name="テキスト ボックス 416"/>
        <xdr:cNvSpPr txBox="1"/>
      </xdr:nvSpPr>
      <xdr:spPr>
        <a:xfrm>
          <a:off x="9404427" y="135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42284</xdr:rowOff>
    </xdr:from>
    <xdr:to>
      <xdr:col>12</xdr:col>
      <xdr:colOff>561975</xdr:colOff>
      <xdr:row>78</xdr:row>
      <xdr:rowOff>143884</xdr:rowOff>
    </xdr:to>
    <xdr:sp macro="" textlink="">
      <xdr:nvSpPr>
        <xdr:cNvPr id="418" name="円/楕円 417"/>
        <xdr:cNvSpPr/>
      </xdr:nvSpPr>
      <xdr:spPr>
        <a:xfrm>
          <a:off x="8699500" y="134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135011</xdr:rowOff>
    </xdr:from>
    <xdr:ext cx="469744" cy="259045"/>
    <xdr:sp macro="" textlink="">
      <xdr:nvSpPr>
        <xdr:cNvPr id="419" name="テキスト ボックス 418"/>
        <xdr:cNvSpPr txBox="1"/>
      </xdr:nvSpPr>
      <xdr:spPr>
        <a:xfrm>
          <a:off x="8515427" y="135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44881</xdr:rowOff>
    </xdr:from>
    <xdr:to>
      <xdr:col>11</xdr:col>
      <xdr:colOff>358775</xdr:colOff>
      <xdr:row>78</xdr:row>
      <xdr:rowOff>146481</xdr:rowOff>
    </xdr:to>
    <xdr:sp macro="" textlink="">
      <xdr:nvSpPr>
        <xdr:cNvPr id="420" name="円/楕円 419"/>
        <xdr:cNvSpPr/>
      </xdr:nvSpPr>
      <xdr:spPr>
        <a:xfrm>
          <a:off x="7810500" y="134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137608</xdr:rowOff>
    </xdr:from>
    <xdr:ext cx="469744" cy="259045"/>
    <xdr:sp macro="" textlink="">
      <xdr:nvSpPr>
        <xdr:cNvPr id="421" name="テキスト ボックス 420"/>
        <xdr:cNvSpPr txBox="1"/>
      </xdr:nvSpPr>
      <xdr:spPr>
        <a:xfrm>
          <a:off x="7626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54902</xdr:rowOff>
    </xdr:from>
    <xdr:to>
      <xdr:col>10</xdr:col>
      <xdr:colOff>155575</xdr:colOff>
      <xdr:row>78</xdr:row>
      <xdr:rowOff>156502</xdr:rowOff>
    </xdr:to>
    <xdr:sp macro="" textlink="">
      <xdr:nvSpPr>
        <xdr:cNvPr id="422" name="円/楕円 421"/>
        <xdr:cNvSpPr/>
      </xdr:nvSpPr>
      <xdr:spPr>
        <a:xfrm>
          <a:off x="6921500" y="134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147629</xdr:rowOff>
    </xdr:from>
    <xdr:ext cx="469744" cy="259045"/>
    <xdr:sp macro="" textlink="">
      <xdr:nvSpPr>
        <xdr:cNvPr id="423" name="テキスト ボックス 422"/>
        <xdr:cNvSpPr txBox="1"/>
      </xdr:nvSpPr>
      <xdr:spPr>
        <a:xfrm>
          <a:off x="6737427" y="1352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83431</xdr:rowOff>
    </xdr:from>
    <xdr:to>
      <xdr:col>15</xdr:col>
      <xdr:colOff>180975</xdr:colOff>
      <xdr:row>98</xdr:row>
      <xdr:rowOff>108443</xdr:rowOff>
    </xdr:to>
    <xdr:cxnSp macro="">
      <xdr:nvCxnSpPr>
        <xdr:cNvPr id="452" name="直線コネクタ 451"/>
        <xdr:cNvCxnSpPr/>
      </xdr:nvCxnSpPr>
      <xdr:spPr>
        <a:xfrm flipV="1">
          <a:off x="9639300" y="16885531"/>
          <a:ext cx="8382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88035</xdr:rowOff>
    </xdr:from>
    <xdr:to>
      <xdr:col>14</xdr:col>
      <xdr:colOff>28575</xdr:colOff>
      <xdr:row>98</xdr:row>
      <xdr:rowOff>108443</xdr:rowOff>
    </xdr:to>
    <xdr:cxnSp macro="">
      <xdr:nvCxnSpPr>
        <xdr:cNvPr id="455" name="直線コネクタ 454"/>
        <xdr:cNvCxnSpPr/>
      </xdr:nvCxnSpPr>
      <xdr:spPr>
        <a:xfrm>
          <a:off x="8750300" y="16890135"/>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56" name="フローチャート : 判断 455"/>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57" name="テキスト ボックス 456"/>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88035</xdr:rowOff>
    </xdr:from>
    <xdr:to>
      <xdr:col>12</xdr:col>
      <xdr:colOff>511175</xdr:colOff>
      <xdr:row>98</xdr:row>
      <xdr:rowOff>98986</xdr:rowOff>
    </xdr:to>
    <xdr:cxnSp macro="">
      <xdr:nvCxnSpPr>
        <xdr:cNvPr id="458" name="直線コネクタ 457"/>
        <xdr:cNvCxnSpPr/>
      </xdr:nvCxnSpPr>
      <xdr:spPr>
        <a:xfrm flipV="1">
          <a:off x="7861300" y="16890135"/>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59" name="フローチャート : 判断 458"/>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60" name="テキスト ボックス 459"/>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74033</xdr:rowOff>
    </xdr:from>
    <xdr:to>
      <xdr:col>11</xdr:col>
      <xdr:colOff>307975</xdr:colOff>
      <xdr:row>98</xdr:row>
      <xdr:rowOff>98986</xdr:rowOff>
    </xdr:to>
    <xdr:cxnSp macro="">
      <xdr:nvCxnSpPr>
        <xdr:cNvPr id="461" name="直線コネクタ 460"/>
        <xdr:cNvCxnSpPr/>
      </xdr:nvCxnSpPr>
      <xdr:spPr>
        <a:xfrm>
          <a:off x="6972300" y="16876133"/>
          <a:ext cx="889000" cy="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62" name="フローチャート : 判断 461"/>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63" name="テキスト ボックス 462"/>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64" name="フローチャート : 判断 463"/>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65" name="テキスト ボックス 464"/>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32631</xdr:rowOff>
    </xdr:from>
    <xdr:to>
      <xdr:col>15</xdr:col>
      <xdr:colOff>231775</xdr:colOff>
      <xdr:row>98</xdr:row>
      <xdr:rowOff>134231</xdr:rowOff>
    </xdr:to>
    <xdr:sp macro="" textlink="">
      <xdr:nvSpPr>
        <xdr:cNvPr id="471" name="円/楕円 470"/>
        <xdr:cNvSpPr/>
      </xdr:nvSpPr>
      <xdr:spPr>
        <a:xfrm>
          <a:off x="10426700" y="1683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163458</xdr:rowOff>
    </xdr:from>
    <xdr:ext cx="599010" cy="259045"/>
    <xdr:sp macro="" textlink="">
      <xdr:nvSpPr>
        <xdr:cNvPr id="472" name="土木費該当値テキスト"/>
        <xdr:cNvSpPr txBox="1"/>
      </xdr:nvSpPr>
      <xdr:spPr>
        <a:xfrm>
          <a:off x="10528300" y="1662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57643</xdr:rowOff>
    </xdr:from>
    <xdr:to>
      <xdr:col>14</xdr:col>
      <xdr:colOff>79375</xdr:colOff>
      <xdr:row>98</xdr:row>
      <xdr:rowOff>159243</xdr:rowOff>
    </xdr:to>
    <xdr:sp macro="" textlink="">
      <xdr:nvSpPr>
        <xdr:cNvPr id="473" name="円/楕円 472"/>
        <xdr:cNvSpPr/>
      </xdr:nvSpPr>
      <xdr:spPr>
        <a:xfrm>
          <a:off x="9588500" y="168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4320</xdr:rowOff>
    </xdr:from>
    <xdr:ext cx="534377" cy="259045"/>
    <xdr:sp macro="" textlink="">
      <xdr:nvSpPr>
        <xdr:cNvPr id="474" name="テキスト ボックス 473"/>
        <xdr:cNvSpPr txBox="1"/>
      </xdr:nvSpPr>
      <xdr:spPr>
        <a:xfrm>
          <a:off x="9372111" y="166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37235</xdr:rowOff>
    </xdr:from>
    <xdr:to>
      <xdr:col>12</xdr:col>
      <xdr:colOff>561975</xdr:colOff>
      <xdr:row>98</xdr:row>
      <xdr:rowOff>138835</xdr:rowOff>
    </xdr:to>
    <xdr:sp macro="" textlink="">
      <xdr:nvSpPr>
        <xdr:cNvPr id="475" name="円/楕円 474"/>
        <xdr:cNvSpPr/>
      </xdr:nvSpPr>
      <xdr:spPr>
        <a:xfrm>
          <a:off x="8699500" y="168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155362</xdr:rowOff>
    </xdr:from>
    <xdr:ext cx="599010" cy="259045"/>
    <xdr:sp macro="" textlink="">
      <xdr:nvSpPr>
        <xdr:cNvPr id="476" name="テキスト ボックス 475"/>
        <xdr:cNvSpPr txBox="1"/>
      </xdr:nvSpPr>
      <xdr:spPr>
        <a:xfrm>
          <a:off x="8450794" y="166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100,681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48186</xdr:rowOff>
    </xdr:from>
    <xdr:to>
      <xdr:col>11</xdr:col>
      <xdr:colOff>358775</xdr:colOff>
      <xdr:row>98</xdr:row>
      <xdr:rowOff>149786</xdr:rowOff>
    </xdr:to>
    <xdr:sp macro="" textlink="">
      <xdr:nvSpPr>
        <xdr:cNvPr id="477" name="円/楕円 476"/>
        <xdr:cNvSpPr/>
      </xdr:nvSpPr>
      <xdr:spPr>
        <a:xfrm>
          <a:off x="7810500" y="1685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166313</xdr:rowOff>
    </xdr:from>
    <xdr:ext cx="534377" cy="259045"/>
    <xdr:sp macro="" textlink="">
      <xdr:nvSpPr>
        <xdr:cNvPr id="478" name="テキスト ボックス 477"/>
        <xdr:cNvSpPr txBox="1"/>
      </xdr:nvSpPr>
      <xdr:spPr>
        <a:xfrm>
          <a:off x="7594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23233</xdr:rowOff>
    </xdr:from>
    <xdr:to>
      <xdr:col>10</xdr:col>
      <xdr:colOff>155575</xdr:colOff>
      <xdr:row>98</xdr:row>
      <xdr:rowOff>124833</xdr:rowOff>
    </xdr:to>
    <xdr:sp macro="" textlink="">
      <xdr:nvSpPr>
        <xdr:cNvPr id="479" name="円/楕円 478"/>
        <xdr:cNvSpPr/>
      </xdr:nvSpPr>
      <xdr:spPr>
        <a:xfrm>
          <a:off x="6921500" y="168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141360</xdr:rowOff>
    </xdr:from>
    <xdr:ext cx="599010" cy="259045"/>
    <xdr:sp macro="" textlink="">
      <xdr:nvSpPr>
        <xdr:cNvPr id="480" name="テキスト ボックス 479"/>
        <xdr:cNvSpPr txBox="1"/>
      </xdr:nvSpPr>
      <xdr:spPr>
        <a:xfrm>
          <a:off x="6672794" y="1660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153594</xdr:rowOff>
    </xdr:from>
    <xdr:to>
      <xdr:col>23</xdr:col>
      <xdr:colOff>517525</xdr:colOff>
      <xdr:row>37</xdr:row>
      <xdr:rowOff>57874</xdr:rowOff>
    </xdr:to>
    <xdr:cxnSp macro="">
      <xdr:nvCxnSpPr>
        <xdr:cNvPr id="509" name="直線コネクタ 508"/>
        <xdr:cNvCxnSpPr/>
      </xdr:nvCxnSpPr>
      <xdr:spPr>
        <a:xfrm>
          <a:off x="15481300" y="6325794"/>
          <a:ext cx="838200" cy="7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153594</xdr:rowOff>
    </xdr:from>
    <xdr:to>
      <xdr:col>22</xdr:col>
      <xdr:colOff>365125</xdr:colOff>
      <xdr:row>37</xdr:row>
      <xdr:rowOff>93929</xdr:rowOff>
    </xdr:to>
    <xdr:cxnSp macro="">
      <xdr:nvCxnSpPr>
        <xdr:cNvPr id="512" name="直線コネクタ 511"/>
        <xdr:cNvCxnSpPr/>
      </xdr:nvCxnSpPr>
      <xdr:spPr>
        <a:xfrm flipV="1">
          <a:off x="14592300" y="6325794"/>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13" name="フローチャート : 判断 512"/>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127182</xdr:rowOff>
    </xdr:from>
    <xdr:ext cx="534377" cy="259045"/>
    <xdr:sp macro="" textlink="">
      <xdr:nvSpPr>
        <xdr:cNvPr id="514" name="テキスト ボックス 513"/>
        <xdr:cNvSpPr txBox="1"/>
      </xdr:nvSpPr>
      <xdr:spPr>
        <a:xfrm>
          <a:off x="15214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87744</xdr:rowOff>
    </xdr:from>
    <xdr:to>
      <xdr:col>21</xdr:col>
      <xdr:colOff>161925</xdr:colOff>
      <xdr:row>37</xdr:row>
      <xdr:rowOff>93929</xdr:rowOff>
    </xdr:to>
    <xdr:cxnSp macro="">
      <xdr:nvCxnSpPr>
        <xdr:cNvPr id="515" name="直線コネクタ 514"/>
        <xdr:cNvCxnSpPr/>
      </xdr:nvCxnSpPr>
      <xdr:spPr>
        <a:xfrm>
          <a:off x="13703300" y="6431394"/>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16" name="フローチャート : 判断 515"/>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140111</xdr:rowOff>
    </xdr:from>
    <xdr:ext cx="534377" cy="259045"/>
    <xdr:sp macro="" textlink="">
      <xdr:nvSpPr>
        <xdr:cNvPr id="517" name="テキスト ボックス 516"/>
        <xdr:cNvSpPr txBox="1"/>
      </xdr:nvSpPr>
      <xdr:spPr>
        <a:xfrm>
          <a:off x="14325111" y="64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61633</xdr:rowOff>
    </xdr:from>
    <xdr:to>
      <xdr:col>19</xdr:col>
      <xdr:colOff>644525</xdr:colOff>
      <xdr:row>37</xdr:row>
      <xdr:rowOff>87744</xdr:rowOff>
    </xdr:to>
    <xdr:cxnSp macro="">
      <xdr:nvCxnSpPr>
        <xdr:cNvPr id="518" name="直線コネクタ 517"/>
        <xdr:cNvCxnSpPr/>
      </xdr:nvCxnSpPr>
      <xdr:spPr>
        <a:xfrm>
          <a:off x="12814300" y="6405283"/>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19" name="フローチャート : 判断 518"/>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141991</xdr:rowOff>
    </xdr:from>
    <xdr:ext cx="534377" cy="259045"/>
    <xdr:sp macro="" textlink="">
      <xdr:nvSpPr>
        <xdr:cNvPr id="520" name="テキスト ボックス 519"/>
        <xdr:cNvSpPr txBox="1"/>
      </xdr:nvSpPr>
      <xdr:spPr>
        <a:xfrm>
          <a:off x="13436111" y="64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21" name="フローチャート : 判断 520"/>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164216</xdr:rowOff>
    </xdr:from>
    <xdr:ext cx="534377" cy="259045"/>
    <xdr:sp macro="" textlink="">
      <xdr:nvSpPr>
        <xdr:cNvPr id="522" name="テキスト ボックス 521"/>
        <xdr:cNvSpPr txBox="1"/>
      </xdr:nvSpPr>
      <xdr:spPr>
        <a:xfrm>
          <a:off x="12547111" y="65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7074</xdr:rowOff>
    </xdr:from>
    <xdr:to>
      <xdr:col>23</xdr:col>
      <xdr:colOff>568325</xdr:colOff>
      <xdr:row>37</xdr:row>
      <xdr:rowOff>108674</xdr:rowOff>
    </xdr:to>
    <xdr:sp macro="" textlink="">
      <xdr:nvSpPr>
        <xdr:cNvPr id="528" name="円/楕円 527"/>
        <xdr:cNvSpPr/>
      </xdr:nvSpPr>
      <xdr:spPr>
        <a:xfrm>
          <a:off x="16268700" y="63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29951</xdr:rowOff>
    </xdr:from>
    <xdr:ext cx="534377" cy="259045"/>
    <xdr:sp macro="" textlink="">
      <xdr:nvSpPr>
        <xdr:cNvPr id="529" name="消防費該当値テキスト"/>
        <xdr:cNvSpPr txBox="1"/>
      </xdr:nvSpPr>
      <xdr:spPr>
        <a:xfrm>
          <a:off x="16370300" y="62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25,943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102794</xdr:rowOff>
    </xdr:from>
    <xdr:to>
      <xdr:col>22</xdr:col>
      <xdr:colOff>415925</xdr:colOff>
      <xdr:row>37</xdr:row>
      <xdr:rowOff>32944</xdr:rowOff>
    </xdr:to>
    <xdr:sp macro="" textlink="">
      <xdr:nvSpPr>
        <xdr:cNvPr id="530" name="円/楕円 529"/>
        <xdr:cNvSpPr/>
      </xdr:nvSpPr>
      <xdr:spPr>
        <a:xfrm>
          <a:off x="15430500" y="62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49471</xdr:rowOff>
    </xdr:from>
    <xdr:ext cx="534377" cy="259045"/>
    <xdr:sp macro="" textlink="">
      <xdr:nvSpPr>
        <xdr:cNvPr id="531" name="テキスト ボックス 530"/>
        <xdr:cNvSpPr txBox="1"/>
      </xdr:nvSpPr>
      <xdr:spPr>
        <a:xfrm>
          <a:off x="15214111" y="605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43129</xdr:rowOff>
    </xdr:from>
    <xdr:to>
      <xdr:col>21</xdr:col>
      <xdr:colOff>212725</xdr:colOff>
      <xdr:row>37</xdr:row>
      <xdr:rowOff>144729</xdr:rowOff>
    </xdr:to>
    <xdr:sp macro="" textlink="">
      <xdr:nvSpPr>
        <xdr:cNvPr id="532" name="円/楕円 531"/>
        <xdr:cNvSpPr/>
      </xdr:nvSpPr>
      <xdr:spPr>
        <a:xfrm>
          <a:off x="14541500" y="63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161256</xdr:rowOff>
    </xdr:from>
    <xdr:ext cx="534377" cy="259045"/>
    <xdr:sp macro="" textlink="">
      <xdr:nvSpPr>
        <xdr:cNvPr id="533" name="テキスト ボックス 532"/>
        <xdr:cNvSpPr txBox="1"/>
      </xdr:nvSpPr>
      <xdr:spPr>
        <a:xfrm>
          <a:off x="14325111" y="616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36944</xdr:rowOff>
    </xdr:from>
    <xdr:to>
      <xdr:col>20</xdr:col>
      <xdr:colOff>9525</xdr:colOff>
      <xdr:row>37</xdr:row>
      <xdr:rowOff>138544</xdr:rowOff>
    </xdr:to>
    <xdr:sp macro="" textlink="">
      <xdr:nvSpPr>
        <xdr:cNvPr id="534" name="円/楕円 533"/>
        <xdr:cNvSpPr/>
      </xdr:nvSpPr>
      <xdr:spPr>
        <a:xfrm>
          <a:off x="13652500" y="63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155071</xdr:rowOff>
    </xdr:from>
    <xdr:ext cx="534377" cy="259045"/>
    <xdr:sp macro="" textlink="">
      <xdr:nvSpPr>
        <xdr:cNvPr id="535" name="テキスト ボックス 534"/>
        <xdr:cNvSpPr txBox="1"/>
      </xdr:nvSpPr>
      <xdr:spPr>
        <a:xfrm>
          <a:off x="13436111" y="61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10833</xdr:rowOff>
    </xdr:from>
    <xdr:to>
      <xdr:col>18</xdr:col>
      <xdr:colOff>492125</xdr:colOff>
      <xdr:row>37</xdr:row>
      <xdr:rowOff>112433</xdr:rowOff>
    </xdr:to>
    <xdr:sp macro="" textlink="">
      <xdr:nvSpPr>
        <xdr:cNvPr id="536" name="円/楕円 535"/>
        <xdr:cNvSpPr/>
      </xdr:nvSpPr>
      <xdr:spPr>
        <a:xfrm>
          <a:off x="12763500" y="63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128960</xdr:rowOff>
    </xdr:from>
    <xdr:ext cx="534377" cy="259045"/>
    <xdr:sp macro="" textlink="">
      <xdr:nvSpPr>
        <xdr:cNvPr id="537" name="テキスト ボックス 536"/>
        <xdr:cNvSpPr txBox="1"/>
      </xdr:nvSpPr>
      <xdr:spPr>
        <a:xfrm>
          <a:off x="12547111" y="61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51908</xdr:rowOff>
    </xdr:from>
    <xdr:to>
      <xdr:col>23</xdr:col>
      <xdr:colOff>517525</xdr:colOff>
      <xdr:row>57</xdr:row>
      <xdr:rowOff>69493</xdr:rowOff>
    </xdr:to>
    <xdr:cxnSp macro="">
      <xdr:nvCxnSpPr>
        <xdr:cNvPr id="564" name="直線コネクタ 563"/>
        <xdr:cNvCxnSpPr/>
      </xdr:nvCxnSpPr>
      <xdr:spPr>
        <a:xfrm flipV="1">
          <a:off x="15481300" y="9824558"/>
          <a:ext cx="8382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68756</xdr:rowOff>
    </xdr:from>
    <xdr:to>
      <xdr:col>22</xdr:col>
      <xdr:colOff>365125</xdr:colOff>
      <xdr:row>57</xdr:row>
      <xdr:rowOff>69493</xdr:rowOff>
    </xdr:to>
    <xdr:cxnSp macro="">
      <xdr:nvCxnSpPr>
        <xdr:cNvPr id="567" name="直線コネクタ 566"/>
        <xdr:cNvCxnSpPr/>
      </xdr:nvCxnSpPr>
      <xdr:spPr>
        <a:xfrm>
          <a:off x="14592300" y="9841406"/>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68" name="フローチャート : 判断 567"/>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69" name="テキスト ボックス 568"/>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68756</xdr:rowOff>
    </xdr:from>
    <xdr:to>
      <xdr:col>21</xdr:col>
      <xdr:colOff>161925</xdr:colOff>
      <xdr:row>57</xdr:row>
      <xdr:rowOff>76401</xdr:rowOff>
    </xdr:to>
    <xdr:cxnSp macro="">
      <xdr:nvCxnSpPr>
        <xdr:cNvPr id="570" name="直線コネクタ 569"/>
        <xdr:cNvCxnSpPr/>
      </xdr:nvCxnSpPr>
      <xdr:spPr>
        <a:xfrm flipV="1">
          <a:off x="13703300" y="9841406"/>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71" name="フローチャート : 判断 570"/>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72" name="テキスト ボックス 571"/>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41612</xdr:rowOff>
    </xdr:from>
    <xdr:to>
      <xdr:col>19</xdr:col>
      <xdr:colOff>644525</xdr:colOff>
      <xdr:row>57</xdr:row>
      <xdr:rowOff>76401</xdr:rowOff>
    </xdr:to>
    <xdr:cxnSp macro="">
      <xdr:nvCxnSpPr>
        <xdr:cNvPr id="573" name="直線コネクタ 572"/>
        <xdr:cNvCxnSpPr/>
      </xdr:nvCxnSpPr>
      <xdr:spPr>
        <a:xfrm>
          <a:off x="12814300" y="9814262"/>
          <a:ext cx="889000" cy="3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74" name="フローチャート : 判断 573"/>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75" name="テキスト ボックス 574"/>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76" name="フローチャート : 判断 575"/>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577" name="テキスト ボックス 576"/>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1108</xdr:rowOff>
    </xdr:from>
    <xdr:to>
      <xdr:col>23</xdr:col>
      <xdr:colOff>568325</xdr:colOff>
      <xdr:row>57</xdr:row>
      <xdr:rowOff>102708</xdr:rowOff>
    </xdr:to>
    <xdr:sp macro="" textlink="">
      <xdr:nvSpPr>
        <xdr:cNvPr id="583" name="円/楕円 582"/>
        <xdr:cNvSpPr/>
      </xdr:nvSpPr>
      <xdr:spPr>
        <a:xfrm>
          <a:off x="16268700" y="97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150985</xdr:rowOff>
    </xdr:from>
    <xdr:ext cx="534377" cy="259045"/>
    <xdr:sp macro="" textlink="">
      <xdr:nvSpPr>
        <xdr:cNvPr id="584" name="教育費該当値テキスト"/>
        <xdr:cNvSpPr txBox="1"/>
      </xdr:nvSpPr>
      <xdr:spPr>
        <a:xfrm>
          <a:off x="16370300" y="975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18693</xdr:rowOff>
    </xdr:from>
    <xdr:to>
      <xdr:col>22</xdr:col>
      <xdr:colOff>415925</xdr:colOff>
      <xdr:row>57</xdr:row>
      <xdr:rowOff>120293</xdr:rowOff>
    </xdr:to>
    <xdr:sp macro="" textlink="">
      <xdr:nvSpPr>
        <xdr:cNvPr id="585" name="円/楕円 584"/>
        <xdr:cNvSpPr/>
      </xdr:nvSpPr>
      <xdr:spPr>
        <a:xfrm>
          <a:off x="15430500" y="979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111420</xdr:rowOff>
    </xdr:from>
    <xdr:ext cx="534377" cy="259045"/>
    <xdr:sp macro="" textlink="">
      <xdr:nvSpPr>
        <xdr:cNvPr id="586" name="テキスト ボックス 585"/>
        <xdr:cNvSpPr txBox="1"/>
      </xdr:nvSpPr>
      <xdr:spPr>
        <a:xfrm>
          <a:off x="15214111" y="988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17956</xdr:rowOff>
    </xdr:from>
    <xdr:to>
      <xdr:col>21</xdr:col>
      <xdr:colOff>212725</xdr:colOff>
      <xdr:row>57</xdr:row>
      <xdr:rowOff>119556</xdr:rowOff>
    </xdr:to>
    <xdr:sp macro="" textlink="">
      <xdr:nvSpPr>
        <xdr:cNvPr id="587" name="円/楕円 586"/>
        <xdr:cNvSpPr/>
      </xdr:nvSpPr>
      <xdr:spPr>
        <a:xfrm>
          <a:off x="14541500" y="97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110683</xdr:rowOff>
    </xdr:from>
    <xdr:ext cx="534377" cy="259045"/>
    <xdr:sp macro="" textlink="">
      <xdr:nvSpPr>
        <xdr:cNvPr id="588" name="テキスト ボックス 587"/>
        <xdr:cNvSpPr txBox="1"/>
      </xdr:nvSpPr>
      <xdr:spPr>
        <a:xfrm>
          <a:off x="14325111" y="98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25601</xdr:rowOff>
    </xdr:from>
    <xdr:to>
      <xdr:col>20</xdr:col>
      <xdr:colOff>9525</xdr:colOff>
      <xdr:row>57</xdr:row>
      <xdr:rowOff>127201</xdr:rowOff>
    </xdr:to>
    <xdr:sp macro="" textlink="">
      <xdr:nvSpPr>
        <xdr:cNvPr id="589" name="円/楕円 588"/>
        <xdr:cNvSpPr/>
      </xdr:nvSpPr>
      <xdr:spPr>
        <a:xfrm>
          <a:off x="13652500" y="97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118328</xdr:rowOff>
    </xdr:from>
    <xdr:ext cx="534377" cy="259045"/>
    <xdr:sp macro="" textlink="">
      <xdr:nvSpPr>
        <xdr:cNvPr id="590" name="テキスト ボックス 589"/>
        <xdr:cNvSpPr txBox="1"/>
      </xdr:nvSpPr>
      <xdr:spPr>
        <a:xfrm>
          <a:off x="13436111" y="989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162262</xdr:rowOff>
    </xdr:from>
    <xdr:to>
      <xdr:col>18</xdr:col>
      <xdr:colOff>492125</xdr:colOff>
      <xdr:row>57</xdr:row>
      <xdr:rowOff>92412</xdr:rowOff>
    </xdr:to>
    <xdr:sp macro="" textlink="">
      <xdr:nvSpPr>
        <xdr:cNvPr id="591" name="円/楕円 590"/>
        <xdr:cNvSpPr/>
      </xdr:nvSpPr>
      <xdr:spPr>
        <a:xfrm>
          <a:off x="12763500" y="97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108939</xdr:rowOff>
    </xdr:from>
    <xdr:ext cx="534377" cy="259045"/>
    <xdr:sp macro="" textlink="">
      <xdr:nvSpPr>
        <xdr:cNvPr id="592" name="テキスト ボックス 591"/>
        <xdr:cNvSpPr txBox="1"/>
      </xdr:nvSpPr>
      <xdr:spPr>
        <a:xfrm>
          <a:off x="12547111" y="95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129034</xdr:rowOff>
    </xdr:from>
    <xdr:to>
      <xdr:col>23</xdr:col>
      <xdr:colOff>517525</xdr:colOff>
      <xdr:row>78</xdr:row>
      <xdr:rowOff>131553</xdr:rowOff>
    </xdr:to>
    <xdr:cxnSp macro="">
      <xdr:nvCxnSpPr>
        <xdr:cNvPr id="619" name="直線コネクタ 618"/>
        <xdr:cNvCxnSpPr/>
      </xdr:nvCxnSpPr>
      <xdr:spPr>
        <a:xfrm>
          <a:off x="15481300" y="13502134"/>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78970</xdr:rowOff>
    </xdr:from>
    <xdr:to>
      <xdr:col>22</xdr:col>
      <xdr:colOff>365125</xdr:colOff>
      <xdr:row>78</xdr:row>
      <xdr:rowOff>129034</xdr:rowOff>
    </xdr:to>
    <xdr:cxnSp macro="">
      <xdr:nvCxnSpPr>
        <xdr:cNvPr id="622" name="直線コネクタ 621"/>
        <xdr:cNvCxnSpPr/>
      </xdr:nvCxnSpPr>
      <xdr:spPr>
        <a:xfrm>
          <a:off x="14592300" y="13452070"/>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72761</xdr:rowOff>
    </xdr:from>
    <xdr:to>
      <xdr:col>22</xdr:col>
      <xdr:colOff>415925</xdr:colOff>
      <xdr:row>79</xdr:row>
      <xdr:rowOff>2911</xdr:rowOff>
    </xdr:to>
    <xdr:sp macro="" textlink="">
      <xdr:nvSpPr>
        <xdr:cNvPr id="623" name="フローチャート : 判断 622"/>
        <xdr:cNvSpPr/>
      </xdr:nvSpPr>
      <xdr:spPr>
        <a:xfrm>
          <a:off x="15430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19438</xdr:rowOff>
    </xdr:from>
    <xdr:ext cx="469744" cy="259045"/>
    <xdr:sp macro="" textlink="">
      <xdr:nvSpPr>
        <xdr:cNvPr id="624" name="テキスト ボックス 623"/>
        <xdr:cNvSpPr txBox="1"/>
      </xdr:nvSpPr>
      <xdr:spPr>
        <a:xfrm>
          <a:off x="15246427" y="1322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78970</xdr:rowOff>
    </xdr:from>
    <xdr:to>
      <xdr:col>21</xdr:col>
      <xdr:colOff>161925</xdr:colOff>
      <xdr:row>78</xdr:row>
      <xdr:rowOff>97848</xdr:rowOff>
    </xdr:to>
    <xdr:cxnSp macro="">
      <xdr:nvCxnSpPr>
        <xdr:cNvPr id="625" name="直線コネクタ 624"/>
        <xdr:cNvCxnSpPr/>
      </xdr:nvCxnSpPr>
      <xdr:spPr>
        <a:xfrm flipV="1">
          <a:off x="13703300" y="13452070"/>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73616</xdr:rowOff>
    </xdr:from>
    <xdr:to>
      <xdr:col>21</xdr:col>
      <xdr:colOff>212725</xdr:colOff>
      <xdr:row>79</xdr:row>
      <xdr:rowOff>3766</xdr:rowOff>
    </xdr:to>
    <xdr:sp macro="" textlink="">
      <xdr:nvSpPr>
        <xdr:cNvPr id="626" name="フローチャート : 判断 625"/>
        <xdr:cNvSpPr/>
      </xdr:nvSpPr>
      <xdr:spPr>
        <a:xfrm>
          <a:off x="14541500" y="134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166343</xdr:rowOff>
    </xdr:from>
    <xdr:ext cx="469744" cy="259045"/>
    <xdr:sp macro="" textlink="">
      <xdr:nvSpPr>
        <xdr:cNvPr id="627" name="テキスト ボックス 626"/>
        <xdr:cNvSpPr txBox="1"/>
      </xdr:nvSpPr>
      <xdr:spPr>
        <a:xfrm>
          <a:off x="14357427" y="135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97848</xdr:rowOff>
    </xdr:from>
    <xdr:to>
      <xdr:col>19</xdr:col>
      <xdr:colOff>644525</xdr:colOff>
      <xdr:row>78</xdr:row>
      <xdr:rowOff>136801</xdr:rowOff>
    </xdr:to>
    <xdr:cxnSp macro="">
      <xdr:nvCxnSpPr>
        <xdr:cNvPr id="628" name="直線コネクタ 627"/>
        <xdr:cNvCxnSpPr/>
      </xdr:nvCxnSpPr>
      <xdr:spPr>
        <a:xfrm flipV="1">
          <a:off x="12814300" y="13470948"/>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19044</xdr:rowOff>
    </xdr:from>
    <xdr:to>
      <xdr:col>20</xdr:col>
      <xdr:colOff>9525</xdr:colOff>
      <xdr:row>78</xdr:row>
      <xdr:rowOff>120644</xdr:rowOff>
    </xdr:to>
    <xdr:sp macro="" textlink="">
      <xdr:nvSpPr>
        <xdr:cNvPr id="629" name="フローチャート : 判断 628"/>
        <xdr:cNvSpPr/>
      </xdr:nvSpPr>
      <xdr:spPr>
        <a:xfrm>
          <a:off x="13652500" y="133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137171</xdr:rowOff>
    </xdr:from>
    <xdr:ext cx="534377" cy="259045"/>
    <xdr:sp macro="" textlink="">
      <xdr:nvSpPr>
        <xdr:cNvPr id="630" name="テキスト ボックス 629"/>
        <xdr:cNvSpPr txBox="1"/>
      </xdr:nvSpPr>
      <xdr:spPr>
        <a:xfrm>
          <a:off x="13436111" y="131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58505</xdr:rowOff>
    </xdr:from>
    <xdr:to>
      <xdr:col>18</xdr:col>
      <xdr:colOff>492125</xdr:colOff>
      <xdr:row>78</xdr:row>
      <xdr:rowOff>160105</xdr:rowOff>
    </xdr:to>
    <xdr:sp macro="" textlink="">
      <xdr:nvSpPr>
        <xdr:cNvPr id="631" name="フローチャート : 判断 630"/>
        <xdr:cNvSpPr/>
      </xdr:nvSpPr>
      <xdr:spPr>
        <a:xfrm>
          <a:off x="12763500" y="1343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5182</xdr:rowOff>
    </xdr:from>
    <xdr:ext cx="469744" cy="259045"/>
    <xdr:sp macro="" textlink="">
      <xdr:nvSpPr>
        <xdr:cNvPr id="632" name="テキスト ボックス 631"/>
        <xdr:cNvSpPr txBox="1"/>
      </xdr:nvSpPr>
      <xdr:spPr>
        <a:xfrm>
          <a:off x="12579427" y="1320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80753</xdr:rowOff>
    </xdr:from>
    <xdr:to>
      <xdr:col>23</xdr:col>
      <xdr:colOff>568325</xdr:colOff>
      <xdr:row>79</xdr:row>
      <xdr:rowOff>10903</xdr:rowOff>
    </xdr:to>
    <xdr:sp macro="" textlink="">
      <xdr:nvSpPr>
        <xdr:cNvPr id="638" name="円/楕円 637"/>
        <xdr:cNvSpPr/>
      </xdr:nvSpPr>
      <xdr:spPr>
        <a:xfrm>
          <a:off x="16268700" y="134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32960</xdr:rowOff>
    </xdr:from>
    <xdr:ext cx="469744" cy="259045"/>
    <xdr:sp macro="" textlink="">
      <xdr:nvSpPr>
        <xdr:cNvPr id="639" name="災害復旧費該当値テキスト"/>
        <xdr:cNvSpPr txBox="1"/>
      </xdr:nvSpPr>
      <xdr:spPr>
        <a:xfrm>
          <a:off x="16370300" y="134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78234</xdr:rowOff>
    </xdr:from>
    <xdr:to>
      <xdr:col>22</xdr:col>
      <xdr:colOff>415925</xdr:colOff>
      <xdr:row>79</xdr:row>
      <xdr:rowOff>8384</xdr:rowOff>
    </xdr:to>
    <xdr:sp macro="" textlink="">
      <xdr:nvSpPr>
        <xdr:cNvPr id="640" name="円/楕円 639"/>
        <xdr:cNvSpPr/>
      </xdr:nvSpPr>
      <xdr:spPr>
        <a:xfrm>
          <a:off x="15430500" y="134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170961</xdr:rowOff>
    </xdr:from>
    <xdr:ext cx="469744" cy="259045"/>
    <xdr:sp macro="" textlink="">
      <xdr:nvSpPr>
        <xdr:cNvPr id="641" name="テキスト ボックス 640"/>
        <xdr:cNvSpPr txBox="1"/>
      </xdr:nvSpPr>
      <xdr:spPr>
        <a:xfrm>
          <a:off x="15246427" y="1354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28170</xdr:rowOff>
    </xdr:from>
    <xdr:to>
      <xdr:col>21</xdr:col>
      <xdr:colOff>212725</xdr:colOff>
      <xdr:row>78</xdr:row>
      <xdr:rowOff>129770</xdr:rowOff>
    </xdr:to>
    <xdr:sp macro="" textlink="">
      <xdr:nvSpPr>
        <xdr:cNvPr id="642" name="円/楕円 641"/>
        <xdr:cNvSpPr/>
      </xdr:nvSpPr>
      <xdr:spPr>
        <a:xfrm>
          <a:off x="14541500" y="134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146297</xdr:rowOff>
    </xdr:from>
    <xdr:ext cx="534377" cy="259045"/>
    <xdr:sp macro="" textlink="">
      <xdr:nvSpPr>
        <xdr:cNvPr id="643" name="テキスト ボックス 642"/>
        <xdr:cNvSpPr txBox="1"/>
      </xdr:nvSpPr>
      <xdr:spPr>
        <a:xfrm>
          <a:off x="14325111" y="1317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47048</xdr:rowOff>
    </xdr:from>
    <xdr:to>
      <xdr:col>20</xdr:col>
      <xdr:colOff>9525</xdr:colOff>
      <xdr:row>78</xdr:row>
      <xdr:rowOff>148648</xdr:rowOff>
    </xdr:to>
    <xdr:sp macro="" textlink="">
      <xdr:nvSpPr>
        <xdr:cNvPr id="644" name="円/楕円 643"/>
        <xdr:cNvSpPr/>
      </xdr:nvSpPr>
      <xdr:spPr>
        <a:xfrm>
          <a:off x="13652500" y="134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139775</xdr:rowOff>
    </xdr:from>
    <xdr:ext cx="469744" cy="259045"/>
    <xdr:sp macro="" textlink="">
      <xdr:nvSpPr>
        <xdr:cNvPr id="645" name="テキスト ボックス 644"/>
        <xdr:cNvSpPr txBox="1"/>
      </xdr:nvSpPr>
      <xdr:spPr>
        <a:xfrm>
          <a:off x="13468427" y="135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86001</xdr:rowOff>
    </xdr:from>
    <xdr:to>
      <xdr:col>18</xdr:col>
      <xdr:colOff>492125</xdr:colOff>
      <xdr:row>79</xdr:row>
      <xdr:rowOff>16151</xdr:rowOff>
    </xdr:to>
    <xdr:sp macro="" textlink="">
      <xdr:nvSpPr>
        <xdr:cNvPr id="646" name="円/楕円 645"/>
        <xdr:cNvSpPr/>
      </xdr:nvSpPr>
      <xdr:spPr>
        <a:xfrm>
          <a:off x="12763500" y="134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7278</xdr:rowOff>
    </xdr:from>
    <xdr:ext cx="378565" cy="259045"/>
    <xdr:sp macro="" textlink="">
      <xdr:nvSpPr>
        <xdr:cNvPr id="647" name="テキスト ボックス 646"/>
        <xdr:cNvSpPr txBox="1"/>
      </xdr:nvSpPr>
      <xdr:spPr>
        <a:xfrm>
          <a:off x="12625017" y="1355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63508</xdr:rowOff>
    </xdr:from>
    <xdr:to>
      <xdr:col>23</xdr:col>
      <xdr:colOff>517525</xdr:colOff>
      <xdr:row>97</xdr:row>
      <xdr:rowOff>66946</xdr:rowOff>
    </xdr:to>
    <xdr:cxnSp macro="">
      <xdr:nvCxnSpPr>
        <xdr:cNvPr id="674" name="直線コネクタ 673"/>
        <xdr:cNvCxnSpPr/>
      </xdr:nvCxnSpPr>
      <xdr:spPr>
        <a:xfrm>
          <a:off x="15481300" y="16694158"/>
          <a:ext cx="8382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55282</xdr:rowOff>
    </xdr:from>
    <xdr:to>
      <xdr:col>22</xdr:col>
      <xdr:colOff>365125</xdr:colOff>
      <xdr:row>97</xdr:row>
      <xdr:rowOff>63508</xdr:rowOff>
    </xdr:to>
    <xdr:cxnSp macro="">
      <xdr:nvCxnSpPr>
        <xdr:cNvPr id="677" name="直線コネクタ 676"/>
        <xdr:cNvCxnSpPr/>
      </xdr:nvCxnSpPr>
      <xdr:spPr>
        <a:xfrm>
          <a:off x="14592300" y="16685932"/>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10243</xdr:rowOff>
    </xdr:from>
    <xdr:to>
      <xdr:col>22</xdr:col>
      <xdr:colOff>415925</xdr:colOff>
      <xdr:row>97</xdr:row>
      <xdr:rowOff>111843</xdr:rowOff>
    </xdr:to>
    <xdr:sp macro="" textlink="">
      <xdr:nvSpPr>
        <xdr:cNvPr id="678" name="フローチャート : 判断 677"/>
        <xdr:cNvSpPr/>
      </xdr:nvSpPr>
      <xdr:spPr>
        <a:xfrm>
          <a:off x="15430500" y="166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128370</xdr:rowOff>
    </xdr:from>
    <xdr:ext cx="534377" cy="259045"/>
    <xdr:sp macro="" textlink="">
      <xdr:nvSpPr>
        <xdr:cNvPr id="679" name="テキスト ボックス 678"/>
        <xdr:cNvSpPr txBox="1"/>
      </xdr:nvSpPr>
      <xdr:spPr>
        <a:xfrm>
          <a:off x="15214111" y="1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43921</xdr:rowOff>
    </xdr:from>
    <xdr:to>
      <xdr:col>21</xdr:col>
      <xdr:colOff>161925</xdr:colOff>
      <xdr:row>97</xdr:row>
      <xdr:rowOff>55282</xdr:rowOff>
    </xdr:to>
    <xdr:cxnSp macro="">
      <xdr:nvCxnSpPr>
        <xdr:cNvPr id="680" name="直線コネクタ 679"/>
        <xdr:cNvCxnSpPr/>
      </xdr:nvCxnSpPr>
      <xdr:spPr>
        <a:xfrm>
          <a:off x="13703300" y="16674571"/>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84</xdr:rowOff>
    </xdr:from>
    <xdr:to>
      <xdr:col>21</xdr:col>
      <xdr:colOff>212725</xdr:colOff>
      <xdr:row>97</xdr:row>
      <xdr:rowOff>101684</xdr:rowOff>
    </xdr:to>
    <xdr:sp macro="" textlink="">
      <xdr:nvSpPr>
        <xdr:cNvPr id="681" name="フローチャート : 判断 680"/>
        <xdr:cNvSpPr/>
      </xdr:nvSpPr>
      <xdr:spPr>
        <a:xfrm>
          <a:off x="14541500" y="1663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118211</xdr:rowOff>
    </xdr:from>
    <xdr:ext cx="534377" cy="259045"/>
    <xdr:sp macro="" textlink="">
      <xdr:nvSpPr>
        <xdr:cNvPr id="682" name="テキスト ボックス 681"/>
        <xdr:cNvSpPr txBox="1"/>
      </xdr:nvSpPr>
      <xdr:spPr>
        <a:xfrm>
          <a:off x="14325111" y="164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34224</xdr:rowOff>
    </xdr:from>
    <xdr:to>
      <xdr:col>19</xdr:col>
      <xdr:colOff>644525</xdr:colOff>
      <xdr:row>97</xdr:row>
      <xdr:rowOff>43921</xdr:rowOff>
    </xdr:to>
    <xdr:cxnSp macro="">
      <xdr:nvCxnSpPr>
        <xdr:cNvPr id="683" name="直線コネクタ 682"/>
        <xdr:cNvCxnSpPr/>
      </xdr:nvCxnSpPr>
      <xdr:spPr>
        <a:xfrm>
          <a:off x="12814300" y="16664874"/>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1036</xdr:rowOff>
    </xdr:from>
    <xdr:to>
      <xdr:col>20</xdr:col>
      <xdr:colOff>9525</xdr:colOff>
      <xdr:row>97</xdr:row>
      <xdr:rowOff>102636</xdr:rowOff>
    </xdr:to>
    <xdr:sp macro="" textlink="">
      <xdr:nvSpPr>
        <xdr:cNvPr id="684" name="フローチャート : 判断 683"/>
        <xdr:cNvSpPr/>
      </xdr:nvSpPr>
      <xdr:spPr>
        <a:xfrm>
          <a:off x="13652500" y="1663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93763</xdr:rowOff>
    </xdr:from>
    <xdr:ext cx="534377" cy="259045"/>
    <xdr:sp macro="" textlink="">
      <xdr:nvSpPr>
        <xdr:cNvPr id="685" name="テキスト ボックス 684"/>
        <xdr:cNvSpPr txBox="1"/>
      </xdr:nvSpPr>
      <xdr:spPr>
        <a:xfrm>
          <a:off x="13436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164147</xdr:rowOff>
    </xdr:from>
    <xdr:to>
      <xdr:col>18</xdr:col>
      <xdr:colOff>492125</xdr:colOff>
      <xdr:row>97</xdr:row>
      <xdr:rowOff>94297</xdr:rowOff>
    </xdr:to>
    <xdr:sp macro="" textlink="">
      <xdr:nvSpPr>
        <xdr:cNvPr id="686" name="フローチャート : 判断 685"/>
        <xdr:cNvSpPr/>
      </xdr:nvSpPr>
      <xdr:spPr>
        <a:xfrm>
          <a:off x="12763500" y="166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85424</xdr:rowOff>
    </xdr:from>
    <xdr:ext cx="534377" cy="259045"/>
    <xdr:sp macro="" textlink="">
      <xdr:nvSpPr>
        <xdr:cNvPr id="687" name="テキスト ボックス 686"/>
        <xdr:cNvSpPr txBox="1"/>
      </xdr:nvSpPr>
      <xdr:spPr>
        <a:xfrm>
          <a:off x="12547111" y="167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16146</xdr:rowOff>
    </xdr:from>
    <xdr:to>
      <xdr:col>23</xdr:col>
      <xdr:colOff>568325</xdr:colOff>
      <xdr:row>97</xdr:row>
      <xdr:rowOff>117746</xdr:rowOff>
    </xdr:to>
    <xdr:sp macro="" textlink="">
      <xdr:nvSpPr>
        <xdr:cNvPr id="693" name="円/楕円 692"/>
        <xdr:cNvSpPr/>
      </xdr:nvSpPr>
      <xdr:spPr>
        <a:xfrm>
          <a:off x="16268700" y="166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166023</xdr:rowOff>
    </xdr:from>
    <xdr:ext cx="534377" cy="259045"/>
    <xdr:sp macro="" textlink="">
      <xdr:nvSpPr>
        <xdr:cNvPr id="694" name="公債費該当値テキスト"/>
        <xdr:cNvSpPr txBox="1"/>
      </xdr:nvSpPr>
      <xdr:spPr>
        <a:xfrm>
          <a:off x="16370300" y="1662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12708</xdr:rowOff>
    </xdr:from>
    <xdr:to>
      <xdr:col>22</xdr:col>
      <xdr:colOff>415925</xdr:colOff>
      <xdr:row>97</xdr:row>
      <xdr:rowOff>114308</xdr:rowOff>
    </xdr:to>
    <xdr:sp macro="" textlink="">
      <xdr:nvSpPr>
        <xdr:cNvPr id="695" name="円/楕円 694"/>
        <xdr:cNvSpPr/>
      </xdr:nvSpPr>
      <xdr:spPr>
        <a:xfrm>
          <a:off x="15430500" y="166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105435</xdr:rowOff>
    </xdr:from>
    <xdr:ext cx="534377" cy="259045"/>
    <xdr:sp macro="" textlink="">
      <xdr:nvSpPr>
        <xdr:cNvPr id="696" name="テキスト ボックス 695"/>
        <xdr:cNvSpPr txBox="1"/>
      </xdr:nvSpPr>
      <xdr:spPr>
        <a:xfrm>
          <a:off x="15214111" y="167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4482</xdr:rowOff>
    </xdr:from>
    <xdr:to>
      <xdr:col>21</xdr:col>
      <xdr:colOff>212725</xdr:colOff>
      <xdr:row>97</xdr:row>
      <xdr:rowOff>106082</xdr:rowOff>
    </xdr:to>
    <xdr:sp macro="" textlink="">
      <xdr:nvSpPr>
        <xdr:cNvPr id="697" name="円/楕円 696"/>
        <xdr:cNvSpPr/>
      </xdr:nvSpPr>
      <xdr:spPr>
        <a:xfrm>
          <a:off x="14541500" y="16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97209</xdr:rowOff>
    </xdr:from>
    <xdr:ext cx="534377" cy="259045"/>
    <xdr:sp macro="" textlink="">
      <xdr:nvSpPr>
        <xdr:cNvPr id="698" name="テキスト ボックス 697"/>
        <xdr:cNvSpPr txBox="1"/>
      </xdr:nvSpPr>
      <xdr:spPr>
        <a:xfrm>
          <a:off x="14325111" y="1672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164571</xdr:rowOff>
    </xdr:from>
    <xdr:to>
      <xdr:col>20</xdr:col>
      <xdr:colOff>9525</xdr:colOff>
      <xdr:row>97</xdr:row>
      <xdr:rowOff>94721</xdr:rowOff>
    </xdr:to>
    <xdr:sp macro="" textlink="">
      <xdr:nvSpPr>
        <xdr:cNvPr id="699" name="円/楕円 698"/>
        <xdr:cNvSpPr/>
      </xdr:nvSpPr>
      <xdr:spPr>
        <a:xfrm>
          <a:off x="13652500" y="166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111248</xdr:rowOff>
    </xdr:from>
    <xdr:ext cx="534377" cy="259045"/>
    <xdr:sp macro="" textlink="">
      <xdr:nvSpPr>
        <xdr:cNvPr id="700" name="テキスト ボックス 699"/>
        <xdr:cNvSpPr txBox="1"/>
      </xdr:nvSpPr>
      <xdr:spPr>
        <a:xfrm>
          <a:off x="13436111" y="1639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154874</xdr:rowOff>
    </xdr:from>
    <xdr:to>
      <xdr:col>18</xdr:col>
      <xdr:colOff>492125</xdr:colOff>
      <xdr:row>97</xdr:row>
      <xdr:rowOff>85024</xdr:rowOff>
    </xdr:to>
    <xdr:sp macro="" textlink="">
      <xdr:nvSpPr>
        <xdr:cNvPr id="701" name="円/楕円 700"/>
        <xdr:cNvSpPr/>
      </xdr:nvSpPr>
      <xdr:spPr>
        <a:xfrm>
          <a:off x="12763500" y="166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101551</xdr:rowOff>
    </xdr:from>
    <xdr:ext cx="534377" cy="259045"/>
    <xdr:sp macro="" textlink="">
      <xdr:nvSpPr>
        <xdr:cNvPr id="702" name="テキスト ボックス 701"/>
        <xdr:cNvSpPr txBox="1"/>
      </xdr:nvSpPr>
      <xdr:spPr>
        <a:xfrm>
          <a:off x="12547111" y="163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39065</xdr:rowOff>
    </xdr:from>
    <xdr:to>
      <xdr:col>31</xdr:col>
      <xdr:colOff>85725</xdr:colOff>
      <xdr:row>38</xdr:row>
      <xdr:rowOff>140665</xdr:rowOff>
    </xdr:to>
    <xdr:sp macro="" textlink="">
      <xdr:nvSpPr>
        <xdr:cNvPr id="733" name="フローチャート : 判断 732"/>
        <xdr:cNvSpPr/>
      </xdr:nvSpPr>
      <xdr:spPr>
        <a:xfrm>
          <a:off x="21272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157192</xdr:rowOff>
    </xdr:from>
    <xdr:ext cx="378565" cy="259045"/>
    <xdr:sp macro="" textlink="">
      <xdr:nvSpPr>
        <xdr:cNvPr id="734" name="テキスト ボックス 733"/>
        <xdr:cNvSpPr txBox="1"/>
      </xdr:nvSpPr>
      <xdr:spPr>
        <a:xfrm>
          <a:off x="21134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70155</xdr:rowOff>
    </xdr:from>
    <xdr:to>
      <xdr:col>29</xdr:col>
      <xdr:colOff>568325</xdr:colOff>
      <xdr:row>39</xdr:row>
      <xdr:rowOff>305</xdr:rowOff>
    </xdr:to>
    <xdr:sp macro="" textlink="">
      <xdr:nvSpPr>
        <xdr:cNvPr id="736" name="フローチャート : 判断 735"/>
        <xdr:cNvSpPr/>
      </xdr:nvSpPr>
      <xdr:spPr>
        <a:xfrm>
          <a:off x="203835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16832</xdr:rowOff>
    </xdr:from>
    <xdr:ext cx="313932" cy="259045"/>
    <xdr:sp macro="" textlink="">
      <xdr:nvSpPr>
        <xdr:cNvPr id="737" name="テキスト ボックス 736"/>
        <xdr:cNvSpPr txBox="1"/>
      </xdr:nvSpPr>
      <xdr:spPr>
        <a:xfrm>
          <a:off x="20277333" y="636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78842</xdr:rowOff>
    </xdr:from>
    <xdr:to>
      <xdr:col>28</xdr:col>
      <xdr:colOff>365125</xdr:colOff>
      <xdr:row>39</xdr:row>
      <xdr:rowOff>8992</xdr:rowOff>
    </xdr:to>
    <xdr:sp macro="" textlink="">
      <xdr:nvSpPr>
        <xdr:cNvPr id="739" name="フローチャート : 判断 738"/>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25519</xdr:rowOff>
    </xdr:from>
    <xdr:ext cx="313932" cy="259045"/>
    <xdr:sp macro="" textlink="">
      <xdr:nvSpPr>
        <xdr:cNvPr id="740" name="テキスト ボックス 739"/>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68097</xdr:rowOff>
    </xdr:from>
    <xdr:to>
      <xdr:col>27</xdr:col>
      <xdr:colOff>161925</xdr:colOff>
      <xdr:row>38</xdr:row>
      <xdr:rowOff>169697</xdr:rowOff>
    </xdr:to>
    <xdr:sp macro="" textlink="">
      <xdr:nvSpPr>
        <xdr:cNvPr id="741" name="フローチャート : 判断 740"/>
        <xdr:cNvSpPr/>
      </xdr:nvSpPr>
      <xdr:spPr>
        <a:xfrm>
          <a:off x="18605500" y="65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14774</xdr:rowOff>
    </xdr:from>
    <xdr:ext cx="313932" cy="259045"/>
    <xdr:sp macro="" textlink="">
      <xdr:nvSpPr>
        <xdr:cNvPr id="742" name="テキスト ボックス 741"/>
        <xdr:cNvSpPr txBox="1"/>
      </xdr:nvSpPr>
      <xdr:spPr>
        <a:xfrm>
          <a:off x="18499333" y="635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全体的に見て、衛生費、土木費、消防費が類似団体平均を上回っている。</a:t>
          </a:r>
          <a:endParaRPr kumimoji="1" lang="en-US" altLang="ja-JP" sz="1300">
            <a:latin typeface="ＭＳ Ｐゴシック"/>
          </a:endParaRPr>
        </a:p>
        <a:p>
          <a:r>
            <a:rPr kumimoji="1" lang="ja-JP" altLang="en-US" sz="1300">
              <a:latin typeface="ＭＳ Ｐゴシック"/>
            </a:rPr>
            <a:t>　衛生費は、一般廃棄物の処理委託、生ごみ処理等に多額の経費を要していることが主な原因と思われる。</a:t>
          </a:r>
          <a:endParaRPr kumimoji="1" lang="en-US" altLang="ja-JP" sz="1300">
            <a:latin typeface="ＭＳ Ｐゴシック"/>
          </a:endParaRPr>
        </a:p>
        <a:p>
          <a:r>
            <a:rPr kumimoji="1" lang="ja-JP" altLang="en-US" sz="1300">
              <a:latin typeface="ＭＳ Ｐゴシック"/>
            </a:rPr>
            <a:t>　土木費は、下水道事業会計への繰出金が含まれており、平成</a:t>
          </a:r>
          <a:r>
            <a:rPr kumimoji="1" lang="en-US" altLang="ja-JP" sz="1300">
              <a:latin typeface="ＭＳ Ｐゴシック"/>
            </a:rPr>
            <a:t>28</a:t>
          </a:r>
          <a:r>
            <a:rPr kumimoji="1" lang="ja-JP" altLang="en-US" sz="1300">
              <a:latin typeface="ＭＳ Ｐゴシック"/>
            </a:rPr>
            <a:t>年度までピークが続くことが主な原因と思われる。今後、償還が順調に進み平均以下となる見込み。　</a:t>
          </a:r>
          <a:endParaRPr kumimoji="1" lang="en-US" altLang="ja-JP" sz="1300">
            <a:latin typeface="ＭＳ Ｐゴシック"/>
          </a:endParaRPr>
        </a:p>
        <a:p>
          <a:r>
            <a:rPr kumimoji="1" lang="ja-JP" altLang="en-US" sz="1300">
              <a:latin typeface="ＭＳ Ｐゴシック"/>
            </a:rPr>
            <a:t>　消防費は、都市部に比べ、非常備消防費（消防団関係費）の占める割合が大きいにもかかわらず、常備消防費（東備消防組合への負担金）も多額に上っているため、平均を上回っているものと思われる。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歳入歳出の決算上生じた剰余金の一定部分を財政調整基金へ積み立てている。その額は、平成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1,300</a:t>
          </a:r>
          <a:r>
            <a:rPr kumimoji="1" lang="ja-JP" altLang="en-US" sz="1400">
              <a:latin typeface="ＭＳ ゴシック" pitchFamily="49" charset="-128"/>
              <a:ea typeface="ＭＳ ゴシック" pitchFamily="49" charset="-128"/>
            </a:rPr>
            <a:t>万円、平成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1,300</a:t>
          </a:r>
          <a:r>
            <a:rPr kumimoji="1" lang="ja-JP" altLang="en-US" sz="1400">
              <a:latin typeface="ＭＳ ゴシック" pitchFamily="49" charset="-128"/>
              <a:ea typeface="ＭＳ ゴシック" pitchFamily="49" charset="-128"/>
            </a:rPr>
            <a:t>万円、平成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万円、平成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2,200</a:t>
          </a:r>
          <a:r>
            <a:rPr kumimoji="1" lang="ja-JP" altLang="en-US" sz="1400">
              <a:latin typeface="ＭＳ ゴシック" pitchFamily="49" charset="-128"/>
              <a:ea typeface="ＭＳ ゴシック" pitchFamily="49" charset="-128"/>
            </a:rPr>
            <a:t>万円であり、この間、財政調整基金の取り崩しは行っておらず、財政調整基金の標準財政規模に対する比率は上昇してきている。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年度以降、すべての会計において黒字決算となっている。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一般会計の黒字額が回復し、平成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年度は基金取り崩しを免れているが、平成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年度以降、普通交付税の合併特例による増額措置分が平成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年度の一本算定に向け年々縮減される予定であり、早急に財政規模縮小に向けた対応が必要となる。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また、ごみ焼却施設解体事業特別会計の黒字額が大きく発生しているが、これは、後年度に行う施設解体のための財源であり、実質的な黒字ではない。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8971595</v>
      </c>
      <c r="BO4" s="409"/>
      <c r="BP4" s="409"/>
      <c r="BQ4" s="409"/>
      <c r="BR4" s="409"/>
      <c r="BS4" s="409"/>
      <c r="BT4" s="409"/>
      <c r="BU4" s="410"/>
      <c r="BV4" s="408">
        <v>8041499</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10.8</v>
      </c>
      <c r="CU4" s="586"/>
      <c r="CV4" s="586"/>
      <c r="CW4" s="586"/>
      <c r="CX4" s="586"/>
      <c r="CY4" s="586"/>
      <c r="CZ4" s="586"/>
      <c r="DA4" s="587"/>
      <c r="DB4" s="585">
        <v>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8313297</v>
      </c>
      <c r="BO5" s="414"/>
      <c r="BP5" s="414"/>
      <c r="BQ5" s="414"/>
      <c r="BR5" s="414"/>
      <c r="BS5" s="414"/>
      <c r="BT5" s="414"/>
      <c r="BU5" s="415"/>
      <c r="BV5" s="413">
        <v>7541874</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94.8</v>
      </c>
      <c r="CU5" s="384"/>
      <c r="CV5" s="384"/>
      <c r="CW5" s="384"/>
      <c r="CX5" s="384"/>
      <c r="CY5" s="384"/>
      <c r="CZ5" s="384"/>
      <c r="DA5" s="385"/>
      <c r="DB5" s="383">
        <v>96.2</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658298</v>
      </c>
      <c r="BO6" s="414"/>
      <c r="BP6" s="414"/>
      <c r="BQ6" s="414"/>
      <c r="BR6" s="414"/>
      <c r="BS6" s="414"/>
      <c r="BT6" s="414"/>
      <c r="BU6" s="415"/>
      <c r="BV6" s="413">
        <v>499625</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100.1</v>
      </c>
      <c r="CU6" s="560"/>
      <c r="CV6" s="560"/>
      <c r="CW6" s="560"/>
      <c r="CX6" s="560"/>
      <c r="CY6" s="560"/>
      <c r="CZ6" s="560"/>
      <c r="DA6" s="561"/>
      <c r="DB6" s="559">
        <v>102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35623</v>
      </c>
      <c r="BO7" s="414"/>
      <c r="BP7" s="414"/>
      <c r="BQ7" s="414"/>
      <c r="BR7" s="414"/>
      <c r="BS7" s="414"/>
      <c r="BT7" s="414"/>
      <c r="BU7" s="415"/>
      <c r="BV7" s="413">
        <v>159388</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5788077</v>
      </c>
      <c r="CU7" s="414"/>
      <c r="CV7" s="414"/>
      <c r="CW7" s="414"/>
      <c r="CX7" s="414"/>
      <c r="CY7" s="414"/>
      <c r="CZ7" s="414"/>
      <c r="DA7" s="415"/>
      <c r="DB7" s="413">
        <v>5670364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76</v>
      </c>
      <c r="AV8" s="471"/>
      <c r="AW8" s="471"/>
      <c r="AX8" s="471"/>
      <c r="AY8" s="393" t="s">
        <v>90</v>
      </c>
      <c r="AZ8" s="394"/>
      <c r="BA8" s="394"/>
      <c r="BB8" s="394"/>
      <c r="BC8" s="394"/>
      <c r="BD8" s="394"/>
      <c r="BE8" s="394"/>
      <c r="BF8" s="394"/>
      <c r="BG8" s="394"/>
      <c r="BH8" s="394"/>
      <c r="BI8" s="394"/>
      <c r="BJ8" s="394"/>
      <c r="BK8" s="394"/>
      <c r="BL8" s="394"/>
      <c r="BM8" s="395"/>
      <c r="BN8" s="413">
        <v>622675</v>
      </c>
      <c r="BO8" s="414"/>
      <c r="BP8" s="414"/>
      <c r="BQ8" s="414"/>
      <c r="BR8" s="414"/>
      <c r="BS8" s="414"/>
      <c r="BT8" s="414"/>
      <c r="BU8" s="415"/>
      <c r="BV8" s="413">
        <v>340237</v>
      </c>
      <c r="BW8" s="414"/>
      <c r="BX8" s="414"/>
      <c r="BY8" s="414"/>
      <c r="BZ8" s="414"/>
      <c r="CA8" s="414"/>
      <c r="CB8" s="414"/>
      <c r="CC8" s="415"/>
      <c r="CD8" s="422" t="s">
        <v>91</v>
      </c>
      <c r="CE8" s="423"/>
      <c r="CF8" s="423"/>
      <c r="CG8" s="423"/>
      <c r="CH8" s="423"/>
      <c r="CI8" s="423"/>
      <c r="CJ8" s="423"/>
      <c r="CK8" s="423"/>
      <c r="CL8" s="423"/>
      <c r="CM8" s="423"/>
      <c r="CN8" s="423"/>
      <c r="CO8" s="423"/>
      <c r="CP8" s="423"/>
      <c r="CQ8" s="423"/>
      <c r="CR8" s="423"/>
      <c r="CS8" s="424"/>
      <c r="CT8" s="522">
        <v>0.3</v>
      </c>
      <c r="CU8" s="523"/>
      <c r="CV8" s="523"/>
      <c r="CW8" s="523"/>
      <c r="CX8" s="523"/>
      <c r="CY8" s="523"/>
      <c r="CZ8" s="523"/>
      <c r="DA8" s="524"/>
      <c r="DB8" s="522">
        <v>0.3</v>
      </c>
      <c r="DC8" s="523"/>
      <c r="DD8" s="523"/>
      <c r="DE8" s="523"/>
      <c r="DF8" s="523"/>
      <c r="DG8" s="523"/>
      <c r="DH8" s="523"/>
      <c r="DI8" s="524"/>
      <c r="DJ8" s="137"/>
      <c r="DK8" s="137"/>
      <c r="DL8" s="137"/>
      <c r="DM8" s="137"/>
      <c r="DN8" s="137"/>
      <c r="DO8" s="137"/>
    </row>
    <row r="9" spans="1:119" ht="18.75" customHeight="1" thickBot="1" x14ac:dyDescent="0.2">
      <c r="A9" s="138"/>
      <c r="B9" s="548" t="s">
        <v>92</v>
      </c>
      <c r="C9" s="549"/>
      <c r="D9" s="549"/>
      <c r="E9" s="549"/>
      <c r="F9" s="549"/>
      <c r="G9" s="549"/>
      <c r="H9" s="549"/>
      <c r="I9" s="549"/>
      <c r="J9" s="549"/>
      <c r="K9" s="476"/>
      <c r="L9" s="550" t="s">
        <v>93</v>
      </c>
      <c r="M9" s="551"/>
      <c r="N9" s="551"/>
      <c r="O9" s="551"/>
      <c r="P9" s="551"/>
      <c r="Q9" s="552"/>
      <c r="R9" s="553">
        <v>14412</v>
      </c>
      <c r="S9" s="554"/>
      <c r="T9" s="554"/>
      <c r="U9" s="554"/>
      <c r="V9" s="555"/>
      <c r="W9" s="492" t="s">
        <v>94</v>
      </c>
      <c r="X9" s="493"/>
      <c r="Y9" s="493"/>
      <c r="Z9" s="493"/>
      <c r="AA9" s="493"/>
      <c r="AB9" s="493"/>
      <c r="AC9" s="493"/>
      <c r="AD9" s="493"/>
      <c r="AE9" s="493"/>
      <c r="AF9" s="493"/>
      <c r="AG9" s="493"/>
      <c r="AH9" s="493"/>
      <c r="AI9" s="493"/>
      <c r="AJ9" s="493"/>
      <c r="AK9" s="493"/>
      <c r="AL9" s="556"/>
      <c r="AM9" s="482" t="s">
        <v>95</v>
      </c>
      <c r="AN9" s="387"/>
      <c r="AO9" s="387"/>
      <c r="AP9" s="387"/>
      <c r="AQ9" s="387"/>
      <c r="AR9" s="387"/>
      <c r="AS9" s="387"/>
      <c r="AT9" s="388"/>
      <c r="AU9" s="470" t="s">
        <v>76</v>
      </c>
      <c r="AV9" s="471"/>
      <c r="AW9" s="471"/>
      <c r="AX9" s="471"/>
      <c r="AY9" s="393" t="s">
        <v>96</v>
      </c>
      <c r="AZ9" s="394"/>
      <c r="BA9" s="394"/>
      <c r="BB9" s="394"/>
      <c r="BC9" s="394"/>
      <c r="BD9" s="394"/>
      <c r="BE9" s="394"/>
      <c r="BF9" s="394"/>
      <c r="BG9" s="394"/>
      <c r="BH9" s="394"/>
      <c r="BI9" s="394"/>
      <c r="BJ9" s="394"/>
      <c r="BK9" s="394"/>
      <c r="BL9" s="394"/>
      <c r="BM9" s="395"/>
      <c r="BN9" s="413">
        <v>282438</v>
      </c>
      <c r="BO9" s="414"/>
      <c r="BP9" s="414"/>
      <c r="BQ9" s="414"/>
      <c r="BR9" s="414"/>
      <c r="BS9" s="414"/>
      <c r="BT9" s="414"/>
      <c r="BU9" s="415"/>
      <c r="BV9" s="413">
        <v>78441</v>
      </c>
      <c r="BW9" s="414"/>
      <c r="BX9" s="414"/>
      <c r="BY9" s="414"/>
      <c r="BZ9" s="414"/>
      <c r="CA9" s="414"/>
      <c r="CB9" s="414"/>
      <c r="CC9" s="415"/>
      <c r="CD9" s="422" t="s">
        <v>97</v>
      </c>
      <c r="CE9" s="423"/>
      <c r="CF9" s="423"/>
      <c r="CG9" s="423"/>
      <c r="CH9" s="423"/>
      <c r="CI9" s="423"/>
      <c r="CJ9" s="423"/>
      <c r="CK9" s="423"/>
      <c r="CL9" s="423"/>
      <c r="CM9" s="423"/>
      <c r="CN9" s="423"/>
      <c r="CO9" s="423"/>
      <c r="CP9" s="423"/>
      <c r="CQ9" s="423"/>
      <c r="CR9" s="423"/>
      <c r="CS9" s="424"/>
      <c r="CT9" s="383">
        <v>10.8</v>
      </c>
      <c r="CU9" s="384"/>
      <c r="CV9" s="384"/>
      <c r="CW9" s="384"/>
      <c r="CX9" s="384"/>
      <c r="CY9" s="384"/>
      <c r="CZ9" s="384"/>
      <c r="DA9" s="385"/>
      <c r="DB9" s="383">
        <v>11.7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98</v>
      </c>
      <c r="M10" s="387"/>
      <c r="N10" s="387"/>
      <c r="O10" s="387"/>
      <c r="P10" s="387"/>
      <c r="Q10" s="388"/>
      <c r="R10" s="389">
        <v>15362</v>
      </c>
      <c r="S10" s="390"/>
      <c r="T10" s="390"/>
      <c r="U10" s="390"/>
      <c r="V10" s="392"/>
      <c r="W10" s="557"/>
      <c r="X10" s="375"/>
      <c r="Y10" s="375"/>
      <c r="Z10" s="375"/>
      <c r="AA10" s="375"/>
      <c r="AB10" s="375"/>
      <c r="AC10" s="375"/>
      <c r="AD10" s="375"/>
      <c r="AE10" s="375"/>
      <c r="AF10" s="375"/>
      <c r="AG10" s="375"/>
      <c r="AH10" s="375"/>
      <c r="AI10" s="375"/>
      <c r="AJ10" s="375"/>
      <c r="AK10" s="375"/>
      <c r="AL10" s="558"/>
      <c r="AM10" s="482" t="s">
        <v>99</v>
      </c>
      <c r="AN10" s="387"/>
      <c r="AO10" s="387"/>
      <c r="AP10" s="387"/>
      <c r="AQ10" s="387"/>
      <c r="AR10" s="387"/>
      <c r="AS10" s="387"/>
      <c r="AT10" s="388"/>
      <c r="AU10" s="470" t="s">
        <v>100</v>
      </c>
      <c r="AV10" s="471"/>
      <c r="AW10" s="471"/>
      <c r="AX10" s="471"/>
      <c r="AY10" s="393" t="s">
        <v>101</v>
      </c>
      <c r="AZ10" s="394"/>
      <c r="BA10" s="394"/>
      <c r="BB10" s="394"/>
      <c r="BC10" s="394"/>
      <c r="BD10" s="394"/>
      <c r="BE10" s="394"/>
      <c r="BF10" s="394"/>
      <c r="BG10" s="394"/>
      <c r="BH10" s="394"/>
      <c r="BI10" s="394"/>
      <c r="BJ10" s="394"/>
      <c r="BK10" s="394"/>
      <c r="BL10" s="394"/>
      <c r="BM10" s="395"/>
      <c r="BN10" s="413">
        <v>2144</v>
      </c>
      <c r="BO10" s="414"/>
      <c r="BP10" s="414"/>
      <c r="BQ10" s="414"/>
      <c r="BR10" s="414"/>
      <c r="BS10" s="414"/>
      <c r="BT10" s="414"/>
      <c r="BU10" s="415"/>
      <c r="BV10" s="413">
        <v>1147</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100</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14806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14672</v>
      </c>
      <c r="S13" s="515"/>
      <c r="T13" s="515"/>
      <c r="U13" s="515"/>
      <c r="V13" s="516"/>
      <c r="W13" s="502" t="s">
        <v>119</v>
      </c>
      <c r="X13" s="426"/>
      <c r="Y13" s="426"/>
      <c r="Z13" s="426"/>
      <c r="AA13" s="426"/>
      <c r="AB13" s="427"/>
      <c r="AC13" s="389">
        <v>461</v>
      </c>
      <c r="AD13" s="390"/>
      <c r="AE13" s="390"/>
      <c r="AF13" s="390"/>
      <c r="AG13" s="391"/>
      <c r="AH13" s="389">
        <v>786</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284582</v>
      </c>
      <c r="BO13" s="414"/>
      <c r="BP13" s="414"/>
      <c r="BQ13" s="414"/>
      <c r="BR13" s="414"/>
      <c r="BS13" s="414"/>
      <c r="BT13" s="414"/>
      <c r="BU13" s="415"/>
      <c r="BV13" s="413">
        <v>79588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14.1</v>
      </c>
      <c r="CU13" s="384"/>
      <c r="CV13" s="384"/>
      <c r="CW13" s="384"/>
      <c r="CX13" s="384"/>
      <c r="CY13" s="384"/>
      <c r="CZ13" s="384"/>
      <c r="DA13" s="385"/>
      <c r="DB13" s="383">
        <v>15.7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15075</v>
      </c>
      <c r="S14" s="515"/>
      <c r="T14" s="515"/>
      <c r="U14" s="515"/>
      <c r="V14" s="516"/>
      <c r="W14" s="517"/>
      <c r="X14" s="429"/>
      <c r="Y14" s="429"/>
      <c r="Z14" s="429"/>
      <c r="AA14" s="429"/>
      <c r="AB14" s="430"/>
      <c r="AC14" s="507">
        <v>7.1</v>
      </c>
      <c r="AD14" s="508"/>
      <c r="AE14" s="508"/>
      <c r="AF14" s="508"/>
      <c r="AG14" s="509"/>
      <c r="AH14" s="507">
        <v>10.4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33.700000000000003</v>
      </c>
      <c r="CU14" s="486"/>
      <c r="CV14" s="486"/>
      <c r="CW14" s="486"/>
      <c r="CX14" s="486"/>
      <c r="CY14" s="486"/>
      <c r="CZ14" s="486"/>
      <c r="DA14" s="487"/>
      <c r="DB14" s="518">
        <v>56.2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14952</v>
      </c>
      <c r="S15" s="515"/>
      <c r="T15" s="515"/>
      <c r="U15" s="515"/>
      <c r="V15" s="516"/>
      <c r="W15" s="502" t="s">
        <v>126</v>
      </c>
      <c r="X15" s="426"/>
      <c r="Y15" s="426"/>
      <c r="Z15" s="426"/>
      <c r="AA15" s="426"/>
      <c r="AB15" s="427"/>
      <c r="AC15" s="389">
        <v>2135</v>
      </c>
      <c r="AD15" s="390"/>
      <c r="AE15" s="390"/>
      <c r="AF15" s="390"/>
      <c r="AG15" s="391"/>
      <c r="AH15" s="389">
        <v>2610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1468427</v>
      </c>
      <c r="BO15" s="409"/>
      <c r="BP15" s="409"/>
      <c r="BQ15" s="409"/>
      <c r="BR15" s="409"/>
      <c r="BS15" s="409"/>
      <c r="BT15" s="409"/>
      <c r="BU15" s="410"/>
      <c r="BV15" s="408">
        <v>1367066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33</v>
      </c>
      <c r="AD16" s="508"/>
      <c r="AE16" s="508"/>
      <c r="AF16" s="508"/>
      <c r="AG16" s="509"/>
      <c r="AH16" s="507">
        <v>34.6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4677598</v>
      </c>
      <c r="BO16" s="414"/>
      <c r="BP16" s="414"/>
      <c r="BQ16" s="414"/>
      <c r="BR16" s="414"/>
      <c r="BS16" s="414"/>
      <c r="BT16" s="414"/>
      <c r="BU16" s="415"/>
      <c r="BV16" s="413">
        <v>4493409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3869</v>
      </c>
      <c r="AD17" s="390"/>
      <c r="AE17" s="390"/>
      <c r="AF17" s="390"/>
      <c r="AG17" s="391"/>
      <c r="AH17" s="389">
        <v>4116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1840541</v>
      </c>
      <c r="BO17" s="414"/>
      <c r="BP17" s="414"/>
      <c r="BQ17" s="414"/>
      <c r="BR17" s="414"/>
      <c r="BS17" s="414"/>
      <c r="BT17" s="414"/>
      <c r="BU17" s="415"/>
      <c r="BV17" s="413">
        <v>1737172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144.21</v>
      </c>
      <c r="M18" s="478"/>
      <c r="N18" s="478"/>
      <c r="O18" s="478"/>
      <c r="P18" s="478"/>
      <c r="Q18" s="478"/>
      <c r="R18" s="479"/>
      <c r="S18" s="479"/>
      <c r="T18" s="479"/>
      <c r="U18" s="479"/>
      <c r="V18" s="480"/>
      <c r="W18" s="494"/>
      <c r="X18" s="495"/>
      <c r="Y18" s="495"/>
      <c r="Z18" s="495"/>
      <c r="AA18" s="495"/>
      <c r="AB18" s="503"/>
      <c r="AC18" s="377">
        <v>59.8</v>
      </c>
      <c r="AD18" s="378"/>
      <c r="AE18" s="378"/>
      <c r="AF18" s="378"/>
      <c r="AG18" s="481"/>
      <c r="AH18" s="377">
        <v>54.6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5583550</v>
      </c>
      <c r="BO18" s="414"/>
      <c r="BP18" s="414"/>
      <c r="BQ18" s="414"/>
      <c r="BR18" s="414"/>
      <c r="BS18" s="414"/>
      <c r="BT18" s="414"/>
      <c r="BU18" s="415"/>
      <c r="BV18" s="413">
        <v>5489839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100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7006069</v>
      </c>
      <c r="BO19" s="414"/>
      <c r="BP19" s="414"/>
      <c r="BQ19" s="414"/>
      <c r="BR19" s="414"/>
      <c r="BS19" s="414"/>
      <c r="BT19" s="414"/>
      <c r="BU19" s="415"/>
      <c r="BV19" s="413">
        <v>6637321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5236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7660280</v>
      </c>
      <c r="BO23" s="414"/>
      <c r="BP23" s="414"/>
      <c r="BQ23" s="414"/>
      <c r="BR23" s="414"/>
      <c r="BS23" s="414"/>
      <c r="BT23" s="414"/>
      <c r="BU23" s="415"/>
      <c r="BV23" s="413">
        <v>7487495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6790</v>
      </c>
      <c r="R24" s="390"/>
      <c r="S24" s="390"/>
      <c r="T24" s="390"/>
      <c r="U24" s="390"/>
      <c r="V24" s="391"/>
      <c r="W24" s="455"/>
      <c r="X24" s="446"/>
      <c r="Y24" s="447"/>
      <c r="Z24" s="386" t="s">
        <v>150</v>
      </c>
      <c r="AA24" s="387"/>
      <c r="AB24" s="387"/>
      <c r="AC24" s="387"/>
      <c r="AD24" s="387"/>
      <c r="AE24" s="387"/>
      <c r="AF24" s="387"/>
      <c r="AG24" s="388"/>
      <c r="AH24" s="389">
        <v>144</v>
      </c>
      <c r="AI24" s="390"/>
      <c r="AJ24" s="390"/>
      <c r="AK24" s="390"/>
      <c r="AL24" s="391"/>
      <c r="AM24" s="389">
        <v>400608</v>
      </c>
      <c r="AN24" s="390"/>
      <c r="AO24" s="390"/>
      <c r="AP24" s="390"/>
      <c r="AQ24" s="390"/>
      <c r="AR24" s="391"/>
      <c r="AS24" s="389">
        <v>2782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6086795</v>
      </c>
      <c r="BO24" s="414"/>
      <c r="BP24" s="414"/>
      <c r="BQ24" s="414"/>
      <c r="BR24" s="414"/>
      <c r="BS24" s="414"/>
      <c r="BT24" s="414"/>
      <c r="BU24" s="415"/>
      <c r="BV24" s="413">
        <v>5939473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5720</v>
      </c>
      <c r="R25" s="390"/>
      <c r="S25" s="390"/>
      <c r="T25" s="390"/>
      <c r="U25" s="390"/>
      <c r="V25" s="391"/>
      <c r="W25" s="455"/>
      <c r="X25" s="446"/>
      <c r="Y25" s="447"/>
      <c r="Z25" s="386" t="s">
        <v>153</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865550</v>
      </c>
      <c r="BO25" s="409"/>
      <c r="BP25" s="409"/>
      <c r="BQ25" s="409"/>
      <c r="BR25" s="409"/>
      <c r="BS25" s="409"/>
      <c r="BT25" s="409"/>
      <c r="BU25" s="410"/>
      <c r="BV25" s="408">
        <v>1085827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5200</v>
      </c>
      <c r="R26" s="390"/>
      <c r="S26" s="390"/>
      <c r="T26" s="390"/>
      <c r="U26" s="390"/>
      <c r="V26" s="391"/>
      <c r="W26" s="455"/>
      <c r="X26" s="446"/>
      <c r="Y26" s="447"/>
      <c r="Z26" s="386" t="s">
        <v>156</v>
      </c>
      <c r="AA26" s="468"/>
      <c r="AB26" s="468"/>
      <c r="AC26" s="468"/>
      <c r="AD26" s="468"/>
      <c r="AE26" s="468"/>
      <c r="AF26" s="468"/>
      <c r="AG26" s="469"/>
      <c r="AH26" s="389">
        <v>21</v>
      </c>
      <c r="AI26" s="390"/>
      <c r="AJ26" s="390"/>
      <c r="AK26" s="390"/>
      <c r="AL26" s="391"/>
      <c r="AM26" s="389">
        <v>48342</v>
      </c>
      <c r="AN26" s="390"/>
      <c r="AO26" s="390"/>
      <c r="AP26" s="390"/>
      <c r="AQ26" s="390"/>
      <c r="AR26" s="391"/>
      <c r="AS26" s="389">
        <v>2302</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3120</v>
      </c>
      <c r="R27" s="390"/>
      <c r="S27" s="390"/>
      <c r="T27" s="390"/>
      <c r="U27" s="390"/>
      <c r="V27" s="391"/>
      <c r="W27" s="455"/>
      <c r="X27" s="446"/>
      <c r="Y27" s="447"/>
      <c r="Z27" s="386" t="s">
        <v>159</v>
      </c>
      <c r="AA27" s="387"/>
      <c r="AB27" s="387"/>
      <c r="AC27" s="387"/>
      <c r="AD27" s="387"/>
      <c r="AE27" s="387"/>
      <c r="AF27" s="387"/>
      <c r="AG27" s="388"/>
      <c r="AH27" s="389">
        <v>21</v>
      </c>
      <c r="AI27" s="390"/>
      <c r="AJ27" s="390"/>
      <c r="AK27" s="390"/>
      <c r="AL27" s="391"/>
      <c r="AM27" s="389">
        <v>57112</v>
      </c>
      <c r="AN27" s="390"/>
      <c r="AO27" s="390"/>
      <c r="AP27" s="390"/>
      <c r="AQ27" s="390"/>
      <c r="AR27" s="391"/>
      <c r="AS27" s="389">
        <v>2720</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235338</v>
      </c>
      <c r="BO27" s="417"/>
      <c r="BP27" s="417"/>
      <c r="BQ27" s="417"/>
      <c r="BR27" s="417"/>
      <c r="BS27" s="417"/>
      <c r="BT27" s="417"/>
      <c r="BU27" s="418"/>
      <c r="BV27" s="416">
        <v>235338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2570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2161746</v>
      </c>
      <c r="BO28" s="409"/>
      <c r="BP28" s="409"/>
      <c r="BQ28" s="409"/>
      <c r="BR28" s="409"/>
      <c r="BS28" s="409"/>
      <c r="BT28" s="409"/>
      <c r="BU28" s="410"/>
      <c r="BV28" s="408">
        <v>2137602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10</v>
      </c>
      <c r="M29" s="390"/>
      <c r="N29" s="390"/>
      <c r="O29" s="390"/>
      <c r="P29" s="391"/>
      <c r="Q29" s="389">
        <v>2340</v>
      </c>
      <c r="R29" s="390"/>
      <c r="S29" s="390"/>
      <c r="T29" s="390"/>
      <c r="U29" s="390"/>
      <c r="V29" s="391"/>
      <c r="W29" s="456"/>
      <c r="X29" s="457"/>
      <c r="Y29" s="458"/>
      <c r="Z29" s="386" t="s">
        <v>166</v>
      </c>
      <c r="AA29" s="387"/>
      <c r="AB29" s="387"/>
      <c r="AC29" s="387"/>
      <c r="AD29" s="387"/>
      <c r="AE29" s="387"/>
      <c r="AF29" s="387"/>
      <c r="AG29" s="388"/>
      <c r="AH29" s="389">
        <v>165</v>
      </c>
      <c r="AI29" s="390"/>
      <c r="AJ29" s="390"/>
      <c r="AK29" s="390"/>
      <c r="AL29" s="391"/>
      <c r="AM29" s="389">
        <v>457720</v>
      </c>
      <c r="AN29" s="390"/>
      <c r="AO29" s="390"/>
      <c r="AP29" s="390"/>
      <c r="AQ29" s="390"/>
      <c r="AR29" s="391"/>
      <c r="AS29" s="389">
        <v>2774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419321</v>
      </c>
      <c r="BO29" s="414"/>
      <c r="BP29" s="414"/>
      <c r="BQ29" s="414"/>
      <c r="BR29" s="414"/>
      <c r="BS29" s="414"/>
      <c r="BT29" s="414"/>
      <c r="BU29" s="415"/>
      <c r="BV29" s="413">
        <v>419195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1422100</v>
      </c>
      <c r="BO30" s="417"/>
      <c r="BP30" s="417"/>
      <c r="BQ30" s="417"/>
      <c r="BR30" s="417"/>
      <c r="BS30" s="417"/>
      <c r="BT30" s="417"/>
      <c r="BU30" s="418"/>
      <c r="BV30" s="416">
        <v>1431078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和気町国民健康保険特別会計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IF('各会計、関係団体の財政状況及び健全化判断比率'!B34="","",'各会計、関係団体の財政状況及び健全化判断比率'!B34)</f>
        <v>和気町上水道事業会計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IF('各会計、関係団体の財政状況及び健全化判断比率'!B36="","",'各会計、関係団体の財政状況及び健全化判断比率'!B36)</f>
        <v>和気町合併処理浄化槽設置整備事業特別会計</v>
      </c>
      <c r="BH34" s="372"/>
      <c r="BI34" s="372"/>
      <c r="BJ34" s="372"/>
      <c r="BK34" s="372"/>
      <c r="BL34" s="372"/>
      <c r="BM34" s="372"/>
      <c r="BN34" s="372"/>
      <c r="BO34" s="372"/>
      <c r="BP34" s="372"/>
      <c r="BQ34" s="372"/>
      <c r="BR34" s="372"/>
      <c r="BS34" s="372"/>
      <c r="BT34" s="372"/>
      <c r="BU34" s="372"/>
      <c r="BV34" s="165"/>
      <c r="BW34" s="373">
        <f>IF(BY34="","",MAX(C34:D43,U34:V43,AM34:AN43,BE34:BF43)+1)</f>
        <v>18</v>
      </c>
      <c r="BX34" s="373"/>
      <c r="BY34" s="372" t="str">
        <f>IF('各会計、関係団体の財政状況及び健全化判断比率'!B68="","",'各会計、関係団体の財政状況及び健全化判断比率'!B68)</f>
        <v>東備消防組合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和気町墓園事業特別会計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和気町国民健康保険特別会計(診療所)</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IF('各会計、関係団体の財政状況及び健全化判断比率'!B35="","",'各会計、関係団体の財政状況及び健全化判断比率'!B35)</f>
        <v>和気町簡易水道事業会計</v>
      </c>
      <c r="AP35" s="372"/>
      <c r="AQ35" s="372"/>
      <c r="AR35" s="372"/>
      <c r="AS35" s="372"/>
      <c r="AT35" s="372"/>
      <c r="AU35" s="372"/>
      <c r="AV35" s="372"/>
      <c r="AW35" s="372"/>
      <c r="AX35" s="372"/>
      <c r="AY35" s="372"/>
      <c r="AZ35" s="372"/>
      <c r="BA35" s="372"/>
      <c r="BB35" s="372"/>
      <c r="BC35" s="372"/>
      <c r="BD35" s="165"/>
      <c r="BE35" s="373">
        <f t="shared" ref="BE35:BE43" si="1">IF(BG35="","",BE34+1)</f>
        <v>14</v>
      </c>
      <c r="BF35" s="373"/>
      <c r="BG35" s="372" t="str">
        <f>IF('各会計、関係団体の財政状況及び健全化判断比率'!B37="","",'各会計、関係団体の財政状況及び健全化判断比率'!B37)</f>
        <v>和気町農業集落排水事業特別会計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19</v>
      </c>
      <c r="BX35" s="373"/>
      <c r="BY35" s="372" t="str">
        <f>IF('各会計、関係団体の財政状況及び健全化判断比率'!B69="","",'各会計、関係団体の財政状況及び健全化判断比率'!B69)</f>
        <v>和気北部衛生施設組合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和気町住宅新築資金等貸付事業特別会計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和気町介護保険事業特別会計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15</v>
      </c>
      <c r="BF36" s="373"/>
      <c r="BG36" s="372" t="str">
        <f>IF('各会計、関係団体の財政状況及び健全化判断比率'!B38="","",'各会計、関係団体の財政状況及び健全化判断比率'!B38)</f>
        <v>和気町公共下水道事業特別会計</v>
      </c>
      <c r="BH36" s="372"/>
      <c r="BI36" s="372"/>
      <c r="BJ36" s="372"/>
      <c r="BK36" s="372"/>
      <c r="BL36" s="372"/>
      <c r="BM36" s="372"/>
      <c r="BN36" s="372"/>
      <c r="BO36" s="372"/>
      <c r="BP36" s="372"/>
      <c r="BQ36" s="372"/>
      <c r="BR36" s="372"/>
      <c r="BS36" s="372"/>
      <c r="BT36" s="372"/>
      <c r="BU36" s="372"/>
      <c r="BV36" s="165"/>
      <c r="BW36" s="373">
        <f t="shared" si="2"/>
        <v>20</v>
      </c>
      <c r="BX36" s="373"/>
      <c r="BY36" s="372" t="str">
        <f>IF('各会計、関係団体の財政状況及び健全化判断比率'!B70="","",'各会計、関係団体の財政状況及び健全化判断比率'!B70)</f>
        <v>和気・赤磐し尿処理施設一部事務組合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和気町ごみ焼却施設解体事業特別会計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和気町後期高齢者医療特別会計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16</v>
      </c>
      <c r="BF37" s="373"/>
      <c r="BG37" s="372" t="str">
        <f>IF('各会計、関係団体の財政状況及び健全化判断比率'!B39="","",'各会計、関係団体の財政状況及び健全化判断比率'!B39)</f>
        <v>和気町特定環境保全公共下水道事業特別会計</v>
      </c>
      <c r="BH37" s="372"/>
      <c r="BI37" s="372"/>
      <c r="BJ37" s="372"/>
      <c r="BK37" s="372"/>
      <c r="BL37" s="372"/>
      <c r="BM37" s="372"/>
      <c r="BN37" s="372"/>
      <c r="BO37" s="372"/>
      <c r="BP37" s="372"/>
      <c r="BQ37" s="372"/>
      <c r="BR37" s="372"/>
      <c r="BS37" s="372"/>
      <c r="BT37" s="372"/>
      <c r="BU37" s="372"/>
      <c r="BV37" s="165"/>
      <c r="BW37" s="373">
        <f t="shared" si="2"/>
        <v>21</v>
      </c>
      <c r="BX37" s="373"/>
      <c r="BY37" s="372" t="str">
        <f>IF('各会計、関係団体の財政状況及び健全化判断比率'!B71="","",'各会計、関係団体の財政状況及び健全化判断比率'!B71)</f>
        <v>和気老人ホーム組合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和気町介護サービス事業特別会計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17</v>
      </c>
      <c r="BF38" s="373"/>
      <c r="BG38" s="372" t="str">
        <f>IF('各会計、関係団体の財政状況及び健全化判断比率'!B40="","",'各会計、関係団体の財政状況及び健全化判断比率'!B40)</f>
        <v>和気町和気鵜飼谷温泉事業特別会計</v>
      </c>
      <c r="BH38" s="372"/>
      <c r="BI38" s="372"/>
      <c r="BJ38" s="372"/>
      <c r="BK38" s="372"/>
      <c r="BL38" s="372"/>
      <c r="BM38" s="372"/>
      <c r="BN38" s="372"/>
      <c r="BO38" s="372"/>
      <c r="BP38" s="372"/>
      <c r="BQ38" s="372"/>
      <c r="BR38" s="372"/>
      <c r="BS38" s="372"/>
      <c r="BT38" s="372"/>
      <c r="BU38" s="372"/>
      <c r="BV38" s="165"/>
      <c r="BW38" s="373">
        <f t="shared" si="2"/>
        <v>22</v>
      </c>
      <c r="BX38" s="373"/>
      <c r="BY38" s="372" t="str">
        <f>IF('各会計、関係団体の財政状況及び健全化判断比率'!B72="","",'各会計、関係団体の財政状況及び健全化判断比率'!B72)</f>
        <v>田原用水組合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f t="shared" si="4"/>
        <v>10</v>
      </c>
      <c r="V39" s="373"/>
      <c r="W39" s="372" t="str">
        <f>IF('各会計、関係団体の財政状況及び健全化判断比率'!B33="","",'各会計、関係団体の財政状況及び健全化判断比率'!B33)</f>
        <v>和気町駐車場事業特別会計</v>
      </c>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23</v>
      </c>
      <c r="BX39" s="373"/>
      <c r="BY39" s="372" t="str">
        <f>IF('各会計、関係団体の財政状況及び健全化判断比率'!B73="","",'各会計、関係団体の財政状況及び健全化判断比率'!B73)</f>
        <v>岡山県広域水道企業団</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24</v>
      </c>
      <c r="BX40" s="373"/>
      <c r="BY40" s="372" t="str">
        <f>IF('各会計、関係団体の財政状況及び健全化判断比率'!B74="","",'各会計、関係団体の財政状況及び健全化判断比率'!B74)</f>
        <v>岡山県後期高齢者医療広域連合一般会計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25</v>
      </c>
      <c r="BX41" s="373"/>
      <c r="BY41" s="372" t="str">
        <f>IF('各会計、関係団体の財政状況及び健全化判断比率'!B75="","",'各会計、関係団体の財政状況及び健全化判断比率'!B75)</f>
        <v>岡山県後期高齢者医療広域連合特別会計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26</v>
      </c>
      <c r="BX42" s="373"/>
      <c r="BY42" s="372" t="str">
        <f>IF('各会計、関係団体の財政状況及び健全化判断比率'!B76="","",'各会計、関係団体の財政状況及び健全化判断比率'!B76)</f>
        <v>岡山県市町村総合事務組合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27</v>
      </c>
      <c r="BX43" s="373"/>
      <c r="BY43" s="372" t="str">
        <f>IF('各会計、関係団体の財政状況及び健全化判断比率'!B77="","",'各会計、関係団体の財政状況及び健全化判断比率'!B77)</f>
        <v>岡山県市町村総合事務組合貸付金特別会計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1" t="s">
        <v>537</v>
      </c>
      <c r="D34" s="1181"/>
      <c r="E34" s="1182"/>
      <c r="F34" s="32">
        <v>4.79</v>
      </c>
      <c r="G34" s="33">
        <v>5.0999999999999996</v>
      </c>
      <c r="H34" s="33">
        <v>5.38</v>
      </c>
      <c r="I34" s="33">
        <v>5.86</v>
      </c>
      <c r="J34" s="34">
        <v>6.04</v>
      </c>
      <c r="K34" s="22"/>
      <c r="L34" s="22"/>
      <c r="M34" s="22"/>
      <c r="N34" s="22"/>
      <c r="O34" s="22"/>
      <c r="P34" s="22"/>
    </row>
    <row r="35" spans="1:16" ht="39" customHeight="1" x14ac:dyDescent="0.15">
      <c r="A35" s="22"/>
      <c r="B35" s="35"/>
      <c r="C35" s="1175" t="s">
        <v>538</v>
      </c>
      <c r="D35" s="1176"/>
      <c r="E35" s="1177"/>
      <c r="F35" s="36">
        <v>5.59</v>
      </c>
      <c r="G35" s="37">
        <v>4.84</v>
      </c>
      <c r="H35" s="37">
        <v>3.66</v>
      </c>
      <c r="I35" s="37">
        <v>0.74</v>
      </c>
      <c r="J35" s="38">
        <v>5.05</v>
      </c>
      <c r="K35" s="22"/>
      <c r="L35" s="22"/>
      <c r="M35" s="22"/>
      <c r="N35" s="22"/>
      <c r="O35" s="22"/>
      <c r="P35" s="22"/>
    </row>
    <row r="36" spans="1:16" ht="39" customHeight="1" x14ac:dyDescent="0.15">
      <c r="A36" s="22"/>
      <c r="B36" s="35"/>
      <c r="C36" s="1175" t="s">
        <v>539</v>
      </c>
      <c r="D36" s="1176"/>
      <c r="E36" s="1177"/>
      <c r="F36" s="36" t="s">
        <v>490</v>
      </c>
      <c r="G36" s="37" t="s">
        <v>490</v>
      </c>
      <c r="H36" s="37" t="s">
        <v>490</v>
      </c>
      <c r="I36" s="37">
        <v>5.12</v>
      </c>
      <c r="J36" s="38">
        <v>4.7699999999999996</v>
      </c>
      <c r="K36" s="22"/>
      <c r="L36" s="22"/>
      <c r="M36" s="22"/>
      <c r="N36" s="22"/>
      <c r="O36" s="22"/>
      <c r="P36" s="22"/>
    </row>
    <row r="37" spans="1:16" ht="39" customHeight="1" x14ac:dyDescent="0.15">
      <c r="A37" s="22"/>
      <c r="B37" s="35"/>
      <c r="C37" s="1175" t="s">
        <v>540</v>
      </c>
      <c r="D37" s="1176"/>
      <c r="E37" s="1177"/>
      <c r="F37" s="36">
        <v>2.63</v>
      </c>
      <c r="G37" s="37">
        <v>3.03</v>
      </c>
      <c r="H37" s="37">
        <v>3.36</v>
      </c>
      <c r="I37" s="37">
        <v>3.68</v>
      </c>
      <c r="J37" s="38">
        <v>3.79</v>
      </c>
      <c r="K37" s="22"/>
      <c r="L37" s="22"/>
      <c r="M37" s="22"/>
      <c r="N37" s="22"/>
      <c r="O37" s="22"/>
      <c r="P37" s="22"/>
    </row>
    <row r="38" spans="1:16" ht="39" customHeight="1" x14ac:dyDescent="0.15">
      <c r="A38" s="22"/>
      <c r="B38" s="35"/>
      <c r="C38" s="1175" t="s">
        <v>541</v>
      </c>
      <c r="D38" s="1176"/>
      <c r="E38" s="1177"/>
      <c r="F38" s="36">
        <v>3.02</v>
      </c>
      <c r="G38" s="37">
        <v>3.32</v>
      </c>
      <c r="H38" s="37">
        <v>2.83</v>
      </c>
      <c r="I38" s="37">
        <v>2.23</v>
      </c>
      <c r="J38" s="38">
        <v>2.72</v>
      </c>
      <c r="K38" s="22"/>
      <c r="L38" s="22"/>
      <c r="M38" s="22"/>
      <c r="N38" s="22"/>
      <c r="O38" s="22"/>
      <c r="P38" s="22"/>
    </row>
    <row r="39" spans="1:16" ht="39" customHeight="1" x14ac:dyDescent="0.15">
      <c r="A39" s="22"/>
      <c r="B39" s="35"/>
      <c r="C39" s="1175" t="s">
        <v>542</v>
      </c>
      <c r="D39" s="1176"/>
      <c r="E39" s="1177"/>
      <c r="F39" s="36">
        <v>0.01</v>
      </c>
      <c r="G39" s="37">
        <v>0.06</v>
      </c>
      <c r="H39" s="37">
        <v>0.14000000000000001</v>
      </c>
      <c r="I39" s="37">
        <v>0.11</v>
      </c>
      <c r="J39" s="38">
        <v>0.91</v>
      </c>
      <c r="K39" s="22"/>
      <c r="L39" s="22"/>
      <c r="M39" s="22"/>
      <c r="N39" s="22"/>
      <c r="O39" s="22"/>
      <c r="P39" s="22"/>
    </row>
    <row r="40" spans="1:16" ht="39" customHeight="1" x14ac:dyDescent="0.15">
      <c r="A40" s="22"/>
      <c r="B40" s="35"/>
      <c r="C40" s="1175" t="s">
        <v>543</v>
      </c>
      <c r="D40" s="1176"/>
      <c r="E40" s="1177"/>
      <c r="F40" s="36" t="s">
        <v>490</v>
      </c>
      <c r="G40" s="37">
        <v>0.69</v>
      </c>
      <c r="H40" s="37">
        <v>0.77</v>
      </c>
      <c r="I40" s="37">
        <v>0.79</v>
      </c>
      <c r="J40" s="38">
        <v>0.67</v>
      </c>
      <c r="K40" s="22"/>
      <c r="L40" s="22"/>
      <c r="M40" s="22"/>
      <c r="N40" s="22"/>
      <c r="O40" s="22"/>
      <c r="P40" s="22"/>
    </row>
    <row r="41" spans="1:16" ht="39" customHeight="1" x14ac:dyDescent="0.15">
      <c r="A41" s="22"/>
      <c r="B41" s="35"/>
      <c r="C41" s="1175" t="s">
        <v>544</v>
      </c>
      <c r="D41" s="1176"/>
      <c r="E41" s="1177"/>
      <c r="F41" s="36">
        <v>0.25</v>
      </c>
      <c r="G41" s="37">
        <v>0.14000000000000001</v>
      </c>
      <c r="H41" s="37">
        <v>0.24</v>
      </c>
      <c r="I41" s="37">
        <v>0.22</v>
      </c>
      <c r="J41" s="38">
        <v>0.23</v>
      </c>
      <c r="K41" s="22"/>
      <c r="L41" s="22"/>
      <c r="M41" s="22"/>
      <c r="N41" s="22"/>
      <c r="O41" s="22"/>
      <c r="P41" s="22"/>
    </row>
    <row r="42" spans="1:16" ht="39" customHeight="1" x14ac:dyDescent="0.15">
      <c r="A42" s="22"/>
      <c r="B42" s="39"/>
      <c r="C42" s="1175" t="s">
        <v>545</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546</v>
      </c>
      <c r="D43" s="1179"/>
      <c r="E43" s="1180"/>
      <c r="F43" s="41">
        <v>1.33</v>
      </c>
      <c r="G43" s="42">
        <v>0.87</v>
      </c>
      <c r="H43" s="42">
        <v>0.9</v>
      </c>
      <c r="I43" s="42">
        <v>0.69</v>
      </c>
      <c r="J43" s="43">
        <v>0.53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932</v>
      </c>
      <c r="L45" s="60">
        <v>902</v>
      </c>
      <c r="M45" s="60">
        <v>856</v>
      </c>
      <c r="N45" s="60">
        <v>817</v>
      </c>
      <c r="O45" s="61">
        <v>791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1002</v>
      </c>
      <c r="L48" s="64">
        <v>972</v>
      </c>
      <c r="M48" s="64">
        <v>994</v>
      </c>
      <c r="N48" s="64">
        <v>976</v>
      </c>
      <c r="O48" s="65">
        <v>993</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102</v>
      </c>
      <c r="L49" s="64">
        <v>88</v>
      </c>
      <c r="M49" s="64">
        <v>89</v>
      </c>
      <c r="N49" s="64">
        <v>77</v>
      </c>
      <c r="O49" s="65">
        <v>57</v>
      </c>
      <c r="P49" s="48"/>
      <c r="Q49" s="48"/>
      <c r="R49" s="48"/>
      <c r="S49" s="48"/>
      <c r="T49" s="48"/>
      <c r="U49" s="48"/>
    </row>
    <row r="50" spans="1:21" ht="30.75" customHeight="1" x14ac:dyDescent="0.15">
      <c r="A50" s="48"/>
      <c r="B50" s="1193"/>
      <c r="C50" s="1194"/>
      <c r="D50" s="62"/>
      <c r="E50" s="1185" t="s">
        <v>16</v>
      </c>
      <c r="F50" s="1185"/>
      <c r="G50" s="1185"/>
      <c r="H50" s="1185"/>
      <c r="I50" s="1185"/>
      <c r="J50" s="1186"/>
      <c r="K50" s="63">
        <v>55</v>
      </c>
      <c r="L50" s="64">
        <v>46</v>
      </c>
      <c r="M50" s="64">
        <v>33</v>
      </c>
      <c r="N50" s="64">
        <v>33</v>
      </c>
      <c r="O50" s="65">
        <v>30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1187</v>
      </c>
      <c r="L52" s="64">
        <v>1195</v>
      </c>
      <c r="M52" s="64">
        <v>1257</v>
      </c>
      <c r="N52" s="64">
        <v>1288</v>
      </c>
      <c r="O52" s="65">
        <v>1280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904</v>
      </c>
      <c r="L53" s="69">
        <v>813</v>
      </c>
      <c r="M53" s="69">
        <v>715</v>
      </c>
      <c r="N53" s="69">
        <v>615</v>
      </c>
      <c r="O53" s="70">
        <v>591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211" t="s">
        <v>23</v>
      </c>
      <c r="C41" s="1212"/>
      <c r="D41" s="81"/>
      <c r="E41" s="1213" t="s">
        <v>24</v>
      </c>
      <c r="F41" s="1213"/>
      <c r="G41" s="1213"/>
      <c r="H41" s="1214"/>
      <c r="I41" s="82">
        <v>7963</v>
      </c>
      <c r="J41" s="83">
        <v>7828</v>
      </c>
      <c r="K41" s="83">
        <v>7656</v>
      </c>
      <c r="L41" s="83">
        <v>7487</v>
      </c>
      <c r="M41" s="84">
        <v>7660</v>
      </c>
    </row>
    <row r="42" spans="2:13" ht="27.75" customHeight="1" x14ac:dyDescent="0.15">
      <c r="B42" s="1201"/>
      <c r="C42" s="1202"/>
      <c r="D42" s="85"/>
      <c r="E42" s="1205" t="s">
        <v>25</v>
      </c>
      <c r="F42" s="1205"/>
      <c r="G42" s="1205"/>
      <c r="H42" s="1206"/>
      <c r="I42" s="86">
        <v>613</v>
      </c>
      <c r="J42" s="87">
        <v>594</v>
      </c>
      <c r="K42" s="87">
        <v>633</v>
      </c>
      <c r="L42" s="87">
        <v>1086</v>
      </c>
      <c r="M42" s="88">
        <v>866</v>
      </c>
    </row>
    <row r="43" spans="2:13" ht="27.75" customHeight="1" x14ac:dyDescent="0.15">
      <c r="B43" s="1201"/>
      <c r="C43" s="1202"/>
      <c r="D43" s="85"/>
      <c r="E43" s="1205" t="s">
        <v>26</v>
      </c>
      <c r="F43" s="1205"/>
      <c r="G43" s="1205"/>
      <c r="H43" s="1206"/>
      <c r="I43" s="86">
        <v>10791</v>
      </c>
      <c r="J43" s="87">
        <v>10306</v>
      </c>
      <c r="K43" s="87">
        <v>9424</v>
      </c>
      <c r="L43" s="87">
        <v>8273</v>
      </c>
      <c r="M43" s="88">
        <v>7457</v>
      </c>
    </row>
    <row r="44" spans="2:13" ht="27.75" customHeight="1" x14ac:dyDescent="0.15">
      <c r="B44" s="1201"/>
      <c r="C44" s="1202"/>
      <c r="D44" s="85"/>
      <c r="E44" s="1205" t="s">
        <v>27</v>
      </c>
      <c r="F44" s="1205"/>
      <c r="G44" s="1205"/>
      <c r="H44" s="1206"/>
      <c r="I44" s="86">
        <v>560</v>
      </c>
      <c r="J44" s="87">
        <v>502</v>
      </c>
      <c r="K44" s="87">
        <v>433</v>
      </c>
      <c r="L44" s="87">
        <v>377</v>
      </c>
      <c r="M44" s="88">
        <v>248</v>
      </c>
    </row>
    <row r="45" spans="2:13" ht="27.75" customHeight="1" x14ac:dyDescent="0.15">
      <c r="B45" s="1201"/>
      <c r="C45" s="1202"/>
      <c r="D45" s="85"/>
      <c r="E45" s="1205" t="s">
        <v>28</v>
      </c>
      <c r="F45" s="1205"/>
      <c r="G45" s="1205"/>
      <c r="H45" s="1206"/>
      <c r="I45" s="86">
        <v>1354</v>
      </c>
      <c r="J45" s="87">
        <v>1262</v>
      </c>
      <c r="K45" s="87">
        <v>1238</v>
      </c>
      <c r="L45" s="87">
        <v>1369</v>
      </c>
      <c r="M45" s="88">
        <v>1100</v>
      </c>
    </row>
    <row r="46" spans="2:13" ht="27.75" customHeight="1" x14ac:dyDescent="0.15">
      <c r="B46" s="1201"/>
      <c r="C46" s="1202"/>
      <c r="D46" s="85"/>
      <c r="E46" s="1205" t="s">
        <v>29</v>
      </c>
      <c r="F46" s="1205"/>
      <c r="G46" s="1205"/>
      <c r="H46" s="1206"/>
      <c r="I46" s="86" t="s">
        <v>490</v>
      </c>
      <c r="J46" s="87" t="s">
        <v>490</v>
      </c>
      <c r="K46" s="87" t="s">
        <v>490</v>
      </c>
      <c r="L46" s="87" t="s">
        <v>490</v>
      </c>
      <c r="M46" s="88" t="s">
        <v>490</v>
      </c>
    </row>
    <row r="47" spans="2:13" ht="27.75" customHeight="1" x14ac:dyDescent="0.15">
      <c r="B47" s="1201"/>
      <c r="C47" s="1202"/>
      <c r="D47" s="85"/>
      <c r="E47" s="1205" t="s">
        <v>30</v>
      </c>
      <c r="F47" s="1205"/>
      <c r="G47" s="1205"/>
      <c r="H47" s="1206"/>
      <c r="I47" s="86" t="s">
        <v>490</v>
      </c>
      <c r="J47" s="87" t="s">
        <v>490</v>
      </c>
      <c r="K47" s="87" t="s">
        <v>490</v>
      </c>
      <c r="L47" s="87" t="s">
        <v>490</v>
      </c>
      <c r="M47" s="88" t="s">
        <v>490</v>
      </c>
    </row>
    <row r="48" spans="2:13" ht="27.75" customHeight="1" x14ac:dyDescent="0.15">
      <c r="B48" s="1203"/>
      <c r="C48" s="1204"/>
      <c r="D48" s="85"/>
      <c r="E48" s="1205" t="s">
        <v>31</v>
      </c>
      <c r="F48" s="1205"/>
      <c r="G48" s="1205"/>
      <c r="H48" s="1206"/>
      <c r="I48" s="86" t="s">
        <v>490</v>
      </c>
      <c r="J48" s="87" t="s">
        <v>490</v>
      </c>
      <c r="K48" s="87" t="s">
        <v>490</v>
      </c>
      <c r="L48" s="87" t="s">
        <v>490</v>
      </c>
      <c r="M48" s="88" t="s">
        <v>490</v>
      </c>
    </row>
    <row r="49" spans="2:13" ht="27.75" customHeight="1" x14ac:dyDescent="0.15">
      <c r="B49" s="1199" t="s">
        <v>32</v>
      </c>
      <c r="C49" s="1200"/>
      <c r="D49" s="89"/>
      <c r="E49" s="1205" t="s">
        <v>33</v>
      </c>
      <c r="F49" s="1205"/>
      <c r="G49" s="1205"/>
      <c r="H49" s="1206"/>
      <c r="I49" s="86">
        <v>3046</v>
      </c>
      <c r="J49" s="87">
        <v>3135</v>
      </c>
      <c r="K49" s="87">
        <v>3264</v>
      </c>
      <c r="L49" s="87">
        <v>3344</v>
      </c>
      <c r="M49" s="88">
        <v>3309</v>
      </c>
    </row>
    <row r="50" spans="2:13" ht="27.75" customHeight="1" x14ac:dyDescent="0.15">
      <c r="B50" s="1201"/>
      <c r="C50" s="1202"/>
      <c r="D50" s="85"/>
      <c r="E50" s="1205" t="s">
        <v>34</v>
      </c>
      <c r="F50" s="1205"/>
      <c r="G50" s="1205"/>
      <c r="H50" s="1206"/>
      <c r="I50" s="86">
        <v>1005</v>
      </c>
      <c r="J50" s="87">
        <v>983</v>
      </c>
      <c r="K50" s="87">
        <v>851</v>
      </c>
      <c r="L50" s="87">
        <v>787</v>
      </c>
      <c r="M50" s="88">
        <v>675</v>
      </c>
    </row>
    <row r="51" spans="2:13" ht="27.75" customHeight="1" x14ac:dyDescent="0.15">
      <c r="B51" s="1203"/>
      <c r="C51" s="1204"/>
      <c r="D51" s="85"/>
      <c r="E51" s="1205" t="s">
        <v>35</v>
      </c>
      <c r="F51" s="1205"/>
      <c r="G51" s="1205"/>
      <c r="H51" s="1206"/>
      <c r="I51" s="86">
        <v>12688</v>
      </c>
      <c r="J51" s="87">
        <v>12263</v>
      </c>
      <c r="K51" s="87">
        <v>12378</v>
      </c>
      <c r="L51" s="87">
        <v>11958</v>
      </c>
      <c r="M51" s="88">
        <v>11804</v>
      </c>
    </row>
    <row r="52" spans="2:13" ht="27.75" customHeight="1" thickBot="1" x14ac:dyDescent="0.2">
      <c r="B52" s="1207" t="s">
        <v>36</v>
      </c>
      <c r="C52" s="1208"/>
      <c r="D52" s="90"/>
      <c r="E52" s="1209" t="s">
        <v>37</v>
      </c>
      <c r="F52" s="1209"/>
      <c r="G52" s="1209"/>
      <c r="H52" s="1210"/>
      <c r="I52" s="91">
        <v>4543</v>
      </c>
      <c r="J52" s="92">
        <v>4111</v>
      </c>
      <c r="K52" s="92">
        <v>2892</v>
      </c>
      <c r="L52" s="92">
        <v>2503</v>
      </c>
      <c r="M52" s="93">
        <v>1543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L39" sqref="L3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27" t="s">
        <v>566</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567</v>
      </c>
    </row>
    <row r="50" spans="1:17" x14ac:dyDescent="0.15">
      <c r="B50" s="248"/>
      <c r="C50" s="244"/>
      <c r="D50" s="244"/>
      <c r="E50" s="244"/>
      <c r="F50" s="244"/>
      <c r="G50" s="1236"/>
      <c r="H50" s="1237"/>
      <c r="I50" s="1237"/>
      <c r="J50" s="1238"/>
      <c r="K50" s="354" t="s">
        <v>530</v>
      </c>
      <c r="L50" s="354" t="s">
        <v>531</v>
      </c>
      <c r="M50" s="354" t="s">
        <v>532</v>
      </c>
      <c r="N50" s="354" t="s">
        <v>533</v>
      </c>
      <c r="O50" s="354" t="s">
        <v>534</v>
      </c>
    </row>
    <row r="51" spans="1:17" x14ac:dyDescent="0.15">
      <c r="B51" s="248"/>
      <c r="C51" s="244"/>
      <c r="D51" s="244"/>
      <c r="E51" s="244"/>
      <c r="F51" s="244"/>
      <c r="G51" s="1239" t="s">
        <v>568</v>
      </c>
      <c r="H51" s="1240"/>
      <c r="I51" s="1245" t="s">
        <v>569</v>
      </c>
      <c r="J51" s="1245"/>
      <c r="K51" s="1249"/>
      <c r="L51" s="1249"/>
      <c r="M51" s="1249"/>
      <c r="N51" s="1249"/>
      <c r="O51" s="1215">
        <v>33.700000000000003</v>
      </c>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570</v>
      </c>
      <c r="J53" s="1225"/>
      <c r="K53" s="1250"/>
      <c r="L53" s="1250"/>
      <c r="M53" s="1250"/>
      <c r="N53" s="1250"/>
      <c r="O53" s="1247">
        <v>53.9</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571</v>
      </c>
      <c r="H55" s="1220"/>
      <c r="I55" s="1225" t="s">
        <v>569</v>
      </c>
      <c r="J55" s="1225"/>
      <c r="K55" s="1249"/>
      <c r="L55" s="1249"/>
      <c r="M55" s="1249"/>
      <c r="N55" s="1249"/>
      <c r="O55" s="1215">
        <v>20.2</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570</v>
      </c>
      <c r="J57" s="1217"/>
      <c r="K57" s="1250"/>
      <c r="L57" s="1250"/>
      <c r="M57" s="1250"/>
      <c r="N57" s="1250"/>
      <c r="O57" s="1247">
        <v>47.1</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572</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27" t="s">
        <v>573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36"/>
      <c r="H72" s="1237"/>
      <c r="I72" s="1237"/>
      <c r="J72" s="1238"/>
      <c r="K72" s="354" t="s">
        <v>530</v>
      </c>
      <c r="L72" s="354" t="s">
        <v>531</v>
      </c>
      <c r="M72" s="354" t="s">
        <v>532</v>
      </c>
      <c r="N72" s="354" t="s">
        <v>533</v>
      </c>
      <c r="O72" s="354" t="s">
        <v>534</v>
      </c>
    </row>
    <row r="73" spans="2:30" x14ac:dyDescent="0.15">
      <c r="B73" s="248"/>
      <c r="C73" s="244"/>
      <c r="D73" s="244"/>
      <c r="E73" s="244"/>
      <c r="F73" s="244"/>
      <c r="G73" s="1239" t="s">
        <v>568</v>
      </c>
      <c r="H73" s="1240"/>
      <c r="I73" s="1245" t="s">
        <v>569</v>
      </c>
      <c r="J73" s="1245"/>
      <c r="K73" s="1226">
        <v>98.8</v>
      </c>
      <c r="L73" s="1226">
        <v>89.7</v>
      </c>
      <c r="M73" s="1215">
        <v>64.099999999999994</v>
      </c>
      <c r="N73" s="1215">
        <v>56.2</v>
      </c>
      <c r="O73" s="1215">
        <v>33.700000000000003</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575</v>
      </c>
      <c r="J75" s="1225"/>
      <c r="K75" s="1247">
        <v>18.899999999999999</v>
      </c>
      <c r="L75" s="1247">
        <v>18.399999999999999</v>
      </c>
      <c r="M75" s="1247">
        <v>17.7</v>
      </c>
      <c r="N75" s="1247">
        <v>15.7</v>
      </c>
      <c r="O75" s="1247">
        <v>14.1</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571</v>
      </c>
      <c r="H77" s="1220"/>
      <c r="I77" s="1225" t="s">
        <v>569</v>
      </c>
      <c r="J77" s="1225"/>
      <c r="K77" s="1226">
        <v>64.3</v>
      </c>
      <c r="L77" s="1226">
        <v>61.3</v>
      </c>
      <c r="M77" s="1215">
        <v>54.6</v>
      </c>
      <c r="N77" s="1215">
        <v>48.7</v>
      </c>
      <c r="O77" s="1215">
        <v>20.2</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575</v>
      </c>
      <c r="J79" s="1217"/>
      <c r="K79" s="1218">
        <v>12.3</v>
      </c>
      <c r="L79" s="1218">
        <v>11.7</v>
      </c>
      <c r="M79" s="1218">
        <v>11.2</v>
      </c>
      <c r="N79" s="1218">
        <v>10.4</v>
      </c>
      <c r="O79" s="1218">
        <v>9.3000000000000007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529</v>
      </c>
      <c r="G2" s="111"/>
      <c r="H2" s="112"/>
    </row>
    <row r="3" spans="1:8" x14ac:dyDescent="0.15">
      <c r="A3" s="108" t="s">
        <v>522</v>
      </c>
      <c r="B3" s="113"/>
      <c r="C3" s="114"/>
      <c r="D3" s="115">
        <v>71253</v>
      </c>
      <c r="E3" s="116"/>
      <c r="F3" s="117">
        <v>61557</v>
      </c>
      <c r="G3" s="118"/>
      <c r="H3" s="119"/>
    </row>
    <row r="4" spans="1:8" x14ac:dyDescent="0.15">
      <c r="A4" s="120"/>
      <c r="B4" s="121"/>
      <c r="C4" s="122"/>
      <c r="D4" s="123">
        <v>45133</v>
      </c>
      <c r="E4" s="124"/>
      <c r="F4" s="125">
        <v>32497</v>
      </c>
      <c r="G4" s="126"/>
      <c r="H4" s="127"/>
    </row>
    <row r="5" spans="1:8" x14ac:dyDescent="0.15">
      <c r="A5" s="108" t="s">
        <v>524</v>
      </c>
      <c r="B5" s="113"/>
      <c r="C5" s="114"/>
      <c r="D5" s="115">
        <v>48407</v>
      </c>
      <c r="E5" s="116"/>
      <c r="F5" s="117">
        <v>69806</v>
      </c>
      <c r="G5" s="118"/>
      <c r="H5" s="119"/>
    </row>
    <row r="6" spans="1:8" x14ac:dyDescent="0.15">
      <c r="A6" s="120"/>
      <c r="B6" s="121"/>
      <c r="C6" s="122"/>
      <c r="D6" s="123">
        <v>23550</v>
      </c>
      <c r="E6" s="124"/>
      <c r="F6" s="125">
        <v>32823</v>
      </c>
      <c r="G6" s="126"/>
      <c r="H6" s="127"/>
    </row>
    <row r="7" spans="1:8" x14ac:dyDescent="0.15">
      <c r="A7" s="108" t="s">
        <v>525</v>
      </c>
      <c r="B7" s="113"/>
      <c r="C7" s="114"/>
      <c r="D7" s="115">
        <v>65700</v>
      </c>
      <c r="E7" s="116"/>
      <c r="F7" s="117">
        <v>74444</v>
      </c>
      <c r="G7" s="118"/>
      <c r="H7" s="119"/>
    </row>
    <row r="8" spans="1:8" x14ac:dyDescent="0.15">
      <c r="A8" s="120"/>
      <c r="B8" s="121"/>
      <c r="C8" s="122"/>
      <c r="D8" s="123">
        <v>51578</v>
      </c>
      <c r="E8" s="124"/>
      <c r="F8" s="125">
        <v>34175</v>
      </c>
      <c r="G8" s="126"/>
      <c r="H8" s="127"/>
    </row>
    <row r="9" spans="1:8" x14ac:dyDescent="0.15">
      <c r="A9" s="108" t="s">
        <v>526</v>
      </c>
      <c r="B9" s="113"/>
      <c r="C9" s="114"/>
      <c r="D9" s="115">
        <v>41347</v>
      </c>
      <c r="E9" s="116"/>
      <c r="F9" s="117">
        <v>85205</v>
      </c>
      <c r="G9" s="118"/>
      <c r="H9" s="119"/>
    </row>
    <row r="10" spans="1:8" x14ac:dyDescent="0.15">
      <c r="A10" s="120"/>
      <c r="B10" s="121"/>
      <c r="C10" s="122"/>
      <c r="D10" s="123">
        <v>30365</v>
      </c>
      <c r="E10" s="124"/>
      <c r="F10" s="125">
        <v>38847</v>
      </c>
      <c r="G10" s="126"/>
      <c r="H10" s="127"/>
    </row>
    <row r="11" spans="1:8" x14ac:dyDescent="0.15">
      <c r="A11" s="108" t="s">
        <v>527</v>
      </c>
      <c r="B11" s="113"/>
      <c r="C11" s="114"/>
      <c r="D11" s="115">
        <v>92114</v>
      </c>
      <c r="E11" s="116"/>
      <c r="F11" s="117">
        <v>106092</v>
      </c>
      <c r="G11" s="118"/>
      <c r="H11" s="119"/>
    </row>
    <row r="12" spans="1:8" x14ac:dyDescent="0.15">
      <c r="A12" s="120"/>
      <c r="B12" s="121"/>
      <c r="C12" s="128"/>
      <c r="D12" s="123">
        <v>49610</v>
      </c>
      <c r="E12" s="124"/>
      <c r="F12" s="125">
        <v>44299</v>
      </c>
      <c r="G12" s="126"/>
      <c r="H12" s="127"/>
    </row>
    <row r="13" spans="1:8" x14ac:dyDescent="0.15">
      <c r="A13" s="108"/>
      <c r="B13" s="113"/>
      <c r="C13" s="129"/>
      <c r="D13" s="130">
        <v>63764</v>
      </c>
      <c r="E13" s="131"/>
      <c r="F13" s="132">
        <v>79421</v>
      </c>
      <c r="G13" s="133"/>
      <c r="H13" s="119"/>
    </row>
    <row r="14" spans="1:8" x14ac:dyDescent="0.15">
      <c r="A14" s="120"/>
      <c r="B14" s="121"/>
      <c r="C14" s="122"/>
      <c r="D14" s="123">
        <v>40047</v>
      </c>
      <c r="E14" s="124"/>
      <c r="F14" s="125">
        <v>36528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5.62</v>
      </c>
      <c r="C19" s="134">
        <f>ROUND(VALUE(SUBSTITUTE(実質収支比率等に係る経年分析!G$48,"▲","-")),2)</f>
        <v>5.62</v>
      </c>
      <c r="D19" s="134">
        <f>ROUND(VALUE(SUBSTITUTE(実質収支比率等に係る経年分析!H$48,"▲","-")),2)</f>
        <v>4.59</v>
      </c>
      <c r="E19" s="134">
        <f>ROUND(VALUE(SUBSTITUTE(実質収支比率等に係る経年分析!I$48,"▲","-")),2)</f>
        <v>6</v>
      </c>
      <c r="F19" s="134">
        <f>ROUND(VALUE(SUBSTITUTE(実質収支比率等に係る経年分析!J$48,"▲","-")),2)</f>
        <v>10.76</v>
      </c>
    </row>
    <row r="20" spans="1:11" x14ac:dyDescent="0.15">
      <c r="A20" s="134" t="s">
        <v>42</v>
      </c>
      <c r="B20" s="134">
        <f>ROUND(VALUE(SUBSTITUTE(実質収支比率等に係る経年分析!F$47,"▲","-")),2)</f>
        <v>30.69</v>
      </c>
      <c r="C20" s="134">
        <f>ROUND(VALUE(SUBSTITUTE(実質収支比率等に係る経年分析!G$47,"▲","-")),2)</f>
        <v>32.72</v>
      </c>
      <c r="D20" s="134">
        <f>ROUND(VALUE(SUBSTITUTE(実質収支比率等に係る経年分析!H$47,"▲","-")),2)</f>
        <v>35.619999999999997</v>
      </c>
      <c r="E20" s="134">
        <f>ROUND(VALUE(SUBSTITUTE(実質収支比率等に係る経年分析!I$47,"▲","-")),2)</f>
        <v>37.700000000000003</v>
      </c>
      <c r="F20" s="134">
        <f>ROUND(VALUE(SUBSTITUTE(実質収支比率等に係る経年分析!J$47,"▲","-")),2)</f>
        <v>37.35</v>
      </c>
    </row>
    <row r="21" spans="1:11" x14ac:dyDescent="0.15">
      <c r="A21" s="134" t="s">
        <v>43</v>
      </c>
      <c r="B21" s="134">
        <f>IF(ISNUMBER(VALUE(SUBSTITUTE(実質収支比率等に係る経年分析!F$49,"▲","-"))),ROUND(VALUE(SUBSTITUTE(実質収支比率等に係る経年分析!F$49,"▲","-")),2),NA())</f>
        <v>-8.08</v>
      </c>
      <c r="C21" s="134">
        <f>IF(ISNUMBER(VALUE(SUBSTITUTE(実質収支比率等に係る経年分析!G$49,"▲","-"))),ROUND(VALUE(SUBSTITUTE(実質収支比率等に係る経年分析!G$49,"▲","-")),2),NA())</f>
        <v>0.01</v>
      </c>
      <c r="D21" s="134">
        <f>IF(ISNUMBER(VALUE(SUBSTITUTE(実質収支比率等に係る経年分析!H$49,"▲","-"))),ROUND(VALUE(SUBSTITUTE(実質収支比率等に係る経年分析!H$49,"▲","-")),2),NA())</f>
        <v>-1.01</v>
      </c>
      <c r="E21" s="134">
        <f>IF(ISNUMBER(VALUE(SUBSTITUTE(実質収支比率等に係る経年分析!I$49,"▲","-"))),ROUND(VALUE(SUBSTITUTE(実質収支比率等に係る経年分析!I$49,"▲","-")),2),NA())</f>
        <v>1.4</v>
      </c>
      <c r="F21" s="134">
        <f>IF(ISNUMBER(VALUE(SUBSTITUTE(実質収支比率等に係る経年分析!J$49,"▲","-"))),ROUND(VALUE(SUBSTITUTE(実質収支比率等に係る経年分析!J$49,"▲","-")),2),NA())</f>
        <v>4.92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和気町公共下水道事業特別会計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0.23</v>
      </c>
    </row>
    <row r="30" spans="1:11" x14ac:dyDescent="0.15">
      <c r="A30" s="135" t="str">
        <f>IF(連結実質赤字比率に係る赤字・黒字の構成分析!C$40="",NA(),連結実質赤字比率に係る赤字・黒字の構成分析!C$40)</f>
        <v>和気町和気鵜飼谷温泉事業特別会計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0.67</v>
      </c>
    </row>
    <row r="31" spans="1:11" x14ac:dyDescent="0.15">
      <c r="A31" s="135" t="str">
        <f>IF(連結実質赤字比率に係る赤字・黒字の構成分析!C$39="",NA(),連結実質赤字比率に係る赤字・黒字の構成分析!C$39)</f>
        <v>和気町墓園事業特別会計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0.91</v>
      </c>
    </row>
    <row r="32" spans="1:11" x14ac:dyDescent="0.15">
      <c r="A32" s="135" t="str">
        <f>IF(連結実質赤字比率に係る赤字・黒字の構成分析!C$38="",NA(),連結実質赤字比率に係る赤字・黒字の構成分析!C$38)</f>
        <v>和気町国民健康保険特別会計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2.72</v>
      </c>
    </row>
    <row r="33" spans="1:16" x14ac:dyDescent="0.15">
      <c r="A33" s="135" t="str">
        <f>IF(連結実質赤字比率に係る赤字・黒字の構成分析!C$37="",NA(),連結実質赤字比率に係る赤字・黒字の構成分析!C$37)</f>
        <v>和気町簡易水道事業会計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3.79</v>
      </c>
    </row>
    <row r="34" spans="1:16" x14ac:dyDescent="0.15">
      <c r="A34" s="135" t="str">
        <f>IF(連結実質赤字比率に係る赤字・黒字の構成分析!C$36="",NA(),連結実質赤字比率に係る赤字・黒字の構成分析!C$36)</f>
        <v>和気町ごみ焼却施設解体事業特別会計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4.7699999999999996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5.05</v>
      </c>
    </row>
    <row r="36" spans="1:16" x14ac:dyDescent="0.15">
      <c r="A36" s="135" t="str">
        <f>IF(連結実質赤字比率に係る赤字・黒字の構成分析!C$34="",NA(),連結実質赤字比率に係る赤字・黒字の構成分析!C$34)</f>
        <v>和気町上水道事業会計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5.0999999999999996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1187</v>
      </c>
      <c r="E42" s="136"/>
      <c r="F42" s="136"/>
      <c r="G42" s="136">
        <f>'実質公債費比率（分子）の構造'!L$52</f>
        <v>1195</v>
      </c>
      <c r="H42" s="136"/>
      <c r="I42" s="136"/>
      <c r="J42" s="136">
        <f>'実質公債費比率（分子）の構造'!M$52</f>
        <v>1257</v>
      </c>
      <c r="K42" s="136"/>
      <c r="L42" s="136"/>
      <c r="M42" s="136">
        <f>'実質公債費比率（分子）の構造'!N$52</f>
        <v>1288</v>
      </c>
      <c r="N42" s="136"/>
      <c r="O42" s="136"/>
      <c r="P42" s="136">
        <f>'実質公債費比率（分子）の構造'!O$52</f>
        <v>1280</v>
      </c>
    </row>
    <row r="43" spans="1:16" x14ac:dyDescent="0.15">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55</v>
      </c>
      <c r="C44" s="136"/>
      <c r="D44" s="136"/>
      <c r="E44" s="136">
        <f>'実質公債費比率（分子）の構造'!L$50</f>
        <v>46</v>
      </c>
      <c r="F44" s="136"/>
      <c r="G44" s="136"/>
      <c r="H44" s="136">
        <f>'実質公債費比率（分子）の構造'!M$50</f>
        <v>33</v>
      </c>
      <c r="I44" s="136"/>
      <c r="J44" s="136"/>
      <c r="K44" s="136">
        <f>'実質公債費比率（分子）の構造'!N$50</f>
        <v>33</v>
      </c>
      <c r="L44" s="136"/>
      <c r="M44" s="136"/>
      <c r="N44" s="136">
        <f>'実質公債費比率（分子）の構造'!O$50</f>
        <v>30</v>
      </c>
      <c r="O44" s="136"/>
      <c r="P44" s="136"/>
    </row>
    <row r="45" spans="1:16" x14ac:dyDescent="0.15">
      <c r="A45" s="136" t="s">
        <v>52</v>
      </c>
      <c r="B45" s="136">
        <f>'実質公債費比率（分子）の構造'!K$49</f>
        <v>102</v>
      </c>
      <c r="C45" s="136"/>
      <c r="D45" s="136"/>
      <c r="E45" s="136">
        <f>'実質公債費比率（分子）の構造'!L$49</f>
        <v>88</v>
      </c>
      <c r="F45" s="136"/>
      <c r="G45" s="136"/>
      <c r="H45" s="136">
        <f>'実質公債費比率（分子）の構造'!M$49</f>
        <v>89</v>
      </c>
      <c r="I45" s="136"/>
      <c r="J45" s="136"/>
      <c r="K45" s="136">
        <f>'実質公債費比率（分子）の構造'!N$49</f>
        <v>77</v>
      </c>
      <c r="L45" s="136"/>
      <c r="M45" s="136"/>
      <c r="N45" s="136">
        <f>'実質公債費比率（分子）の構造'!O$49</f>
        <v>57</v>
      </c>
      <c r="O45" s="136"/>
      <c r="P45" s="136"/>
    </row>
    <row r="46" spans="1:16" x14ac:dyDescent="0.15">
      <c r="A46" s="136" t="s">
        <v>53</v>
      </c>
      <c r="B46" s="136">
        <f>'実質公債費比率（分子）の構造'!K$48</f>
        <v>1002</v>
      </c>
      <c r="C46" s="136"/>
      <c r="D46" s="136"/>
      <c r="E46" s="136">
        <f>'実質公債費比率（分子）の構造'!L$48</f>
        <v>972</v>
      </c>
      <c r="F46" s="136"/>
      <c r="G46" s="136"/>
      <c r="H46" s="136">
        <f>'実質公債費比率（分子）の構造'!M$48</f>
        <v>994</v>
      </c>
      <c r="I46" s="136"/>
      <c r="J46" s="136"/>
      <c r="K46" s="136">
        <f>'実質公債費比率（分子）の構造'!N$48</f>
        <v>976</v>
      </c>
      <c r="L46" s="136"/>
      <c r="M46" s="136"/>
      <c r="N46" s="136">
        <f>'実質公債費比率（分子）の構造'!O$48</f>
        <v>993</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932</v>
      </c>
      <c r="C49" s="136"/>
      <c r="D49" s="136"/>
      <c r="E49" s="136">
        <f>'実質公債費比率（分子）の構造'!L$45</f>
        <v>902</v>
      </c>
      <c r="F49" s="136"/>
      <c r="G49" s="136"/>
      <c r="H49" s="136">
        <f>'実質公債費比率（分子）の構造'!M$45</f>
        <v>856</v>
      </c>
      <c r="I49" s="136"/>
      <c r="J49" s="136"/>
      <c r="K49" s="136">
        <f>'実質公債費比率（分子）の構造'!N$45</f>
        <v>817</v>
      </c>
      <c r="L49" s="136"/>
      <c r="M49" s="136"/>
      <c r="N49" s="136">
        <f>'実質公債費比率（分子）の構造'!O$45</f>
        <v>791</v>
      </c>
      <c r="O49" s="136"/>
      <c r="P49" s="136"/>
    </row>
    <row r="50" spans="1:16" x14ac:dyDescent="0.15">
      <c r="A50" s="136" t="s">
        <v>57</v>
      </c>
      <c r="B50" s="136" t="e">
        <f>NA()</f>
        <v>#N/A</v>
      </c>
      <c r="C50" s="136">
        <f>IF(ISNUMBER('実質公債費比率（分子）の構造'!K$53),'実質公債費比率（分子）の構造'!K$53,NA())</f>
        <v>904</v>
      </c>
      <c r="D50" s="136" t="e">
        <f>NA()</f>
        <v>#N/A</v>
      </c>
      <c r="E50" s="136" t="e">
        <f>NA()</f>
        <v>#N/A</v>
      </c>
      <c r="F50" s="136">
        <f>IF(ISNUMBER('実質公債費比率（分子）の構造'!L$53),'実質公債費比率（分子）の構造'!L$53,NA())</f>
        <v>813</v>
      </c>
      <c r="G50" s="136" t="e">
        <f>NA()</f>
        <v>#N/A</v>
      </c>
      <c r="H50" s="136" t="e">
        <f>NA()</f>
        <v>#N/A</v>
      </c>
      <c r="I50" s="136">
        <f>IF(ISNUMBER('実質公債費比率（分子）の構造'!M$53),'実質公債費比率（分子）の構造'!M$53,NA())</f>
        <v>715</v>
      </c>
      <c r="J50" s="136" t="e">
        <f>NA()</f>
        <v>#N/A</v>
      </c>
      <c r="K50" s="136" t="e">
        <f>NA()</f>
        <v>#N/A</v>
      </c>
      <c r="L50" s="136">
        <f>IF(ISNUMBER('実質公債費比率（分子）の構造'!N$53),'実質公債費比率（分子）の構造'!N$53,NA())</f>
        <v>615</v>
      </c>
      <c r="M50" s="136" t="e">
        <f>NA()</f>
        <v>#N/A</v>
      </c>
      <c r="N50" s="136" t="e">
        <f>NA()</f>
        <v>#N/A</v>
      </c>
      <c r="O50" s="136">
        <f>IF(ISNUMBER('実質公債費比率（分子）の構造'!O$53),'実質公債費比率（分子）の構造'!O$53,NA())</f>
        <v>591</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12688</v>
      </c>
      <c r="E56" s="135"/>
      <c r="F56" s="135"/>
      <c r="G56" s="135">
        <f>'将来負担比率（分子）の構造'!J$51</f>
        <v>12263</v>
      </c>
      <c r="H56" s="135"/>
      <c r="I56" s="135"/>
      <c r="J56" s="135">
        <f>'将来負担比率（分子）の構造'!K$51</f>
        <v>12378</v>
      </c>
      <c r="K56" s="135"/>
      <c r="L56" s="135"/>
      <c r="M56" s="135">
        <f>'将来負担比率（分子）の構造'!L$51</f>
        <v>11958</v>
      </c>
      <c r="N56" s="135"/>
      <c r="O56" s="135"/>
      <c r="P56" s="135">
        <f>'将来負担比率（分子）の構造'!M$51</f>
        <v>11804</v>
      </c>
    </row>
    <row r="57" spans="1:16" x14ac:dyDescent="0.15">
      <c r="A57" s="135" t="s">
        <v>34</v>
      </c>
      <c r="B57" s="135"/>
      <c r="C57" s="135"/>
      <c r="D57" s="135">
        <f>'将来負担比率（分子）の構造'!I$50</f>
        <v>1005</v>
      </c>
      <c r="E57" s="135"/>
      <c r="F57" s="135"/>
      <c r="G57" s="135">
        <f>'将来負担比率（分子）の構造'!J$50</f>
        <v>983</v>
      </c>
      <c r="H57" s="135"/>
      <c r="I57" s="135"/>
      <c r="J57" s="135">
        <f>'将来負担比率（分子）の構造'!K$50</f>
        <v>851</v>
      </c>
      <c r="K57" s="135"/>
      <c r="L57" s="135"/>
      <c r="M57" s="135">
        <f>'将来負担比率（分子）の構造'!L$50</f>
        <v>787</v>
      </c>
      <c r="N57" s="135"/>
      <c r="O57" s="135"/>
      <c r="P57" s="135">
        <f>'将来負担比率（分子）の構造'!M$50</f>
        <v>675</v>
      </c>
    </row>
    <row r="58" spans="1:16" x14ac:dyDescent="0.15">
      <c r="A58" s="135" t="s">
        <v>33</v>
      </c>
      <c r="B58" s="135"/>
      <c r="C58" s="135"/>
      <c r="D58" s="135">
        <f>'将来負担比率（分子）の構造'!I$49</f>
        <v>3046</v>
      </c>
      <c r="E58" s="135"/>
      <c r="F58" s="135"/>
      <c r="G58" s="135">
        <f>'将来負担比率（分子）の構造'!J$49</f>
        <v>3135</v>
      </c>
      <c r="H58" s="135"/>
      <c r="I58" s="135"/>
      <c r="J58" s="135">
        <f>'将来負担比率（分子）の構造'!K$49</f>
        <v>3264</v>
      </c>
      <c r="K58" s="135"/>
      <c r="L58" s="135"/>
      <c r="M58" s="135">
        <f>'将来負担比率（分子）の構造'!L$49</f>
        <v>3344</v>
      </c>
      <c r="N58" s="135"/>
      <c r="O58" s="135"/>
      <c r="P58" s="135">
        <f>'将来負担比率（分子）の構造'!M$49</f>
        <v>3309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1354</v>
      </c>
      <c r="C62" s="135"/>
      <c r="D62" s="135"/>
      <c r="E62" s="135">
        <f>'将来負担比率（分子）の構造'!J$45</f>
        <v>1262</v>
      </c>
      <c r="F62" s="135"/>
      <c r="G62" s="135"/>
      <c r="H62" s="135">
        <f>'将来負担比率（分子）の構造'!K$45</f>
        <v>1238</v>
      </c>
      <c r="I62" s="135"/>
      <c r="J62" s="135"/>
      <c r="K62" s="135">
        <f>'将来負担比率（分子）の構造'!L$45</f>
        <v>1369</v>
      </c>
      <c r="L62" s="135"/>
      <c r="M62" s="135"/>
      <c r="N62" s="135">
        <f>'将来負担比率（分子）の構造'!M$45</f>
        <v>1100</v>
      </c>
      <c r="O62" s="135"/>
      <c r="P62" s="135"/>
    </row>
    <row r="63" spans="1:16" x14ac:dyDescent="0.15">
      <c r="A63" s="135" t="s">
        <v>27</v>
      </c>
      <c r="B63" s="135">
        <f>'将来負担比率（分子）の構造'!I$44</f>
        <v>560</v>
      </c>
      <c r="C63" s="135"/>
      <c r="D63" s="135"/>
      <c r="E63" s="135">
        <f>'将来負担比率（分子）の構造'!J$44</f>
        <v>502</v>
      </c>
      <c r="F63" s="135"/>
      <c r="G63" s="135"/>
      <c r="H63" s="135">
        <f>'将来負担比率（分子）の構造'!K$44</f>
        <v>433</v>
      </c>
      <c r="I63" s="135"/>
      <c r="J63" s="135"/>
      <c r="K63" s="135">
        <f>'将来負担比率（分子）の構造'!L$44</f>
        <v>377</v>
      </c>
      <c r="L63" s="135"/>
      <c r="M63" s="135"/>
      <c r="N63" s="135">
        <f>'将来負担比率（分子）の構造'!M$44</f>
        <v>248</v>
      </c>
      <c r="O63" s="135"/>
      <c r="P63" s="135"/>
    </row>
    <row r="64" spans="1:16" x14ac:dyDescent="0.15">
      <c r="A64" s="135" t="s">
        <v>26</v>
      </c>
      <c r="B64" s="135">
        <f>'将来負担比率（分子）の構造'!I$43</f>
        <v>10791</v>
      </c>
      <c r="C64" s="135"/>
      <c r="D64" s="135"/>
      <c r="E64" s="135">
        <f>'将来負担比率（分子）の構造'!J$43</f>
        <v>10306</v>
      </c>
      <c r="F64" s="135"/>
      <c r="G64" s="135"/>
      <c r="H64" s="135">
        <f>'将来負担比率（分子）の構造'!K$43</f>
        <v>9424</v>
      </c>
      <c r="I64" s="135"/>
      <c r="J64" s="135"/>
      <c r="K64" s="135">
        <f>'将来負担比率（分子）の構造'!L$43</f>
        <v>8273</v>
      </c>
      <c r="L64" s="135"/>
      <c r="M64" s="135"/>
      <c r="N64" s="135">
        <f>'将来負担比率（分子）の構造'!M$43</f>
        <v>7457</v>
      </c>
      <c r="O64" s="135"/>
      <c r="P64" s="135"/>
    </row>
    <row r="65" spans="1:16" x14ac:dyDescent="0.15">
      <c r="A65" s="135" t="s">
        <v>25</v>
      </c>
      <c r="B65" s="135">
        <f>'将来負担比率（分子）の構造'!I$42</f>
        <v>613</v>
      </c>
      <c r="C65" s="135"/>
      <c r="D65" s="135"/>
      <c r="E65" s="135">
        <f>'将来負担比率（分子）の構造'!J$42</f>
        <v>594</v>
      </c>
      <c r="F65" s="135"/>
      <c r="G65" s="135"/>
      <c r="H65" s="135">
        <f>'将来負担比率（分子）の構造'!K$42</f>
        <v>633</v>
      </c>
      <c r="I65" s="135"/>
      <c r="J65" s="135"/>
      <c r="K65" s="135">
        <f>'将来負担比率（分子）の構造'!L$42</f>
        <v>1086</v>
      </c>
      <c r="L65" s="135"/>
      <c r="M65" s="135"/>
      <c r="N65" s="135">
        <f>'将来負担比率（分子）の構造'!M$42</f>
        <v>866</v>
      </c>
      <c r="O65" s="135"/>
      <c r="P65" s="135"/>
    </row>
    <row r="66" spans="1:16" x14ac:dyDescent="0.15">
      <c r="A66" s="135" t="s">
        <v>24</v>
      </c>
      <c r="B66" s="135">
        <f>'将来負担比率（分子）の構造'!I$41</f>
        <v>7963</v>
      </c>
      <c r="C66" s="135"/>
      <c r="D66" s="135"/>
      <c r="E66" s="135">
        <f>'将来負担比率（分子）の構造'!J$41</f>
        <v>7828</v>
      </c>
      <c r="F66" s="135"/>
      <c r="G66" s="135"/>
      <c r="H66" s="135">
        <f>'将来負担比率（分子）の構造'!K$41</f>
        <v>7656</v>
      </c>
      <c r="I66" s="135"/>
      <c r="J66" s="135"/>
      <c r="K66" s="135">
        <f>'将来負担比率（分子）の構造'!L$41</f>
        <v>7487</v>
      </c>
      <c r="L66" s="135"/>
      <c r="M66" s="135"/>
      <c r="N66" s="135">
        <f>'将来負担比率（分子）の構造'!M$41</f>
        <v>7660</v>
      </c>
      <c r="O66" s="135"/>
      <c r="P66" s="135"/>
    </row>
    <row r="67" spans="1:16" x14ac:dyDescent="0.15">
      <c r="A67" s="135" t="s">
        <v>61</v>
      </c>
      <c r="B67" s="135" t="e">
        <f>NA()</f>
        <v>#N/A</v>
      </c>
      <c r="C67" s="135">
        <f>IF(ISNUMBER('将来負担比率（分子）の構造'!I$52), IF('将来負担比率（分子）の構造'!I$52 &lt; 0, 0, '将来負担比率（分子）の構造'!I$52), NA())</f>
        <v>4543</v>
      </c>
      <c r="D67" s="135" t="e">
        <f>NA()</f>
        <v>#N/A</v>
      </c>
      <c r="E67" s="135" t="e">
        <f>NA()</f>
        <v>#N/A</v>
      </c>
      <c r="F67" s="135">
        <f>IF(ISNUMBER('将来負担比率（分子）の構造'!J$52), IF('将来負担比率（分子）の構造'!J$52 &lt; 0, 0, '将来負担比率（分子）の構造'!J$52), NA())</f>
        <v>4111</v>
      </c>
      <c r="G67" s="135" t="e">
        <f>NA()</f>
        <v>#N/A</v>
      </c>
      <c r="H67" s="135" t="e">
        <f>NA()</f>
        <v>#N/A</v>
      </c>
      <c r="I67" s="135">
        <f>IF(ISNUMBER('将来負担比率（分子）の構造'!K$52), IF('将来負担比率（分子）の構造'!K$52 &lt; 0, 0, '将来負担比率（分子）の構造'!K$52), NA())</f>
        <v>2892</v>
      </c>
      <c r="J67" s="135" t="e">
        <f>NA()</f>
        <v>#N/A</v>
      </c>
      <c r="K67" s="135" t="e">
        <f>NA()</f>
        <v>#N/A</v>
      </c>
      <c r="L67" s="135">
        <f>IF(ISNUMBER('将来負担比率（分子）の構造'!L$52), IF('将来負担比率（分子）の構造'!L$52 &lt; 0, 0, '将来負担比率（分子）の構造'!L$52), NA())</f>
        <v>2503</v>
      </c>
      <c r="M67" s="135" t="e">
        <f>NA()</f>
        <v>#N/A</v>
      </c>
      <c r="N67" s="135" t="e">
        <f>NA()</f>
        <v>#N/A</v>
      </c>
      <c r="O67" s="135">
        <f>IF(ISNUMBER('将来負担比率（分子）の構造'!M$52), IF('将来負担比率（分子）の構造'!M$52 &lt; 0, 0, '将来負担比率（分子）の構造'!M$52), NA())</f>
        <v>1543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1532478</v>
      </c>
      <c r="S5" s="669"/>
      <c r="T5" s="669"/>
      <c r="U5" s="669"/>
      <c r="V5" s="669"/>
      <c r="W5" s="669"/>
      <c r="X5" s="669"/>
      <c r="Y5" s="716"/>
      <c r="Z5" s="729">
        <v>17.100000000000001</v>
      </c>
      <c r="AA5" s="729"/>
      <c r="AB5" s="729"/>
      <c r="AC5" s="729"/>
      <c r="AD5" s="730">
        <v>1502592</v>
      </c>
      <c r="AE5" s="730"/>
      <c r="AF5" s="730"/>
      <c r="AG5" s="730"/>
      <c r="AH5" s="730"/>
      <c r="AI5" s="730"/>
      <c r="AJ5" s="730"/>
      <c r="AK5" s="730"/>
      <c r="AL5" s="717">
        <v>26.9</v>
      </c>
      <c r="AM5" s="686"/>
      <c r="AN5" s="686"/>
      <c r="AO5" s="718"/>
      <c r="AP5" s="705" t="s">
        <v>205</v>
      </c>
      <c r="AQ5" s="706"/>
      <c r="AR5" s="706"/>
      <c r="AS5" s="706"/>
      <c r="AT5" s="706"/>
      <c r="AU5" s="706"/>
      <c r="AV5" s="706"/>
      <c r="AW5" s="706"/>
      <c r="AX5" s="706"/>
      <c r="AY5" s="706"/>
      <c r="AZ5" s="706"/>
      <c r="BA5" s="706"/>
      <c r="BB5" s="706"/>
      <c r="BC5" s="706"/>
      <c r="BD5" s="706"/>
      <c r="BE5" s="706"/>
      <c r="BF5" s="707"/>
      <c r="BG5" s="618">
        <v>1496044</v>
      </c>
      <c r="BH5" s="619"/>
      <c r="BI5" s="619"/>
      <c r="BJ5" s="619"/>
      <c r="BK5" s="619"/>
      <c r="BL5" s="619"/>
      <c r="BM5" s="619"/>
      <c r="BN5" s="620"/>
      <c r="BO5" s="671">
        <v>97.6</v>
      </c>
      <c r="BP5" s="671"/>
      <c r="BQ5" s="671"/>
      <c r="BR5" s="671"/>
      <c r="BS5" s="672">
        <v>12999</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90469</v>
      </c>
      <c r="S6" s="619"/>
      <c r="T6" s="619"/>
      <c r="U6" s="619"/>
      <c r="V6" s="619"/>
      <c r="W6" s="619"/>
      <c r="X6" s="619"/>
      <c r="Y6" s="620"/>
      <c r="Z6" s="671">
        <v>1</v>
      </c>
      <c r="AA6" s="671"/>
      <c r="AB6" s="671"/>
      <c r="AC6" s="671"/>
      <c r="AD6" s="672">
        <v>90469</v>
      </c>
      <c r="AE6" s="672"/>
      <c r="AF6" s="672"/>
      <c r="AG6" s="672"/>
      <c r="AH6" s="672"/>
      <c r="AI6" s="672"/>
      <c r="AJ6" s="672"/>
      <c r="AK6" s="672"/>
      <c r="AL6" s="641">
        <v>1.6</v>
      </c>
      <c r="AM6" s="673"/>
      <c r="AN6" s="673"/>
      <c r="AO6" s="674"/>
      <c r="AP6" s="615" t="s">
        <v>210</v>
      </c>
      <c r="AQ6" s="616"/>
      <c r="AR6" s="616"/>
      <c r="AS6" s="616"/>
      <c r="AT6" s="616"/>
      <c r="AU6" s="616"/>
      <c r="AV6" s="616"/>
      <c r="AW6" s="616"/>
      <c r="AX6" s="616"/>
      <c r="AY6" s="616"/>
      <c r="AZ6" s="616"/>
      <c r="BA6" s="616"/>
      <c r="BB6" s="616"/>
      <c r="BC6" s="616"/>
      <c r="BD6" s="616"/>
      <c r="BE6" s="616"/>
      <c r="BF6" s="617"/>
      <c r="BG6" s="618">
        <v>1496044</v>
      </c>
      <c r="BH6" s="619"/>
      <c r="BI6" s="619"/>
      <c r="BJ6" s="619"/>
      <c r="BK6" s="619"/>
      <c r="BL6" s="619"/>
      <c r="BM6" s="619"/>
      <c r="BN6" s="620"/>
      <c r="BO6" s="671">
        <v>97.6</v>
      </c>
      <c r="BP6" s="671"/>
      <c r="BQ6" s="671"/>
      <c r="BR6" s="671"/>
      <c r="BS6" s="672">
        <v>12999</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89256</v>
      </c>
      <c r="CS6" s="619"/>
      <c r="CT6" s="619"/>
      <c r="CU6" s="619"/>
      <c r="CV6" s="619"/>
      <c r="CW6" s="619"/>
      <c r="CX6" s="619"/>
      <c r="CY6" s="620"/>
      <c r="CZ6" s="671">
        <v>1.1000000000000001</v>
      </c>
      <c r="DA6" s="671"/>
      <c r="DB6" s="671"/>
      <c r="DC6" s="671"/>
      <c r="DD6" s="624" t="s">
        <v>212</v>
      </c>
      <c r="DE6" s="619"/>
      <c r="DF6" s="619"/>
      <c r="DG6" s="619"/>
      <c r="DH6" s="619"/>
      <c r="DI6" s="619"/>
      <c r="DJ6" s="619"/>
      <c r="DK6" s="619"/>
      <c r="DL6" s="619"/>
      <c r="DM6" s="619"/>
      <c r="DN6" s="619"/>
      <c r="DO6" s="619"/>
      <c r="DP6" s="620"/>
      <c r="DQ6" s="624">
        <v>88256</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3454</v>
      </c>
      <c r="S7" s="619"/>
      <c r="T7" s="619"/>
      <c r="U7" s="619"/>
      <c r="V7" s="619"/>
      <c r="W7" s="619"/>
      <c r="X7" s="619"/>
      <c r="Y7" s="620"/>
      <c r="Z7" s="671">
        <v>0</v>
      </c>
      <c r="AA7" s="671"/>
      <c r="AB7" s="671"/>
      <c r="AC7" s="671"/>
      <c r="AD7" s="672">
        <v>3454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607446</v>
      </c>
      <c r="BH7" s="619"/>
      <c r="BI7" s="619"/>
      <c r="BJ7" s="619"/>
      <c r="BK7" s="619"/>
      <c r="BL7" s="619"/>
      <c r="BM7" s="619"/>
      <c r="BN7" s="620"/>
      <c r="BO7" s="671">
        <v>39.6</v>
      </c>
      <c r="BP7" s="671"/>
      <c r="BQ7" s="671"/>
      <c r="BR7" s="671"/>
      <c r="BS7" s="672">
        <v>12999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1451309</v>
      </c>
      <c r="CS7" s="619"/>
      <c r="CT7" s="619"/>
      <c r="CU7" s="619"/>
      <c r="CV7" s="619"/>
      <c r="CW7" s="619"/>
      <c r="CX7" s="619"/>
      <c r="CY7" s="620"/>
      <c r="CZ7" s="671">
        <v>17.5</v>
      </c>
      <c r="DA7" s="671"/>
      <c r="DB7" s="671"/>
      <c r="DC7" s="671"/>
      <c r="DD7" s="624">
        <v>566728</v>
      </c>
      <c r="DE7" s="619"/>
      <c r="DF7" s="619"/>
      <c r="DG7" s="619"/>
      <c r="DH7" s="619"/>
      <c r="DI7" s="619"/>
      <c r="DJ7" s="619"/>
      <c r="DK7" s="619"/>
      <c r="DL7" s="619"/>
      <c r="DM7" s="619"/>
      <c r="DN7" s="619"/>
      <c r="DO7" s="619"/>
      <c r="DP7" s="620"/>
      <c r="DQ7" s="624">
        <v>924205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10356</v>
      </c>
      <c r="S8" s="619"/>
      <c r="T8" s="619"/>
      <c r="U8" s="619"/>
      <c r="V8" s="619"/>
      <c r="W8" s="619"/>
      <c r="X8" s="619"/>
      <c r="Y8" s="620"/>
      <c r="Z8" s="671">
        <v>0.1</v>
      </c>
      <c r="AA8" s="671"/>
      <c r="AB8" s="671"/>
      <c r="AC8" s="671"/>
      <c r="AD8" s="672">
        <v>10356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23905</v>
      </c>
      <c r="BH8" s="619"/>
      <c r="BI8" s="619"/>
      <c r="BJ8" s="619"/>
      <c r="BK8" s="619"/>
      <c r="BL8" s="619"/>
      <c r="BM8" s="619"/>
      <c r="BN8" s="620"/>
      <c r="BO8" s="671">
        <v>1.6</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1808379</v>
      </c>
      <c r="CS8" s="619"/>
      <c r="CT8" s="619"/>
      <c r="CU8" s="619"/>
      <c r="CV8" s="619"/>
      <c r="CW8" s="619"/>
      <c r="CX8" s="619"/>
      <c r="CY8" s="620"/>
      <c r="CZ8" s="671">
        <v>21.8</v>
      </c>
      <c r="DA8" s="671"/>
      <c r="DB8" s="671"/>
      <c r="DC8" s="671"/>
      <c r="DD8" s="624">
        <v>19895</v>
      </c>
      <c r="DE8" s="619"/>
      <c r="DF8" s="619"/>
      <c r="DG8" s="619"/>
      <c r="DH8" s="619"/>
      <c r="DI8" s="619"/>
      <c r="DJ8" s="619"/>
      <c r="DK8" s="619"/>
      <c r="DL8" s="619"/>
      <c r="DM8" s="619"/>
      <c r="DN8" s="619"/>
      <c r="DO8" s="619"/>
      <c r="DP8" s="620"/>
      <c r="DQ8" s="624">
        <v>1123823</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9431</v>
      </c>
      <c r="S9" s="619"/>
      <c r="T9" s="619"/>
      <c r="U9" s="619"/>
      <c r="V9" s="619"/>
      <c r="W9" s="619"/>
      <c r="X9" s="619"/>
      <c r="Y9" s="620"/>
      <c r="Z9" s="671">
        <v>0.1</v>
      </c>
      <c r="AA9" s="671"/>
      <c r="AB9" s="671"/>
      <c r="AC9" s="671"/>
      <c r="AD9" s="672">
        <v>9431</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483879</v>
      </c>
      <c r="BH9" s="619"/>
      <c r="BI9" s="619"/>
      <c r="BJ9" s="619"/>
      <c r="BK9" s="619"/>
      <c r="BL9" s="619"/>
      <c r="BM9" s="619"/>
      <c r="BN9" s="620"/>
      <c r="BO9" s="671">
        <v>31.6</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716409</v>
      </c>
      <c r="CS9" s="619"/>
      <c r="CT9" s="619"/>
      <c r="CU9" s="619"/>
      <c r="CV9" s="619"/>
      <c r="CW9" s="619"/>
      <c r="CX9" s="619"/>
      <c r="CY9" s="620"/>
      <c r="CZ9" s="671">
        <v>8.6</v>
      </c>
      <c r="DA9" s="671"/>
      <c r="DB9" s="671"/>
      <c r="DC9" s="671"/>
      <c r="DD9" s="624">
        <v>73426</v>
      </c>
      <c r="DE9" s="619"/>
      <c r="DF9" s="619"/>
      <c r="DG9" s="619"/>
      <c r="DH9" s="619"/>
      <c r="DI9" s="619"/>
      <c r="DJ9" s="619"/>
      <c r="DK9" s="619"/>
      <c r="DL9" s="619"/>
      <c r="DM9" s="619"/>
      <c r="DN9" s="619"/>
      <c r="DO9" s="619"/>
      <c r="DP9" s="620"/>
      <c r="DQ9" s="624">
        <v>606452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271094</v>
      </c>
      <c r="S10" s="619"/>
      <c r="T10" s="619"/>
      <c r="U10" s="619"/>
      <c r="V10" s="619"/>
      <c r="W10" s="619"/>
      <c r="X10" s="619"/>
      <c r="Y10" s="620"/>
      <c r="Z10" s="671">
        <v>3</v>
      </c>
      <c r="AA10" s="671"/>
      <c r="AB10" s="671"/>
      <c r="AC10" s="671"/>
      <c r="AD10" s="672">
        <v>271094</v>
      </c>
      <c r="AE10" s="672"/>
      <c r="AF10" s="672"/>
      <c r="AG10" s="672"/>
      <c r="AH10" s="672"/>
      <c r="AI10" s="672"/>
      <c r="AJ10" s="672"/>
      <c r="AK10" s="672"/>
      <c r="AL10" s="641">
        <v>4.9000000000000004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34016</v>
      </c>
      <c r="BH10" s="619"/>
      <c r="BI10" s="619"/>
      <c r="BJ10" s="619"/>
      <c r="BK10" s="619"/>
      <c r="BL10" s="619"/>
      <c r="BM10" s="619"/>
      <c r="BN10" s="620"/>
      <c r="BO10" s="671">
        <v>2.2000000000000002</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16283</v>
      </c>
      <c r="S11" s="619"/>
      <c r="T11" s="619"/>
      <c r="U11" s="619"/>
      <c r="V11" s="619"/>
      <c r="W11" s="619"/>
      <c r="X11" s="619"/>
      <c r="Y11" s="620"/>
      <c r="Z11" s="671">
        <v>0.2</v>
      </c>
      <c r="AA11" s="671"/>
      <c r="AB11" s="671"/>
      <c r="AC11" s="671"/>
      <c r="AD11" s="672">
        <v>16283</v>
      </c>
      <c r="AE11" s="672"/>
      <c r="AF11" s="672"/>
      <c r="AG11" s="672"/>
      <c r="AH11" s="672"/>
      <c r="AI11" s="672"/>
      <c r="AJ11" s="672"/>
      <c r="AK11" s="672"/>
      <c r="AL11" s="641">
        <v>0.3</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65646</v>
      </c>
      <c r="BH11" s="619"/>
      <c r="BI11" s="619"/>
      <c r="BJ11" s="619"/>
      <c r="BK11" s="619"/>
      <c r="BL11" s="619"/>
      <c r="BM11" s="619"/>
      <c r="BN11" s="620"/>
      <c r="BO11" s="671">
        <v>4.3</v>
      </c>
      <c r="BP11" s="671"/>
      <c r="BQ11" s="671"/>
      <c r="BR11" s="671"/>
      <c r="BS11" s="624">
        <v>12999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493499</v>
      </c>
      <c r="CS11" s="619"/>
      <c r="CT11" s="619"/>
      <c r="CU11" s="619"/>
      <c r="CV11" s="619"/>
      <c r="CW11" s="619"/>
      <c r="CX11" s="619"/>
      <c r="CY11" s="620"/>
      <c r="CZ11" s="671">
        <v>5.9</v>
      </c>
      <c r="DA11" s="671"/>
      <c r="DB11" s="671"/>
      <c r="DC11" s="671"/>
      <c r="DD11" s="624">
        <v>156247</v>
      </c>
      <c r="DE11" s="619"/>
      <c r="DF11" s="619"/>
      <c r="DG11" s="619"/>
      <c r="DH11" s="619"/>
      <c r="DI11" s="619"/>
      <c r="DJ11" s="619"/>
      <c r="DK11" s="619"/>
      <c r="DL11" s="619"/>
      <c r="DM11" s="619"/>
      <c r="DN11" s="619"/>
      <c r="DO11" s="619"/>
      <c r="DP11" s="620"/>
      <c r="DQ11" s="624">
        <v>300991</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764155</v>
      </c>
      <c r="BH12" s="619"/>
      <c r="BI12" s="619"/>
      <c r="BJ12" s="619"/>
      <c r="BK12" s="619"/>
      <c r="BL12" s="619"/>
      <c r="BM12" s="619"/>
      <c r="BN12" s="620"/>
      <c r="BO12" s="671">
        <v>49.9</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169213</v>
      </c>
      <c r="CS12" s="619"/>
      <c r="CT12" s="619"/>
      <c r="CU12" s="619"/>
      <c r="CV12" s="619"/>
      <c r="CW12" s="619"/>
      <c r="CX12" s="619"/>
      <c r="CY12" s="620"/>
      <c r="CZ12" s="671">
        <v>2</v>
      </c>
      <c r="DA12" s="671"/>
      <c r="DB12" s="671"/>
      <c r="DC12" s="671"/>
      <c r="DD12" s="624">
        <v>1668</v>
      </c>
      <c r="DE12" s="619"/>
      <c r="DF12" s="619"/>
      <c r="DG12" s="619"/>
      <c r="DH12" s="619"/>
      <c r="DI12" s="619"/>
      <c r="DJ12" s="619"/>
      <c r="DK12" s="619"/>
      <c r="DL12" s="619"/>
      <c r="DM12" s="619"/>
      <c r="DN12" s="619"/>
      <c r="DO12" s="619"/>
      <c r="DP12" s="620"/>
      <c r="DQ12" s="624">
        <v>148655</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15477</v>
      </c>
      <c r="S13" s="619"/>
      <c r="T13" s="619"/>
      <c r="U13" s="619"/>
      <c r="V13" s="619"/>
      <c r="W13" s="619"/>
      <c r="X13" s="619"/>
      <c r="Y13" s="620"/>
      <c r="Z13" s="671">
        <v>0.2</v>
      </c>
      <c r="AA13" s="671"/>
      <c r="AB13" s="671"/>
      <c r="AC13" s="671"/>
      <c r="AD13" s="672">
        <v>15477</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759676</v>
      </c>
      <c r="BH13" s="619"/>
      <c r="BI13" s="619"/>
      <c r="BJ13" s="619"/>
      <c r="BK13" s="619"/>
      <c r="BL13" s="619"/>
      <c r="BM13" s="619"/>
      <c r="BN13" s="620"/>
      <c r="BO13" s="671">
        <v>49.6</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1544370</v>
      </c>
      <c r="CS13" s="619"/>
      <c r="CT13" s="619"/>
      <c r="CU13" s="619"/>
      <c r="CV13" s="619"/>
      <c r="CW13" s="619"/>
      <c r="CX13" s="619"/>
      <c r="CY13" s="620"/>
      <c r="CZ13" s="671">
        <v>18.600000000000001</v>
      </c>
      <c r="DA13" s="671"/>
      <c r="DB13" s="671"/>
      <c r="DC13" s="671"/>
      <c r="DD13" s="624">
        <v>461772</v>
      </c>
      <c r="DE13" s="619"/>
      <c r="DF13" s="619"/>
      <c r="DG13" s="619"/>
      <c r="DH13" s="619"/>
      <c r="DI13" s="619"/>
      <c r="DJ13" s="619"/>
      <c r="DK13" s="619"/>
      <c r="DL13" s="619"/>
      <c r="DM13" s="619"/>
      <c r="DN13" s="619"/>
      <c r="DO13" s="619"/>
      <c r="DP13" s="620"/>
      <c r="DQ13" s="624">
        <v>1213591</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43621</v>
      </c>
      <c r="BH14" s="619"/>
      <c r="BI14" s="619"/>
      <c r="BJ14" s="619"/>
      <c r="BK14" s="619"/>
      <c r="BL14" s="619"/>
      <c r="BM14" s="619"/>
      <c r="BN14" s="620"/>
      <c r="BO14" s="671">
        <v>2.8</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384116</v>
      </c>
      <c r="CS14" s="619"/>
      <c r="CT14" s="619"/>
      <c r="CU14" s="619"/>
      <c r="CV14" s="619"/>
      <c r="CW14" s="619"/>
      <c r="CX14" s="619"/>
      <c r="CY14" s="620"/>
      <c r="CZ14" s="671">
        <v>4.5999999999999996</v>
      </c>
      <c r="DA14" s="671"/>
      <c r="DB14" s="671"/>
      <c r="DC14" s="671"/>
      <c r="DD14" s="624">
        <v>32843</v>
      </c>
      <c r="DE14" s="619"/>
      <c r="DF14" s="619"/>
      <c r="DG14" s="619"/>
      <c r="DH14" s="619"/>
      <c r="DI14" s="619"/>
      <c r="DJ14" s="619"/>
      <c r="DK14" s="619"/>
      <c r="DL14" s="619"/>
      <c r="DM14" s="619"/>
      <c r="DN14" s="619"/>
      <c r="DO14" s="619"/>
      <c r="DP14" s="620"/>
      <c r="DQ14" s="624">
        <v>368073</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4792</v>
      </c>
      <c r="S15" s="619"/>
      <c r="T15" s="619"/>
      <c r="U15" s="619"/>
      <c r="V15" s="619"/>
      <c r="W15" s="619"/>
      <c r="X15" s="619"/>
      <c r="Y15" s="620"/>
      <c r="Z15" s="671">
        <v>0.1</v>
      </c>
      <c r="AA15" s="671"/>
      <c r="AB15" s="671"/>
      <c r="AC15" s="671"/>
      <c r="AD15" s="672">
        <v>4792</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80822</v>
      </c>
      <c r="BH15" s="619"/>
      <c r="BI15" s="619"/>
      <c r="BJ15" s="619"/>
      <c r="BK15" s="619"/>
      <c r="BL15" s="619"/>
      <c r="BM15" s="619"/>
      <c r="BN15" s="620"/>
      <c r="BO15" s="671">
        <v>5.3</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839527</v>
      </c>
      <c r="CS15" s="619"/>
      <c r="CT15" s="619"/>
      <c r="CU15" s="619"/>
      <c r="CV15" s="619"/>
      <c r="CW15" s="619"/>
      <c r="CX15" s="619"/>
      <c r="CY15" s="620"/>
      <c r="CZ15" s="671">
        <v>10.1</v>
      </c>
      <c r="DA15" s="671"/>
      <c r="DB15" s="671"/>
      <c r="DC15" s="671"/>
      <c r="DD15" s="624">
        <v>51267</v>
      </c>
      <c r="DE15" s="619"/>
      <c r="DF15" s="619"/>
      <c r="DG15" s="619"/>
      <c r="DH15" s="619"/>
      <c r="DI15" s="619"/>
      <c r="DJ15" s="619"/>
      <c r="DK15" s="619"/>
      <c r="DL15" s="619"/>
      <c r="DM15" s="619"/>
      <c r="DN15" s="619"/>
      <c r="DO15" s="619"/>
      <c r="DP15" s="620"/>
      <c r="DQ15" s="624">
        <v>792130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4068480</v>
      </c>
      <c r="S16" s="619"/>
      <c r="T16" s="619"/>
      <c r="U16" s="619"/>
      <c r="V16" s="619"/>
      <c r="W16" s="619"/>
      <c r="X16" s="619"/>
      <c r="Y16" s="620"/>
      <c r="Z16" s="671">
        <v>45.3</v>
      </c>
      <c r="AA16" s="671"/>
      <c r="AB16" s="671"/>
      <c r="AC16" s="671"/>
      <c r="AD16" s="672">
        <v>3637838</v>
      </c>
      <c r="AE16" s="672"/>
      <c r="AF16" s="672"/>
      <c r="AG16" s="672"/>
      <c r="AH16" s="672"/>
      <c r="AI16" s="672"/>
      <c r="AJ16" s="672"/>
      <c r="AK16" s="672"/>
      <c r="AL16" s="641">
        <v>65.2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26387</v>
      </c>
      <c r="CS16" s="619"/>
      <c r="CT16" s="619"/>
      <c r="CU16" s="619"/>
      <c r="CV16" s="619"/>
      <c r="CW16" s="619"/>
      <c r="CX16" s="619"/>
      <c r="CY16" s="620"/>
      <c r="CZ16" s="671">
        <v>0.3</v>
      </c>
      <c r="DA16" s="671"/>
      <c r="DB16" s="671"/>
      <c r="DC16" s="671"/>
      <c r="DD16" s="624" t="s">
        <v>107</v>
      </c>
      <c r="DE16" s="619"/>
      <c r="DF16" s="619"/>
      <c r="DG16" s="619"/>
      <c r="DH16" s="619"/>
      <c r="DI16" s="619"/>
      <c r="DJ16" s="619"/>
      <c r="DK16" s="619"/>
      <c r="DL16" s="619"/>
      <c r="DM16" s="619"/>
      <c r="DN16" s="619"/>
      <c r="DO16" s="619"/>
      <c r="DP16" s="620"/>
      <c r="DQ16" s="624">
        <v>26318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3637838</v>
      </c>
      <c r="S17" s="619"/>
      <c r="T17" s="619"/>
      <c r="U17" s="619"/>
      <c r="V17" s="619"/>
      <c r="W17" s="619"/>
      <c r="X17" s="619"/>
      <c r="Y17" s="620"/>
      <c r="Z17" s="671">
        <v>40.5</v>
      </c>
      <c r="AA17" s="671"/>
      <c r="AB17" s="671"/>
      <c r="AC17" s="671"/>
      <c r="AD17" s="672">
        <v>3637838</v>
      </c>
      <c r="AE17" s="672"/>
      <c r="AF17" s="672"/>
      <c r="AG17" s="672"/>
      <c r="AH17" s="672"/>
      <c r="AI17" s="672"/>
      <c r="AJ17" s="672"/>
      <c r="AK17" s="672"/>
      <c r="AL17" s="641">
        <v>65.2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790832</v>
      </c>
      <c r="CS17" s="619"/>
      <c r="CT17" s="619"/>
      <c r="CU17" s="619"/>
      <c r="CV17" s="619"/>
      <c r="CW17" s="619"/>
      <c r="CX17" s="619"/>
      <c r="CY17" s="620"/>
      <c r="CZ17" s="671">
        <v>9.5</v>
      </c>
      <c r="DA17" s="671"/>
      <c r="DB17" s="671"/>
      <c r="DC17" s="671"/>
      <c r="DD17" s="624" t="s">
        <v>107</v>
      </c>
      <c r="DE17" s="619"/>
      <c r="DF17" s="619"/>
      <c r="DG17" s="619"/>
      <c r="DH17" s="619"/>
      <c r="DI17" s="619"/>
      <c r="DJ17" s="619"/>
      <c r="DK17" s="619"/>
      <c r="DL17" s="619"/>
      <c r="DM17" s="619"/>
      <c r="DN17" s="619"/>
      <c r="DO17" s="619"/>
      <c r="DP17" s="620"/>
      <c r="DQ17" s="624">
        <v>755277</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430642</v>
      </c>
      <c r="S18" s="619"/>
      <c r="T18" s="619"/>
      <c r="U18" s="619"/>
      <c r="V18" s="619"/>
      <c r="W18" s="619"/>
      <c r="X18" s="619"/>
      <c r="Y18" s="620"/>
      <c r="Z18" s="671">
        <v>4.8</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36434</v>
      </c>
      <c r="BH19" s="619"/>
      <c r="BI19" s="619"/>
      <c r="BJ19" s="619"/>
      <c r="BK19" s="619"/>
      <c r="BL19" s="619"/>
      <c r="BM19" s="619"/>
      <c r="BN19" s="620"/>
      <c r="BO19" s="671">
        <v>2.4</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6022314</v>
      </c>
      <c r="S20" s="619"/>
      <c r="T20" s="619"/>
      <c r="U20" s="619"/>
      <c r="V20" s="619"/>
      <c r="W20" s="619"/>
      <c r="X20" s="619"/>
      <c r="Y20" s="620"/>
      <c r="Z20" s="671">
        <v>67.099999999999994</v>
      </c>
      <c r="AA20" s="671"/>
      <c r="AB20" s="671"/>
      <c r="AC20" s="671"/>
      <c r="AD20" s="672">
        <v>5561786</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36434</v>
      </c>
      <c r="BH20" s="619"/>
      <c r="BI20" s="619"/>
      <c r="BJ20" s="619"/>
      <c r="BK20" s="619"/>
      <c r="BL20" s="619"/>
      <c r="BM20" s="619"/>
      <c r="BN20" s="620"/>
      <c r="BO20" s="671">
        <v>2.4</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8313297</v>
      </c>
      <c r="CS20" s="619"/>
      <c r="CT20" s="619"/>
      <c r="CU20" s="619"/>
      <c r="CV20" s="619"/>
      <c r="CW20" s="619"/>
      <c r="CX20" s="619"/>
      <c r="CY20" s="620"/>
      <c r="CZ20" s="671">
        <v>100</v>
      </c>
      <c r="DA20" s="671"/>
      <c r="DB20" s="671"/>
      <c r="DC20" s="671"/>
      <c r="DD20" s="624">
        <v>1363846</v>
      </c>
      <c r="DE20" s="619"/>
      <c r="DF20" s="619"/>
      <c r="DG20" s="619"/>
      <c r="DH20" s="619"/>
      <c r="DI20" s="619"/>
      <c r="DJ20" s="619"/>
      <c r="DK20" s="619"/>
      <c r="DL20" s="619"/>
      <c r="DM20" s="619"/>
      <c r="DN20" s="619"/>
      <c r="DO20" s="619"/>
      <c r="DP20" s="620"/>
      <c r="DQ20" s="624">
        <v>6347771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1813</v>
      </c>
      <c r="S21" s="619"/>
      <c r="T21" s="619"/>
      <c r="U21" s="619"/>
      <c r="V21" s="619"/>
      <c r="W21" s="619"/>
      <c r="X21" s="619"/>
      <c r="Y21" s="620"/>
      <c r="Z21" s="671">
        <v>0</v>
      </c>
      <c r="AA21" s="671"/>
      <c r="AB21" s="671"/>
      <c r="AC21" s="671"/>
      <c r="AD21" s="672">
        <v>1813</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6548</v>
      </c>
      <c r="BH21" s="619"/>
      <c r="BI21" s="619"/>
      <c r="BJ21" s="619"/>
      <c r="BK21" s="619"/>
      <c r="BL21" s="619"/>
      <c r="BM21" s="619"/>
      <c r="BN21" s="620"/>
      <c r="BO21" s="671">
        <v>0.4</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52597</v>
      </c>
      <c r="S22" s="619"/>
      <c r="T22" s="619"/>
      <c r="U22" s="619"/>
      <c r="V22" s="619"/>
      <c r="W22" s="619"/>
      <c r="X22" s="619"/>
      <c r="Y22" s="620"/>
      <c r="Z22" s="671">
        <v>0.6</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115373</v>
      </c>
      <c r="S23" s="619"/>
      <c r="T23" s="619"/>
      <c r="U23" s="619"/>
      <c r="V23" s="619"/>
      <c r="W23" s="619"/>
      <c r="X23" s="619"/>
      <c r="Y23" s="620"/>
      <c r="Z23" s="671">
        <v>1.3</v>
      </c>
      <c r="AA23" s="671"/>
      <c r="AB23" s="671"/>
      <c r="AC23" s="671"/>
      <c r="AD23" s="672">
        <v>5974</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29886</v>
      </c>
      <c r="BH23" s="619"/>
      <c r="BI23" s="619"/>
      <c r="BJ23" s="619"/>
      <c r="BK23" s="619"/>
      <c r="BL23" s="619"/>
      <c r="BM23" s="619"/>
      <c r="BN23" s="620"/>
      <c r="BO23" s="671">
        <v>2</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44485</v>
      </c>
      <c r="S24" s="619"/>
      <c r="T24" s="619"/>
      <c r="U24" s="619"/>
      <c r="V24" s="619"/>
      <c r="W24" s="619"/>
      <c r="X24" s="619"/>
      <c r="Y24" s="620"/>
      <c r="Z24" s="671">
        <v>0.5</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2797008</v>
      </c>
      <c r="CS24" s="669"/>
      <c r="CT24" s="669"/>
      <c r="CU24" s="669"/>
      <c r="CV24" s="669"/>
      <c r="CW24" s="669"/>
      <c r="CX24" s="669"/>
      <c r="CY24" s="716"/>
      <c r="CZ24" s="720">
        <v>33.6</v>
      </c>
      <c r="DA24" s="721"/>
      <c r="DB24" s="721"/>
      <c r="DC24" s="722"/>
      <c r="DD24" s="715">
        <v>2229393</v>
      </c>
      <c r="DE24" s="669"/>
      <c r="DF24" s="669"/>
      <c r="DG24" s="669"/>
      <c r="DH24" s="669"/>
      <c r="DI24" s="669"/>
      <c r="DJ24" s="669"/>
      <c r="DK24" s="716"/>
      <c r="DL24" s="715">
        <v>2210402</v>
      </c>
      <c r="DM24" s="669"/>
      <c r="DN24" s="669"/>
      <c r="DO24" s="669"/>
      <c r="DP24" s="669"/>
      <c r="DQ24" s="669"/>
      <c r="DR24" s="669"/>
      <c r="DS24" s="669"/>
      <c r="DT24" s="669"/>
      <c r="DU24" s="669"/>
      <c r="DV24" s="716"/>
      <c r="DW24" s="717">
        <v>37.5</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644384</v>
      </c>
      <c r="S25" s="619"/>
      <c r="T25" s="619"/>
      <c r="U25" s="619"/>
      <c r="V25" s="619"/>
      <c r="W25" s="619"/>
      <c r="X25" s="619"/>
      <c r="Y25" s="620"/>
      <c r="Z25" s="671">
        <v>7.2</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1245516</v>
      </c>
      <c r="CS25" s="637"/>
      <c r="CT25" s="637"/>
      <c r="CU25" s="637"/>
      <c r="CV25" s="637"/>
      <c r="CW25" s="637"/>
      <c r="CX25" s="637"/>
      <c r="CY25" s="638"/>
      <c r="CZ25" s="621">
        <v>15</v>
      </c>
      <c r="DA25" s="639"/>
      <c r="DB25" s="639"/>
      <c r="DC25" s="640"/>
      <c r="DD25" s="624">
        <v>1173336</v>
      </c>
      <c r="DE25" s="637"/>
      <c r="DF25" s="637"/>
      <c r="DG25" s="637"/>
      <c r="DH25" s="637"/>
      <c r="DI25" s="637"/>
      <c r="DJ25" s="637"/>
      <c r="DK25" s="638"/>
      <c r="DL25" s="624">
        <v>1154919</v>
      </c>
      <c r="DM25" s="637"/>
      <c r="DN25" s="637"/>
      <c r="DO25" s="637"/>
      <c r="DP25" s="637"/>
      <c r="DQ25" s="637"/>
      <c r="DR25" s="637"/>
      <c r="DS25" s="637"/>
      <c r="DT25" s="637"/>
      <c r="DU25" s="637"/>
      <c r="DV25" s="638"/>
      <c r="DW25" s="641">
        <v>19.600000000000001</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775834</v>
      </c>
      <c r="CS26" s="619"/>
      <c r="CT26" s="619"/>
      <c r="CU26" s="619"/>
      <c r="CV26" s="619"/>
      <c r="CW26" s="619"/>
      <c r="CX26" s="619"/>
      <c r="CY26" s="620"/>
      <c r="CZ26" s="621">
        <v>9.3000000000000007</v>
      </c>
      <c r="DA26" s="639"/>
      <c r="DB26" s="639"/>
      <c r="DC26" s="640"/>
      <c r="DD26" s="624">
        <v>710774</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393478</v>
      </c>
      <c r="S27" s="619"/>
      <c r="T27" s="619"/>
      <c r="U27" s="619"/>
      <c r="V27" s="619"/>
      <c r="W27" s="619"/>
      <c r="X27" s="619"/>
      <c r="Y27" s="620"/>
      <c r="Z27" s="671">
        <v>4.4000000000000004</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1532478</v>
      </c>
      <c r="BH27" s="619"/>
      <c r="BI27" s="619"/>
      <c r="BJ27" s="619"/>
      <c r="BK27" s="619"/>
      <c r="BL27" s="619"/>
      <c r="BM27" s="619"/>
      <c r="BN27" s="620"/>
      <c r="BO27" s="671">
        <v>100</v>
      </c>
      <c r="BP27" s="671"/>
      <c r="BQ27" s="671"/>
      <c r="BR27" s="671"/>
      <c r="BS27" s="624">
        <v>12999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760660</v>
      </c>
      <c r="CS27" s="637"/>
      <c r="CT27" s="637"/>
      <c r="CU27" s="637"/>
      <c r="CV27" s="637"/>
      <c r="CW27" s="637"/>
      <c r="CX27" s="637"/>
      <c r="CY27" s="638"/>
      <c r="CZ27" s="621">
        <v>9.1</v>
      </c>
      <c r="DA27" s="639"/>
      <c r="DB27" s="639"/>
      <c r="DC27" s="640"/>
      <c r="DD27" s="624">
        <v>300780</v>
      </c>
      <c r="DE27" s="637"/>
      <c r="DF27" s="637"/>
      <c r="DG27" s="637"/>
      <c r="DH27" s="637"/>
      <c r="DI27" s="637"/>
      <c r="DJ27" s="637"/>
      <c r="DK27" s="638"/>
      <c r="DL27" s="624">
        <v>300206</v>
      </c>
      <c r="DM27" s="637"/>
      <c r="DN27" s="637"/>
      <c r="DO27" s="637"/>
      <c r="DP27" s="637"/>
      <c r="DQ27" s="637"/>
      <c r="DR27" s="637"/>
      <c r="DS27" s="637"/>
      <c r="DT27" s="637"/>
      <c r="DU27" s="637"/>
      <c r="DV27" s="638"/>
      <c r="DW27" s="641">
        <v>5.0999999999999996</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50396</v>
      </c>
      <c r="S28" s="619"/>
      <c r="T28" s="619"/>
      <c r="U28" s="619"/>
      <c r="V28" s="619"/>
      <c r="W28" s="619"/>
      <c r="X28" s="619"/>
      <c r="Y28" s="620"/>
      <c r="Z28" s="671">
        <v>0.6</v>
      </c>
      <c r="AA28" s="671"/>
      <c r="AB28" s="671"/>
      <c r="AC28" s="671"/>
      <c r="AD28" s="672">
        <v>8304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790832</v>
      </c>
      <c r="CS28" s="619"/>
      <c r="CT28" s="619"/>
      <c r="CU28" s="619"/>
      <c r="CV28" s="619"/>
      <c r="CW28" s="619"/>
      <c r="CX28" s="619"/>
      <c r="CY28" s="620"/>
      <c r="CZ28" s="621">
        <v>9.5</v>
      </c>
      <c r="DA28" s="639"/>
      <c r="DB28" s="639"/>
      <c r="DC28" s="640"/>
      <c r="DD28" s="624">
        <v>755277</v>
      </c>
      <c r="DE28" s="619"/>
      <c r="DF28" s="619"/>
      <c r="DG28" s="619"/>
      <c r="DH28" s="619"/>
      <c r="DI28" s="619"/>
      <c r="DJ28" s="619"/>
      <c r="DK28" s="620"/>
      <c r="DL28" s="624">
        <v>755277</v>
      </c>
      <c r="DM28" s="619"/>
      <c r="DN28" s="619"/>
      <c r="DO28" s="619"/>
      <c r="DP28" s="619"/>
      <c r="DQ28" s="619"/>
      <c r="DR28" s="619"/>
      <c r="DS28" s="619"/>
      <c r="DT28" s="619"/>
      <c r="DU28" s="619"/>
      <c r="DV28" s="620"/>
      <c r="DW28" s="641">
        <v>12.8</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23762</v>
      </c>
      <c r="S29" s="619"/>
      <c r="T29" s="619"/>
      <c r="U29" s="619"/>
      <c r="V29" s="619"/>
      <c r="W29" s="619"/>
      <c r="X29" s="619"/>
      <c r="Y29" s="620"/>
      <c r="Z29" s="671">
        <v>0.3</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790830</v>
      </c>
      <c r="CS29" s="637"/>
      <c r="CT29" s="637"/>
      <c r="CU29" s="637"/>
      <c r="CV29" s="637"/>
      <c r="CW29" s="637"/>
      <c r="CX29" s="637"/>
      <c r="CY29" s="638"/>
      <c r="CZ29" s="621">
        <v>9.5</v>
      </c>
      <c r="DA29" s="639"/>
      <c r="DB29" s="639"/>
      <c r="DC29" s="640"/>
      <c r="DD29" s="624">
        <v>755275</v>
      </c>
      <c r="DE29" s="637"/>
      <c r="DF29" s="637"/>
      <c r="DG29" s="637"/>
      <c r="DH29" s="637"/>
      <c r="DI29" s="637"/>
      <c r="DJ29" s="637"/>
      <c r="DK29" s="638"/>
      <c r="DL29" s="624">
        <v>755275</v>
      </c>
      <c r="DM29" s="637"/>
      <c r="DN29" s="637"/>
      <c r="DO29" s="637"/>
      <c r="DP29" s="637"/>
      <c r="DQ29" s="637"/>
      <c r="DR29" s="637"/>
      <c r="DS29" s="637"/>
      <c r="DT29" s="637"/>
      <c r="DU29" s="637"/>
      <c r="DV29" s="638"/>
      <c r="DW29" s="641">
        <v>12.8</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9409</v>
      </c>
      <c r="S30" s="619"/>
      <c r="T30" s="619"/>
      <c r="U30" s="619"/>
      <c r="V30" s="619"/>
      <c r="W30" s="619"/>
      <c r="X30" s="619"/>
      <c r="Y30" s="620"/>
      <c r="Z30" s="671">
        <v>0.1</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98.5</v>
      </c>
      <c r="BH30" s="685"/>
      <c r="BI30" s="685"/>
      <c r="BJ30" s="685"/>
      <c r="BK30" s="685"/>
      <c r="BL30" s="685"/>
      <c r="BM30" s="686">
        <v>94</v>
      </c>
      <c r="BN30" s="685"/>
      <c r="BO30" s="685"/>
      <c r="BP30" s="685"/>
      <c r="BQ30" s="687"/>
      <c r="BR30" s="684">
        <v>98.2</v>
      </c>
      <c r="BS30" s="685"/>
      <c r="BT30" s="685"/>
      <c r="BU30" s="685"/>
      <c r="BV30" s="685"/>
      <c r="BW30" s="685"/>
      <c r="BX30" s="686">
        <v>92.9</v>
      </c>
      <c r="BY30" s="685"/>
      <c r="BZ30" s="685"/>
      <c r="CA30" s="685"/>
      <c r="CB30" s="687"/>
      <c r="CD30" s="690"/>
      <c r="CE30" s="691"/>
      <c r="CF30" s="655" t="s">
        <v>289</v>
      </c>
      <c r="CG30" s="652"/>
      <c r="CH30" s="652"/>
      <c r="CI30" s="652"/>
      <c r="CJ30" s="652"/>
      <c r="CK30" s="652"/>
      <c r="CL30" s="652"/>
      <c r="CM30" s="652"/>
      <c r="CN30" s="652"/>
      <c r="CO30" s="652"/>
      <c r="CP30" s="652"/>
      <c r="CQ30" s="653"/>
      <c r="CR30" s="618">
        <v>712813</v>
      </c>
      <c r="CS30" s="619"/>
      <c r="CT30" s="619"/>
      <c r="CU30" s="619"/>
      <c r="CV30" s="619"/>
      <c r="CW30" s="619"/>
      <c r="CX30" s="619"/>
      <c r="CY30" s="620"/>
      <c r="CZ30" s="621">
        <v>8.6</v>
      </c>
      <c r="DA30" s="639"/>
      <c r="DB30" s="639"/>
      <c r="DC30" s="640"/>
      <c r="DD30" s="624">
        <v>677258</v>
      </c>
      <c r="DE30" s="619"/>
      <c r="DF30" s="619"/>
      <c r="DG30" s="619"/>
      <c r="DH30" s="619"/>
      <c r="DI30" s="619"/>
      <c r="DJ30" s="619"/>
      <c r="DK30" s="620"/>
      <c r="DL30" s="624">
        <v>677258</v>
      </c>
      <c r="DM30" s="619"/>
      <c r="DN30" s="619"/>
      <c r="DO30" s="619"/>
      <c r="DP30" s="619"/>
      <c r="DQ30" s="619"/>
      <c r="DR30" s="619"/>
      <c r="DS30" s="619"/>
      <c r="DT30" s="619"/>
      <c r="DU30" s="619"/>
      <c r="DV30" s="620"/>
      <c r="DW30" s="641">
        <v>11.5</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477625</v>
      </c>
      <c r="S31" s="619"/>
      <c r="T31" s="619"/>
      <c r="U31" s="619"/>
      <c r="V31" s="619"/>
      <c r="W31" s="619"/>
      <c r="X31" s="619"/>
      <c r="Y31" s="620"/>
      <c r="Z31" s="671">
        <v>5.3</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98.3</v>
      </c>
      <c r="BN31" s="683"/>
      <c r="BO31" s="683"/>
      <c r="BP31" s="683"/>
      <c r="BQ31" s="647"/>
      <c r="BR31" s="682">
        <v>99.1</v>
      </c>
      <c r="BS31" s="637"/>
      <c r="BT31" s="637"/>
      <c r="BU31" s="637"/>
      <c r="BV31" s="637"/>
      <c r="BW31" s="637"/>
      <c r="BX31" s="673">
        <v>98.6</v>
      </c>
      <c r="BY31" s="683"/>
      <c r="BZ31" s="683"/>
      <c r="CA31" s="683"/>
      <c r="CB31" s="647"/>
      <c r="CD31" s="690"/>
      <c r="CE31" s="691"/>
      <c r="CF31" s="655" t="s">
        <v>293</v>
      </c>
      <c r="CG31" s="652"/>
      <c r="CH31" s="652"/>
      <c r="CI31" s="652"/>
      <c r="CJ31" s="652"/>
      <c r="CK31" s="652"/>
      <c r="CL31" s="652"/>
      <c r="CM31" s="652"/>
      <c r="CN31" s="652"/>
      <c r="CO31" s="652"/>
      <c r="CP31" s="652"/>
      <c r="CQ31" s="653"/>
      <c r="CR31" s="618">
        <v>78017</v>
      </c>
      <c r="CS31" s="637"/>
      <c r="CT31" s="637"/>
      <c r="CU31" s="637"/>
      <c r="CV31" s="637"/>
      <c r="CW31" s="637"/>
      <c r="CX31" s="637"/>
      <c r="CY31" s="638"/>
      <c r="CZ31" s="621">
        <v>0.9</v>
      </c>
      <c r="DA31" s="639"/>
      <c r="DB31" s="639"/>
      <c r="DC31" s="640"/>
      <c r="DD31" s="624">
        <v>78017</v>
      </c>
      <c r="DE31" s="637"/>
      <c r="DF31" s="637"/>
      <c r="DG31" s="637"/>
      <c r="DH31" s="637"/>
      <c r="DI31" s="637"/>
      <c r="DJ31" s="637"/>
      <c r="DK31" s="638"/>
      <c r="DL31" s="624">
        <v>78017</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250361</v>
      </c>
      <c r="S32" s="619"/>
      <c r="T32" s="619"/>
      <c r="U32" s="619"/>
      <c r="V32" s="619"/>
      <c r="W32" s="619"/>
      <c r="X32" s="619"/>
      <c r="Y32" s="620"/>
      <c r="Z32" s="671">
        <v>2.8</v>
      </c>
      <c r="AA32" s="671"/>
      <c r="AB32" s="671"/>
      <c r="AC32" s="671"/>
      <c r="AD32" s="672">
        <v>206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v>
      </c>
      <c r="BH32" s="603"/>
      <c r="BI32" s="603"/>
      <c r="BJ32" s="603"/>
      <c r="BK32" s="603"/>
      <c r="BL32" s="603"/>
      <c r="BM32" s="666">
        <v>90.3</v>
      </c>
      <c r="BN32" s="603"/>
      <c r="BO32" s="603"/>
      <c r="BP32" s="603"/>
      <c r="BQ32" s="660"/>
      <c r="BR32" s="681">
        <v>97.2</v>
      </c>
      <c r="BS32" s="603"/>
      <c r="BT32" s="603"/>
      <c r="BU32" s="603"/>
      <c r="BV32" s="603"/>
      <c r="BW32" s="603"/>
      <c r="BX32" s="666">
        <v>87.7</v>
      </c>
      <c r="BY32" s="603"/>
      <c r="BZ32" s="603"/>
      <c r="CA32" s="603"/>
      <c r="CB32" s="660"/>
      <c r="CD32" s="692"/>
      <c r="CE32" s="693"/>
      <c r="CF32" s="655" t="s">
        <v>296</v>
      </c>
      <c r="CG32" s="652"/>
      <c r="CH32" s="652"/>
      <c r="CI32" s="652"/>
      <c r="CJ32" s="652"/>
      <c r="CK32" s="652"/>
      <c r="CL32" s="652"/>
      <c r="CM32" s="652"/>
      <c r="CN32" s="652"/>
      <c r="CO32" s="652"/>
      <c r="CP32" s="652"/>
      <c r="CQ32" s="653"/>
      <c r="CR32" s="618">
        <v>2</v>
      </c>
      <c r="CS32" s="619"/>
      <c r="CT32" s="619"/>
      <c r="CU32" s="619"/>
      <c r="CV32" s="619"/>
      <c r="CW32" s="619"/>
      <c r="CX32" s="619"/>
      <c r="CY32" s="620"/>
      <c r="CZ32" s="621">
        <v>0</v>
      </c>
      <c r="DA32" s="639"/>
      <c r="DB32" s="639"/>
      <c r="DC32" s="640"/>
      <c r="DD32" s="624">
        <v>2</v>
      </c>
      <c r="DE32" s="619"/>
      <c r="DF32" s="619"/>
      <c r="DG32" s="619"/>
      <c r="DH32" s="619"/>
      <c r="DI32" s="619"/>
      <c r="DJ32" s="619"/>
      <c r="DK32" s="620"/>
      <c r="DL32" s="624">
        <v>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885598</v>
      </c>
      <c r="S33" s="619"/>
      <c r="T33" s="619"/>
      <c r="U33" s="619"/>
      <c r="V33" s="619"/>
      <c r="W33" s="619"/>
      <c r="X33" s="619"/>
      <c r="Y33" s="620"/>
      <c r="Z33" s="671">
        <v>9.9</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4126056</v>
      </c>
      <c r="CS33" s="637"/>
      <c r="CT33" s="637"/>
      <c r="CU33" s="637"/>
      <c r="CV33" s="637"/>
      <c r="CW33" s="637"/>
      <c r="CX33" s="637"/>
      <c r="CY33" s="638"/>
      <c r="CZ33" s="621">
        <v>49.6</v>
      </c>
      <c r="DA33" s="639"/>
      <c r="DB33" s="639"/>
      <c r="DC33" s="640"/>
      <c r="DD33" s="624">
        <v>3671388</v>
      </c>
      <c r="DE33" s="637"/>
      <c r="DF33" s="637"/>
      <c r="DG33" s="637"/>
      <c r="DH33" s="637"/>
      <c r="DI33" s="637"/>
      <c r="DJ33" s="637"/>
      <c r="DK33" s="638"/>
      <c r="DL33" s="624">
        <v>3373148</v>
      </c>
      <c r="DM33" s="637"/>
      <c r="DN33" s="637"/>
      <c r="DO33" s="637"/>
      <c r="DP33" s="637"/>
      <c r="DQ33" s="637"/>
      <c r="DR33" s="637"/>
      <c r="DS33" s="637"/>
      <c r="DT33" s="637"/>
      <c r="DU33" s="637"/>
      <c r="DV33" s="638"/>
      <c r="DW33" s="641">
        <v>57.3</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1301042</v>
      </c>
      <c r="CS34" s="619"/>
      <c r="CT34" s="619"/>
      <c r="CU34" s="619"/>
      <c r="CV34" s="619"/>
      <c r="CW34" s="619"/>
      <c r="CX34" s="619"/>
      <c r="CY34" s="620"/>
      <c r="CZ34" s="621">
        <v>15.7</v>
      </c>
      <c r="DA34" s="639"/>
      <c r="DB34" s="639"/>
      <c r="DC34" s="640"/>
      <c r="DD34" s="624">
        <v>1116040</v>
      </c>
      <c r="DE34" s="619"/>
      <c r="DF34" s="619"/>
      <c r="DG34" s="619"/>
      <c r="DH34" s="619"/>
      <c r="DI34" s="619"/>
      <c r="DJ34" s="619"/>
      <c r="DK34" s="620"/>
      <c r="DL34" s="624">
        <v>924208</v>
      </c>
      <c r="DM34" s="619"/>
      <c r="DN34" s="619"/>
      <c r="DO34" s="619"/>
      <c r="DP34" s="619"/>
      <c r="DQ34" s="619"/>
      <c r="DR34" s="619"/>
      <c r="DS34" s="619"/>
      <c r="DT34" s="619"/>
      <c r="DU34" s="619"/>
      <c r="DV34" s="620"/>
      <c r="DW34" s="641">
        <v>15.7</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309698</v>
      </c>
      <c r="S35" s="619"/>
      <c r="T35" s="619"/>
      <c r="U35" s="619"/>
      <c r="V35" s="619"/>
      <c r="W35" s="619"/>
      <c r="X35" s="619"/>
      <c r="Y35" s="620"/>
      <c r="Z35" s="671">
        <v>3.5</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1710411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157709</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118546</v>
      </c>
      <c r="CS35" s="637"/>
      <c r="CT35" s="637"/>
      <c r="CU35" s="637"/>
      <c r="CV35" s="637"/>
      <c r="CW35" s="637"/>
      <c r="CX35" s="637"/>
      <c r="CY35" s="638"/>
      <c r="CZ35" s="621">
        <v>1.4</v>
      </c>
      <c r="DA35" s="639"/>
      <c r="DB35" s="639"/>
      <c r="DC35" s="640"/>
      <c r="DD35" s="624">
        <v>111898</v>
      </c>
      <c r="DE35" s="637"/>
      <c r="DF35" s="637"/>
      <c r="DG35" s="637"/>
      <c r="DH35" s="637"/>
      <c r="DI35" s="637"/>
      <c r="DJ35" s="637"/>
      <c r="DK35" s="638"/>
      <c r="DL35" s="624">
        <v>108987</v>
      </c>
      <c r="DM35" s="637"/>
      <c r="DN35" s="637"/>
      <c r="DO35" s="637"/>
      <c r="DP35" s="637"/>
      <c r="DQ35" s="637"/>
      <c r="DR35" s="637"/>
      <c r="DS35" s="637"/>
      <c r="DT35" s="637"/>
      <c r="DU35" s="637"/>
      <c r="DV35" s="638"/>
      <c r="DW35" s="641">
        <v>1.9</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8971595</v>
      </c>
      <c r="S36" s="659"/>
      <c r="T36" s="659"/>
      <c r="U36" s="659"/>
      <c r="V36" s="659"/>
      <c r="W36" s="659"/>
      <c r="X36" s="659"/>
      <c r="Y36" s="662"/>
      <c r="Z36" s="663">
        <v>100</v>
      </c>
      <c r="AA36" s="663"/>
      <c r="AB36" s="663"/>
      <c r="AC36" s="663"/>
      <c r="AD36" s="664">
        <v>5578083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1001101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134953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1000000</v>
      </c>
      <c r="CS36" s="619"/>
      <c r="CT36" s="619"/>
      <c r="CU36" s="619"/>
      <c r="CV36" s="619"/>
      <c r="CW36" s="619"/>
      <c r="CX36" s="619"/>
      <c r="CY36" s="620"/>
      <c r="CZ36" s="621">
        <v>12</v>
      </c>
      <c r="DA36" s="639"/>
      <c r="DB36" s="639"/>
      <c r="DC36" s="640"/>
      <c r="DD36" s="624">
        <v>850574</v>
      </c>
      <c r="DE36" s="619"/>
      <c r="DF36" s="619"/>
      <c r="DG36" s="619"/>
      <c r="DH36" s="619"/>
      <c r="DI36" s="619"/>
      <c r="DJ36" s="619"/>
      <c r="DK36" s="620"/>
      <c r="DL36" s="624">
        <v>749041</v>
      </c>
      <c r="DM36" s="619"/>
      <c r="DN36" s="619"/>
      <c r="DO36" s="619"/>
      <c r="DP36" s="619"/>
      <c r="DQ36" s="619"/>
      <c r="DR36" s="619"/>
      <c r="DS36" s="619"/>
      <c r="DT36" s="619"/>
      <c r="DU36" s="619"/>
      <c r="DV36" s="620"/>
      <c r="DW36" s="641">
        <v>12.7</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31509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2373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382986</v>
      </c>
      <c r="CS37" s="637"/>
      <c r="CT37" s="637"/>
      <c r="CU37" s="637"/>
      <c r="CV37" s="637"/>
      <c r="CW37" s="637"/>
      <c r="CX37" s="637"/>
      <c r="CY37" s="638"/>
      <c r="CZ37" s="621">
        <v>4.5999999999999996</v>
      </c>
      <c r="DA37" s="639"/>
      <c r="DB37" s="639"/>
      <c r="DC37" s="640"/>
      <c r="DD37" s="624">
        <v>380335</v>
      </c>
      <c r="DE37" s="637"/>
      <c r="DF37" s="637"/>
      <c r="DG37" s="637"/>
      <c r="DH37" s="637"/>
      <c r="DI37" s="637"/>
      <c r="DJ37" s="637"/>
      <c r="DK37" s="638"/>
      <c r="DL37" s="624">
        <v>380335</v>
      </c>
      <c r="DM37" s="637"/>
      <c r="DN37" s="637"/>
      <c r="DO37" s="637"/>
      <c r="DP37" s="637"/>
      <c r="DQ37" s="637"/>
      <c r="DR37" s="637"/>
      <c r="DS37" s="637"/>
      <c r="DT37" s="637"/>
      <c r="DU37" s="637"/>
      <c r="DV37" s="638"/>
      <c r="DW37" s="641">
        <v>6.5</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1200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3773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1678662</v>
      </c>
      <c r="CS38" s="619"/>
      <c r="CT38" s="619"/>
      <c r="CU38" s="619"/>
      <c r="CV38" s="619"/>
      <c r="CW38" s="619"/>
      <c r="CX38" s="619"/>
      <c r="CY38" s="620"/>
      <c r="CZ38" s="621">
        <v>20.2</v>
      </c>
      <c r="DA38" s="639"/>
      <c r="DB38" s="639"/>
      <c r="DC38" s="640"/>
      <c r="DD38" s="624">
        <v>1568471</v>
      </c>
      <c r="DE38" s="619"/>
      <c r="DF38" s="619"/>
      <c r="DG38" s="619"/>
      <c r="DH38" s="619"/>
      <c r="DI38" s="619"/>
      <c r="DJ38" s="619"/>
      <c r="DK38" s="620"/>
      <c r="DL38" s="624">
        <v>1567271</v>
      </c>
      <c r="DM38" s="619"/>
      <c r="DN38" s="619"/>
      <c r="DO38" s="619"/>
      <c r="DP38" s="619"/>
      <c r="DQ38" s="619"/>
      <c r="DR38" s="619"/>
      <c r="DS38" s="619"/>
      <c r="DT38" s="619"/>
      <c r="DU38" s="619"/>
      <c r="DV38" s="620"/>
      <c r="DW38" s="641">
        <v>26.6</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240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2701</v>
      </c>
      <c r="CS39" s="637"/>
      <c r="CT39" s="637"/>
      <c r="CU39" s="637"/>
      <c r="CV39" s="637"/>
      <c r="CW39" s="637"/>
      <c r="CX39" s="637"/>
      <c r="CY39" s="638"/>
      <c r="CZ39" s="621">
        <v>0</v>
      </c>
      <c r="DA39" s="639"/>
      <c r="DB39" s="639"/>
      <c r="DC39" s="640"/>
      <c r="DD39" s="624" t="s">
        <v>107</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136649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25105</v>
      </c>
      <c r="CS40" s="619"/>
      <c r="CT40" s="619"/>
      <c r="CU40" s="619"/>
      <c r="CV40" s="619"/>
      <c r="CW40" s="619"/>
      <c r="CX40" s="619"/>
      <c r="CY40" s="620"/>
      <c r="CZ40" s="621">
        <v>0.3</v>
      </c>
      <c r="DA40" s="639"/>
      <c r="DB40" s="639"/>
      <c r="DC40" s="640"/>
      <c r="DD40" s="624">
        <v>24405</v>
      </c>
      <c r="DE40" s="619"/>
      <c r="DF40" s="619"/>
      <c r="DG40" s="619"/>
      <c r="DH40" s="619"/>
      <c r="DI40" s="619"/>
      <c r="DJ40" s="619"/>
      <c r="DK40" s="620"/>
      <c r="DL40" s="624">
        <v>23641</v>
      </c>
      <c r="DM40" s="619"/>
      <c r="DN40" s="619"/>
      <c r="DO40" s="619"/>
      <c r="DP40" s="619"/>
      <c r="DQ40" s="619"/>
      <c r="DR40" s="619"/>
      <c r="DS40" s="619"/>
      <c r="DT40" s="619"/>
      <c r="DU40" s="619"/>
      <c r="DV40" s="620"/>
      <c r="DW40" s="641">
        <v>0.4</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539712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369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1390233</v>
      </c>
      <c r="CS42" s="619"/>
      <c r="CT42" s="619"/>
      <c r="CU42" s="619"/>
      <c r="CV42" s="619"/>
      <c r="CW42" s="619"/>
      <c r="CX42" s="619"/>
      <c r="CY42" s="620"/>
      <c r="CZ42" s="621">
        <v>16.7</v>
      </c>
      <c r="DA42" s="622"/>
      <c r="DB42" s="622"/>
      <c r="DC42" s="623"/>
      <c r="DD42" s="624">
        <v>446990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16063</v>
      </c>
      <c r="CS43" s="637"/>
      <c r="CT43" s="637"/>
      <c r="CU43" s="637"/>
      <c r="CV43" s="637"/>
      <c r="CW43" s="637"/>
      <c r="CX43" s="637"/>
      <c r="CY43" s="638"/>
      <c r="CZ43" s="621">
        <v>0.2</v>
      </c>
      <c r="DA43" s="639"/>
      <c r="DB43" s="639"/>
      <c r="DC43" s="640"/>
      <c r="DD43" s="624">
        <v>16063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1363846</v>
      </c>
      <c r="CS44" s="619"/>
      <c r="CT44" s="619"/>
      <c r="CU44" s="619"/>
      <c r="CV44" s="619"/>
      <c r="CW44" s="619"/>
      <c r="CX44" s="619"/>
      <c r="CY44" s="620"/>
      <c r="CZ44" s="621">
        <v>16.399999999999999</v>
      </c>
      <c r="DA44" s="622"/>
      <c r="DB44" s="622"/>
      <c r="DC44" s="623"/>
      <c r="DD44" s="624">
        <v>420672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467282</v>
      </c>
      <c r="CS45" s="637"/>
      <c r="CT45" s="637"/>
      <c r="CU45" s="637"/>
      <c r="CV45" s="637"/>
      <c r="CW45" s="637"/>
      <c r="CX45" s="637"/>
      <c r="CY45" s="638"/>
      <c r="CZ45" s="621">
        <v>5.6</v>
      </c>
      <c r="DA45" s="639"/>
      <c r="DB45" s="639"/>
      <c r="DC45" s="640"/>
      <c r="DD45" s="624">
        <v>35038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734532</v>
      </c>
      <c r="CS46" s="619"/>
      <c r="CT46" s="619"/>
      <c r="CU46" s="619"/>
      <c r="CV46" s="619"/>
      <c r="CW46" s="619"/>
      <c r="CX46" s="619"/>
      <c r="CY46" s="620"/>
      <c r="CZ46" s="621">
        <v>8.8000000000000007</v>
      </c>
      <c r="DA46" s="622"/>
      <c r="DB46" s="622"/>
      <c r="DC46" s="623"/>
      <c r="DD46" s="624">
        <v>286409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26387</v>
      </c>
      <c r="CS47" s="637"/>
      <c r="CT47" s="637"/>
      <c r="CU47" s="637"/>
      <c r="CV47" s="637"/>
      <c r="CW47" s="637"/>
      <c r="CX47" s="637"/>
      <c r="CY47" s="638"/>
      <c r="CZ47" s="621">
        <v>0.3</v>
      </c>
      <c r="DA47" s="639"/>
      <c r="DB47" s="639"/>
      <c r="DC47" s="640"/>
      <c r="DD47" s="624">
        <v>26318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8313297</v>
      </c>
      <c r="CS49" s="603"/>
      <c r="CT49" s="603"/>
      <c r="CU49" s="603"/>
      <c r="CV49" s="603"/>
      <c r="CW49" s="603"/>
      <c r="CX49" s="603"/>
      <c r="CY49" s="604"/>
      <c r="CZ49" s="605">
        <v>100</v>
      </c>
      <c r="DA49" s="606"/>
      <c r="DB49" s="606"/>
      <c r="DC49" s="607"/>
      <c r="DD49" s="608">
        <v>6347771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8567</v>
      </c>
      <c r="R7" s="1131"/>
      <c r="S7" s="1131"/>
      <c r="T7" s="1131"/>
      <c r="U7" s="1131"/>
      <c r="V7" s="1131">
        <v>8239</v>
      </c>
      <c r="W7" s="1131"/>
      <c r="X7" s="1131"/>
      <c r="Y7" s="1131"/>
      <c r="Z7" s="1131"/>
      <c r="AA7" s="1131">
        <v>328</v>
      </c>
      <c r="AB7" s="1131"/>
      <c r="AC7" s="1131"/>
      <c r="AD7" s="1131"/>
      <c r="AE7" s="1132"/>
      <c r="AF7" s="1133">
        <v>293</v>
      </c>
      <c r="AG7" s="1134"/>
      <c r="AH7" s="1134"/>
      <c r="AI7" s="1134"/>
      <c r="AJ7" s="1135"/>
      <c r="AK7" s="1117">
        <v>0</v>
      </c>
      <c r="AL7" s="1118"/>
      <c r="AM7" s="1118"/>
      <c r="AN7" s="1118"/>
      <c r="AO7" s="1118"/>
      <c r="AP7" s="1118">
        <v>7659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115</v>
      </c>
      <c r="R8" s="1070"/>
      <c r="S8" s="1070"/>
      <c r="T8" s="1070"/>
      <c r="U8" s="1070"/>
      <c r="V8" s="1070">
        <v>62</v>
      </c>
      <c r="W8" s="1070"/>
      <c r="X8" s="1070"/>
      <c r="Y8" s="1070"/>
      <c r="Z8" s="1070"/>
      <c r="AA8" s="1070">
        <v>53</v>
      </c>
      <c r="AB8" s="1070"/>
      <c r="AC8" s="1070"/>
      <c r="AD8" s="1070"/>
      <c r="AE8" s="1071"/>
      <c r="AF8" s="1045">
        <v>53</v>
      </c>
      <c r="AG8" s="1046"/>
      <c r="AH8" s="1046"/>
      <c r="AI8" s="1046"/>
      <c r="AJ8" s="1047"/>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1</v>
      </c>
      <c r="R9" s="1070"/>
      <c r="S9" s="1070"/>
      <c r="T9" s="1070"/>
      <c r="U9" s="1070"/>
      <c r="V9" s="1070">
        <v>1</v>
      </c>
      <c r="W9" s="1070"/>
      <c r="X9" s="1070"/>
      <c r="Y9" s="1070"/>
      <c r="Z9" s="1070"/>
      <c r="AA9" s="1070">
        <v>0</v>
      </c>
      <c r="AB9" s="1070"/>
      <c r="AC9" s="1070"/>
      <c r="AD9" s="1070"/>
      <c r="AE9" s="1071"/>
      <c r="AF9" s="1045">
        <v>0</v>
      </c>
      <c r="AG9" s="1046"/>
      <c r="AH9" s="1046"/>
      <c r="AI9" s="1046"/>
      <c r="AJ9" s="1047"/>
      <c r="AK9" s="1112">
        <v>0</v>
      </c>
      <c r="AL9" s="1113"/>
      <c r="AM9" s="1113"/>
      <c r="AN9" s="1113"/>
      <c r="AO9" s="1113"/>
      <c r="AP9" s="1113">
        <v>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363</v>
      </c>
      <c r="C10" s="1064"/>
      <c r="D10" s="1064"/>
      <c r="E10" s="1064"/>
      <c r="F10" s="1064"/>
      <c r="G10" s="1064"/>
      <c r="H10" s="1064"/>
      <c r="I10" s="1064"/>
      <c r="J10" s="1064"/>
      <c r="K10" s="1064"/>
      <c r="L10" s="1064"/>
      <c r="M10" s="1064"/>
      <c r="N10" s="1064"/>
      <c r="O10" s="1064"/>
      <c r="P10" s="1065"/>
      <c r="Q10" s="1069">
        <v>291</v>
      </c>
      <c r="R10" s="1070"/>
      <c r="S10" s="1070"/>
      <c r="T10" s="1070"/>
      <c r="U10" s="1070"/>
      <c r="V10" s="1070">
        <v>15</v>
      </c>
      <c r="W10" s="1070"/>
      <c r="X10" s="1070"/>
      <c r="Y10" s="1070"/>
      <c r="Z10" s="1070"/>
      <c r="AA10" s="1070">
        <v>276</v>
      </c>
      <c r="AB10" s="1070"/>
      <c r="AC10" s="1070"/>
      <c r="AD10" s="1070"/>
      <c r="AE10" s="1071"/>
      <c r="AF10" s="1045">
        <v>276</v>
      </c>
      <c r="AG10" s="1046"/>
      <c r="AH10" s="1046"/>
      <c r="AI10" s="1046"/>
      <c r="AJ10" s="1047"/>
      <c r="AK10" s="1112">
        <v>0</v>
      </c>
      <c r="AL10" s="1113"/>
      <c r="AM10" s="1113"/>
      <c r="AN10" s="1113"/>
      <c r="AO10" s="1113"/>
      <c r="AP10" s="1113">
        <v>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8974</v>
      </c>
      <c r="R23" s="1095"/>
      <c r="S23" s="1095"/>
      <c r="T23" s="1095"/>
      <c r="U23" s="1095"/>
      <c r="V23" s="1095">
        <v>8316</v>
      </c>
      <c r="W23" s="1095"/>
      <c r="X23" s="1095"/>
      <c r="Y23" s="1095"/>
      <c r="Z23" s="1095"/>
      <c r="AA23" s="1095">
        <v>658</v>
      </c>
      <c r="AB23" s="1095"/>
      <c r="AC23" s="1095"/>
      <c r="AD23" s="1095"/>
      <c r="AE23" s="1096"/>
      <c r="AF23" s="1097">
        <v>623</v>
      </c>
      <c r="AG23" s="1095"/>
      <c r="AH23" s="1095"/>
      <c r="AI23" s="1095"/>
      <c r="AJ23" s="1098"/>
      <c r="AK23" s="1099"/>
      <c r="AL23" s="1100"/>
      <c r="AM23" s="1100"/>
      <c r="AN23" s="1100"/>
      <c r="AO23" s="1100"/>
      <c r="AP23" s="1095">
        <v>7660</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2308</v>
      </c>
      <c r="R28" s="1080"/>
      <c r="S28" s="1080"/>
      <c r="T28" s="1080"/>
      <c r="U28" s="1080"/>
      <c r="V28" s="1080">
        <v>2150</v>
      </c>
      <c r="W28" s="1080"/>
      <c r="X28" s="1080"/>
      <c r="Y28" s="1080"/>
      <c r="Z28" s="1080"/>
      <c r="AA28" s="1080">
        <v>158</v>
      </c>
      <c r="AB28" s="1080"/>
      <c r="AC28" s="1080"/>
      <c r="AD28" s="1080"/>
      <c r="AE28" s="1081"/>
      <c r="AF28" s="1082">
        <v>158</v>
      </c>
      <c r="AG28" s="1080"/>
      <c r="AH28" s="1080"/>
      <c r="AI28" s="1080"/>
      <c r="AJ28" s="1083"/>
      <c r="AK28" s="1084">
        <v>133</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28</v>
      </c>
      <c r="R29" s="1070"/>
      <c r="S29" s="1070"/>
      <c r="T29" s="1070"/>
      <c r="U29" s="1070"/>
      <c r="V29" s="1070">
        <v>26</v>
      </c>
      <c r="W29" s="1070"/>
      <c r="X29" s="1070"/>
      <c r="Y29" s="1070"/>
      <c r="Z29" s="1070"/>
      <c r="AA29" s="1070">
        <v>2</v>
      </c>
      <c r="AB29" s="1070"/>
      <c r="AC29" s="1070"/>
      <c r="AD29" s="1070"/>
      <c r="AE29" s="1071"/>
      <c r="AF29" s="1045">
        <v>2</v>
      </c>
      <c r="AG29" s="1046"/>
      <c r="AH29" s="1046"/>
      <c r="AI29" s="1046"/>
      <c r="AJ29" s="1047"/>
      <c r="AK29" s="1006">
        <v>4</v>
      </c>
      <c r="AL29" s="997"/>
      <c r="AM29" s="997"/>
      <c r="AN29" s="997"/>
      <c r="AO29" s="997"/>
      <c r="AP29" s="997">
        <v>0</v>
      </c>
      <c r="AQ29" s="997"/>
      <c r="AR29" s="997"/>
      <c r="AS29" s="997"/>
      <c r="AT29" s="997"/>
      <c r="AU29" s="997">
        <v>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1635</v>
      </c>
      <c r="R30" s="1070"/>
      <c r="S30" s="1070"/>
      <c r="T30" s="1070"/>
      <c r="U30" s="1070"/>
      <c r="V30" s="1070">
        <v>1622</v>
      </c>
      <c r="W30" s="1070"/>
      <c r="X30" s="1070"/>
      <c r="Y30" s="1070"/>
      <c r="Z30" s="1070"/>
      <c r="AA30" s="1070">
        <v>13</v>
      </c>
      <c r="AB30" s="1070"/>
      <c r="AC30" s="1070"/>
      <c r="AD30" s="1070"/>
      <c r="AE30" s="1071"/>
      <c r="AF30" s="1045">
        <v>13</v>
      </c>
      <c r="AG30" s="1046"/>
      <c r="AH30" s="1046"/>
      <c r="AI30" s="1046"/>
      <c r="AJ30" s="1047"/>
      <c r="AK30" s="1006">
        <v>247</v>
      </c>
      <c r="AL30" s="997"/>
      <c r="AM30" s="997"/>
      <c r="AN30" s="997"/>
      <c r="AO30" s="997"/>
      <c r="AP30" s="997">
        <v>0</v>
      </c>
      <c r="AQ30" s="997"/>
      <c r="AR30" s="997"/>
      <c r="AS30" s="997"/>
      <c r="AT30" s="997"/>
      <c r="AU30" s="997">
        <v>0</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208</v>
      </c>
      <c r="R31" s="1070"/>
      <c r="S31" s="1070"/>
      <c r="T31" s="1070"/>
      <c r="U31" s="1070"/>
      <c r="V31" s="1070">
        <v>204</v>
      </c>
      <c r="W31" s="1070"/>
      <c r="X31" s="1070"/>
      <c r="Y31" s="1070"/>
      <c r="Z31" s="1070"/>
      <c r="AA31" s="1070">
        <v>4</v>
      </c>
      <c r="AB31" s="1070"/>
      <c r="AC31" s="1070"/>
      <c r="AD31" s="1070"/>
      <c r="AE31" s="1071"/>
      <c r="AF31" s="1045">
        <v>4</v>
      </c>
      <c r="AG31" s="1046"/>
      <c r="AH31" s="1046"/>
      <c r="AI31" s="1046"/>
      <c r="AJ31" s="1047"/>
      <c r="AK31" s="1006">
        <v>61</v>
      </c>
      <c r="AL31" s="997"/>
      <c r="AM31" s="997"/>
      <c r="AN31" s="997"/>
      <c r="AO31" s="997"/>
      <c r="AP31" s="997">
        <v>0</v>
      </c>
      <c r="AQ31" s="997"/>
      <c r="AR31" s="997"/>
      <c r="AS31" s="997"/>
      <c r="AT31" s="997"/>
      <c r="AU31" s="997">
        <v>0</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14</v>
      </c>
      <c r="R32" s="1070"/>
      <c r="S32" s="1070"/>
      <c r="T32" s="1070"/>
      <c r="U32" s="1070"/>
      <c r="V32" s="1070">
        <v>14</v>
      </c>
      <c r="W32" s="1070"/>
      <c r="X32" s="1070"/>
      <c r="Y32" s="1070"/>
      <c r="Z32" s="1070"/>
      <c r="AA32" s="1070">
        <v>0</v>
      </c>
      <c r="AB32" s="1070"/>
      <c r="AC32" s="1070"/>
      <c r="AD32" s="1070"/>
      <c r="AE32" s="1071"/>
      <c r="AF32" s="1045" t="s">
        <v>382</v>
      </c>
      <c r="AG32" s="1046"/>
      <c r="AH32" s="1046"/>
      <c r="AI32" s="1046"/>
      <c r="AJ32" s="1047"/>
      <c r="AK32" s="1006">
        <v>6</v>
      </c>
      <c r="AL32" s="997"/>
      <c r="AM32" s="997"/>
      <c r="AN32" s="997"/>
      <c r="AO32" s="997"/>
      <c r="AP32" s="997">
        <v>0</v>
      </c>
      <c r="AQ32" s="997"/>
      <c r="AR32" s="997"/>
      <c r="AS32" s="997"/>
      <c r="AT32" s="997"/>
      <c r="AU32" s="997">
        <v>0</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12</v>
      </c>
      <c r="R33" s="1070"/>
      <c r="S33" s="1070"/>
      <c r="T33" s="1070"/>
      <c r="U33" s="1070"/>
      <c r="V33" s="1070">
        <v>11</v>
      </c>
      <c r="W33" s="1070"/>
      <c r="X33" s="1070"/>
      <c r="Y33" s="1070"/>
      <c r="Z33" s="1070"/>
      <c r="AA33" s="1070">
        <v>1</v>
      </c>
      <c r="AB33" s="1070"/>
      <c r="AC33" s="1070"/>
      <c r="AD33" s="1070"/>
      <c r="AE33" s="1071"/>
      <c r="AF33" s="1045">
        <v>1</v>
      </c>
      <c r="AG33" s="1046"/>
      <c r="AH33" s="1046"/>
      <c r="AI33" s="1046"/>
      <c r="AJ33" s="1047"/>
      <c r="AK33" s="1006">
        <v>1</v>
      </c>
      <c r="AL33" s="997"/>
      <c r="AM33" s="997"/>
      <c r="AN33" s="997"/>
      <c r="AO33" s="997"/>
      <c r="AP33" s="997">
        <v>0</v>
      </c>
      <c r="AQ33" s="997"/>
      <c r="AR33" s="997"/>
      <c r="AS33" s="997"/>
      <c r="AT33" s="997"/>
      <c r="AU33" s="997">
        <v>0</v>
      </c>
      <c r="AV33" s="997"/>
      <c r="AW33" s="997"/>
      <c r="AX33" s="997"/>
      <c r="AY33" s="997"/>
      <c r="AZ33" s="1068"/>
      <c r="BA33" s="1068"/>
      <c r="BB33" s="1068"/>
      <c r="BC33" s="1068"/>
      <c r="BD33" s="1068"/>
      <c r="BE33" s="1058" t="s">
        <v>547</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90</v>
      </c>
      <c r="R34" s="1070"/>
      <c r="S34" s="1070"/>
      <c r="T34" s="1070"/>
      <c r="U34" s="1070"/>
      <c r="V34" s="1070">
        <v>79</v>
      </c>
      <c r="W34" s="1070"/>
      <c r="X34" s="1070"/>
      <c r="Y34" s="1070"/>
      <c r="Z34" s="1070"/>
      <c r="AA34" s="1070">
        <v>11</v>
      </c>
      <c r="AB34" s="1070"/>
      <c r="AC34" s="1070"/>
      <c r="AD34" s="1070"/>
      <c r="AE34" s="1071"/>
      <c r="AF34" s="1045">
        <v>350</v>
      </c>
      <c r="AG34" s="1046"/>
      <c r="AH34" s="1046"/>
      <c r="AI34" s="1046"/>
      <c r="AJ34" s="1047"/>
      <c r="AK34" s="1006">
        <v>0</v>
      </c>
      <c r="AL34" s="997"/>
      <c r="AM34" s="997"/>
      <c r="AN34" s="997"/>
      <c r="AO34" s="997"/>
      <c r="AP34" s="997">
        <v>45</v>
      </c>
      <c r="AQ34" s="997"/>
      <c r="AR34" s="997"/>
      <c r="AS34" s="997"/>
      <c r="AT34" s="997"/>
      <c r="AU34" s="997">
        <v>0</v>
      </c>
      <c r="AV34" s="997"/>
      <c r="AW34" s="997"/>
      <c r="AX34" s="997"/>
      <c r="AY34" s="997"/>
      <c r="AZ34" s="1068"/>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386</v>
      </c>
      <c r="C35" s="1064"/>
      <c r="D35" s="1064"/>
      <c r="E35" s="1064"/>
      <c r="F35" s="1064"/>
      <c r="G35" s="1064"/>
      <c r="H35" s="1064"/>
      <c r="I35" s="1064"/>
      <c r="J35" s="1064"/>
      <c r="K35" s="1064"/>
      <c r="L35" s="1064"/>
      <c r="M35" s="1064"/>
      <c r="N35" s="1064"/>
      <c r="O35" s="1064"/>
      <c r="P35" s="1065"/>
      <c r="Q35" s="1069">
        <v>165</v>
      </c>
      <c r="R35" s="1070"/>
      <c r="S35" s="1070"/>
      <c r="T35" s="1070"/>
      <c r="U35" s="1070"/>
      <c r="V35" s="1070">
        <v>163</v>
      </c>
      <c r="W35" s="1070"/>
      <c r="X35" s="1070"/>
      <c r="Y35" s="1070"/>
      <c r="Z35" s="1070"/>
      <c r="AA35" s="1070">
        <v>2</v>
      </c>
      <c r="AB35" s="1070"/>
      <c r="AC35" s="1070"/>
      <c r="AD35" s="1070"/>
      <c r="AE35" s="1071"/>
      <c r="AF35" s="1045">
        <v>220</v>
      </c>
      <c r="AG35" s="1046"/>
      <c r="AH35" s="1046"/>
      <c r="AI35" s="1046"/>
      <c r="AJ35" s="1047"/>
      <c r="AK35" s="1006">
        <v>8</v>
      </c>
      <c r="AL35" s="997"/>
      <c r="AM35" s="997"/>
      <c r="AN35" s="997"/>
      <c r="AO35" s="997"/>
      <c r="AP35" s="997">
        <v>605</v>
      </c>
      <c r="AQ35" s="997"/>
      <c r="AR35" s="997"/>
      <c r="AS35" s="997"/>
      <c r="AT35" s="997"/>
      <c r="AU35" s="997">
        <v>300</v>
      </c>
      <c r="AV35" s="997"/>
      <c r="AW35" s="997"/>
      <c r="AX35" s="997"/>
      <c r="AY35" s="997"/>
      <c r="AZ35" s="1068"/>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387</v>
      </c>
      <c r="C36" s="1064"/>
      <c r="D36" s="1064"/>
      <c r="E36" s="1064"/>
      <c r="F36" s="1064"/>
      <c r="G36" s="1064"/>
      <c r="H36" s="1064"/>
      <c r="I36" s="1064"/>
      <c r="J36" s="1064"/>
      <c r="K36" s="1064"/>
      <c r="L36" s="1064"/>
      <c r="M36" s="1064"/>
      <c r="N36" s="1064"/>
      <c r="O36" s="1064"/>
      <c r="P36" s="1065"/>
      <c r="Q36" s="1069">
        <v>4</v>
      </c>
      <c r="R36" s="1070"/>
      <c r="S36" s="1070"/>
      <c r="T36" s="1070"/>
      <c r="U36" s="1070"/>
      <c r="V36" s="1070">
        <v>4</v>
      </c>
      <c r="W36" s="1070"/>
      <c r="X36" s="1070"/>
      <c r="Y36" s="1070"/>
      <c r="Z36" s="1070"/>
      <c r="AA36" s="1070">
        <v>0</v>
      </c>
      <c r="AB36" s="1070"/>
      <c r="AC36" s="1070"/>
      <c r="AD36" s="1070"/>
      <c r="AE36" s="1071"/>
      <c r="AF36" s="1045">
        <v>0</v>
      </c>
      <c r="AG36" s="1046"/>
      <c r="AH36" s="1046"/>
      <c r="AI36" s="1046"/>
      <c r="AJ36" s="1047"/>
      <c r="AK36" s="1006">
        <v>4</v>
      </c>
      <c r="AL36" s="997"/>
      <c r="AM36" s="997"/>
      <c r="AN36" s="997"/>
      <c r="AO36" s="997"/>
      <c r="AP36" s="997">
        <v>22</v>
      </c>
      <c r="AQ36" s="997"/>
      <c r="AR36" s="997"/>
      <c r="AS36" s="997"/>
      <c r="AT36" s="997"/>
      <c r="AU36" s="997">
        <v>22</v>
      </c>
      <c r="AV36" s="997"/>
      <c r="AW36" s="997"/>
      <c r="AX36" s="997"/>
      <c r="AY36" s="997"/>
      <c r="AZ36" s="1068"/>
      <c r="BA36" s="1068"/>
      <c r="BB36" s="1068"/>
      <c r="BC36" s="1068"/>
      <c r="BD36" s="1068"/>
      <c r="BE36" s="1058" t="s">
        <v>388</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389</v>
      </c>
      <c r="C37" s="1064"/>
      <c r="D37" s="1064"/>
      <c r="E37" s="1064"/>
      <c r="F37" s="1064"/>
      <c r="G37" s="1064"/>
      <c r="H37" s="1064"/>
      <c r="I37" s="1064"/>
      <c r="J37" s="1064"/>
      <c r="K37" s="1064"/>
      <c r="L37" s="1064"/>
      <c r="M37" s="1064"/>
      <c r="N37" s="1064"/>
      <c r="O37" s="1064"/>
      <c r="P37" s="1065"/>
      <c r="Q37" s="1069">
        <v>120</v>
      </c>
      <c r="R37" s="1070"/>
      <c r="S37" s="1070"/>
      <c r="T37" s="1070"/>
      <c r="U37" s="1070"/>
      <c r="V37" s="1070">
        <v>114</v>
      </c>
      <c r="W37" s="1070"/>
      <c r="X37" s="1070"/>
      <c r="Y37" s="1070"/>
      <c r="Z37" s="1070"/>
      <c r="AA37" s="1070">
        <v>6</v>
      </c>
      <c r="AB37" s="1070"/>
      <c r="AC37" s="1070"/>
      <c r="AD37" s="1070"/>
      <c r="AE37" s="1071"/>
      <c r="AF37" s="1045">
        <v>6</v>
      </c>
      <c r="AG37" s="1046"/>
      <c r="AH37" s="1046"/>
      <c r="AI37" s="1046"/>
      <c r="AJ37" s="1047"/>
      <c r="AK37" s="1006">
        <v>74</v>
      </c>
      <c r="AL37" s="997"/>
      <c r="AM37" s="997"/>
      <c r="AN37" s="997"/>
      <c r="AO37" s="997"/>
      <c r="AP37" s="997">
        <v>518</v>
      </c>
      <c r="AQ37" s="997"/>
      <c r="AR37" s="997"/>
      <c r="AS37" s="997"/>
      <c r="AT37" s="997"/>
      <c r="AU37" s="997">
        <v>438</v>
      </c>
      <c r="AV37" s="997"/>
      <c r="AW37" s="997"/>
      <c r="AX37" s="997"/>
      <c r="AY37" s="997"/>
      <c r="AZ37" s="1068"/>
      <c r="BA37" s="1068"/>
      <c r="BB37" s="1068"/>
      <c r="BC37" s="1068"/>
      <c r="BD37" s="1068"/>
      <c r="BE37" s="1058" t="s">
        <v>388</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390</v>
      </c>
      <c r="C38" s="1064"/>
      <c r="D38" s="1064"/>
      <c r="E38" s="1064"/>
      <c r="F38" s="1064"/>
      <c r="G38" s="1064"/>
      <c r="H38" s="1064"/>
      <c r="I38" s="1064"/>
      <c r="J38" s="1064"/>
      <c r="K38" s="1064"/>
      <c r="L38" s="1064"/>
      <c r="M38" s="1064"/>
      <c r="N38" s="1064"/>
      <c r="O38" s="1064"/>
      <c r="P38" s="1065"/>
      <c r="Q38" s="1069">
        <v>1323</v>
      </c>
      <c r="R38" s="1070"/>
      <c r="S38" s="1070"/>
      <c r="T38" s="1070"/>
      <c r="U38" s="1070"/>
      <c r="V38" s="1070">
        <v>1309</v>
      </c>
      <c r="W38" s="1070"/>
      <c r="X38" s="1070"/>
      <c r="Y38" s="1070"/>
      <c r="Z38" s="1070"/>
      <c r="AA38" s="1070">
        <v>14</v>
      </c>
      <c r="AB38" s="1070"/>
      <c r="AC38" s="1070"/>
      <c r="AD38" s="1070"/>
      <c r="AE38" s="1071"/>
      <c r="AF38" s="1045">
        <v>14</v>
      </c>
      <c r="AG38" s="1046"/>
      <c r="AH38" s="1046"/>
      <c r="AI38" s="1046"/>
      <c r="AJ38" s="1047"/>
      <c r="AK38" s="1006">
        <v>674</v>
      </c>
      <c r="AL38" s="997"/>
      <c r="AM38" s="997"/>
      <c r="AN38" s="997"/>
      <c r="AO38" s="997"/>
      <c r="AP38" s="997">
        <v>6487</v>
      </c>
      <c r="AQ38" s="997"/>
      <c r="AR38" s="997"/>
      <c r="AS38" s="997"/>
      <c r="AT38" s="997"/>
      <c r="AU38" s="997">
        <v>5268</v>
      </c>
      <c r="AV38" s="997"/>
      <c r="AW38" s="997"/>
      <c r="AX38" s="997"/>
      <c r="AY38" s="997"/>
      <c r="AZ38" s="1068"/>
      <c r="BA38" s="1068"/>
      <c r="BB38" s="1068"/>
      <c r="BC38" s="1068"/>
      <c r="BD38" s="1068"/>
      <c r="BE38" s="1058" t="s">
        <v>388</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t="s">
        <v>391</v>
      </c>
      <c r="C39" s="1064"/>
      <c r="D39" s="1064"/>
      <c r="E39" s="1064"/>
      <c r="F39" s="1064"/>
      <c r="G39" s="1064"/>
      <c r="H39" s="1064"/>
      <c r="I39" s="1064"/>
      <c r="J39" s="1064"/>
      <c r="K39" s="1064"/>
      <c r="L39" s="1064"/>
      <c r="M39" s="1064"/>
      <c r="N39" s="1064"/>
      <c r="O39" s="1064"/>
      <c r="P39" s="1065"/>
      <c r="Q39" s="1069">
        <v>406</v>
      </c>
      <c r="R39" s="1070"/>
      <c r="S39" s="1070"/>
      <c r="T39" s="1070"/>
      <c r="U39" s="1070"/>
      <c r="V39" s="1070">
        <v>402</v>
      </c>
      <c r="W39" s="1070"/>
      <c r="X39" s="1070"/>
      <c r="Y39" s="1070"/>
      <c r="Z39" s="1070"/>
      <c r="AA39" s="1070">
        <v>4</v>
      </c>
      <c r="AB39" s="1070"/>
      <c r="AC39" s="1070"/>
      <c r="AD39" s="1070"/>
      <c r="AE39" s="1071"/>
      <c r="AF39" s="1045">
        <v>4</v>
      </c>
      <c r="AG39" s="1046"/>
      <c r="AH39" s="1046"/>
      <c r="AI39" s="1046"/>
      <c r="AJ39" s="1047"/>
      <c r="AK39" s="1006">
        <v>250</v>
      </c>
      <c r="AL39" s="997"/>
      <c r="AM39" s="997"/>
      <c r="AN39" s="997"/>
      <c r="AO39" s="997"/>
      <c r="AP39" s="997">
        <v>2275</v>
      </c>
      <c r="AQ39" s="997"/>
      <c r="AR39" s="997"/>
      <c r="AS39" s="997"/>
      <c r="AT39" s="997"/>
      <c r="AU39" s="997">
        <v>1757</v>
      </c>
      <c r="AV39" s="997"/>
      <c r="AW39" s="997"/>
      <c r="AX39" s="997"/>
      <c r="AY39" s="997"/>
      <c r="AZ39" s="1068"/>
      <c r="BA39" s="1068"/>
      <c r="BB39" s="1068"/>
      <c r="BC39" s="1068"/>
      <c r="BD39" s="1068"/>
      <c r="BE39" s="1058" t="s">
        <v>388</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t="s">
        <v>392</v>
      </c>
      <c r="C40" s="1064"/>
      <c r="D40" s="1064"/>
      <c r="E40" s="1064"/>
      <c r="F40" s="1064"/>
      <c r="G40" s="1064"/>
      <c r="H40" s="1064"/>
      <c r="I40" s="1064"/>
      <c r="J40" s="1064"/>
      <c r="K40" s="1064"/>
      <c r="L40" s="1064"/>
      <c r="M40" s="1064"/>
      <c r="N40" s="1064"/>
      <c r="O40" s="1064"/>
      <c r="P40" s="1065"/>
      <c r="Q40" s="1069">
        <v>402</v>
      </c>
      <c r="R40" s="1070"/>
      <c r="S40" s="1070"/>
      <c r="T40" s="1070"/>
      <c r="U40" s="1070"/>
      <c r="V40" s="1070">
        <v>363</v>
      </c>
      <c r="W40" s="1070"/>
      <c r="X40" s="1070"/>
      <c r="Y40" s="1070"/>
      <c r="Z40" s="1070"/>
      <c r="AA40" s="1070">
        <v>39</v>
      </c>
      <c r="AB40" s="1070"/>
      <c r="AC40" s="1070"/>
      <c r="AD40" s="1070"/>
      <c r="AE40" s="1071"/>
      <c r="AF40" s="1045">
        <v>39</v>
      </c>
      <c r="AG40" s="1046"/>
      <c r="AH40" s="1046"/>
      <c r="AI40" s="1046"/>
      <c r="AJ40" s="1047"/>
      <c r="AK40" s="1006" t="s">
        <v>548</v>
      </c>
      <c r="AL40" s="997"/>
      <c r="AM40" s="997"/>
      <c r="AN40" s="997"/>
      <c r="AO40" s="997"/>
      <c r="AP40" s="997">
        <v>15</v>
      </c>
      <c r="AQ40" s="997"/>
      <c r="AR40" s="997"/>
      <c r="AS40" s="997"/>
      <c r="AT40" s="997"/>
      <c r="AU40" s="997">
        <v>0</v>
      </c>
      <c r="AV40" s="997"/>
      <c r="AW40" s="997"/>
      <c r="AX40" s="997"/>
      <c r="AY40" s="997"/>
      <c r="AZ40" s="1068"/>
      <c r="BA40" s="1068"/>
      <c r="BB40" s="1068"/>
      <c r="BC40" s="1068"/>
      <c r="BD40" s="1068"/>
      <c r="BE40" s="1058" t="s">
        <v>388</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810</v>
      </c>
      <c r="AG63" s="985"/>
      <c r="AH63" s="985"/>
      <c r="AI63" s="985"/>
      <c r="AJ63" s="1056"/>
      <c r="AK63" s="1057"/>
      <c r="AL63" s="989"/>
      <c r="AM63" s="989"/>
      <c r="AN63" s="989"/>
      <c r="AO63" s="989"/>
      <c r="AP63" s="985">
        <v>9967</v>
      </c>
      <c r="AQ63" s="985"/>
      <c r="AR63" s="985"/>
      <c r="AS63" s="985"/>
      <c r="AT63" s="985"/>
      <c r="AU63" s="985">
        <v>7785</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396</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549</v>
      </c>
      <c r="C68" s="1012"/>
      <c r="D68" s="1012"/>
      <c r="E68" s="1012"/>
      <c r="F68" s="1012"/>
      <c r="G68" s="1012"/>
      <c r="H68" s="1012"/>
      <c r="I68" s="1012"/>
      <c r="J68" s="1012"/>
      <c r="K68" s="1012"/>
      <c r="L68" s="1012"/>
      <c r="M68" s="1012"/>
      <c r="N68" s="1012"/>
      <c r="O68" s="1012"/>
      <c r="P68" s="1013"/>
      <c r="Q68" s="1014">
        <v>1021</v>
      </c>
      <c r="R68" s="1008"/>
      <c r="S68" s="1008"/>
      <c r="T68" s="1008"/>
      <c r="U68" s="1008"/>
      <c r="V68" s="1008">
        <v>984</v>
      </c>
      <c r="W68" s="1008"/>
      <c r="X68" s="1008"/>
      <c r="Y68" s="1008"/>
      <c r="Z68" s="1008"/>
      <c r="AA68" s="1008">
        <v>37</v>
      </c>
      <c r="AB68" s="1008"/>
      <c r="AC68" s="1008"/>
      <c r="AD68" s="1008"/>
      <c r="AE68" s="1008"/>
      <c r="AF68" s="1008">
        <v>37</v>
      </c>
      <c r="AG68" s="1008"/>
      <c r="AH68" s="1008"/>
      <c r="AI68" s="1008"/>
      <c r="AJ68" s="1008"/>
      <c r="AK68" s="1008">
        <v>0</v>
      </c>
      <c r="AL68" s="1008"/>
      <c r="AM68" s="1008"/>
      <c r="AN68" s="1008"/>
      <c r="AO68" s="1008"/>
      <c r="AP68" s="1008">
        <v>536</v>
      </c>
      <c r="AQ68" s="1008"/>
      <c r="AR68" s="1008"/>
      <c r="AS68" s="1008"/>
      <c r="AT68" s="1008"/>
      <c r="AU68" s="1008">
        <v>140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550</v>
      </c>
      <c r="C69" s="1001"/>
      <c r="D69" s="1001"/>
      <c r="E69" s="1001"/>
      <c r="F69" s="1001"/>
      <c r="G69" s="1001"/>
      <c r="H69" s="1001"/>
      <c r="I69" s="1001"/>
      <c r="J69" s="1001"/>
      <c r="K69" s="1001"/>
      <c r="L69" s="1001"/>
      <c r="M69" s="1001"/>
      <c r="N69" s="1001"/>
      <c r="O69" s="1001"/>
      <c r="P69" s="1002"/>
      <c r="Q69" s="1003">
        <v>37</v>
      </c>
      <c r="R69" s="997"/>
      <c r="S69" s="997"/>
      <c r="T69" s="997"/>
      <c r="U69" s="997"/>
      <c r="V69" s="997">
        <v>29</v>
      </c>
      <c r="W69" s="997"/>
      <c r="X69" s="997"/>
      <c r="Y69" s="997"/>
      <c r="Z69" s="997"/>
      <c r="AA69" s="997">
        <v>8</v>
      </c>
      <c r="AB69" s="997"/>
      <c r="AC69" s="997"/>
      <c r="AD69" s="997"/>
      <c r="AE69" s="997"/>
      <c r="AF69" s="997">
        <v>8</v>
      </c>
      <c r="AG69" s="997"/>
      <c r="AH69" s="997"/>
      <c r="AI69" s="997"/>
      <c r="AJ69" s="997"/>
      <c r="AK69" s="997">
        <v>0</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551</v>
      </c>
      <c r="C70" s="1001"/>
      <c r="D70" s="1001"/>
      <c r="E70" s="1001"/>
      <c r="F70" s="1001"/>
      <c r="G70" s="1001"/>
      <c r="H70" s="1001"/>
      <c r="I70" s="1001"/>
      <c r="J70" s="1001"/>
      <c r="K70" s="1001"/>
      <c r="L70" s="1001"/>
      <c r="M70" s="1001"/>
      <c r="N70" s="1001"/>
      <c r="O70" s="1001"/>
      <c r="P70" s="1002"/>
      <c r="Q70" s="1003">
        <v>401</v>
      </c>
      <c r="R70" s="997"/>
      <c r="S70" s="997"/>
      <c r="T70" s="997"/>
      <c r="U70" s="997"/>
      <c r="V70" s="997">
        <v>362</v>
      </c>
      <c r="W70" s="997"/>
      <c r="X70" s="997"/>
      <c r="Y70" s="997"/>
      <c r="Z70" s="997"/>
      <c r="AA70" s="997">
        <v>39</v>
      </c>
      <c r="AB70" s="997"/>
      <c r="AC70" s="997"/>
      <c r="AD70" s="997"/>
      <c r="AE70" s="997"/>
      <c r="AF70" s="997">
        <v>39</v>
      </c>
      <c r="AG70" s="997"/>
      <c r="AH70" s="997"/>
      <c r="AI70" s="997"/>
      <c r="AJ70" s="997"/>
      <c r="AK70" s="997">
        <v>0</v>
      </c>
      <c r="AL70" s="997"/>
      <c r="AM70" s="997"/>
      <c r="AN70" s="997"/>
      <c r="AO70" s="997"/>
      <c r="AP70" s="997">
        <v>113</v>
      </c>
      <c r="AQ70" s="997"/>
      <c r="AR70" s="997"/>
      <c r="AS70" s="997"/>
      <c r="AT70" s="997"/>
      <c r="AU70" s="997">
        <v>12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552</v>
      </c>
      <c r="C71" s="1001"/>
      <c r="D71" s="1001"/>
      <c r="E71" s="1001"/>
      <c r="F71" s="1001"/>
      <c r="G71" s="1001"/>
      <c r="H71" s="1001"/>
      <c r="I71" s="1001"/>
      <c r="J71" s="1001"/>
      <c r="K71" s="1001"/>
      <c r="L71" s="1001"/>
      <c r="M71" s="1001"/>
      <c r="N71" s="1001"/>
      <c r="O71" s="1001"/>
      <c r="P71" s="1002"/>
      <c r="Q71" s="1003">
        <v>153</v>
      </c>
      <c r="R71" s="997"/>
      <c r="S71" s="997"/>
      <c r="T71" s="997"/>
      <c r="U71" s="997"/>
      <c r="V71" s="997">
        <v>137</v>
      </c>
      <c r="W71" s="997"/>
      <c r="X71" s="997"/>
      <c r="Y71" s="997"/>
      <c r="Z71" s="997"/>
      <c r="AA71" s="997">
        <v>16</v>
      </c>
      <c r="AB71" s="997"/>
      <c r="AC71" s="997"/>
      <c r="AD71" s="997"/>
      <c r="AE71" s="997"/>
      <c r="AF71" s="997">
        <v>16</v>
      </c>
      <c r="AG71" s="997"/>
      <c r="AH71" s="997"/>
      <c r="AI71" s="997"/>
      <c r="AJ71" s="997"/>
      <c r="AK71" s="997">
        <v>0</v>
      </c>
      <c r="AL71" s="997"/>
      <c r="AM71" s="997"/>
      <c r="AN71" s="997"/>
      <c r="AO71" s="997"/>
      <c r="AP71" s="997">
        <v>101</v>
      </c>
      <c r="AQ71" s="997"/>
      <c r="AR71" s="997"/>
      <c r="AS71" s="997"/>
      <c r="AT71" s="997"/>
      <c r="AU71" s="997">
        <v>66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553</v>
      </c>
      <c r="C72" s="1001"/>
      <c r="D72" s="1001"/>
      <c r="E72" s="1001"/>
      <c r="F72" s="1001"/>
      <c r="G72" s="1001"/>
      <c r="H72" s="1001"/>
      <c r="I72" s="1001"/>
      <c r="J72" s="1001"/>
      <c r="K72" s="1001"/>
      <c r="L72" s="1001"/>
      <c r="M72" s="1001"/>
      <c r="N72" s="1001"/>
      <c r="O72" s="1001"/>
      <c r="P72" s="1002"/>
      <c r="Q72" s="1003">
        <v>15</v>
      </c>
      <c r="R72" s="997"/>
      <c r="S72" s="997"/>
      <c r="T72" s="997"/>
      <c r="U72" s="997"/>
      <c r="V72" s="997">
        <v>11</v>
      </c>
      <c r="W72" s="997"/>
      <c r="X72" s="997"/>
      <c r="Y72" s="997"/>
      <c r="Z72" s="997"/>
      <c r="AA72" s="997">
        <v>4</v>
      </c>
      <c r="AB72" s="997"/>
      <c r="AC72" s="997"/>
      <c r="AD72" s="997"/>
      <c r="AE72" s="997"/>
      <c r="AF72" s="997">
        <v>4</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554</v>
      </c>
      <c r="C73" s="1001"/>
      <c r="D73" s="1001"/>
      <c r="E73" s="1001"/>
      <c r="F73" s="1001"/>
      <c r="G73" s="1001"/>
      <c r="H73" s="1001"/>
      <c r="I73" s="1001"/>
      <c r="J73" s="1001"/>
      <c r="K73" s="1001"/>
      <c r="L73" s="1001"/>
      <c r="M73" s="1001"/>
      <c r="N73" s="1001"/>
      <c r="O73" s="1001"/>
      <c r="P73" s="1002"/>
      <c r="Q73" s="1003">
        <v>6632</v>
      </c>
      <c r="R73" s="997"/>
      <c r="S73" s="997"/>
      <c r="T73" s="997"/>
      <c r="U73" s="997"/>
      <c r="V73" s="997">
        <v>7332</v>
      </c>
      <c r="W73" s="997"/>
      <c r="X73" s="997"/>
      <c r="Y73" s="997"/>
      <c r="Z73" s="997"/>
      <c r="AA73" s="997">
        <v>-700</v>
      </c>
      <c r="AB73" s="997"/>
      <c r="AC73" s="997"/>
      <c r="AD73" s="997"/>
      <c r="AE73" s="997"/>
      <c r="AF73" s="997">
        <v>3250</v>
      </c>
      <c r="AG73" s="997"/>
      <c r="AH73" s="997"/>
      <c r="AI73" s="997"/>
      <c r="AJ73" s="997"/>
      <c r="AK73" s="997">
        <v>0</v>
      </c>
      <c r="AL73" s="997"/>
      <c r="AM73" s="997"/>
      <c r="AN73" s="997"/>
      <c r="AO73" s="997"/>
      <c r="AP73" s="997">
        <v>32783</v>
      </c>
      <c r="AQ73" s="997"/>
      <c r="AR73" s="997"/>
      <c r="AS73" s="997"/>
      <c r="AT73" s="997"/>
      <c r="AU73" s="997">
        <v>31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555</v>
      </c>
      <c r="C74" s="1001"/>
      <c r="D74" s="1001"/>
      <c r="E74" s="1001"/>
      <c r="F74" s="1001"/>
      <c r="G74" s="1001"/>
      <c r="H74" s="1001"/>
      <c r="I74" s="1001"/>
      <c r="J74" s="1001"/>
      <c r="K74" s="1001"/>
      <c r="L74" s="1001"/>
      <c r="M74" s="1001"/>
      <c r="N74" s="1001"/>
      <c r="O74" s="1001"/>
      <c r="P74" s="1002"/>
      <c r="Q74" s="1003">
        <v>63</v>
      </c>
      <c r="R74" s="997"/>
      <c r="S74" s="997"/>
      <c r="T74" s="997"/>
      <c r="U74" s="997"/>
      <c r="V74" s="997">
        <v>62</v>
      </c>
      <c r="W74" s="997"/>
      <c r="X74" s="997"/>
      <c r="Y74" s="997"/>
      <c r="Z74" s="997"/>
      <c r="AA74" s="997">
        <v>1</v>
      </c>
      <c r="AB74" s="997"/>
      <c r="AC74" s="997"/>
      <c r="AD74" s="997"/>
      <c r="AE74" s="997"/>
      <c r="AF74" s="997">
        <v>1</v>
      </c>
      <c r="AG74" s="997"/>
      <c r="AH74" s="997"/>
      <c r="AI74" s="997"/>
      <c r="AJ74" s="997"/>
      <c r="AK74" s="997">
        <v>1</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556</v>
      </c>
      <c r="C75" s="1001"/>
      <c r="D75" s="1001"/>
      <c r="E75" s="1001"/>
      <c r="F75" s="1001"/>
      <c r="G75" s="1001"/>
      <c r="H75" s="1001"/>
      <c r="I75" s="1001"/>
      <c r="J75" s="1001"/>
      <c r="K75" s="1001"/>
      <c r="L75" s="1001"/>
      <c r="M75" s="1001"/>
      <c r="N75" s="1001"/>
      <c r="O75" s="1001"/>
      <c r="P75" s="1002"/>
      <c r="Q75" s="1004">
        <v>263018</v>
      </c>
      <c r="R75" s="1005"/>
      <c r="S75" s="1005"/>
      <c r="T75" s="1005"/>
      <c r="U75" s="1006"/>
      <c r="V75" s="1007">
        <v>262968</v>
      </c>
      <c r="W75" s="1005"/>
      <c r="X75" s="1005"/>
      <c r="Y75" s="1005"/>
      <c r="Z75" s="1006"/>
      <c r="AA75" s="1007">
        <v>50</v>
      </c>
      <c r="AB75" s="1005"/>
      <c r="AC75" s="1005"/>
      <c r="AD75" s="1005"/>
      <c r="AE75" s="1006"/>
      <c r="AF75" s="1007">
        <v>50</v>
      </c>
      <c r="AG75" s="1005"/>
      <c r="AH75" s="1005"/>
      <c r="AI75" s="1005"/>
      <c r="AJ75" s="1006"/>
      <c r="AK75" s="1007">
        <v>8957</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557</v>
      </c>
      <c r="C76" s="1001"/>
      <c r="D76" s="1001"/>
      <c r="E76" s="1001"/>
      <c r="F76" s="1001"/>
      <c r="G76" s="1001"/>
      <c r="H76" s="1001"/>
      <c r="I76" s="1001"/>
      <c r="J76" s="1001"/>
      <c r="K76" s="1001"/>
      <c r="L76" s="1001"/>
      <c r="M76" s="1001"/>
      <c r="N76" s="1001"/>
      <c r="O76" s="1001"/>
      <c r="P76" s="1002"/>
      <c r="Q76" s="1004">
        <v>7977</v>
      </c>
      <c r="R76" s="1005"/>
      <c r="S76" s="1005"/>
      <c r="T76" s="1005"/>
      <c r="U76" s="1006"/>
      <c r="V76" s="1007">
        <v>7308</v>
      </c>
      <c r="W76" s="1005"/>
      <c r="X76" s="1005"/>
      <c r="Y76" s="1005"/>
      <c r="Z76" s="1006"/>
      <c r="AA76" s="1007">
        <v>669</v>
      </c>
      <c r="AB76" s="1005"/>
      <c r="AC76" s="1005"/>
      <c r="AD76" s="1005"/>
      <c r="AE76" s="1006"/>
      <c r="AF76" s="1007">
        <v>669</v>
      </c>
      <c r="AG76" s="1005"/>
      <c r="AH76" s="1005"/>
      <c r="AI76" s="1005"/>
      <c r="AJ76" s="1006"/>
      <c r="AK76" s="1007">
        <v>274</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558</v>
      </c>
      <c r="C77" s="1001"/>
      <c r="D77" s="1001"/>
      <c r="E77" s="1001"/>
      <c r="F77" s="1001"/>
      <c r="G77" s="1001"/>
      <c r="H77" s="1001"/>
      <c r="I77" s="1001"/>
      <c r="J77" s="1001"/>
      <c r="K77" s="1001"/>
      <c r="L77" s="1001"/>
      <c r="M77" s="1001"/>
      <c r="N77" s="1001"/>
      <c r="O77" s="1001"/>
      <c r="P77" s="1002"/>
      <c r="Q77" s="1004">
        <v>939</v>
      </c>
      <c r="R77" s="1005"/>
      <c r="S77" s="1005"/>
      <c r="T77" s="1005"/>
      <c r="U77" s="1006"/>
      <c r="V77" s="1007">
        <v>601</v>
      </c>
      <c r="W77" s="1005"/>
      <c r="X77" s="1005"/>
      <c r="Y77" s="1005"/>
      <c r="Z77" s="1006"/>
      <c r="AA77" s="1007">
        <v>338</v>
      </c>
      <c r="AB77" s="1005"/>
      <c r="AC77" s="1005"/>
      <c r="AD77" s="1005"/>
      <c r="AE77" s="1006"/>
      <c r="AF77" s="1007">
        <v>338</v>
      </c>
      <c r="AG77" s="1005"/>
      <c r="AH77" s="1005"/>
      <c r="AI77" s="1005"/>
      <c r="AJ77" s="1006"/>
      <c r="AK77" s="1007">
        <v>0</v>
      </c>
      <c r="AL77" s="1005"/>
      <c r="AM77" s="1005"/>
      <c r="AN77" s="1005"/>
      <c r="AO77" s="1006"/>
      <c r="AP77" s="1007">
        <v>0</v>
      </c>
      <c r="AQ77" s="1005"/>
      <c r="AR77" s="1005"/>
      <c r="AS77" s="1005"/>
      <c r="AT77" s="1006"/>
      <c r="AU77" s="1007">
        <v>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559</v>
      </c>
      <c r="C78" s="1001"/>
      <c r="D78" s="1001"/>
      <c r="E78" s="1001"/>
      <c r="F78" s="1001"/>
      <c r="G78" s="1001"/>
      <c r="H78" s="1001"/>
      <c r="I78" s="1001"/>
      <c r="J78" s="1001"/>
      <c r="K78" s="1001"/>
      <c r="L78" s="1001"/>
      <c r="M78" s="1001"/>
      <c r="N78" s="1001"/>
      <c r="O78" s="1001"/>
      <c r="P78" s="1002"/>
      <c r="Q78" s="1003">
        <v>56</v>
      </c>
      <c r="R78" s="997"/>
      <c r="S78" s="997"/>
      <c r="T78" s="997"/>
      <c r="U78" s="997"/>
      <c r="V78" s="997">
        <v>52</v>
      </c>
      <c r="W78" s="997"/>
      <c r="X78" s="997"/>
      <c r="Y78" s="997"/>
      <c r="Z78" s="997"/>
      <c r="AA78" s="997">
        <v>5</v>
      </c>
      <c r="AB78" s="997"/>
      <c r="AC78" s="997"/>
      <c r="AD78" s="997"/>
      <c r="AE78" s="997"/>
      <c r="AF78" s="997">
        <v>5</v>
      </c>
      <c r="AG78" s="997"/>
      <c r="AH78" s="997"/>
      <c r="AI78" s="997"/>
      <c r="AJ78" s="997"/>
      <c r="AK78" s="997">
        <v>56</v>
      </c>
      <c r="AL78" s="997"/>
      <c r="AM78" s="997"/>
      <c r="AN78" s="997"/>
      <c r="AO78" s="997"/>
      <c r="AP78" s="997">
        <v>0</v>
      </c>
      <c r="AQ78" s="997"/>
      <c r="AR78" s="997"/>
      <c r="AS78" s="997"/>
      <c r="AT78" s="997"/>
      <c r="AU78" s="997">
        <v>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560</v>
      </c>
      <c r="C79" s="1001"/>
      <c r="D79" s="1001"/>
      <c r="E79" s="1001"/>
      <c r="F79" s="1001"/>
      <c r="G79" s="1001"/>
      <c r="H79" s="1001"/>
      <c r="I79" s="1001"/>
      <c r="J79" s="1001"/>
      <c r="K79" s="1001"/>
      <c r="L79" s="1001"/>
      <c r="M79" s="1001"/>
      <c r="N79" s="1001"/>
      <c r="O79" s="1001"/>
      <c r="P79" s="1002"/>
      <c r="Q79" s="1003">
        <v>6</v>
      </c>
      <c r="R79" s="997"/>
      <c r="S79" s="997"/>
      <c r="T79" s="997"/>
      <c r="U79" s="997"/>
      <c r="V79" s="997">
        <v>4</v>
      </c>
      <c r="W79" s="997"/>
      <c r="X79" s="997"/>
      <c r="Y79" s="997"/>
      <c r="Z79" s="997"/>
      <c r="AA79" s="997">
        <v>3</v>
      </c>
      <c r="AB79" s="997"/>
      <c r="AC79" s="997"/>
      <c r="AD79" s="997"/>
      <c r="AE79" s="997"/>
      <c r="AF79" s="997">
        <v>3</v>
      </c>
      <c r="AG79" s="997"/>
      <c r="AH79" s="997"/>
      <c r="AI79" s="997"/>
      <c r="AJ79" s="997"/>
      <c r="AK79" s="997">
        <v>0</v>
      </c>
      <c r="AL79" s="997"/>
      <c r="AM79" s="997"/>
      <c r="AN79" s="997"/>
      <c r="AO79" s="997"/>
      <c r="AP79" s="997">
        <v>0</v>
      </c>
      <c r="AQ79" s="997"/>
      <c r="AR79" s="997"/>
      <c r="AS79" s="997"/>
      <c r="AT79" s="997"/>
      <c r="AU79" s="997">
        <v>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561</v>
      </c>
      <c r="C80" s="1001"/>
      <c r="D80" s="1001"/>
      <c r="E80" s="1001"/>
      <c r="F80" s="1001"/>
      <c r="G80" s="1001"/>
      <c r="H80" s="1001"/>
      <c r="I80" s="1001"/>
      <c r="J80" s="1001"/>
      <c r="K80" s="1001"/>
      <c r="L80" s="1001"/>
      <c r="M80" s="1001"/>
      <c r="N80" s="1001"/>
      <c r="O80" s="1001"/>
      <c r="P80" s="1002"/>
      <c r="Q80" s="1003">
        <v>77</v>
      </c>
      <c r="R80" s="997"/>
      <c r="S80" s="997"/>
      <c r="T80" s="997"/>
      <c r="U80" s="997"/>
      <c r="V80" s="997">
        <v>73</v>
      </c>
      <c r="W80" s="997"/>
      <c r="X80" s="997"/>
      <c r="Y80" s="997"/>
      <c r="Z80" s="997"/>
      <c r="AA80" s="997">
        <v>4</v>
      </c>
      <c r="AB80" s="997"/>
      <c r="AC80" s="997"/>
      <c r="AD80" s="997"/>
      <c r="AE80" s="997"/>
      <c r="AF80" s="997">
        <v>4</v>
      </c>
      <c r="AG80" s="997"/>
      <c r="AH80" s="997"/>
      <c r="AI80" s="997"/>
      <c r="AJ80" s="997"/>
      <c r="AK80" s="997">
        <v>10</v>
      </c>
      <c r="AL80" s="997"/>
      <c r="AM80" s="997"/>
      <c r="AN80" s="997"/>
      <c r="AO80" s="997"/>
      <c r="AP80" s="997">
        <v>0</v>
      </c>
      <c r="AQ80" s="997"/>
      <c r="AR80" s="997"/>
      <c r="AS80" s="997"/>
      <c r="AT80" s="997"/>
      <c r="AU80" s="997">
        <v>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562</v>
      </c>
      <c r="C81" s="1001"/>
      <c r="D81" s="1001"/>
      <c r="E81" s="1001"/>
      <c r="F81" s="1001"/>
      <c r="G81" s="1001"/>
      <c r="H81" s="1001"/>
      <c r="I81" s="1001"/>
      <c r="J81" s="1001"/>
      <c r="K81" s="1001"/>
      <c r="L81" s="1001"/>
      <c r="M81" s="1001"/>
      <c r="N81" s="1001"/>
      <c r="O81" s="1001"/>
      <c r="P81" s="1002"/>
      <c r="Q81" s="1003">
        <v>93</v>
      </c>
      <c r="R81" s="997"/>
      <c r="S81" s="997"/>
      <c r="T81" s="997"/>
      <c r="U81" s="997"/>
      <c r="V81" s="997">
        <v>86</v>
      </c>
      <c r="W81" s="997"/>
      <c r="X81" s="997"/>
      <c r="Y81" s="997"/>
      <c r="Z81" s="997"/>
      <c r="AA81" s="997">
        <v>7</v>
      </c>
      <c r="AB81" s="997"/>
      <c r="AC81" s="997"/>
      <c r="AD81" s="997"/>
      <c r="AE81" s="997"/>
      <c r="AF81" s="997">
        <v>7</v>
      </c>
      <c r="AG81" s="997"/>
      <c r="AH81" s="997"/>
      <c r="AI81" s="997"/>
      <c r="AJ81" s="997"/>
      <c r="AK81" s="997">
        <v>0</v>
      </c>
      <c r="AL81" s="997"/>
      <c r="AM81" s="997"/>
      <c r="AN81" s="997"/>
      <c r="AO81" s="997"/>
      <c r="AP81" s="997">
        <v>0</v>
      </c>
      <c r="AQ81" s="997"/>
      <c r="AR81" s="997"/>
      <c r="AS81" s="997"/>
      <c r="AT81" s="997"/>
      <c r="AU81" s="997">
        <v>0</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4431</v>
      </c>
      <c r="AG88" s="985"/>
      <c r="AH88" s="985"/>
      <c r="AI88" s="985"/>
      <c r="AJ88" s="985"/>
      <c r="AK88" s="989"/>
      <c r="AL88" s="989"/>
      <c r="AM88" s="989"/>
      <c r="AN88" s="989"/>
      <c r="AO88" s="989"/>
      <c r="AP88" s="985">
        <v>33533</v>
      </c>
      <c r="AQ88" s="985"/>
      <c r="AR88" s="985"/>
      <c r="AS88" s="985"/>
      <c r="AT88" s="985"/>
      <c r="AU88" s="985">
        <v>249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283</v>
      </c>
      <c r="AG109" s="918"/>
      <c r="AH109" s="918"/>
      <c r="AI109" s="918"/>
      <c r="AJ109" s="919"/>
      <c r="AK109" s="920" t="s">
        <v>282</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283</v>
      </c>
      <c r="BW109" s="918"/>
      <c r="BX109" s="918"/>
      <c r="BY109" s="918"/>
      <c r="BZ109" s="919"/>
      <c r="CA109" s="920" t="s">
        <v>282</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283</v>
      </c>
      <c r="DM109" s="918"/>
      <c r="DN109" s="918"/>
      <c r="DO109" s="918"/>
      <c r="DP109" s="919"/>
      <c r="DQ109" s="920" t="s">
        <v>282</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856136</v>
      </c>
      <c r="AB110" s="903"/>
      <c r="AC110" s="903"/>
      <c r="AD110" s="903"/>
      <c r="AE110" s="904"/>
      <c r="AF110" s="905">
        <v>816528</v>
      </c>
      <c r="AG110" s="903"/>
      <c r="AH110" s="903"/>
      <c r="AI110" s="903"/>
      <c r="AJ110" s="904"/>
      <c r="AK110" s="905">
        <v>790830</v>
      </c>
      <c r="AL110" s="903"/>
      <c r="AM110" s="903"/>
      <c r="AN110" s="903"/>
      <c r="AO110" s="904"/>
      <c r="AP110" s="906">
        <v>17.3</v>
      </c>
      <c r="AQ110" s="907"/>
      <c r="AR110" s="907"/>
      <c r="AS110" s="907"/>
      <c r="AT110" s="908"/>
      <c r="AU110" s="950" t="s">
        <v>59</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7656123</v>
      </c>
      <c r="BR110" s="830"/>
      <c r="BS110" s="830"/>
      <c r="BT110" s="830"/>
      <c r="BU110" s="830"/>
      <c r="BV110" s="830">
        <v>7487496</v>
      </c>
      <c r="BW110" s="830"/>
      <c r="BX110" s="830"/>
      <c r="BY110" s="830"/>
      <c r="BZ110" s="830"/>
      <c r="CA110" s="830">
        <v>7660280</v>
      </c>
      <c r="CB110" s="830"/>
      <c r="CC110" s="830"/>
      <c r="CD110" s="830"/>
      <c r="CE110" s="830"/>
      <c r="CF110" s="891">
        <v>167.5</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x14ac:dyDescent="0.15">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415</v>
      </c>
      <c r="AB111" s="939"/>
      <c r="AC111" s="939"/>
      <c r="AD111" s="939"/>
      <c r="AE111" s="940"/>
      <c r="AF111" s="941" t="s">
        <v>415</v>
      </c>
      <c r="AG111" s="939"/>
      <c r="AH111" s="939"/>
      <c r="AI111" s="939"/>
      <c r="AJ111" s="940"/>
      <c r="AK111" s="941" t="s">
        <v>415</v>
      </c>
      <c r="AL111" s="939"/>
      <c r="AM111" s="939"/>
      <c r="AN111" s="939"/>
      <c r="AO111" s="940"/>
      <c r="AP111" s="942" t="s">
        <v>415</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633397</v>
      </c>
      <c r="BR111" s="801"/>
      <c r="BS111" s="801"/>
      <c r="BT111" s="801"/>
      <c r="BU111" s="801"/>
      <c r="BV111" s="801">
        <v>1085827</v>
      </c>
      <c r="BW111" s="801"/>
      <c r="BX111" s="801"/>
      <c r="BY111" s="801"/>
      <c r="BZ111" s="801"/>
      <c r="CA111" s="801">
        <v>865550</v>
      </c>
      <c r="CB111" s="801"/>
      <c r="CC111" s="801"/>
      <c r="CD111" s="801"/>
      <c r="CE111" s="801"/>
      <c r="CF111" s="878">
        <v>18.899999999999999</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x14ac:dyDescent="0.15">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420</v>
      </c>
      <c r="AB112" s="814"/>
      <c r="AC112" s="814"/>
      <c r="AD112" s="814"/>
      <c r="AE112" s="815"/>
      <c r="AF112" s="816" t="s">
        <v>420</v>
      </c>
      <c r="AG112" s="814"/>
      <c r="AH112" s="814"/>
      <c r="AI112" s="814"/>
      <c r="AJ112" s="815"/>
      <c r="AK112" s="816" t="s">
        <v>420</v>
      </c>
      <c r="AL112" s="814"/>
      <c r="AM112" s="814"/>
      <c r="AN112" s="814"/>
      <c r="AO112" s="815"/>
      <c r="AP112" s="784" t="s">
        <v>420</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9423829</v>
      </c>
      <c r="BR112" s="801"/>
      <c r="BS112" s="801"/>
      <c r="BT112" s="801"/>
      <c r="BU112" s="801"/>
      <c r="BV112" s="801">
        <v>8273372</v>
      </c>
      <c r="BW112" s="801"/>
      <c r="BX112" s="801"/>
      <c r="BY112" s="801"/>
      <c r="BZ112" s="801"/>
      <c r="CA112" s="801">
        <v>7457362</v>
      </c>
      <c r="CB112" s="801"/>
      <c r="CC112" s="801"/>
      <c r="CD112" s="801"/>
      <c r="CE112" s="801"/>
      <c r="CF112" s="878">
        <v>163.1</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420</v>
      </c>
      <c r="DH112" s="801"/>
      <c r="DI112" s="801"/>
      <c r="DJ112" s="801"/>
      <c r="DK112" s="801"/>
      <c r="DL112" s="801" t="s">
        <v>420</v>
      </c>
      <c r="DM112" s="801"/>
      <c r="DN112" s="801"/>
      <c r="DO112" s="801"/>
      <c r="DP112" s="801"/>
      <c r="DQ112" s="801" t="s">
        <v>420</v>
      </c>
      <c r="DR112" s="801"/>
      <c r="DS112" s="801"/>
      <c r="DT112" s="801"/>
      <c r="DU112" s="801"/>
      <c r="DV112" s="853" t="s">
        <v>420</v>
      </c>
      <c r="DW112" s="853"/>
      <c r="DX112" s="853"/>
      <c r="DY112" s="853"/>
      <c r="DZ112" s="854"/>
    </row>
    <row r="113" spans="1:130" s="197" customFormat="1" ht="26.25" customHeight="1" x14ac:dyDescent="0.15">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993841</v>
      </c>
      <c r="AB113" s="939"/>
      <c r="AC113" s="939"/>
      <c r="AD113" s="939"/>
      <c r="AE113" s="940"/>
      <c r="AF113" s="941">
        <v>975830</v>
      </c>
      <c r="AG113" s="939"/>
      <c r="AH113" s="939"/>
      <c r="AI113" s="939"/>
      <c r="AJ113" s="940"/>
      <c r="AK113" s="941">
        <v>992650</v>
      </c>
      <c r="AL113" s="939"/>
      <c r="AM113" s="939"/>
      <c r="AN113" s="939"/>
      <c r="AO113" s="940"/>
      <c r="AP113" s="942">
        <v>21.7</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433462</v>
      </c>
      <c r="BR113" s="801"/>
      <c r="BS113" s="801"/>
      <c r="BT113" s="801"/>
      <c r="BU113" s="801"/>
      <c r="BV113" s="801">
        <v>377207</v>
      </c>
      <c r="BW113" s="801"/>
      <c r="BX113" s="801"/>
      <c r="BY113" s="801"/>
      <c r="BZ113" s="801"/>
      <c r="CA113" s="801">
        <v>248444</v>
      </c>
      <c r="CB113" s="801"/>
      <c r="CC113" s="801"/>
      <c r="CD113" s="801"/>
      <c r="CE113" s="801"/>
      <c r="CF113" s="878">
        <v>5.4</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420</v>
      </c>
      <c r="DH113" s="814"/>
      <c r="DI113" s="814"/>
      <c r="DJ113" s="814"/>
      <c r="DK113" s="815"/>
      <c r="DL113" s="816" t="s">
        <v>420</v>
      </c>
      <c r="DM113" s="814"/>
      <c r="DN113" s="814"/>
      <c r="DO113" s="814"/>
      <c r="DP113" s="815"/>
      <c r="DQ113" s="816" t="s">
        <v>420</v>
      </c>
      <c r="DR113" s="814"/>
      <c r="DS113" s="814"/>
      <c r="DT113" s="814"/>
      <c r="DU113" s="815"/>
      <c r="DV113" s="784" t="s">
        <v>420</v>
      </c>
      <c r="DW113" s="785"/>
      <c r="DX113" s="785"/>
      <c r="DY113" s="785"/>
      <c r="DZ113" s="786"/>
    </row>
    <row r="114" spans="1:130" s="197" customFormat="1" ht="26.25" customHeight="1" x14ac:dyDescent="0.15">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88585</v>
      </c>
      <c r="AB114" s="814"/>
      <c r="AC114" s="814"/>
      <c r="AD114" s="814"/>
      <c r="AE114" s="815"/>
      <c r="AF114" s="816">
        <v>77218</v>
      </c>
      <c r="AG114" s="814"/>
      <c r="AH114" s="814"/>
      <c r="AI114" s="814"/>
      <c r="AJ114" s="815"/>
      <c r="AK114" s="816">
        <v>57245</v>
      </c>
      <c r="AL114" s="814"/>
      <c r="AM114" s="814"/>
      <c r="AN114" s="814"/>
      <c r="AO114" s="815"/>
      <c r="AP114" s="784">
        <v>1.3</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1237939</v>
      </c>
      <c r="BR114" s="801"/>
      <c r="BS114" s="801"/>
      <c r="BT114" s="801"/>
      <c r="BU114" s="801"/>
      <c r="BV114" s="801">
        <v>1368798</v>
      </c>
      <c r="BW114" s="801"/>
      <c r="BX114" s="801"/>
      <c r="BY114" s="801"/>
      <c r="BZ114" s="801"/>
      <c r="CA114" s="801">
        <v>1100047</v>
      </c>
      <c r="CB114" s="801"/>
      <c r="CC114" s="801"/>
      <c r="CD114" s="801"/>
      <c r="CE114" s="801"/>
      <c r="CF114" s="878">
        <v>24.1</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420</v>
      </c>
      <c r="DH114" s="814"/>
      <c r="DI114" s="814"/>
      <c r="DJ114" s="814"/>
      <c r="DK114" s="815"/>
      <c r="DL114" s="816" t="s">
        <v>420</v>
      </c>
      <c r="DM114" s="814"/>
      <c r="DN114" s="814"/>
      <c r="DO114" s="814"/>
      <c r="DP114" s="815"/>
      <c r="DQ114" s="816" t="s">
        <v>420</v>
      </c>
      <c r="DR114" s="814"/>
      <c r="DS114" s="814"/>
      <c r="DT114" s="814"/>
      <c r="DU114" s="815"/>
      <c r="DV114" s="784" t="s">
        <v>420</v>
      </c>
      <c r="DW114" s="785"/>
      <c r="DX114" s="785"/>
      <c r="DY114" s="785"/>
      <c r="DZ114" s="786"/>
    </row>
    <row r="115" spans="1:130" s="197" customFormat="1" ht="26.25" customHeight="1" x14ac:dyDescent="0.15">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33394</v>
      </c>
      <c r="AB115" s="939"/>
      <c r="AC115" s="939"/>
      <c r="AD115" s="939"/>
      <c r="AE115" s="940"/>
      <c r="AF115" s="941">
        <v>32739</v>
      </c>
      <c r="AG115" s="939"/>
      <c r="AH115" s="939"/>
      <c r="AI115" s="939"/>
      <c r="AJ115" s="940"/>
      <c r="AK115" s="941">
        <v>30392</v>
      </c>
      <c r="AL115" s="939"/>
      <c r="AM115" s="939"/>
      <c r="AN115" s="939"/>
      <c r="AO115" s="940"/>
      <c r="AP115" s="942">
        <v>0.7</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t="s">
        <v>420</v>
      </c>
      <c r="BR115" s="801"/>
      <c r="BS115" s="801"/>
      <c r="BT115" s="801"/>
      <c r="BU115" s="801"/>
      <c r="BV115" s="801" t="s">
        <v>420</v>
      </c>
      <c r="BW115" s="801"/>
      <c r="BX115" s="801"/>
      <c r="BY115" s="801"/>
      <c r="BZ115" s="801"/>
      <c r="CA115" s="801" t="s">
        <v>420</v>
      </c>
      <c r="CB115" s="801"/>
      <c r="CC115" s="801"/>
      <c r="CD115" s="801"/>
      <c r="CE115" s="801"/>
      <c r="CF115" s="878" t="s">
        <v>420</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420</v>
      </c>
      <c r="DH115" s="814"/>
      <c r="DI115" s="814"/>
      <c r="DJ115" s="814"/>
      <c r="DK115" s="815"/>
      <c r="DL115" s="816" t="s">
        <v>420</v>
      </c>
      <c r="DM115" s="814"/>
      <c r="DN115" s="814"/>
      <c r="DO115" s="814"/>
      <c r="DP115" s="815"/>
      <c r="DQ115" s="816" t="s">
        <v>420</v>
      </c>
      <c r="DR115" s="814"/>
      <c r="DS115" s="814"/>
      <c r="DT115" s="814"/>
      <c r="DU115" s="815"/>
      <c r="DV115" s="784" t="s">
        <v>420</v>
      </c>
      <c r="DW115" s="785"/>
      <c r="DX115" s="785"/>
      <c r="DY115" s="785"/>
      <c r="DZ115" s="786"/>
    </row>
    <row r="116" spans="1:130" s="197" customFormat="1" ht="26.25" customHeight="1" x14ac:dyDescent="0.15">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420</v>
      </c>
      <c r="AB116" s="814"/>
      <c r="AC116" s="814"/>
      <c r="AD116" s="814"/>
      <c r="AE116" s="815"/>
      <c r="AF116" s="816" t="s">
        <v>420</v>
      </c>
      <c r="AG116" s="814"/>
      <c r="AH116" s="814"/>
      <c r="AI116" s="814"/>
      <c r="AJ116" s="815"/>
      <c r="AK116" s="816" t="s">
        <v>420</v>
      </c>
      <c r="AL116" s="814"/>
      <c r="AM116" s="814"/>
      <c r="AN116" s="814"/>
      <c r="AO116" s="815"/>
      <c r="AP116" s="784" t="s">
        <v>420</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420</v>
      </c>
      <c r="BR116" s="801"/>
      <c r="BS116" s="801"/>
      <c r="BT116" s="801"/>
      <c r="BU116" s="801"/>
      <c r="BV116" s="801" t="s">
        <v>420</v>
      </c>
      <c r="BW116" s="801"/>
      <c r="BX116" s="801"/>
      <c r="BY116" s="801"/>
      <c r="BZ116" s="801"/>
      <c r="CA116" s="801" t="s">
        <v>420</v>
      </c>
      <c r="CB116" s="801"/>
      <c r="CC116" s="801"/>
      <c r="CD116" s="801"/>
      <c r="CE116" s="801"/>
      <c r="CF116" s="878" t="s">
        <v>420</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420</v>
      </c>
      <c r="DH116" s="814"/>
      <c r="DI116" s="814"/>
      <c r="DJ116" s="814"/>
      <c r="DK116" s="815"/>
      <c r="DL116" s="816" t="s">
        <v>420</v>
      </c>
      <c r="DM116" s="814"/>
      <c r="DN116" s="814"/>
      <c r="DO116" s="814"/>
      <c r="DP116" s="815"/>
      <c r="DQ116" s="816" t="s">
        <v>420</v>
      </c>
      <c r="DR116" s="814"/>
      <c r="DS116" s="814"/>
      <c r="DT116" s="814"/>
      <c r="DU116" s="815"/>
      <c r="DV116" s="784" t="s">
        <v>420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1971956</v>
      </c>
      <c r="AB117" s="925"/>
      <c r="AC117" s="925"/>
      <c r="AD117" s="925"/>
      <c r="AE117" s="926"/>
      <c r="AF117" s="928">
        <v>1902315</v>
      </c>
      <c r="AG117" s="925"/>
      <c r="AH117" s="925"/>
      <c r="AI117" s="925"/>
      <c r="AJ117" s="926"/>
      <c r="AK117" s="928">
        <v>1871117</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283</v>
      </c>
      <c r="AG118" s="918"/>
      <c r="AH118" s="918"/>
      <c r="AI118" s="918"/>
      <c r="AJ118" s="919"/>
      <c r="AK118" s="920" t="s">
        <v>282</v>
      </c>
      <c r="AL118" s="918"/>
      <c r="AM118" s="918"/>
      <c r="AN118" s="918"/>
      <c r="AO118" s="919"/>
      <c r="AP118" s="921" t="s">
        <v>408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438</v>
      </c>
      <c r="BP118" s="868"/>
      <c r="BQ118" s="887">
        <v>19384750</v>
      </c>
      <c r="BR118" s="888"/>
      <c r="BS118" s="888"/>
      <c r="BT118" s="888"/>
      <c r="BU118" s="888"/>
      <c r="BV118" s="888">
        <v>18592700</v>
      </c>
      <c r="BW118" s="888"/>
      <c r="BX118" s="888"/>
      <c r="BY118" s="888"/>
      <c r="BZ118" s="888"/>
      <c r="CA118" s="888">
        <v>17331683</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3264111</v>
      </c>
      <c r="BR119" s="830"/>
      <c r="BS119" s="830"/>
      <c r="BT119" s="830"/>
      <c r="BU119" s="830"/>
      <c r="BV119" s="830">
        <v>3344453</v>
      </c>
      <c r="BW119" s="830"/>
      <c r="BX119" s="830"/>
      <c r="BY119" s="830"/>
      <c r="BZ119" s="830"/>
      <c r="CA119" s="830">
        <v>3309469</v>
      </c>
      <c r="CB119" s="830"/>
      <c r="CC119" s="830"/>
      <c r="CD119" s="830"/>
      <c r="CE119" s="830"/>
      <c r="CF119" s="891">
        <v>72.400000000000006</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633397</v>
      </c>
      <c r="DH119" s="747"/>
      <c r="DI119" s="747"/>
      <c r="DJ119" s="747"/>
      <c r="DK119" s="748"/>
      <c r="DL119" s="749">
        <v>1085827</v>
      </c>
      <c r="DM119" s="747"/>
      <c r="DN119" s="747"/>
      <c r="DO119" s="747"/>
      <c r="DP119" s="748"/>
      <c r="DQ119" s="749">
        <v>865550</v>
      </c>
      <c r="DR119" s="747"/>
      <c r="DS119" s="747"/>
      <c r="DT119" s="747"/>
      <c r="DU119" s="748"/>
      <c r="DV119" s="837">
        <v>18.899999999999999</v>
      </c>
      <c r="DW119" s="838"/>
      <c r="DX119" s="838"/>
      <c r="DY119" s="838"/>
      <c r="DZ119" s="839"/>
    </row>
    <row r="120" spans="1:130" s="197" customFormat="1" ht="26.25" customHeight="1" x14ac:dyDescent="0.15">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850891</v>
      </c>
      <c r="BR120" s="801"/>
      <c r="BS120" s="801"/>
      <c r="BT120" s="801"/>
      <c r="BU120" s="801"/>
      <c r="BV120" s="801">
        <v>787386</v>
      </c>
      <c r="BW120" s="801"/>
      <c r="BX120" s="801"/>
      <c r="BY120" s="801"/>
      <c r="BZ120" s="801"/>
      <c r="CA120" s="801">
        <v>674917</v>
      </c>
      <c r="CB120" s="801"/>
      <c r="CC120" s="801"/>
      <c r="CD120" s="801"/>
      <c r="CE120" s="801"/>
      <c r="CF120" s="878">
        <v>14.8</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6110013</v>
      </c>
      <c r="DH120" s="830"/>
      <c r="DI120" s="830"/>
      <c r="DJ120" s="830"/>
      <c r="DK120" s="830"/>
      <c r="DL120" s="830">
        <v>5301319</v>
      </c>
      <c r="DM120" s="830"/>
      <c r="DN120" s="830"/>
      <c r="DO120" s="830"/>
      <c r="DP120" s="830"/>
      <c r="DQ120" s="830">
        <v>4852522</v>
      </c>
      <c r="DR120" s="830"/>
      <c r="DS120" s="830"/>
      <c r="DT120" s="830"/>
      <c r="DU120" s="830"/>
      <c r="DV120" s="831">
        <v>106.1</v>
      </c>
      <c r="DW120" s="831"/>
      <c r="DX120" s="831"/>
      <c r="DY120" s="831"/>
      <c r="DZ120" s="832"/>
    </row>
    <row r="121" spans="1:130" s="197" customFormat="1" ht="26.25" customHeight="1" x14ac:dyDescent="0.15">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12377745</v>
      </c>
      <c r="BR121" s="888"/>
      <c r="BS121" s="888"/>
      <c r="BT121" s="888"/>
      <c r="BU121" s="888"/>
      <c r="BV121" s="888">
        <v>11957857</v>
      </c>
      <c r="BW121" s="888"/>
      <c r="BX121" s="888"/>
      <c r="BY121" s="888"/>
      <c r="BZ121" s="888"/>
      <c r="CA121" s="888">
        <v>11804184</v>
      </c>
      <c r="CB121" s="888"/>
      <c r="CC121" s="888"/>
      <c r="CD121" s="888"/>
      <c r="CE121" s="888"/>
      <c r="CF121" s="889">
        <v>258.10000000000002</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2544790</v>
      </c>
      <c r="DH121" s="801"/>
      <c r="DI121" s="801"/>
      <c r="DJ121" s="801"/>
      <c r="DK121" s="801"/>
      <c r="DL121" s="801">
        <v>2222045</v>
      </c>
      <c r="DM121" s="801"/>
      <c r="DN121" s="801"/>
      <c r="DO121" s="801"/>
      <c r="DP121" s="801"/>
      <c r="DQ121" s="801">
        <v>1907627</v>
      </c>
      <c r="DR121" s="801"/>
      <c r="DS121" s="801"/>
      <c r="DT121" s="801"/>
      <c r="DU121" s="801"/>
      <c r="DV121" s="853">
        <v>41.7</v>
      </c>
      <c r="DW121" s="853"/>
      <c r="DX121" s="853"/>
      <c r="DY121" s="853"/>
      <c r="DZ121" s="854"/>
    </row>
    <row r="122" spans="1:130" s="197" customFormat="1" ht="26.25" customHeight="1" x14ac:dyDescent="0.15">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449</v>
      </c>
      <c r="BP122" s="868"/>
      <c r="BQ122" s="869">
        <v>16492747</v>
      </c>
      <c r="BR122" s="870"/>
      <c r="BS122" s="870"/>
      <c r="BT122" s="870"/>
      <c r="BU122" s="870"/>
      <c r="BV122" s="870">
        <v>16089696</v>
      </c>
      <c r="BW122" s="870"/>
      <c r="BX122" s="870"/>
      <c r="BY122" s="870"/>
      <c r="BZ122" s="870"/>
      <c r="CA122" s="870">
        <v>15788570</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v>581385</v>
      </c>
      <c r="DH122" s="801"/>
      <c r="DI122" s="801"/>
      <c r="DJ122" s="801"/>
      <c r="DK122" s="801"/>
      <c r="DL122" s="801">
        <v>514204</v>
      </c>
      <c r="DM122" s="801"/>
      <c r="DN122" s="801"/>
      <c r="DO122" s="801"/>
      <c r="DP122" s="801"/>
      <c r="DQ122" s="801">
        <v>455652</v>
      </c>
      <c r="DR122" s="801"/>
      <c r="DS122" s="801"/>
      <c r="DT122" s="801"/>
      <c r="DU122" s="801"/>
      <c r="DV122" s="853">
        <v>10</v>
      </c>
      <c r="DW122" s="853"/>
      <c r="DX122" s="853"/>
      <c r="DY122" s="853"/>
      <c r="DZ122" s="854"/>
    </row>
    <row r="123" spans="1:130" s="197" customFormat="1" ht="26.25" customHeight="1" thickBot="1" x14ac:dyDescent="0.2">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64.099999999999994</v>
      </c>
      <c r="BR123" s="862"/>
      <c r="BS123" s="862"/>
      <c r="BT123" s="862"/>
      <c r="BU123" s="862"/>
      <c r="BV123" s="862">
        <v>56.2</v>
      </c>
      <c r="BW123" s="862"/>
      <c r="BX123" s="862"/>
      <c r="BY123" s="862"/>
      <c r="BZ123" s="862"/>
      <c r="CA123" s="862">
        <v>33.700000000000003</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v>162816</v>
      </c>
      <c r="DH123" s="814"/>
      <c r="DI123" s="814"/>
      <c r="DJ123" s="814"/>
      <c r="DK123" s="815"/>
      <c r="DL123" s="816">
        <v>212167</v>
      </c>
      <c r="DM123" s="814"/>
      <c r="DN123" s="814"/>
      <c r="DO123" s="814"/>
      <c r="DP123" s="815"/>
      <c r="DQ123" s="816">
        <v>219146</v>
      </c>
      <c r="DR123" s="814"/>
      <c r="DS123" s="814"/>
      <c r="DT123" s="814"/>
      <c r="DU123" s="815"/>
      <c r="DV123" s="784">
        <v>4.8</v>
      </c>
      <c r="DW123" s="785"/>
      <c r="DX123" s="785"/>
      <c r="DY123" s="785"/>
      <c r="DZ123" s="786"/>
    </row>
    <row r="124" spans="1:130" s="197" customFormat="1" ht="26.25" customHeight="1" x14ac:dyDescent="0.15">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v>24825</v>
      </c>
      <c r="DH124" s="747"/>
      <c r="DI124" s="747"/>
      <c r="DJ124" s="747"/>
      <c r="DK124" s="748"/>
      <c r="DL124" s="749">
        <v>23637</v>
      </c>
      <c r="DM124" s="747"/>
      <c r="DN124" s="747"/>
      <c r="DO124" s="747"/>
      <c r="DP124" s="748"/>
      <c r="DQ124" s="749">
        <v>22415</v>
      </c>
      <c r="DR124" s="747"/>
      <c r="DS124" s="747"/>
      <c r="DT124" s="747"/>
      <c r="DU124" s="748"/>
      <c r="DV124" s="837">
        <v>0.5</v>
      </c>
      <c r="DW124" s="838"/>
      <c r="DX124" s="838"/>
      <c r="DY124" s="838"/>
      <c r="DZ124" s="839"/>
    </row>
    <row r="125" spans="1:130" s="197" customFormat="1" ht="26.25" customHeight="1" thickBot="1" x14ac:dyDescent="0.2">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x14ac:dyDescent="0.15">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453</v>
      </c>
      <c r="AB126" s="814"/>
      <c r="AC126" s="814"/>
      <c r="AD126" s="814"/>
      <c r="AE126" s="815"/>
      <c r="AF126" s="816" t="s">
        <v>453</v>
      </c>
      <c r="AG126" s="814"/>
      <c r="AH126" s="814"/>
      <c r="AI126" s="814"/>
      <c r="AJ126" s="815"/>
      <c r="AK126" s="816" t="s">
        <v>453</v>
      </c>
      <c r="AL126" s="814"/>
      <c r="AM126" s="814"/>
      <c r="AN126" s="814"/>
      <c r="AO126" s="815"/>
      <c r="AP126" s="784" t="s">
        <v>453</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453</v>
      </c>
      <c r="DH126" s="801"/>
      <c r="DI126" s="801"/>
      <c r="DJ126" s="801"/>
      <c r="DK126" s="801"/>
      <c r="DL126" s="801" t="s">
        <v>453</v>
      </c>
      <c r="DM126" s="801"/>
      <c r="DN126" s="801"/>
      <c r="DO126" s="801"/>
      <c r="DP126" s="801"/>
      <c r="DQ126" s="801" t="s">
        <v>453</v>
      </c>
      <c r="DR126" s="801"/>
      <c r="DS126" s="801"/>
      <c r="DT126" s="801"/>
      <c r="DU126" s="801"/>
      <c r="DV126" s="853" t="s">
        <v>453</v>
      </c>
      <c r="DW126" s="853"/>
      <c r="DX126" s="853"/>
      <c r="DY126" s="853"/>
      <c r="DZ126" s="854"/>
    </row>
    <row r="127" spans="1:130" s="197" customFormat="1" ht="26.25" customHeight="1" thickBot="1" x14ac:dyDescent="0.2">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33394</v>
      </c>
      <c r="AB127" s="814"/>
      <c r="AC127" s="814"/>
      <c r="AD127" s="814"/>
      <c r="AE127" s="815"/>
      <c r="AF127" s="816">
        <v>32739</v>
      </c>
      <c r="AG127" s="814"/>
      <c r="AH127" s="814"/>
      <c r="AI127" s="814"/>
      <c r="AJ127" s="815"/>
      <c r="AK127" s="816">
        <v>30392</v>
      </c>
      <c r="AL127" s="814"/>
      <c r="AM127" s="814"/>
      <c r="AN127" s="814"/>
      <c r="AO127" s="815"/>
      <c r="AP127" s="784">
        <v>0.7</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14.55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t="s">
        <v>465</v>
      </c>
      <c r="DH127" s="850"/>
      <c r="DI127" s="850"/>
      <c r="DJ127" s="850"/>
      <c r="DK127" s="850"/>
      <c r="DL127" s="850" t="s">
        <v>466</v>
      </c>
      <c r="DM127" s="850"/>
      <c r="DN127" s="850"/>
      <c r="DO127" s="850"/>
      <c r="DP127" s="850"/>
      <c r="DQ127" s="850" t="s">
        <v>466</v>
      </c>
      <c r="DR127" s="850"/>
      <c r="DS127" s="850"/>
      <c r="DT127" s="850"/>
      <c r="DU127" s="850"/>
      <c r="DV127" s="851" t="s">
        <v>466</v>
      </c>
      <c r="DW127" s="851"/>
      <c r="DX127" s="851"/>
      <c r="DY127" s="851"/>
      <c r="DZ127" s="852"/>
    </row>
    <row r="128" spans="1:130" s="197" customFormat="1" ht="26.25" customHeight="1" x14ac:dyDescent="0.15">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66262</v>
      </c>
      <c r="AB128" s="754"/>
      <c r="AC128" s="754"/>
      <c r="AD128" s="754"/>
      <c r="AE128" s="755"/>
      <c r="AF128" s="756">
        <v>68648</v>
      </c>
      <c r="AG128" s="754"/>
      <c r="AH128" s="754"/>
      <c r="AI128" s="754"/>
      <c r="AJ128" s="755"/>
      <c r="AK128" s="756">
        <v>64029</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453</v>
      </c>
      <c r="BG128" s="821"/>
      <c r="BH128" s="821"/>
      <c r="BI128" s="821"/>
      <c r="BJ128" s="821"/>
      <c r="BK128" s="821"/>
      <c r="BL128" s="822"/>
      <c r="BM128" s="820">
        <v>19.55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5703633</v>
      </c>
      <c r="AB129" s="814"/>
      <c r="AC129" s="814"/>
      <c r="AD129" s="814"/>
      <c r="AE129" s="815"/>
      <c r="AF129" s="816">
        <v>5670364</v>
      </c>
      <c r="AG129" s="814"/>
      <c r="AH129" s="814"/>
      <c r="AI129" s="814"/>
      <c r="AJ129" s="815"/>
      <c r="AK129" s="816">
        <v>5788077</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14.1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1192215</v>
      </c>
      <c r="AB130" s="814"/>
      <c r="AC130" s="814"/>
      <c r="AD130" s="814"/>
      <c r="AE130" s="815"/>
      <c r="AF130" s="816">
        <v>1220138</v>
      </c>
      <c r="AG130" s="814"/>
      <c r="AH130" s="814"/>
      <c r="AI130" s="814"/>
      <c r="AJ130" s="815"/>
      <c r="AK130" s="816">
        <v>1215063</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33.700000000000003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4511418</v>
      </c>
      <c r="AB131" s="747"/>
      <c r="AC131" s="747"/>
      <c r="AD131" s="747"/>
      <c r="AE131" s="748"/>
      <c r="AF131" s="749">
        <v>4450226</v>
      </c>
      <c r="AG131" s="747"/>
      <c r="AH131" s="747"/>
      <c r="AI131" s="747"/>
      <c r="AJ131" s="748"/>
      <c r="AK131" s="749">
        <v>4573014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15.81496106</v>
      </c>
      <c r="AB132" s="770"/>
      <c r="AC132" s="770"/>
      <c r="AD132" s="770"/>
      <c r="AE132" s="771"/>
      <c r="AF132" s="772">
        <v>13.78646837</v>
      </c>
      <c r="AG132" s="770"/>
      <c r="AH132" s="770"/>
      <c r="AI132" s="770"/>
      <c r="AJ132" s="771"/>
      <c r="AK132" s="772">
        <v>12.94605702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17.7</v>
      </c>
      <c r="AB133" s="779"/>
      <c r="AC133" s="779"/>
      <c r="AD133" s="779"/>
      <c r="AE133" s="780"/>
      <c r="AF133" s="778">
        <v>15.7</v>
      </c>
      <c r="AG133" s="779"/>
      <c r="AH133" s="779"/>
      <c r="AI133" s="779"/>
      <c r="AJ133" s="780"/>
      <c r="AK133" s="778">
        <v>14.1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49" t="s">
        <v>481</v>
      </c>
      <c r="L7" s="254"/>
      <c r="M7" s="255" t="s">
        <v>482</v>
      </c>
      <c r="N7" s="256"/>
    </row>
    <row r="8" spans="1:16" x14ac:dyDescent="0.15">
      <c r="A8" s="248"/>
      <c r="B8" s="244"/>
      <c r="C8" s="244"/>
      <c r="D8" s="244"/>
      <c r="E8" s="244"/>
      <c r="F8" s="244"/>
      <c r="G8" s="257"/>
      <c r="H8" s="258"/>
      <c r="I8" s="258"/>
      <c r="J8" s="259"/>
      <c r="K8" s="1150"/>
      <c r="L8" s="260" t="s">
        <v>483</v>
      </c>
      <c r="M8" s="261" t="s">
        <v>484</v>
      </c>
      <c r="N8" s="262" t="s">
        <v>485</v>
      </c>
    </row>
    <row r="9" spans="1:16" x14ac:dyDescent="0.15">
      <c r="A9" s="248"/>
      <c r="B9" s="244"/>
      <c r="C9" s="244"/>
      <c r="D9" s="244"/>
      <c r="E9" s="244"/>
      <c r="F9" s="244"/>
      <c r="G9" s="1163" t="s">
        <v>486</v>
      </c>
      <c r="H9" s="1164"/>
      <c r="I9" s="1164"/>
      <c r="J9" s="1165"/>
      <c r="K9" s="263">
        <v>1245516</v>
      </c>
      <c r="L9" s="264">
        <v>84122</v>
      </c>
      <c r="M9" s="265">
        <v>83939</v>
      </c>
      <c r="N9" s="266">
        <v>0.2</v>
      </c>
    </row>
    <row r="10" spans="1:16" x14ac:dyDescent="0.15">
      <c r="A10" s="248"/>
      <c r="B10" s="244"/>
      <c r="C10" s="244"/>
      <c r="D10" s="244"/>
      <c r="E10" s="244"/>
      <c r="F10" s="244"/>
      <c r="G10" s="1163" t="s">
        <v>487</v>
      </c>
      <c r="H10" s="1164"/>
      <c r="I10" s="1164"/>
      <c r="J10" s="1165"/>
      <c r="K10" s="267">
        <v>247191</v>
      </c>
      <c r="L10" s="268">
        <v>16695</v>
      </c>
      <c r="M10" s="269">
        <v>8976</v>
      </c>
      <c r="N10" s="270">
        <v>86</v>
      </c>
    </row>
    <row r="11" spans="1:16" ht="13.5" customHeight="1" x14ac:dyDescent="0.15">
      <c r="A11" s="248"/>
      <c r="B11" s="244"/>
      <c r="C11" s="244"/>
      <c r="D11" s="244"/>
      <c r="E11" s="244"/>
      <c r="F11" s="244"/>
      <c r="G11" s="1163" t="s">
        <v>488</v>
      </c>
      <c r="H11" s="1164"/>
      <c r="I11" s="1164"/>
      <c r="J11" s="1165"/>
      <c r="K11" s="267">
        <v>252300</v>
      </c>
      <c r="L11" s="268">
        <v>17040</v>
      </c>
      <c r="M11" s="269">
        <v>13172</v>
      </c>
      <c r="N11" s="270">
        <v>29.4</v>
      </c>
    </row>
    <row r="12" spans="1:16" ht="13.5" customHeight="1" x14ac:dyDescent="0.15">
      <c r="A12" s="248"/>
      <c r="B12" s="244"/>
      <c r="C12" s="244"/>
      <c r="D12" s="244"/>
      <c r="E12" s="244"/>
      <c r="F12" s="244"/>
      <c r="G12" s="1163" t="s">
        <v>489</v>
      </c>
      <c r="H12" s="1164"/>
      <c r="I12" s="1164"/>
      <c r="J12" s="1165"/>
      <c r="K12" s="267" t="s">
        <v>490</v>
      </c>
      <c r="L12" s="268" t="s">
        <v>490</v>
      </c>
      <c r="M12" s="269">
        <v>634</v>
      </c>
      <c r="N12" s="270" t="s">
        <v>490</v>
      </c>
    </row>
    <row r="13" spans="1:16" ht="13.5" customHeight="1" x14ac:dyDescent="0.15">
      <c r="A13" s="248"/>
      <c r="B13" s="244"/>
      <c r="C13" s="244"/>
      <c r="D13" s="244"/>
      <c r="E13" s="244"/>
      <c r="F13" s="244"/>
      <c r="G13" s="1163" t="s">
        <v>491</v>
      </c>
      <c r="H13" s="1164"/>
      <c r="I13" s="1164"/>
      <c r="J13" s="1165"/>
      <c r="K13" s="267" t="s">
        <v>490</v>
      </c>
      <c r="L13" s="268" t="s">
        <v>490</v>
      </c>
      <c r="M13" s="269">
        <v>21</v>
      </c>
      <c r="N13" s="270" t="s">
        <v>490</v>
      </c>
    </row>
    <row r="14" spans="1:16" ht="13.5" customHeight="1" x14ac:dyDescent="0.15">
      <c r="A14" s="248"/>
      <c r="B14" s="244"/>
      <c r="C14" s="244"/>
      <c r="D14" s="244"/>
      <c r="E14" s="244"/>
      <c r="F14" s="244"/>
      <c r="G14" s="1163" t="s">
        <v>492</v>
      </c>
      <c r="H14" s="1164"/>
      <c r="I14" s="1164"/>
      <c r="J14" s="1165"/>
      <c r="K14" s="267">
        <v>4099</v>
      </c>
      <c r="L14" s="268">
        <v>277</v>
      </c>
      <c r="M14" s="269">
        <v>3872</v>
      </c>
      <c r="N14" s="270">
        <v>-92.8</v>
      </c>
    </row>
    <row r="15" spans="1:16" ht="13.5" customHeight="1" x14ac:dyDescent="0.15">
      <c r="A15" s="248"/>
      <c r="B15" s="244"/>
      <c r="C15" s="244"/>
      <c r="D15" s="244"/>
      <c r="E15" s="244"/>
      <c r="F15" s="244"/>
      <c r="G15" s="1163" t="s">
        <v>493</v>
      </c>
      <c r="H15" s="1164"/>
      <c r="I15" s="1164"/>
      <c r="J15" s="1165"/>
      <c r="K15" s="267">
        <v>16063</v>
      </c>
      <c r="L15" s="268">
        <v>1085</v>
      </c>
      <c r="M15" s="269">
        <v>2062</v>
      </c>
      <c r="N15" s="270">
        <v>-47.4</v>
      </c>
    </row>
    <row r="16" spans="1:16" x14ac:dyDescent="0.15">
      <c r="A16" s="248"/>
      <c r="B16" s="244"/>
      <c r="C16" s="244"/>
      <c r="D16" s="244"/>
      <c r="E16" s="244"/>
      <c r="F16" s="244"/>
      <c r="G16" s="1166" t="s">
        <v>494</v>
      </c>
      <c r="H16" s="1167"/>
      <c r="I16" s="1167"/>
      <c r="J16" s="1168"/>
      <c r="K16" s="268">
        <v>-127493</v>
      </c>
      <c r="L16" s="268">
        <v>-8611</v>
      </c>
      <c r="M16" s="269">
        <v>-8514</v>
      </c>
      <c r="N16" s="270">
        <v>1.1000000000000001</v>
      </c>
    </row>
    <row r="17" spans="1:16" x14ac:dyDescent="0.15">
      <c r="A17" s="248"/>
      <c r="B17" s="244"/>
      <c r="C17" s="244"/>
      <c r="D17" s="244"/>
      <c r="E17" s="244"/>
      <c r="F17" s="244"/>
      <c r="G17" s="1166" t="s">
        <v>166</v>
      </c>
      <c r="H17" s="1167"/>
      <c r="I17" s="1167"/>
      <c r="J17" s="1168"/>
      <c r="K17" s="268">
        <v>1637676</v>
      </c>
      <c r="L17" s="268">
        <v>110609</v>
      </c>
      <c r="M17" s="269">
        <v>104161</v>
      </c>
      <c r="N17" s="270">
        <v>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60" t="s">
        <v>499</v>
      </c>
      <c r="H21" s="1161"/>
      <c r="I21" s="1161"/>
      <c r="J21" s="1162"/>
      <c r="K21" s="280">
        <v>11.14</v>
      </c>
      <c r="L21" s="281">
        <v>9.8000000000000007</v>
      </c>
      <c r="M21" s="282">
        <v>1.34</v>
      </c>
      <c r="N21" s="249"/>
      <c r="O21" s="283"/>
      <c r="P21" s="279"/>
    </row>
    <row r="22" spans="1:16" s="284" customFormat="1" x14ac:dyDescent="0.15">
      <c r="A22" s="279"/>
      <c r="B22" s="249"/>
      <c r="C22" s="249"/>
      <c r="D22" s="249"/>
      <c r="E22" s="249"/>
      <c r="F22" s="249"/>
      <c r="G22" s="1160" t="s">
        <v>500</v>
      </c>
      <c r="H22" s="1161"/>
      <c r="I22" s="1161"/>
      <c r="J22" s="1162"/>
      <c r="K22" s="285">
        <v>95.6</v>
      </c>
      <c r="L22" s="286">
        <v>96.3</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49" t="s">
        <v>481</v>
      </c>
      <c r="L30" s="254"/>
      <c r="M30" s="255" t="s">
        <v>482</v>
      </c>
      <c r="N30" s="256"/>
    </row>
    <row r="31" spans="1:16" x14ac:dyDescent="0.15">
      <c r="A31" s="248"/>
      <c r="B31" s="244"/>
      <c r="C31" s="244"/>
      <c r="D31" s="244"/>
      <c r="E31" s="244"/>
      <c r="F31" s="244"/>
      <c r="G31" s="257"/>
      <c r="H31" s="258"/>
      <c r="I31" s="258"/>
      <c r="J31" s="259"/>
      <c r="K31" s="1150"/>
      <c r="L31" s="260" t="s">
        <v>483</v>
      </c>
      <c r="M31" s="261" t="s">
        <v>484</v>
      </c>
      <c r="N31" s="262" t="s">
        <v>485</v>
      </c>
    </row>
    <row r="32" spans="1:16" ht="27" customHeight="1" x14ac:dyDescent="0.15">
      <c r="A32" s="248"/>
      <c r="B32" s="244"/>
      <c r="C32" s="244"/>
      <c r="D32" s="244"/>
      <c r="E32" s="244"/>
      <c r="F32" s="244"/>
      <c r="G32" s="1151" t="s">
        <v>504</v>
      </c>
      <c r="H32" s="1152"/>
      <c r="I32" s="1152"/>
      <c r="J32" s="1153"/>
      <c r="K32" s="294">
        <v>790830</v>
      </c>
      <c r="L32" s="294">
        <v>53413</v>
      </c>
      <c r="M32" s="295">
        <v>53592</v>
      </c>
      <c r="N32" s="296">
        <v>-0.3</v>
      </c>
    </row>
    <row r="33" spans="1:16" ht="13.5" customHeight="1" x14ac:dyDescent="0.15">
      <c r="A33" s="248"/>
      <c r="B33" s="244"/>
      <c r="C33" s="244"/>
      <c r="D33" s="244"/>
      <c r="E33" s="244"/>
      <c r="F33" s="244"/>
      <c r="G33" s="1151" t="s">
        <v>505</v>
      </c>
      <c r="H33" s="1152"/>
      <c r="I33" s="1152"/>
      <c r="J33" s="1153"/>
      <c r="K33" s="294" t="s">
        <v>490</v>
      </c>
      <c r="L33" s="294" t="s">
        <v>490</v>
      </c>
      <c r="M33" s="295" t="s">
        <v>490</v>
      </c>
      <c r="N33" s="296" t="s">
        <v>490</v>
      </c>
    </row>
    <row r="34" spans="1:16" ht="27" customHeight="1" x14ac:dyDescent="0.15">
      <c r="A34" s="248"/>
      <c r="B34" s="244"/>
      <c r="C34" s="244"/>
      <c r="D34" s="244"/>
      <c r="E34" s="244"/>
      <c r="F34" s="244"/>
      <c r="G34" s="1151" t="s">
        <v>506</v>
      </c>
      <c r="H34" s="1152"/>
      <c r="I34" s="1152"/>
      <c r="J34" s="1153"/>
      <c r="K34" s="294" t="s">
        <v>490</v>
      </c>
      <c r="L34" s="294" t="s">
        <v>490</v>
      </c>
      <c r="M34" s="295">
        <v>0</v>
      </c>
      <c r="N34" s="296" t="s">
        <v>490</v>
      </c>
    </row>
    <row r="35" spans="1:16" ht="27" customHeight="1" x14ac:dyDescent="0.15">
      <c r="A35" s="248"/>
      <c r="B35" s="244"/>
      <c r="C35" s="244"/>
      <c r="D35" s="244"/>
      <c r="E35" s="244"/>
      <c r="F35" s="244"/>
      <c r="G35" s="1151" t="s">
        <v>507</v>
      </c>
      <c r="H35" s="1152"/>
      <c r="I35" s="1152"/>
      <c r="J35" s="1153"/>
      <c r="K35" s="294">
        <v>992650</v>
      </c>
      <c r="L35" s="294">
        <v>67044</v>
      </c>
      <c r="M35" s="295">
        <v>20509</v>
      </c>
      <c r="N35" s="296">
        <v>226.9</v>
      </c>
    </row>
    <row r="36" spans="1:16" ht="27" customHeight="1" x14ac:dyDescent="0.15">
      <c r="A36" s="248"/>
      <c r="B36" s="244"/>
      <c r="C36" s="244"/>
      <c r="D36" s="244"/>
      <c r="E36" s="244"/>
      <c r="F36" s="244"/>
      <c r="G36" s="1151" t="s">
        <v>508</v>
      </c>
      <c r="H36" s="1152"/>
      <c r="I36" s="1152"/>
      <c r="J36" s="1153"/>
      <c r="K36" s="294">
        <v>57245</v>
      </c>
      <c r="L36" s="294">
        <v>3866</v>
      </c>
      <c r="M36" s="295">
        <v>3503</v>
      </c>
      <c r="N36" s="296">
        <v>10.4</v>
      </c>
    </row>
    <row r="37" spans="1:16" ht="13.5" customHeight="1" x14ac:dyDescent="0.15">
      <c r="A37" s="248"/>
      <c r="B37" s="244"/>
      <c r="C37" s="244"/>
      <c r="D37" s="244"/>
      <c r="E37" s="244"/>
      <c r="F37" s="244"/>
      <c r="G37" s="1151" t="s">
        <v>509</v>
      </c>
      <c r="H37" s="1152"/>
      <c r="I37" s="1152"/>
      <c r="J37" s="1153"/>
      <c r="K37" s="294">
        <v>30392</v>
      </c>
      <c r="L37" s="294">
        <v>2053</v>
      </c>
      <c r="M37" s="295">
        <v>1405</v>
      </c>
      <c r="N37" s="296">
        <v>46.1</v>
      </c>
    </row>
    <row r="38" spans="1:16" ht="27" customHeight="1" x14ac:dyDescent="0.15">
      <c r="A38" s="248"/>
      <c r="B38" s="244"/>
      <c r="C38" s="244"/>
      <c r="D38" s="244"/>
      <c r="E38" s="244"/>
      <c r="F38" s="244"/>
      <c r="G38" s="1154" t="s">
        <v>510</v>
      </c>
      <c r="H38" s="1155"/>
      <c r="I38" s="1155"/>
      <c r="J38" s="1156"/>
      <c r="K38" s="297" t="s">
        <v>490</v>
      </c>
      <c r="L38" s="297" t="s">
        <v>490</v>
      </c>
      <c r="M38" s="298">
        <v>2</v>
      </c>
      <c r="N38" s="299" t="s">
        <v>490</v>
      </c>
      <c r="O38" s="293"/>
    </row>
    <row r="39" spans="1:16" x14ac:dyDescent="0.15">
      <c r="A39" s="248"/>
      <c r="B39" s="244"/>
      <c r="C39" s="244"/>
      <c r="D39" s="244"/>
      <c r="E39" s="244"/>
      <c r="F39" s="244"/>
      <c r="G39" s="1154" t="s">
        <v>511</v>
      </c>
      <c r="H39" s="1155"/>
      <c r="I39" s="1155"/>
      <c r="J39" s="1156"/>
      <c r="K39" s="300">
        <v>-64029</v>
      </c>
      <c r="L39" s="300">
        <v>-4325</v>
      </c>
      <c r="M39" s="301">
        <v>-1515</v>
      </c>
      <c r="N39" s="302">
        <v>185.5</v>
      </c>
      <c r="O39" s="293"/>
    </row>
    <row r="40" spans="1:16" ht="27" customHeight="1" x14ac:dyDescent="0.15">
      <c r="A40" s="248"/>
      <c r="B40" s="244"/>
      <c r="C40" s="244"/>
      <c r="D40" s="244"/>
      <c r="E40" s="244"/>
      <c r="F40" s="244"/>
      <c r="G40" s="1151" t="s">
        <v>512</v>
      </c>
      <c r="H40" s="1152"/>
      <c r="I40" s="1152"/>
      <c r="J40" s="1153"/>
      <c r="K40" s="300">
        <v>-1215063</v>
      </c>
      <c r="L40" s="300">
        <v>-82066</v>
      </c>
      <c r="M40" s="301">
        <v>-52955</v>
      </c>
      <c r="N40" s="302">
        <v>55</v>
      </c>
      <c r="O40" s="293"/>
    </row>
    <row r="41" spans="1:16" x14ac:dyDescent="0.15">
      <c r="A41" s="248"/>
      <c r="B41" s="244"/>
      <c r="C41" s="244"/>
      <c r="D41" s="244"/>
      <c r="E41" s="244"/>
      <c r="F41" s="244"/>
      <c r="G41" s="1157" t="s">
        <v>277</v>
      </c>
      <c r="H41" s="1158"/>
      <c r="I41" s="1158"/>
      <c r="J41" s="1159"/>
      <c r="K41" s="294">
        <v>592025</v>
      </c>
      <c r="L41" s="300">
        <v>39985</v>
      </c>
      <c r="M41" s="301">
        <v>24541</v>
      </c>
      <c r="N41" s="302">
        <v>62.9</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44" t="s">
        <v>481</v>
      </c>
      <c r="J49" s="1146" t="s">
        <v>516</v>
      </c>
      <c r="K49" s="1147"/>
      <c r="L49" s="1147"/>
      <c r="M49" s="1147"/>
      <c r="N49" s="1148"/>
    </row>
    <row r="50" spans="1:14" x14ac:dyDescent="0.15">
      <c r="A50" s="248"/>
      <c r="B50" s="244"/>
      <c r="C50" s="244"/>
      <c r="D50" s="244"/>
      <c r="E50" s="244"/>
      <c r="F50" s="244"/>
      <c r="G50" s="312"/>
      <c r="H50" s="313"/>
      <c r="I50" s="1145"/>
      <c r="J50" s="314" t="s">
        <v>517</v>
      </c>
      <c r="K50" s="315" t="s">
        <v>518</v>
      </c>
      <c r="L50" s="316" t="s">
        <v>519</v>
      </c>
      <c r="M50" s="317" t="s">
        <v>520</v>
      </c>
      <c r="N50" s="318" t="s">
        <v>521</v>
      </c>
    </row>
    <row r="51" spans="1:14" x14ac:dyDescent="0.15">
      <c r="A51" s="248"/>
      <c r="B51" s="244"/>
      <c r="C51" s="244"/>
      <c r="D51" s="244"/>
      <c r="E51" s="244"/>
      <c r="F51" s="244"/>
      <c r="G51" s="310" t="s">
        <v>522</v>
      </c>
      <c r="H51" s="311"/>
      <c r="I51" s="319">
        <v>1099854</v>
      </c>
      <c r="J51" s="320">
        <v>71253</v>
      </c>
      <c r="K51" s="321">
        <v>-75.400000000000006</v>
      </c>
      <c r="L51" s="322">
        <v>61557</v>
      </c>
      <c r="M51" s="323">
        <v>-14.3</v>
      </c>
      <c r="N51" s="324">
        <v>-61.1</v>
      </c>
    </row>
    <row r="52" spans="1:14" x14ac:dyDescent="0.15">
      <c r="A52" s="248"/>
      <c r="B52" s="244"/>
      <c r="C52" s="244"/>
      <c r="D52" s="244"/>
      <c r="E52" s="244"/>
      <c r="F52" s="244"/>
      <c r="G52" s="325"/>
      <c r="H52" s="326" t="s">
        <v>523</v>
      </c>
      <c r="I52" s="327">
        <v>696680</v>
      </c>
      <c r="J52" s="328">
        <v>45133</v>
      </c>
      <c r="K52" s="329">
        <v>53.4</v>
      </c>
      <c r="L52" s="330">
        <v>32497</v>
      </c>
      <c r="M52" s="331">
        <v>-7.2</v>
      </c>
      <c r="N52" s="332">
        <v>60.6</v>
      </c>
    </row>
    <row r="53" spans="1:14" x14ac:dyDescent="0.15">
      <c r="A53" s="248"/>
      <c r="B53" s="244"/>
      <c r="C53" s="244"/>
      <c r="D53" s="244"/>
      <c r="E53" s="244"/>
      <c r="F53" s="244"/>
      <c r="G53" s="310" t="s">
        <v>524</v>
      </c>
      <c r="H53" s="311"/>
      <c r="I53" s="319">
        <v>747019</v>
      </c>
      <c r="J53" s="320">
        <v>48407</v>
      </c>
      <c r="K53" s="321">
        <v>-32.1</v>
      </c>
      <c r="L53" s="322">
        <v>69806</v>
      </c>
      <c r="M53" s="323">
        <v>13.4</v>
      </c>
      <c r="N53" s="324">
        <v>-45.5</v>
      </c>
    </row>
    <row r="54" spans="1:14" x14ac:dyDescent="0.15">
      <c r="A54" s="248"/>
      <c r="B54" s="244"/>
      <c r="C54" s="244"/>
      <c r="D54" s="244"/>
      <c r="E54" s="244"/>
      <c r="F54" s="244"/>
      <c r="G54" s="325"/>
      <c r="H54" s="326" t="s">
        <v>523</v>
      </c>
      <c r="I54" s="327">
        <v>363420</v>
      </c>
      <c r="J54" s="328">
        <v>23550</v>
      </c>
      <c r="K54" s="329">
        <v>-47.8</v>
      </c>
      <c r="L54" s="330">
        <v>32823</v>
      </c>
      <c r="M54" s="331">
        <v>1</v>
      </c>
      <c r="N54" s="332">
        <v>-48.8</v>
      </c>
    </row>
    <row r="55" spans="1:14" x14ac:dyDescent="0.15">
      <c r="A55" s="248"/>
      <c r="B55" s="244"/>
      <c r="C55" s="244"/>
      <c r="D55" s="244"/>
      <c r="E55" s="244"/>
      <c r="F55" s="244"/>
      <c r="G55" s="310" t="s">
        <v>525</v>
      </c>
      <c r="H55" s="311"/>
      <c r="I55" s="319">
        <v>1005076</v>
      </c>
      <c r="J55" s="320">
        <v>65700</v>
      </c>
      <c r="K55" s="321">
        <v>35.700000000000003</v>
      </c>
      <c r="L55" s="322">
        <v>74444</v>
      </c>
      <c r="M55" s="323">
        <v>6.6</v>
      </c>
      <c r="N55" s="324">
        <v>29.1</v>
      </c>
    </row>
    <row r="56" spans="1:14" x14ac:dyDescent="0.15">
      <c r="A56" s="248"/>
      <c r="B56" s="244"/>
      <c r="C56" s="244"/>
      <c r="D56" s="244"/>
      <c r="E56" s="244"/>
      <c r="F56" s="244"/>
      <c r="G56" s="325"/>
      <c r="H56" s="326" t="s">
        <v>523</v>
      </c>
      <c r="I56" s="327">
        <v>789040</v>
      </c>
      <c r="J56" s="328">
        <v>51578</v>
      </c>
      <c r="K56" s="329">
        <v>119</v>
      </c>
      <c r="L56" s="330">
        <v>34175</v>
      </c>
      <c r="M56" s="331">
        <v>4.0999999999999996</v>
      </c>
      <c r="N56" s="332">
        <v>114.9</v>
      </c>
    </row>
    <row r="57" spans="1:14" x14ac:dyDescent="0.15">
      <c r="A57" s="248"/>
      <c r="B57" s="244"/>
      <c r="C57" s="244"/>
      <c r="D57" s="244"/>
      <c r="E57" s="244"/>
      <c r="F57" s="244"/>
      <c r="G57" s="310" t="s">
        <v>526</v>
      </c>
      <c r="H57" s="311"/>
      <c r="I57" s="319">
        <v>623305</v>
      </c>
      <c r="J57" s="320">
        <v>41347</v>
      </c>
      <c r="K57" s="321">
        <v>-37.1</v>
      </c>
      <c r="L57" s="322">
        <v>85205</v>
      </c>
      <c r="M57" s="323">
        <v>14.5</v>
      </c>
      <c r="N57" s="324">
        <v>-51.6</v>
      </c>
    </row>
    <row r="58" spans="1:14" x14ac:dyDescent="0.15">
      <c r="A58" s="248"/>
      <c r="B58" s="244"/>
      <c r="C58" s="244"/>
      <c r="D58" s="244"/>
      <c r="E58" s="244"/>
      <c r="F58" s="244"/>
      <c r="G58" s="325"/>
      <c r="H58" s="326" t="s">
        <v>523</v>
      </c>
      <c r="I58" s="327">
        <v>457747</v>
      </c>
      <c r="J58" s="328">
        <v>30365</v>
      </c>
      <c r="K58" s="329">
        <v>-41.1</v>
      </c>
      <c r="L58" s="330">
        <v>38847</v>
      </c>
      <c r="M58" s="331">
        <v>13.7</v>
      </c>
      <c r="N58" s="332">
        <v>-54.8</v>
      </c>
    </row>
    <row r="59" spans="1:14" x14ac:dyDescent="0.15">
      <c r="A59" s="248"/>
      <c r="B59" s="244"/>
      <c r="C59" s="244"/>
      <c r="D59" s="244"/>
      <c r="E59" s="244"/>
      <c r="F59" s="244"/>
      <c r="G59" s="310" t="s">
        <v>527</v>
      </c>
      <c r="H59" s="311"/>
      <c r="I59" s="319">
        <v>1363846</v>
      </c>
      <c r="J59" s="320">
        <v>92114</v>
      </c>
      <c r="K59" s="321">
        <v>122.8</v>
      </c>
      <c r="L59" s="322">
        <v>106092</v>
      </c>
      <c r="M59" s="323">
        <v>24.5</v>
      </c>
      <c r="N59" s="324">
        <v>98.3</v>
      </c>
    </row>
    <row r="60" spans="1:14" x14ac:dyDescent="0.15">
      <c r="A60" s="248"/>
      <c r="B60" s="244"/>
      <c r="C60" s="244"/>
      <c r="D60" s="244"/>
      <c r="E60" s="244"/>
      <c r="F60" s="244"/>
      <c r="G60" s="325"/>
      <c r="H60" s="326" t="s">
        <v>523</v>
      </c>
      <c r="I60" s="333">
        <v>734532</v>
      </c>
      <c r="J60" s="328">
        <v>49610</v>
      </c>
      <c r="K60" s="329">
        <v>63.4</v>
      </c>
      <c r="L60" s="330">
        <v>44299</v>
      </c>
      <c r="M60" s="331">
        <v>14</v>
      </c>
      <c r="N60" s="332">
        <v>49.4</v>
      </c>
    </row>
    <row r="61" spans="1:14" x14ac:dyDescent="0.15">
      <c r="A61" s="248"/>
      <c r="B61" s="244"/>
      <c r="C61" s="244"/>
      <c r="D61" s="244"/>
      <c r="E61" s="244"/>
      <c r="F61" s="244"/>
      <c r="G61" s="310" t="s">
        <v>528</v>
      </c>
      <c r="H61" s="334"/>
      <c r="I61" s="335">
        <v>967820</v>
      </c>
      <c r="J61" s="336">
        <v>63764</v>
      </c>
      <c r="K61" s="337">
        <v>2.8</v>
      </c>
      <c r="L61" s="338">
        <v>79421</v>
      </c>
      <c r="M61" s="339">
        <v>8.9</v>
      </c>
      <c r="N61" s="324">
        <v>-6.1</v>
      </c>
    </row>
    <row r="62" spans="1:14" x14ac:dyDescent="0.15">
      <c r="A62" s="248"/>
      <c r="B62" s="244"/>
      <c r="C62" s="244"/>
      <c r="D62" s="244"/>
      <c r="E62" s="244"/>
      <c r="F62" s="244"/>
      <c r="G62" s="325"/>
      <c r="H62" s="326" t="s">
        <v>523</v>
      </c>
      <c r="I62" s="327">
        <v>608284</v>
      </c>
      <c r="J62" s="328">
        <v>40047</v>
      </c>
      <c r="K62" s="329">
        <v>29.4</v>
      </c>
      <c r="L62" s="330">
        <v>36528</v>
      </c>
      <c r="M62" s="331">
        <v>5.0999999999999996</v>
      </c>
      <c r="N62" s="332">
        <v>24.3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69" t="s">
        <v>3</v>
      </c>
      <c r="D47" s="1169"/>
      <c r="E47" s="1170"/>
      <c r="F47" s="11">
        <v>30.69</v>
      </c>
      <c r="G47" s="12">
        <v>32.72</v>
      </c>
      <c r="H47" s="12">
        <v>35.619999999999997</v>
      </c>
      <c r="I47" s="12">
        <v>37.700000000000003</v>
      </c>
      <c r="J47" s="13">
        <v>37.35</v>
      </c>
    </row>
    <row r="48" spans="2:10" ht="57.75" customHeight="1" x14ac:dyDescent="0.15">
      <c r="B48" s="14"/>
      <c r="C48" s="1171" t="s">
        <v>4</v>
      </c>
      <c r="D48" s="1171"/>
      <c r="E48" s="1172"/>
      <c r="F48" s="15">
        <v>5.62</v>
      </c>
      <c r="G48" s="16">
        <v>5.62</v>
      </c>
      <c r="H48" s="16">
        <v>4.59</v>
      </c>
      <c r="I48" s="16">
        <v>6</v>
      </c>
      <c r="J48" s="17">
        <v>10.76</v>
      </c>
    </row>
    <row r="49" spans="2:10" ht="57.75" customHeight="1" thickBot="1" x14ac:dyDescent="0.2">
      <c r="B49" s="18"/>
      <c r="C49" s="1173" t="s">
        <v>5</v>
      </c>
      <c r="D49" s="1173"/>
      <c r="E49" s="1174"/>
      <c r="F49" s="19" t="s">
        <v>535</v>
      </c>
      <c r="G49" s="20">
        <v>0.01</v>
      </c>
      <c r="H49" s="20" t="s">
        <v>536</v>
      </c>
      <c r="I49" s="20">
        <v>1.4</v>
      </c>
      <c r="J49" s="21">
        <v>4.92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2017-03-13T07:02:48Z</cp:lastPrinted>
  <dcterms:created xsi:type="dcterms:W3CDTF">2017-02-15T21:33:07Z</dcterms:created>
  <dcterms:modified xsi:type="dcterms:W3CDTF">2017-05-16T08:19:23Z</dcterms:modified>
  <cp:category/>
</cp:coreProperties>
</file>