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<sst xmlns="http://schemas.openxmlformats.org/spreadsheetml/2006/main" count="1102" uniqueCount="561">
  <si>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</si>
  <si>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</si>
  <si>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</si>
  <si>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</si>
  <si>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</si>
  <si>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</si>
  <si>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</si>
  <si>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</si>
  <si>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</si>
  <si>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</si>
  <si>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</si>
  <si>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</si>
  <si>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</si>
  <si>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</si>
  <si>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</si>
  <si>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</si>
  <si>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</si>
  <si>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</si>
  <si>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</si>
  <si>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</si>
  <si>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</si>
  <si>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</si>
  <si>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</si>
  <si>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</si>
  <si>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</si>
  <si>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</si>
  <si>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</si>
  <si>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</si>
  <si>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</si>
  <si>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</si>
  <si>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</si>
  <si>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</si>
  <si>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</si>
  <si>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</si>
  <si>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</si>
  <si>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</si>
  <si>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</si>
  <si>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</si>
  <si>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</si>
  <si>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</si>
  <si>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</si>
  <si>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</si>
  <si>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</si>
  <si>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</si>
  <si>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</si>
  <si>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</si>
  <si>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</si>
  <si>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</si>
  <si>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</si>
  <si>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</si>
  <si>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</si>
  <si>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</si>
  <si>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</si>
  <si>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</si>
  <si>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</si>
  <si>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</si>
  <si>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</si>
  <si>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</si>
  <si>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</si>
  <si>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</si>
  <si>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</si>
  <si>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</si>
  <si>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</si>
  <si>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</si>
  <si>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</si>
  <si>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</si>
  <si>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</si>
  <si>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</si>
  <si>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</si>
  <si>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</si>
  <si>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</si>
  <si>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</si>
  <si>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</si>
  <si>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</si>
  <si>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</si>
  <si>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</si>
  <si>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</si>
  <si>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</si>
  <si>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</si>
  <si>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</si>
  <si>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</si>
  <si>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</si>
  <si>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</si>
  <si>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</si>
  <si>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</si>
  <si>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</si>
  <si>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</si>
  <si>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</si>
  <si>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</si>
  <si>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</si>
  <si>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</si>
  <si>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</si>
  <si>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</si>
  <si>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</si>
  <si>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</si>
  <si>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</si>
  <si>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</si>
  <si>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</si>
  <si>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</si>
  <si>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</si>
  <si>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</si>
  <si>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</si>
  <si>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</si>
  <si>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</si>
  <si>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</si>
  <si>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</si>
  <si>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</si>
  <si>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</si>
  <si>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</si>
  <si>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</si>
  <si>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</si>
  <si>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</si>
  <si>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</si>
  <si>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</si>
  <si>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</si>
  <si>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</si>
  <si>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</si>
  <si>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</si>
  <si>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</si>
  <si>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</si>
  <si>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</si>
  <si>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</si>
  <si>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</si>
  <si>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</si>
  <si>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</si>
  <si>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</si>
  <si>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</si>
  <si>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</si>
  <si>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</si>
  <si>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</si>
  <si>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</si>
  <si>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</si>
  <si>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</si>
  <si>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</si>
  <si>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</si>
  <si>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</si>
  <si>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</si>
  <si>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</si>
  <si>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</si>
  <si>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</si>
  <si>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</si>
  <si>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</si>
  <si>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</si>
  <si>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</si>
  <si>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</si>
  <si>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</si>
  <si>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</si>
  <si>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</si>
  <si>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</si>
  <si>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</si>
  <si>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</si>
  <si>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</si>
  <si>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</si>
  <si>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</si>
  <si>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</si>
  <si>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</si>
  <si>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</si>
  <si>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</si>
  <si>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</si>
  <si>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</si>
  <si>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</si>
  <si>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</si>
  <si>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</si>
  <si>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</si>
  <si>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</si>
  <si>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</si>
  <si>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</si>
  <si>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</si>
  <si>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</si>
  <si>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</si>
  <si>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</si>
  <si>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</si>
  <si>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</si>
  <si>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</si>
  <si>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</si>
  <si>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</si>
  <si>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</si>
  <si>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</si>
  <si>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</si>
  <si>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</si>
  <si>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</si>
  <si>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</si>
  <si>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</si>
  <si>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</si>
  <si>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</si>
  <si>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</si>
  <si>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</si>
  <si>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</si>
  <si>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</si>
  <si>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</si>
  <si>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</si>
  <si>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岡山県早島町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</si>
  <si>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</si>
  <si>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</si>
  <si>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</si>
  <si>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</si>
  <si>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</si>
  <si>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</si>
  <si>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</si>
  <si>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</si>
  <si>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</si>
  <si>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</si>
  <si>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</si>
  <si>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</si>
  <si>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</si>
  <si>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</si>
  <si>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</si>
  <si>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</si>
  <si>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</si>
  <si>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</si>
  <si>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</si>
  <si>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</si>
  <si>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</si>
  <si>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</si>
  <si>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</si>
  <si>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</si>
  <si>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</si>
  <si>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</si>
  <si>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</si>
  <si>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</si>
  <si>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</si>
  <si>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</si>
  <si>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</si>
  <si>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</si>
  <si>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</si>
  <si>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</si>
  <si>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</si>
  <si>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</si>
  <si>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</si>
  <si>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</si>
  <si>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</si>
  <si>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</si>
  <si>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</si>
  <si>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</si>
  <si>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</si>
  <si>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</si>
  <si>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</si>
  <si>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</si>
  <si>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</si>
  <si>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</si>
  <si>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</si>
  <si>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</si>
  <si>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</si>
  <si>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</si>
  <si>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</si>
  <si>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</si>
  <si>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</si>
  <si>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</si>
  <si>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</si>
  <si>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</si>
  <si>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</si>
  <si>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</si>
  <si>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</si>
  <si>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</si>
  <si>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</si>
  <si>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</si>
  <si>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</si>
  <si>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</si>
  <si>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</si>
  <si>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</si>
  <si>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</si>
  <si>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</si>
  <si>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</si>
  <si>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</si>
  <si>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</si>
  <si>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</si>
  <si>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</si>
  <si>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</si>
  <si>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</si>
  <si>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</si>
  <si>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</si>
  <si>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</si>
  <si>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</si>
  <si>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</si>
  <si>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</si>
  <si>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</si>
  <si>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</si>
  <si>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</si>
  <si>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</si>
  <si>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</si>
  <si>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</si>
  <si>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</si>
  <si>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</si>
  <si>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</si>
  <si>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</si>
  <si>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</si>
  <si>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</si>
  <si>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</si>
  <si>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</si>
  <si>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</si>
  <si>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</si>
  <si>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</si>
  <si>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</si>
  <si>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</si>
  <si>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</si>
  <si>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</si>
  <si>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</si>
  <si>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</si>
  <si>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</si>
  <si>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</si>
  <si>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</si>
  <si>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</si>
  <si>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</si>
  <si>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</si>
  <si>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</si>
  <si>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</si>
  <si>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</si>
  <si>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</si>
  <si>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</si>
  <si>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</si>
  <si>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</si>
  <si>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</si>
  <si>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</si>
  <si>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</si>
  <si>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</si>
  <si>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</si>
  <si>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</si>
  <si>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</si>
  <si>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</si>
  <si>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</si>
  <si>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</si>
  <si>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</si>
  <si>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</si>
  <si>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</si>
  <si>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</si>
  <si>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</si>
  <si>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</si>
  <si>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</si>
  <si>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</si>
  <si>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</si>
  <si>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</si>
  <si>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</si>
  <si>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</si>
  <si>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</si>
  <si>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</si>
  <si>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</si>
  <si>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</si>
  <si>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</si>
  <si>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</si>
  <si>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岡山県早島町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</si>
  <si>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</si>
  <si>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</si>
  <si>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</si>
  <si>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</si>
  <si>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</si>
  <si>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</si>
  <si>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</si>
  <si>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</si>
  <si>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</si>
  <si>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</si>
  <si>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</si>
  <si>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</si>
  <si>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</si>
  <si>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</si>
  <si>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</si>
  <si>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</si>
  <si>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</si>
  <si>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</si>
  <si>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</si>
  <si>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</si>
  <si>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</si>
  <si>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</si>
  <si>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</si>
  <si>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</si>
  <si>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</si>
  <si>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</si>
  <si>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</si>
  <si>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</si>
  <si>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</si>
  <si>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</si>
  <si>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</si>
  <si>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</si>
  <si>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</si>
  <si>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</si>
  <si>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早島町介護保険特別会計（保険事業勘定）</t>
    <phoneticPr fontId="5"/>
  </si>
  <si>
    <t>早島町後期高齢者医療特別会計</t>
    <phoneticPr fontId="5"/>
  </si>
  <si>
    <t>早島町介護保険特別会計（介護サービス事業勘定）</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</si>
  <si>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</si>
  <si>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</si>
  <si>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</si>
  <si>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</si>
  <si>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</si>
  <si>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</si>
  <si>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</si>
  <si>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</si>
  <si>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</si>
  <si>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</si>
  <si>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</si>
  <si>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</si>
  <si>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</si>
  <si>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</si>
  <si>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</si>
  <si>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</si>
  <si>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</si>
  <si>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</si>
  <si>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</si>
  <si>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</si>
  <si>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</si>
  <si>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</si>
  <si>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</si>
  <si>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</si>
  <si>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</si>
  <si>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</si>
  <si>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</si>
  <si>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</si>
  <si>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</si>
  <si>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</si>
  <si>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</si>
  <si>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</si>
  <si>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</si>
  <si>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</si>
  <si>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</si>
  <si>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</si>
  <si>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</si>
  <si>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</si>
  <si>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</si>
  <si>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</si>
  <si>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</si>
  <si>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</si>
  <si>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</si>
  <si>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</si>
  <si>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</si>
  <si>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</si>
  <si>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</si>
  <si>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</si>
  <si>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</si>
  <si>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</si>
  <si>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</si>
  <si>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</si>
  <si>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</si>
  <si>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</si>
  <si>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</si>
  <si>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</si>
  <si>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</si>
  <si>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</si>
  <si>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早島町後期高齢者医療特別会計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</si>
  <si>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</si>
  <si>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</si>
  <si>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</si>
  <si>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</si>
  <si>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</si>
  <si>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</si>
  <si>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</si>
  <si>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</si>
  <si>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</si>
  <si>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</si>
  <si>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</si>
  <si>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</si>
  <si>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</si>
  <si>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</si>
  <si>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</si>
  <si>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</si>
  <si>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</si>
  <si>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</si>
  <si>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</si>
  <si>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</si>
  <si>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</si>
  <si>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</si>
  <si>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</si>
  <si>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</si>
  <si>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</si>
  <si>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</si>
  <si>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</si>
  <si>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</si>
  <si>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</si>
  <si>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</si>
  <si>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</si>
  <si>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</si>
  <si>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</si>
  <si>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</si>
  <si>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</si>
  <si>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</si>
  <si>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</si>
  <si>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</si>
  <si>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</si>
  <si>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</si>
  <si>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</si>
  <si>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</si>
  <si>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</si>
  <si>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</si>
  <si>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</si>
  <si>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</si>
  <si>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</si>
  <si>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</si>
  <si>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</si>
  <si>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</si>
  <si>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</si>
  <si>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</si>
  <si>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</si>
  <si>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</si>
  <si>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</si>
  <si>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</si>
  <si>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</si>
  <si>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</si>
  <si>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</si>
  <si>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</si>
  <si>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</si>
  <si>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</si>
  <si>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</si>
  <si>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</si>
  <si>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</si>
  <si>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</si>
  <si>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</si>
  <si>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</si>
  <si>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</si>
  <si>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</si>
  <si>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</si>
  <si>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</si>
  <si>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</si>
  <si>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</si>
  <si>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</si>
  <si>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</si>
  <si>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</si>
  <si>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</si>
  <si>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</si>
  <si>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</si>
  <si>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</si>
  <si>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</si>
  <si>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 1.27</t>
  </si>
  <si>
    <t>▲ 1.53</t>
  </si>
  <si>
    <t>一般会計</t>
  </si>
  <si>
    <t>早島町水道事業会計</t>
  </si>
  <si>
    <t>早島町国民健康保険特別会計</t>
  </si>
  <si>
    <t>早島町介護保険特別会計（保険事業勘定）</t>
  </si>
  <si>
    <t>早島町公共下水道事業特別会計</t>
  </si>
  <si>
    <t>早島町後期高齢者医療特別会計</t>
  </si>
  <si>
    <t>早島町介護保険特別会計（介護サービス事業勘定）</t>
  </si>
  <si>
    <t>その他会計（赤字）</t>
  </si>
  <si>
    <t>その他会計（黒字）</t>
  </si>
  <si>
    <t>八ヶ郷合同用水組合</t>
    <rPh sb="0" eb="1">
      <t>ハチ</t>
    </rPh>
    <rPh sb="2" eb="3">
      <t>ゴウ</t>
    </rPh>
    <rPh sb="3" eb="5">
      <t>ゴウドウ</t>
    </rPh>
    <rPh sb="5" eb="7">
      <t>ヨウスイ</t>
    </rPh>
    <rPh sb="7" eb="9">
      <t>クミアイ</t>
    </rPh>
    <phoneticPr fontId="2"/>
  </si>
  <si>
    <t>高梁川東西用水組合</t>
    <rPh sb="0" eb="2">
      <t>タカハシ</t>
    </rPh>
    <rPh sb="2" eb="3">
      <t>ガワ</t>
    </rPh>
    <rPh sb="3" eb="5">
      <t>トウザイ</t>
    </rPh>
    <rPh sb="5" eb="7">
      <t>ヨウスイ</t>
    </rPh>
    <rPh sb="7" eb="9">
      <t>クミアイ</t>
    </rPh>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</si>
  <si>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</si>
  <si>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備南競艇事業組合（競艇事業特別会計）</t>
    <rPh sb="0" eb="1">
      <t>ビ</t>
    </rPh>
    <rPh sb="1" eb="2">
      <t>ナン</t>
    </rPh>
    <rPh sb="2" eb="4">
      <t>キョウテイ</t>
    </rPh>
    <rPh sb="4" eb="6">
      <t>ジギョウ</t>
    </rPh>
    <rPh sb="6" eb="8">
      <t>クミアイ</t>
    </rPh>
    <rPh sb="9" eb="11">
      <t>キョウテイ</t>
    </rPh>
    <rPh sb="11" eb="13">
      <t>ジギョウ</t>
    </rPh>
    <rPh sb="13" eb="15">
      <t>トクベツ</t>
    </rPh>
    <rPh sb="15" eb="17">
      <t>カイケイ</t>
    </rPh>
    <phoneticPr fontId="2"/>
  </si>
  <si>
    <t>備南衛生施設組合</t>
    <rPh sb="0" eb="1">
      <t>ビ</t>
    </rPh>
    <rPh sb="1" eb="2">
      <t>ナン</t>
    </rPh>
    <rPh sb="2" eb="4">
      <t>エイセイ</t>
    </rPh>
    <rPh sb="4" eb="6">
      <t>シセツ</t>
    </rPh>
    <rPh sb="6" eb="8">
      <t>クミアイ</t>
    </rPh>
    <phoneticPr fontId="2"/>
  </si>
  <si>
    <t>備南水道企業団</t>
    <rPh sb="0" eb="1">
      <t>ビ</t>
    </rPh>
    <rPh sb="1" eb="2">
      <t>ナン</t>
    </rPh>
    <rPh sb="2" eb="4">
      <t>スイドウ</t>
    </rPh>
    <rPh sb="4" eb="6">
      <t>キギョウ</t>
    </rPh>
    <rPh sb="6" eb="7">
      <t>ダン</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</si>
  <si>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</si>
  <si>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</si>
  <si>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</si>
  <si>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</si>
  <si>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</si>
  <si>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</si>
  <si>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</si>
  <si>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</si>
  <si>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</si>
  <si>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</si>
  <si>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倉敷地区農業共済事務組合</t>
    <rPh sb="0" eb="2">
      <t>クラシキ</t>
    </rPh>
    <rPh sb="2" eb="4">
      <t>チク</t>
    </rPh>
    <rPh sb="4" eb="6">
      <t>ノウギョウ</t>
    </rPh>
    <rPh sb="6" eb="8">
      <t>キョウサイ</t>
    </rPh>
    <rPh sb="8" eb="10">
      <t>ジム</t>
    </rPh>
    <rPh sb="10" eb="12">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</si>
  <si>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</si>
  <si>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</si>
  <si>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</si>
  <si>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</si>
  <si>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</si>
  <si>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</si>
  <si>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</si>
  <si>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</si>
  <si>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</si>
  <si>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</si>
  <si>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</si>
  <si>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</si>
  <si>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</si>
  <si>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</si>
  <si>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近年改善している。将来負担比率は公営企業債等の繰入見込額の減少、実質公債費比率は元利償還金の減少が改善の要因となっている。27年度において、将来負担比率は類似団体と比較して1.2ポイント上回っているが、平均値との差は縮小している。実質公債費比率は類似団体と比較して0.6ポイント下回っている。今後は、平成22年度から整備している町営住宅の建て替え事業に際し発行した地方債の償還が30年度から本格化するため、実質公債費比率の上昇が見込まれる。地方債に大きく頼らない財政運営に努め、新規発行の抑制を行う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</si>
</sst>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extLst>
            <c:ext xmlns:c16="http://schemas.microsoft.com/office/drawing/2014/chart" uri="{C3380CC4-5D6E-409C-BE32-E72D297353CC}">
              <c16:uniqueId val="{00000000-822F-473E-8275-1ADA13A022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34234</c:v>
                </c:pt>
                <c:pt idx="1">
                  <c:v>53996</c:v>
                </c:pt>
                <c:pt idx="2">
                  <c:v>60761</c:v>
                </c:pt>
                <c:pt idx="3">
                  <c:v>46442</c:v>
                </c:pt>
                <c:pt idx="4">
                  <c:v>46288</c:v>
                </c:pt>
              </c:numCache>
            </c:numRef>
          </c:val>
          <c:smooth val="0"/>
          <c:extLst>
            <c:ext xmlns:c16="http://schemas.microsoft.com/office/drawing/2014/chart" uri="{C3380CC4-5D6E-409C-BE32-E72D297353CC}">
              <c16:uniqueId val="{00000001-822F-473E-8275-1ADA13A022CB}"/>
            </c:ext>
          </c:extLst>
        </c:ser>
        <c:dLbls>
          <c:showLegendKey val="0"/>
          <c:showVal val="0"/>
          <c:showCatName val="0"/>
          <c:showSerName val="0"/>
          <c:showPercent val="0"/>
          <c:showBubbleSize val="0"/>
        </c:dLbls>
        <c:marker val="1"/>
        <c:smooth val="0"/>
        <c:axId val="121614720"/>
        <c:axId val="121616640"/>
      </c:lineChart>
      <c:catAx>
        <c:axId val="12161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16640"/>
        <c:crosses val="autoZero"/>
        <c:auto val="1"/>
        <c:lblAlgn val="ctr"/>
        <c:lblOffset val="100"/>
        <c:tickLblSkip val="1"/>
        <c:tickMarkSkip val="1"/>
        <c:noMultiLvlLbl val="0"/>
      </c:catAx>
      <c:valAx>
        <c:axId val="121616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1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4.17</c:v>
                </c:pt>
                <c:pt idx="1">
                  <c:v>3.23</c:v>
                </c:pt>
                <c:pt idx="2">
                  <c:v>5.85</c:v>
                </c:pt>
                <c:pt idx="3">
                  <c:v>3.88</c:v>
                </c:pt>
                <c:pt idx="4">
                  <c:v>4.9800000000000004</c:v>
                </c:pt>
              </c:numCache>
            </c:numRef>
          </c:val>
          <c:extLst>
            <c:ext xmlns:c16="http://schemas.microsoft.com/office/drawing/2014/chart" uri="{C3380CC4-5D6E-409C-BE32-E72D297353CC}">
              <c16:uniqueId val="{00000000-D6C2-432B-B17A-861A87406C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33.99</c:v>
                </c:pt>
                <c:pt idx="1">
                  <c:v>33.03</c:v>
                </c:pt>
                <c:pt idx="2">
                  <c:v>32.26</c:v>
                </c:pt>
                <c:pt idx="3">
                  <c:v>32.72</c:v>
                </c:pt>
                <c:pt idx="4">
                  <c:v>33.25</c:v>
                </c:pt>
              </c:numCache>
            </c:numRef>
          </c:val>
          <c:extLst>
            <c:ext xmlns:c16="http://schemas.microsoft.com/office/drawing/2014/chart" uri="{C3380CC4-5D6E-409C-BE32-E72D297353CC}">
              <c16:uniqueId val="{00000001-D6C2-432B-B17A-861A87406CE7}"/>
            </c:ext>
          </c:extLst>
        </c:ser>
        <c:dLbls>
          <c:showLegendKey val="0"/>
          <c:showVal val="0"/>
          <c:showCatName val="0"/>
          <c:showSerName val="0"/>
          <c:showPercent val="0"/>
          <c:showBubbleSize val="0"/>
        </c:dLbls>
        <c:gapWidth val="250"/>
        <c:overlap val="100"/>
        <c:axId val="129717376"/>
        <c:axId val="12971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-3.83</c:v>
                </c:pt>
                <c:pt idx="1">
                  <c:v>-1.27</c:v>
                </c:pt>
                <c:pt idx="2">
                  <c:v>2.0299999999999998</c:v>
                </c:pt>
                <c:pt idx="3">
                  <c:v>-1.53</c:v>
                </c:pt>
                <c:pt idx="4">
                  <c:v>2.02</c:v>
                </c:pt>
              </c:numCache>
            </c:numRef>
          </c:val>
          <c:smooth val="0"/>
          <c:extLst>
            <c:ext xmlns:c16="http://schemas.microsoft.com/office/drawing/2014/chart" uri="{C3380CC4-5D6E-409C-BE32-E72D297353CC}">
              <c16:uniqueId val="{00000002-D6C2-432B-B17A-861A87406CE7}"/>
            </c:ext>
          </c:extLst>
        </c:ser>
        <c:dLbls>
          <c:showLegendKey val="0"/>
          <c:showVal val="0"/>
          <c:showCatName val="0"/>
          <c:showSerName val="0"/>
          <c:showPercent val="0"/>
          <c:showBubbleSize val="0"/>
        </c:dLbls>
        <c:marker val="1"/>
        <c:smooth val="0"/>
        <c:axId val="129717376"/>
        <c:axId val="129719296"/>
      </c:lineChart>
      <c:catAx>
        <c:axId val="1297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19296"/>
        <c:crosses val="autoZero"/>
        <c:auto val="1"/>
        <c:lblAlgn val="ctr"/>
        <c:lblOffset val="100"/>
        <c:tickLblSkip val="1"/>
        <c:tickMarkSkip val="1"/>
        <c:noMultiLvlLbl val="0"/>
      </c:catAx>
      <c:valAx>
        <c:axId val="1297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E8-4239-9D7F-37D953E01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E8-4239-9D7F-37D953E011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E8-4239-9D7F-37D953E0119F}"/>
            </c:ext>
          </c:extLst>
        </c:ser>
        <c:ser>
          <c:idx val="3"/>
          <c:order val="3"/>
          <c:tx>
            <c:strRef>
              <c:f>データシート!$A$30</c:f>
              <c:strCache>
                <c:ptCount val="1"/>
                <c:pt idx="0">
                  <c:v>早島町介護保険特別会計（介護サービス事業勘定）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E8-4239-9D7F-37D953E0119F}"/>
            </c:ext>
          </c:extLst>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E8-4239-9D7F-37D953E0119F}"/>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0.32</c:v>
                </c:pt>
                <c:pt idx="4">
                  <c:v>#N/A</c:v>
                </c:pt>
                <c:pt idx="5">
                  <c:v>0.33</c:v>
                </c:pt>
                <c:pt idx="6">
                  <c:v>#N/A</c:v>
                </c:pt>
                <c:pt idx="7">
                  <c:v>1.73</c:v>
                </c:pt>
                <c:pt idx="8">
                  <c:v>#N/A</c:v>
                </c:pt>
                <c:pt idx="9">
                  <c:v>0.7</c:v>
                </c:pt>
              </c:numCache>
            </c:numRef>
          </c:val>
          <c:extLst>
            <c:ext xmlns:c16="http://schemas.microsoft.com/office/drawing/2014/chart" uri="{C3380CC4-5D6E-409C-BE32-E72D297353CC}">
              <c16:uniqueId val="{00000005-37E8-4239-9D7F-37D953E0119F}"/>
            </c:ext>
          </c:extLst>
        </c:ser>
        <c:ser>
          <c:idx val="6"/>
          <c:order val="6"/>
          <c:tx>
            <c:strRef>
              <c:f>データシート!$A$33</c:f>
              <c:strCache>
                <c:ptCount val="1"/>
                <c:pt idx="0">
                  <c:v>早島町介護保険特別会計（保険事業勘定）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c:v>
                </c:pt>
                <c:pt idx="2">
                  <c:v>#N/A</c:v>
                </c:pt>
                <c:pt idx="3">
                  <c:v>0.88</c:v>
                </c:pt>
                <c:pt idx="4">
                  <c:v>#N/A</c:v>
                </c:pt>
                <c:pt idx="5">
                  <c:v>1.22</c:v>
                </c:pt>
                <c:pt idx="6">
                  <c:v>#N/A</c:v>
                </c:pt>
                <c:pt idx="7">
                  <c:v>2.0699999999999998</c:v>
                </c:pt>
                <c:pt idx="8">
                  <c:v>#N/A</c:v>
                </c:pt>
                <c:pt idx="9">
                  <c:v>1.94</c:v>
                </c:pt>
              </c:numCache>
            </c:numRef>
          </c:val>
          <c:extLst>
            <c:ext xmlns:c16="http://schemas.microsoft.com/office/drawing/2014/chart" uri="{C3380CC4-5D6E-409C-BE32-E72D297353CC}">
              <c16:uniqueId val="{00000006-37E8-4239-9D7F-37D953E0119F}"/>
            </c:ext>
          </c:extLst>
        </c:ser>
        <c:ser>
          <c:idx val="7"/>
          <c:order val="7"/>
          <c:tx>
            <c:strRef>
              <c:f>データシート!$A$34</c:f>
              <c:strCache>
                <c:ptCount val="1"/>
                <c:pt idx="0">
                  <c:v>早島町国民健康保険特別会計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1.76</c:v>
                </c:pt>
                <c:pt idx="2">
                  <c:v>#N/A</c:v>
                </c:pt>
                <c:pt idx="3">
                  <c:v>1.92</c:v>
                </c:pt>
                <c:pt idx="4">
                  <c:v>#N/A</c:v>
                </c:pt>
                <c:pt idx="5">
                  <c:v>3.47</c:v>
                </c:pt>
                <c:pt idx="6">
                  <c:v>#N/A</c:v>
                </c:pt>
                <c:pt idx="7">
                  <c:v>3.43</c:v>
                </c:pt>
                <c:pt idx="8">
                  <c:v>#N/A</c:v>
                </c:pt>
                <c:pt idx="9">
                  <c:v>3.71</c:v>
                </c:pt>
              </c:numCache>
            </c:numRef>
          </c:val>
          <c:extLst>
            <c:ext xmlns:c16="http://schemas.microsoft.com/office/drawing/2014/chart" uri="{C3380CC4-5D6E-409C-BE32-E72D297353CC}">
              <c16:uniqueId val="{00000007-37E8-4239-9D7F-37D953E0119F}"/>
            </c:ext>
          </c:extLst>
        </c:ser>
        <c:ser>
          <c:idx val="8"/>
          <c:order val="8"/>
          <c:tx>
            <c:strRef>
              <c:f>データシート!$A$35</c:f>
              <c:strCache>
                <c:ptCount val="1"/>
                <c:pt idx="0">
                  <c:v>早島町水道事業会計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3.34</c:v>
                </c:pt>
                <c:pt idx="2">
                  <c:v>#N/A</c:v>
                </c:pt>
                <c:pt idx="3">
                  <c:v>3.32</c:v>
                </c:pt>
                <c:pt idx="4">
                  <c:v>#N/A</c:v>
                </c:pt>
                <c:pt idx="5">
                  <c:v>3.56</c:v>
                </c:pt>
                <c:pt idx="6">
                  <c:v>#N/A</c:v>
                </c:pt>
                <c:pt idx="7">
                  <c:v>3.76</c:v>
                </c:pt>
                <c:pt idx="8">
                  <c:v>#N/A</c:v>
                </c:pt>
                <c:pt idx="9">
                  <c:v>4.37</c:v>
                </c:pt>
              </c:numCache>
            </c:numRef>
          </c:val>
          <c:extLst>
            <c:ext xmlns:c16="http://schemas.microsoft.com/office/drawing/2014/chart" uri="{C3380CC4-5D6E-409C-BE32-E72D297353CC}">
              <c16:uniqueId val="{00000008-37E8-4239-9D7F-37D953E011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4.16</c:v>
                </c:pt>
                <c:pt idx="2">
                  <c:v>#N/A</c:v>
                </c:pt>
                <c:pt idx="3">
                  <c:v>3.22</c:v>
                </c:pt>
                <c:pt idx="4">
                  <c:v>#N/A</c:v>
                </c:pt>
                <c:pt idx="5">
                  <c:v>5.84</c:v>
                </c:pt>
                <c:pt idx="6">
                  <c:v>#N/A</c:v>
                </c:pt>
                <c:pt idx="7">
                  <c:v>3.87</c:v>
                </c:pt>
                <c:pt idx="8">
                  <c:v>#N/A</c:v>
                </c:pt>
                <c:pt idx="9">
                  <c:v>4.97</c:v>
                </c:pt>
              </c:numCache>
            </c:numRef>
          </c:val>
          <c:extLst>
            <c:ext xmlns:c16="http://schemas.microsoft.com/office/drawing/2014/chart" uri="{C3380CC4-5D6E-409C-BE32-E72D297353CC}">
              <c16:uniqueId val="{00000009-37E8-4239-9D7F-37D953E0119F}"/>
            </c:ext>
          </c:extLst>
        </c:ser>
        <c:dLbls>
          <c:showLegendKey val="0"/>
          <c:showVal val="0"/>
          <c:showCatName val="0"/>
          <c:showSerName val="0"/>
          <c:showPercent val="0"/>
          <c:showBubbleSize val="0"/>
        </c:dLbls>
        <c:gapWidth val="150"/>
        <c:overlap val="100"/>
        <c:axId val="129844736"/>
        <c:axId val="129846272"/>
      </c:barChart>
      <c:catAx>
        <c:axId val="1298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46272"/>
        <c:crosses val="autoZero"/>
        <c:auto val="1"/>
        <c:lblAlgn val="ctr"/>
        <c:lblOffset val="100"/>
        <c:tickLblSkip val="1"/>
        <c:tickMarkSkip val="1"/>
        <c:noMultiLvlLbl val="0"/>
      </c:catAx>
      <c:valAx>
        <c:axId val="12984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4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413</c:v>
                </c:pt>
                <c:pt idx="5">
                  <c:v>421</c:v>
                </c:pt>
                <c:pt idx="8">
                  <c:v>432</c:v>
                </c:pt>
                <c:pt idx="11">
                  <c:v>444</c:v>
                </c:pt>
                <c:pt idx="14">
                  <c:v>421</c:v>
                </c:pt>
              </c:numCache>
            </c:numRef>
          </c:val>
          <c:extLst>
            <c:ext xmlns:c16="http://schemas.microsoft.com/office/drawing/2014/chart" uri="{C3380CC4-5D6E-409C-BE32-E72D297353CC}">
              <c16:uniqueId val="{00000000-5AF1-4791-B145-9282C2EC67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F1-4791-B145-9282C2EC67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4</c:v>
                </c:pt>
                <c:pt idx="12">
                  <c:v>4</c:v>
                </c:pt>
              </c:numCache>
            </c:numRef>
          </c:val>
          <c:extLst>
            <c:ext xmlns:c16="http://schemas.microsoft.com/office/drawing/2014/chart" uri="{C3380CC4-5D6E-409C-BE32-E72D297353CC}">
              <c16:uniqueId val="{00000002-5AF1-4791-B145-9282C2EC67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F1-4791-B145-9282C2EC67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243</c:v>
                </c:pt>
                <c:pt idx="3">
                  <c:v>253</c:v>
                </c:pt>
                <c:pt idx="6">
                  <c:v>239</c:v>
                </c:pt>
                <c:pt idx="9">
                  <c:v>245</c:v>
                </c:pt>
                <c:pt idx="12">
                  <c:v>229</c:v>
                </c:pt>
              </c:numCache>
            </c:numRef>
          </c:val>
          <c:extLst>
            <c:ext xmlns:c16="http://schemas.microsoft.com/office/drawing/2014/chart" uri="{C3380CC4-5D6E-409C-BE32-E72D297353CC}">
              <c16:uniqueId val="{00000004-5AF1-4791-B145-9282C2EC67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F1-4791-B145-9282C2EC67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F1-4791-B145-9282C2EC67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480</c:v>
                </c:pt>
                <c:pt idx="3">
                  <c:v>483</c:v>
                </c:pt>
                <c:pt idx="6">
                  <c:v>476</c:v>
                </c:pt>
                <c:pt idx="9">
                  <c:v>383</c:v>
                </c:pt>
                <c:pt idx="12">
                  <c:v>363</c:v>
                </c:pt>
              </c:numCache>
            </c:numRef>
          </c:val>
          <c:extLst>
            <c:ext xmlns:c16="http://schemas.microsoft.com/office/drawing/2014/chart" uri="{C3380CC4-5D6E-409C-BE32-E72D297353CC}">
              <c16:uniqueId val="{00000007-5AF1-4791-B145-9282C2EC673C}"/>
            </c:ext>
          </c:extLst>
        </c:ser>
        <c:dLbls>
          <c:showLegendKey val="0"/>
          <c:showVal val="0"/>
          <c:showCatName val="0"/>
          <c:showSerName val="0"/>
          <c:showPercent val="0"/>
          <c:showBubbleSize val="0"/>
        </c:dLbls>
        <c:gapWidth val="100"/>
        <c:overlap val="100"/>
        <c:axId val="121639680"/>
        <c:axId val="12164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316</c:v>
                </c:pt>
                <c:pt idx="2">
                  <c:v>#N/A</c:v>
                </c:pt>
                <c:pt idx="3">
                  <c:v>#N/A</c:v>
                </c:pt>
                <c:pt idx="4">
                  <c:v>321</c:v>
                </c:pt>
                <c:pt idx="5">
                  <c:v>#N/A</c:v>
                </c:pt>
                <c:pt idx="6">
                  <c:v>#N/A</c:v>
                </c:pt>
                <c:pt idx="7">
                  <c:v>289</c:v>
                </c:pt>
                <c:pt idx="8">
                  <c:v>#N/A</c:v>
                </c:pt>
                <c:pt idx="9">
                  <c:v>#N/A</c:v>
                </c:pt>
                <c:pt idx="10">
                  <c:v>188</c:v>
                </c:pt>
                <c:pt idx="11">
                  <c:v>#N/A</c:v>
                </c:pt>
                <c:pt idx="12">
                  <c:v>#N/A</c:v>
                </c:pt>
                <c:pt idx="13">
                  <c:v>175</c:v>
                </c:pt>
                <c:pt idx="14">
                  <c:v>#N/A</c:v>
                </c:pt>
              </c:numCache>
            </c:numRef>
          </c:val>
          <c:smooth val="0"/>
          <c:extLst>
            <c:ext xmlns:c16="http://schemas.microsoft.com/office/drawing/2014/chart" uri="{C3380CC4-5D6E-409C-BE32-E72D297353CC}">
              <c16:uniqueId val="{00000008-5AF1-4791-B145-9282C2EC673C}"/>
            </c:ext>
          </c:extLst>
        </c:ser>
        <c:dLbls>
          <c:showLegendKey val="0"/>
          <c:showVal val="0"/>
          <c:showCatName val="0"/>
          <c:showSerName val="0"/>
          <c:showPercent val="0"/>
          <c:showBubbleSize val="0"/>
        </c:dLbls>
        <c:marker val="1"/>
        <c:smooth val="0"/>
        <c:axId val="121639680"/>
        <c:axId val="121641600"/>
      </c:lineChart>
      <c:catAx>
        <c:axId val="1216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41600"/>
        <c:crosses val="autoZero"/>
        <c:auto val="1"/>
        <c:lblAlgn val="ctr"/>
        <c:lblOffset val="100"/>
        <c:tickLblSkip val="1"/>
        <c:tickMarkSkip val="1"/>
        <c:noMultiLvlLbl val="0"/>
      </c:catAx>
      <c:valAx>
        <c:axId val="12164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4548</c:v>
                </c:pt>
                <c:pt idx="5">
                  <c:v>4529</c:v>
                </c:pt>
                <c:pt idx="8">
                  <c:v>4502</c:v>
                </c:pt>
                <c:pt idx="11">
                  <c:v>4378</c:v>
                </c:pt>
                <c:pt idx="14">
                  <c:v>4408</c:v>
                </c:pt>
              </c:numCache>
            </c:numRef>
          </c:val>
          <c:extLst>
            <c:ext xmlns:c16="http://schemas.microsoft.com/office/drawing/2014/chart" uri="{C3380CC4-5D6E-409C-BE32-E72D297353CC}">
              <c16:uniqueId val="{00000000-AEE9-4A77-9179-D89E7AD5C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c:v>
                </c:pt>
                <c:pt idx="5">
                  <c:v>72</c:v>
                </c:pt>
                <c:pt idx="8">
                  <c:v>63</c:v>
                </c:pt>
                <c:pt idx="11">
                  <c:v>57</c:v>
                </c:pt>
                <c:pt idx="14">
                  <c:v>50</c:v>
                </c:pt>
              </c:numCache>
            </c:numRef>
          </c:val>
          <c:extLst>
            <c:ext xmlns:c16="http://schemas.microsoft.com/office/drawing/2014/chart" uri="{C3380CC4-5D6E-409C-BE32-E72D297353CC}">
              <c16:uniqueId val="{00000001-AEE9-4A77-9179-D89E7AD5C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1419</c:v>
                </c:pt>
                <c:pt idx="5">
                  <c:v>1316</c:v>
                </c:pt>
                <c:pt idx="8">
                  <c:v>1331</c:v>
                </c:pt>
                <c:pt idx="11">
                  <c:v>1525</c:v>
                </c:pt>
                <c:pt idx="14">
                  <c:v>1516</c:v>
                </c:pt>
              </c:numCache>
            </c:numRef>
          </c:val>
          <c:extLst>
            <c:ext xmlns:c16="http://schemas.microsoft.com/office/drawing/2014/chart" uri="{C3380CC4-5D6E-409C-BE32-E72D297353CC}">
              <c16:uniqueId val="{00000002-AEE9-4A77-9179-D89E7AD5C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E9-4A77-9179-D89E7AD5C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E9-4A77-9179-D89E7AD5C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9-4A77-9179-D89E7AD5C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378</c:v>
                </c:pt>
                <c:pt idx="3">
                  <c:v>417</c:v>
                </c:pt>
                <c:pt idx="6">
                  <c:v>375</c:v>
                </c:pt>
                <c:pt idx="9">
                  <c:v>311</c:v>
                </c:pt>
                <c:pt idx="12">
                  <c:v>286</c:v>
                </c:pt>
              </c:numCache>
            </c:numRef>
          </c:val>
          <c:extLst>
            <c:ext xmlns:c16="http://schemas.microsoft.com/office/drawing/2014/chart" uri="{C3380CC4-5D6E-409C-BE32-E72D297353CC}">
              <c16:uniqueId val="{00000006-AEE9-4A77-9179-D89E7AD5C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E9-4A77-9179-D89E7AD5C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2372</c:v>
                </c:pt>
                <c:pt idx="3">
                  <c:v>2213</c:v>
                </c:pt>
                <c:pt idx="6">
                  <c:v>2063</c:v>
                </c:pt>
                <c:pt idx="9">
                  <c:v>1898</c:v>
                </c:pt>
                <c:pt idx="12">
                  <c:v>1663</c:v>
                </c:pt>
              </c:numCache>
            </c:numRef>
          </c:val>
          <c:extLst>
            <c:ext xmlns:c16="http://schemas.microsoft.com/office/drawing/2014/chart" uri="{C3380CC4-5D6E-409C-BE32-E72D297353CC}">
              <c16:uniqueId val="{00000008-AEE9-4A77-9179-D89E7AD5C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c:v>
                </c:pt>
                <c:pt idx="3">
                  <c:v>112</c:v>
                </c:pt>
                <c:pt idx="6">
                  <c:v>97</c:v>
                </c:pt>
                <c:pt idx="9">
                  <c:v>87</c:v>
                </c:pt>
                <c:pt idx="12">
                  <c:v>77</c:v>
                </c:pt>
              </c:numCache>
            </c:numRef>
          </c:val>
          <c:extLst>
            <c:ext xmlns:c16="http://schemas.microsoft.com/office/drawing/2014/chart" uri="{C3380CC4-5D6E-409C-BE32-E72D297353CC}">
              <c16:uniqueId val="{00000009-AEE9-4A77-9179-D89E7AD5C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4054</c:v>
                </c:pt>
                <c:pt idx="3">
                  <c:v>4064</c:v>
                </c:pt>
                <c:pt idx="6">
                  <c:v>4168</c:v>
                </c:pt>
                <c:pt idx="9">
                  <c:v>4230</c:v>
                </c:pt>
                <c:pt idx="12">
                  <c:v>4325</c:v>
                </c:pt>
              </c:numCache>
            </c:numRef>
          </c:val>
          <c:extLst>
            <c:ext xmlns:c16="http://schemas.microsoft.com/office/drawing/2014/chart" uri="{C3380CC4-5D6E-409C-BE32-E72D297353CC}">
              <c16:uniqueId val="{0000000A-AEE9-4A77-9179-D89E7AD5CB61}"/>
            </c:ext>
          </c:extLst>
        </c:ser>
        <c:dLbls>
          <c:showLegendKey val="0"/>
          <c:showVal val="0"/>
          <c:showCatName val="0"/>
          <c:showSerName val="0"/>
          <c:showPercent val="0"/>
          <c:showBubbleSize val="0"/>
        </c:dLbls>
        <c:gapWidth val="100"/>
        <c:overlap val="100"/>
        <c:axId val="120011392"/>
        <c:axId val="12001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881</c:v>
                </c:pt>
                <c:pt idx="2">
                  <c:v>#N/A</c:v>
                </c:pt>
                <c:pt idx="3">
                  <c:v>#N/A</c:v>
                </c:pt>
                <c:pt idx="4">
                  <c:v>887</c:v>
                </c:pt>
                <c:pt idx="5">
                  <c:v>#N/A</c:v>
                </c:pt>
                <c:pt idx="6">
                  <c:v>#N/A</c:v>
                </c:pt>
                <c:pt idx="7">
                  <c:v>807</c:v>
                </c:pt>
                <c:pt idx="8">
                  <c:v>#N/A</c:v>
                </c:pt>
                <c:pt idx="9">
                  <c:v>#N/A</c:v>
                </c:pt>
                <c:pt idx="10">
                  <c:v>567</c:v>
                </c:pt>
                <c:pt idx="11">
                  <c:v>#N/A</c:v>
                </c:pt>
                <c:pt idx="12">
                  <c:v>#N/A</c:v>
                </c:pt>
                <c:pt idx="13">
                  <c:v>377</c:v>
                </c:pt>
                <c:pt idx="14">
                  <c:v>#N/A</c:v>
                </c:pt>
              </c:numCache>
            </c:numRef>
          </c:val>
          <c:smooth val="0"/>
          <c:extLst>
            <c:ext xmlns:c16="http://schemas.microsoft.com/office/drawing/2014/chart" uri="{C3380CC4-5D6E-409C-BE32-E72D297353CC}">
              <c16:uniqueId val="{0000000B-AEE9-4A77-9179-D89E7AD5CB61}"/>
            </c:ext>
          </c:extLst>
        </c:ser>
        <c:dLbls>
          <c:showLegendKey val="0"/>
          <c:showVal val="0"/>
          <c:showCatName val="0"/>
          <c:showSerName val="0"/>
          <c:showPercent val="0"/>
          <c:showBubbleSize val="0"/>
        </c:dLbls>
        <c:marker val="1"/>
        <c:smooth val="0"/>
        <c:axId val="120011392"/>
        <c:axId val="120013568"/>
      </c:lineChart>
      <c:catAx>
        <c:axId val="1200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13568"/>
        <c:crosses val="autoZero"/>
        <c:auto val="1"/>
        <c:lblAlgn val="ctr"/>
        <c:lblOffset val="100"/>
        <c:tickLblSkip val="1"/>
        <c:tickMarkSkip val="1"/>
        <c:noMultiLvlLbl val="0"/>
      </c:catAx>
      <c:valAx>
        <c:axId val="1200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{A720E6D4-613A-43FB-AF87-FC271D6BBEC2}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B9C-4A86-BA9F-1D13082AD6D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{10964B96-9D03-4C11-8A98-24CD30E18CC4}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B9C-4A86-BA9F-1D13082AD6D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{534B5CC0-7FAF-44BD-BA93-BAC2866492FA}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B9C-4A86-BA9F-1D13082AD6D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{D5C7B41B-7451-492A-A396-2605DEEB25DF}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B9C-4A86-BA9F-1D13082AD6D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{D7F42DE9-803F-4648-91F3-6FFFFDF2C38A}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B9C-4A86-BA9F-1D13082AD6D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B9C-4A86-BA9F-1D13082AD6D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{5212597C-7FA6-4E9B-8DE9-DF935C4DA824}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B9C-4A86-BA9F-1D13082AD6D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{CAD29FEC-57B2-4CBD-8DC9-8D5BAC79C4AF}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B9C-4A86-BA9F-1D13082AD6D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{5BAD91CE-F83E-47DD-9ECF-379173A7432E}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B9C-4A86-BA9F-1D13082AD6D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{6781AF56-C48D-4237-9B52-270638C2F3EF}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B9C-4A86-BA9F-1D13082AD6D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{08B15413-0C35-4377-A5B9-C6DEF1A178D7}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B9C-4A86-BA9F-1D13082AD6D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B9C-4A86-BA9F-1D13082AD6D0}"/>
            </c:ext>
          </c:extLst>
        </c:ser>
        <c:dLbls>
          <c:showLegendKey val="0"/>
          <c:showVal val="0"/>
          <c:showCatName val="0"/>
          <c:showSerName val="0"/>
          <c:showPercent val="0"/>
          <c:showBubbleSize val="0"/>
        </c:dLbls>
        <c:axId val="120061312"/>
        <c:axId val="105213312"/>
      </c:scatterChart>
      <c:valAx>
        <c:axId val="120061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213312"/>
        <c:crosses val="autoZero"/>
        <c:crossBetween val="midCat"/>
      </c:valAx>
      <c:valAx>
        <c:axId val="105213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061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{093A7222-316A-4215-B00B-4F6231D70F11}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02A-4DB2-AC81-2E8C7263AC5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{E1C666BF-48AF-47B8-8450-8C39D7604173}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02A-4DB2-AC81-2E8C7263AC5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{57494711-E4BB-42D5-A65E-7FB7ACB99FC9}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02A-4DB2-AC81-2E8C7263AC5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{65CD5C8F-C786-4079-B595-90BF1CECE391}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02A-4DB2-AC81-2E8C7263AC5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{5141E29C-FE5E-4D5E-9D66-ABD2ED5F537D}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02A-4DB2-AC81-2E8C7263AC5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12.7</c:v>
                </c:pt>
                <c:pt idx="2">
                  <c:v>12</c:v>
                </c:pt>
                <c:pt idx="3">
                  <c:v>10.199999999999999</c:v>
                </c:pt>
                <c:pt idx="4">
                  <c:v>8.3000000000000007</c:v>
                </c:pt>
              </c:numCache>
            </c:numRef>
          </c:xVal>
          <c:yVal>
            <c:numRef>
              <c:f>公会計指標分析・財政指標組合せ分析表!$K$73:$O$73</c:f>
              <c:numCache>
                <c:formatCode>#,##0.0;"▲ "#,##0.0</c:formatCode>
                <c:ptCount val="5"/>
                <c:pt idx="0">
                  <c:v>34.6</c:v>
                </c:pt>
                <c:pt idx="1">
                  <c:v>34.299999999999997</c:v>
                </c:pt>
                <c:pt idx="2">
                  <c:v>31.1</c:v>
                </c:pt>
                <c:pt idx="3">
                  <c:v>22</c:v>
                </c:pt>
                <c:pt idx="4">
                  <c:v>14.3</c:v>
                </c:pt>
              </c:numCache>
            </c:numRef>
          </c:yVal>
          <c:smooth val="0"/>
          <c:extLst>
            <c:ext xmlns:c16="http://schemas.microsoft.com/office/drawing/2014/chart" uri="{C3380CC4-5D6E-409C-BE32-E72D297353CC}">
              <c16:uniqueId val="{00000005-902A-4DB2-AC81-2E8C7263AC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{938899D7-6DFB-43F1-AD95-71877259B228}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02A-4DB2-AC81-2E8C7263AC5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{E39957A6-C231-43AE-B906-B64DD37869CB}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02A-4DB2-AC81-2E8C7263AC5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{0FCD8752-CFD7-4D52-81F0-C92D6B6529B5}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02A-4DB2-AC81-2E8C7263AC5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{593E4F66-ED79-4332-9527-0D4A06E4F388}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02A-4DB2-AC81-2E8C7263AC5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{4D88A8D5-8F55-44D9-89B4-162CECB9487F}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02A-4DB2-AC81-2E8C7263AC5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extLst>
            <c:ext xmlns:c16="http://schemas.microsoft.com/office/drawing/2014/chart" uri="{C3380CC4-5D6E-409C-BE32-E72D297353CC}">
              <c16:uniqueId val="{0000000B-902A-4DB2-AC81-2E8C7263AC59}"/>
            </c:ext>
          </c:extLst>
        </c:ser>
        <c:dLbls>
          <c:showLegendKey val="0"/>
          <c:showVal val="0"/>
          <c:showCatName val="0"/>
          <c:showSerName val="0"/>
          <c:showPercent val="0"/>
          <c:showBubbleSize val="0"/>
        </c:dLbls>
        <c:axId val="105325312"/>
        <c:axId val="105327232"/>
      </c:scatterChart>
      <c:valAx>
        <c:axId val="105325312"/>
        <c:scaling>
          <c:orientation val="minMax"/>
          <c:max val="13.4"/>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27232"/>
        <c:crosses val="autoZero"/>
        <c:crossBetween val="midCat"/>
      </c:valAx>
      <c:valAx>
        <c:axId val="105327232"/>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25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年度において、元利償還金が</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万円の減、公営企業債の元利償還金に対する繰入金が</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万円の減となり、実質公債費比率の分子の値は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年度と比較して小さくなった。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地方債の新規発行をする際には、交付税措置のある有利なものを選択し、地方債に大きく頼らない財政運営に努める。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年度において、一般会計等に係る地方債残高は</a:t>
          </a:r>
          <a:r>
            <a:rPr kumimoji="1" lang="en-US" altLang="ja-JP" sz="1400">
              <a:latin typeface="ＭＳ ゴシック" pitchFamily="49" charset="-128"/>
              <a:ea typeface="ＭＳ ゴシック" pitchFamily="49" charset="-128"/>
            </a:rPr>
            <a:t>9,500</a:t>
          </a:r>
          <a:r>
            <a:rPr kumimoji="1" lang="ja-JP" altLang="en-US" sz="1400">
              <a:latin typeface="ＭＳ ゴシック" pitchFamily="49" charset="-128"/>
              <a:ea typeface="ＭＳ ゴシック" pitchFamily="49" charset="-128"/>
            </a:rPr>
            <a:t>万円増加したが、公営企業債等繰入見込額が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万円減少したことから、将来負担額は減少した。また、充当可能財源も</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万円増加したことから、将来負担比率の分子は小さくなった。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毎年、財政調整基金からの繰入を行いながら、財政運営をしている状況を考えると、今後充当可能財源の減少も予想され、将来負担比率が上昇するおそれがある。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将来を見据えたバランスのよい財政運営に努める。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類似団体、全国及び県いずれの平均も上回っている。</a:t>
          </a:r>
          <a:r>
            <a:rPr kumimoji="1" lang="en-US" altLang="ja-JP" sz="1300">
              <a:latin typeface="ＭＳ Ｐゴシック"/>
            </a:rPr>
            <a:t>27</a:t>
          </a:r>
          <a:r>
            <a:rPr kumimoji="1" lang="ja-JP" altLang="en-US" sz="1300">
              <a:latin typeface="ＭＳ Ｐゴシック"/>
            </a:rPr>
            <a:t>年度においては、税収及び地方消費税交付金の増により、</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ポイント上昇し、年々上昇している。</a:t>
          </a:r>
          <a:endParaRPr kumimoji="1" lang="en-US" altLang="ja-JP" sz="1300">
            <a:latin typeface="ＭＳ Ｐゴシック"/>
          </a:endParaRPr>
        </a:p>
        <a:p>
          <a:r>
            <a:rPr kumimoji="1" lang="ja-JP" altLang="en-US" sz="1300">
              <a:latin typeface="ＭＳ Ｐゴシック"/>
            </a:rPr>
            <a:t>今後も安定した財政力を保つため、歳入の確保に努める。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70455</xdr:rowOff>
    </xdr:from>
    <xdr:to>
      <xdr:col>7</xdr:col>
      <xdr:colOff>152400</xdr:colOff>
      <xdr:row>41</xdr:row>
      <xdr:rowOff>93435</xdr:rowOff>
    </xdr:to>
    <xdr:cxnSp macro="">
      <xdr:nvCxnSpPr>
        <xdr:cNvPr id="69" name="直線コネクタ 68"/>
        <xdr:cNvCxnSpPr/>
      </xdr:nvCxnSpPr>
      <xdr:spPr>
        <a:xfrm flipV="1">
          <a:off x="4114800" y="70999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104926</xdr:rowOff>
    </xdr:to>
    <xdr:cxnSp macro="">
      <xdr:nvCxnSpPr>
        <xdr:cNvPr id="72" name="直線コネクタ 71"/>
        <xdr:cNvCxnSpPr/>
      </xdr:nvCxnSpPr>
      <xdr:spPr>
        <a:xfrm flipV="1">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104926</xdr:rowOff>
    </xdr:from>
    <xdr:to>
      <xdr:col>4</xdr:col>
      <xdr:colOff>482600</xdr:colOff>
      <xdr:row>41</xdr:row>
      <xdr:rowOff>116417</xdr:rowOff>
    </xdr:to>
    <xdr:cxnSp macro="">
      <xdr:nvCxnSpPr>
        <xdr:cNvPr id="75" name="直線コネクタ 74"/>
        <xdr:cNvCxnSpPr/>
      </xdr:nvCxnSpPr>
      <xdr:spPr>
        <a:xfrm flipV="1">
          <a:off x="2336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19655</xdr:rowOff>
    </xdr:from>
    <xdr:to>
      <xdr:col>7</xdr:col>
      <xdr:colOff>203200</xdr:colOff>
      <xdr:row>41</xdr:row>
      <xdr:rowOff>121255</xdr:rowOff>
    </xdr:to>
    <xdr:sp macro="" textlink="">
      <xdr:nvSpPr>
        <xdr:cNvPr id="88" name="円/楕円 87"/>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36182</xdr:rowOff>
    </xdr:from>
    <xdr:ext cx="762000" cy="259045"/>
    <xdr:sp macro="" textlink="">
      <xdr:nvSpPr>
        <xdr:cNvPr id="89" name="財政力該当値テキスト"/>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54126</xdr:rowOff>
    </xdr:from>
    <xdr:to>
      <xdr:col>4</xdr:col>
      <xdr:colOff>533400</xdr:colOff>
      <xdr:row>41</xdr:row>
      <xdr:rowOff>155726</xdr:rowOff>
    </xdr:to>
    <xdr:sp macro="" textlink="">
      <xdr:nvSpPr>
        <xdr:cNvPr id="92" name="円/楕円 91"/>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165903</xdr:rowOff>
    </xdr:from>
    <xdr:ext cx="762000" cy="259045"/>
    <xdr:sp macro="" textlink="">
      <xdr:nvSpPr>
        <xdr:cNvPr id="93" name="テキスト ボックス 92"/>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4" name="円/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類似団体、全国及び県いずれの平均も上回り、財政が硬直化した状態が続いている。</a:t>
          </a:r>
          <a:endParaRPr kumimoji="1" lang="en-US" altLang="ja-JP" sz="1300">
            <a:latin typeface="ＭＳ Ｐゴシック"/>
          </a:endParaRPr>
        </a:p>
        <a:p>
          <a:r>
            <a:rPr kumimoji="1" lang="ja-JP" altLang="en-US" sz="1300">
              <a:latin typeface="ＭＳ Ｐゴシック"/>
            </a:rPr>
            <a:t>人件費や公債費は減少したが、物件費、維持補修費、扶助費については増加しているため、比率が高止まりしている。</a:t>
          </a:r>
          <a:endParaRPr kumimoji="1" lang="en-US" altLang="ja-JP" sz="1300">
            <a:latin typeface="ＭＳ Ｐゴシック"/>
          </a:endParaRPr>
        </a:p>
        <a:p>
          <a:r>
            <a:rPr kumimoji="1" lang="ja-JP" altLang="en-US" sz="1300">
              <a:latin typeface="ＭＳ Ｐゴシック"/>
            </a:rPr>
            <a:t>今後、社会保障関係経費の増加、今後本格化する町営住宅整備の起債償還による公債費の増加が見込まれる。経常経費の削減に努め、健全な財政運営に行う。</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164846</xdr:rowOff>
    </xdr:from>
    <xdr:to>
      <xdr:col>7</xdr:col>
      <xdr:colOff>152400</xdr:colOff>
      <xdr:row>65</xdr:row>
      <xdr:rowOff>32004</xdr:rowOff>
    </xdr:to>
    <xdr:cxnSp macro="">
      <xdr:nvCxnSpPr>
        <xdr:cNvPr id="130" name="直線コネクタ 129"/>
        <xdr:cNvCxnSpPr/>
      </xdr:nvCxnSpPr>
      <xdr:spPr>
        <a:xfrm>
          <a:off x="4114800" y="111376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164846</xdr:rowOff>
    </xdr:from>
    <xdr:to>
      <xdr:col>6</xdr:col>
      <xdr:colOff>0</xdr:colOff>
      <xdr:row>65</xdr:row>
      <xdr:rowOff>3048</xdr:rowOff>
    </xdr:to>
    <xdr:cxnSp macro="">
      <xdr:nvCxnSpPr>
        <xdr:cNvPr id="133" name="直線コネクタ 132"/>
        <xdr:cNvCxnSpPr/>
      </xdr:nvCxnSpPr>
      <xdr:spPr>
        <a:xfrm flipV="1">
          <a:off x="3225800" y="1113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109220</xdr:rowOff>
    </xdr:to>
    <xdr:cxnSp macro="">
      <xdr:nvCxnSpPr>
        <xdr:cNvPr id="136" name="直線コネクタ 135"/>
        <xdr:cNvCxnSpPr/>
      </xdr:nvCxnSpPr>
      <xdr:spPr>
        <a:xfrm flipV="1">
          <a:off x="2336800" y="111472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109220</xdr:rowOff>
    </xdr:to>
    <xdr:cxnSp macro="">
      <xdr:nvCxnSpPr>
        <xdr:cNvPr id="139" name="直線コネクタ 138"/>
        <xdr:cNvCxnSpPr/>
      </xdr:nvCxnSpPr>
      <xdr:spPr>
        <a:xfrm>
          <a:off x="1447800" y="111472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9" name="円/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114046</xdr:rowOff>
    </xdr:from>
    <xdr:to>
      <xdr:col>6</xdr:col>
      <xdr:colOff>50800</xdr:colOff>
      <xdr:row>65</xdr:row>
      <xdr:rowOff>44196</xdr:rowOff>
    </xdr:to>
    <xdr:sp macro="" textlink="">
      <xdr:nvSpPr>
        <xdr:cNvPr id="151" name="円/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3" name="円/楕円 152"/>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4" name="テキスト ボックス 153"/>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5" name="円/楕円 154"/>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6" name="テキスト ボックス 155"/>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7" name="円/楕円 156"/>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8" name="テキスト ボックス 157"/>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年度の決算額が</a:t>
          </a:r>
          <a:r>
            <a:rPr kumimoji="1" lang="en-US" altLang="ja-JP" sz="1300">
              <a:latin typeface="ＭＳ Ｐゴシック"/>
            </a:rPr>
            <a:t>26</a:t>
          </a:r>
          <a:r>
            <a:rPr kumimoji="1" lang="ja-JP" altLang="en-US" sz="1300">
              <a:latin typeface="ＭＳ Ｐゴシック"/>
            </a:rPr>
            <a:t>年度以前より高くなったのは、主に物件費が要因となっている。物件費のうち、臨時職員（児童館、小中学校臨時講師、中学校教育支援員等）の増加により、賃金が</a:t>
          </a:r>
          <a:r>
            <a:rPr kumimoji="1" lang="en-US" altLang="ja-JP" sz="1300">
              <a:latin typeface="ＭＳ Ｐゴシック"/>
            </a:rPr>
            <a:t>26</a:t>
          </a:r>
          <a:r>
            <a:rPr kumimoji="1" lang="ja-JP" altLang="en-US" sz="1300">
              <a:latin typeface="ＭＳ Ｐゴシック"/>
            </a:rPr>
            <a:t>年度比</a:t>
          </a:r>
          <a:r>
            <a:rPr kumimoji="1" lang="en-US" altLang="ja-JP" sz="1300">
              <a:latin typeface="ＭＳ Ｐゴシック"/>
            </a:rPr>
            <a:t>12.6%</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類似団体平均を下回っている要因としては、職員数が少ないこと、廃棄物処理や消防業務を倉敷市に委託していることから、これらの経費が補助費等に計上していることが挙げられる。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113807</xdr:rowOff>
    </xdr:from>
    <xdr:to>
      <xdr:col>7</xdr:col>
      <xdr:colOff>152400</xdr:colOff>
      <xdr:row>81</xdr:row>
      <xdr:rowOff>124391</xdr:rowOff>
    </xdr:to>
    <xdr:cxnSp macro="">
      <xdr:nvCxnSpPr>
        <xdr:cNvPr id="191" name="直線コネクタ 190"/>
        <xdr:cNvCxnSpPr/>
      </xdr:nvCxnSpPr>
      <xdr:spPr>
        <a:xfrm>
          <a:off x="4114800" y="14001257"/>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69963</xdr:rowOff>
    </xdr:from>
    <xdr:to>
      <xdr:col>6</xdr:col>
      <xdr:colOff>0</xdr:colOff>
      <xdr:row>81</xdr:row>
      <xdr:rowOff>113807</xdr:rowOff>
    </xdr:to>
    <xdr:cxnSp macro="">
      <xdr:nvCxnSpPr>
        <xdr:cNvPr id="194" name="直線コネクタ 193"/>
        <xdr:cNvCxnSpPr/>
      </xdr:nvCxnSpPr>
      <xdr:spPr>
        <a:xfrm>
          <a:off x="3225800" y="13957413"/>
          <a:ext cx="889000" cy="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69963</xdr:rowOff>
    </xdr:from>
    <xdr:to>
      <xdr:col>4</xdr:col>
      <xdr:colOff>482600</xdr:colOff>
      <xdr:row>81</xdr:row>
      <xdr:rowOff>89302</xdr:rowOff>
    </xdr:to>
    <xdr:cxnSp macro="">
      <xdr:nvCxnSpPr>
        <xdr:cNvPr id="197" name="直線コネクタ 196"/>
        <xdr:cNvCxnSpPr/>
      </xdr:nvCxnSpPr>
      <xdr:spPr>
        <a:xfrm flipV="1">
          <a:off x="2336800" y="1395741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89302</xdr:rowOff>
    </xdr:from>
    <xdr:to>
      <xdr:col>3</xdr:col>
      <xdr:colOff>279400</xdr:colOff>
      <xdr:row>81</xdr:row>
      <xdr:rowOff>104214</xdr:rowOff>
    </xdr:to>
    <xdr:cxnSp macro="">
      <xdr:nvCxnSpPr>
        <xdr:cNvPr id="200" name="直線コネクタ 199"/>
        <xdr:cNvCxnSpPr/>
      </xdr:nvCxnSpPr>
      <xdr:spPr>
        <a:xfrm flipV="1">
          <a:off x="1447800" y="13976752"/>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73591</xdr:rowOff>
    </xdr:from>
    <xdr:to>
      <xdr:col>7</xdr:col>
      <xdr:colOff>203200</xdr:colOff>
      <xdr:row>82</xdr:row>
      <xdr:rowOff>3741</xdr:rowOff>
    </xdr:to>
    <xdr:sp macro="" textlink="">
      <xdr:nvSpPr>
        <xdr:cNvPr id="210" name="円/楕円 209"/>
        <xdr:cNvSpPr/>
      </xdr:nvSpPr>
      <xdr:spPr>
        <a:xfrm>
          <a:off x="4902200" y="139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90118</xdr:rowOff>
    </xdr:from>
    <xdr:ext cx="762000" cy="259045"/>
    <xdr:sp macro="" textlink="">
      <xdr:nvSpPr>
        <xdr:cNvPr id="211" name="人件費・物件費等の状況該当値テキスト"/>
        <xdr:cNvSpPr txBox="1"/>
      </xdr:nvSpPr>
      <xdr:spPr>
        <a:xfrm>
          <a:off x="5041900" y="1380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63007</xdr:rowOff>
    </xdr:from>
    <xdr:to>
      <xdr:col>6</xdr:col>
      <xdr:colOff>50800</xdr:colOff>
      <xdr:row>81</xdr:row>
      <xdr:rowOff>164607</xdr:rowOff>
    </xdr:to>
    <xdr:sp macro="" textlink="">
      <xdr:nvSpPr>
        <xdr:cNvPr id="212" name="円/楕円 211"/>
        <xdr:cNvSpPr/>
      </xdr:nvSpPr>
      <xdr:spPr>
        <a:xfrm>
          <a:off x="4064000" y="139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3334</xdr:rowOff>
    </xdr:from>
    <xdr:ext cx="736600" cy="259045"/>
    <xdr:sp macro="" textlink="">
      <xdr:nvSpPr>
        <xdr:cNvPr id="213" name="テキスト ボックス 212"/>
        <xdr:cNvSpPr txBox="1"/>
      </xdr:nvSpPr>
      <xdr:spPr>
        <a:xfrm>
          <a:off x="3733800" y="137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19163</xdr:rowOff>
    </xdr:from>
    <xdr:to>
      <xdr:col>4</xdr:col>
      <xdr:colOff>533400</xdr:colOff>
      <xdr:row>81</xdr:row>
      <xdr:rowOff>120763</xdr:rowOff>
    </xdr:to>
    <xdr:sp macro="" textlink="">
      <xdr:nvSpPr>
        <xdr:cNvPr id="214" name="円/楕円 213"/>
        <xdr:cNvSpPr/>
      </xdr:nvSpPr>
      <xdr:spPr>
        <a:xfrm>
          <a:off x="3175000" y="13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130940</xdr:rowOff>
    </xdr:from>
    <xdr:ext cx="762000" cy="259045"/>
    <xdr:sp macro="" textlink="">
      <xdr:nvSpPr>
        <xdr:cNvPr id="215" name="テキスト ボックス 214"/>
        <xdr:cNvSpPr txBox="1"/>
      </xdr:nvSpPr>
      <xdr:spPr>
        <a:xfrm>
          <a:off x="2844800" y="136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38502</xdr:rowOff>
    </xdr:from>
    <xdr:to>
      <xdr:col>3</xdr:col>
      <xdr:colOff>330200</xdr:colOff>
      <xdr:row>81</xdr:row>
      <xdr:rowOff>140102</xdr:rowOff>
    </xdr:to>
    <xdr:sp macro="" textlink="">
      <xdr:nvSpPr>
        <xdr:cNvPr id="216" name="円/楕円 215"/>
        <xdr:cNvSpPr/>
      </xdr:nvSpPr>
      <xdr:spPr>
        <a:xfrm>
          <a:off x="2286000" y="139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150279</xdr:rowOff>
    </xdr:from>
    <xdr:ext cx="762000" cy="259045"/>
    <xdr:sp macro="" textlink="">
      <xdr:nvSpPr>
        <xdr:cNvPr id="217" name="テキスト ボックス 216"/>
        <xdr:cNvSpPr txBox="1"/>
      </xdr:nvSpPr>
      <xdr:spPr>
        <a:xfrm>
          <a:off x="1955800" y="1369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53414</xdr:rowOff>
    </xdr:from>
    <xdr:to>
      <xdr:col>2</xdr:col>
      <xdr:colOff>127000</xdr:colOff>
      <xdr:row>81</xdr:row>
      <xdr:rowOff>155014</xdr:rowOff>
    </xdr:to>
    <xdr:sp macro="" textlink="">
      <xdr:nvSpPr>
        <xdr:cNvPr id="218" name="円/楕円 217"/>
        <xdr:cNvSpPr/>
      </xdr:nvSpPr>
      <xdr:spPr>
        <a:xfrm>
          <a:off x="1397000" y="139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165191</xdr:rowOff>
    </xdr:from>
    <xdr:ext cx="762000" cy="259045"/>
    <xdr:sp macro="" textlink="">
      <xdr:nvSpPr>
        <xdr:cNvPr id="219" name="テキスト ボックス 218"/>
        <xdr:cNvSpPr txBox="1"/>
      </xdr:nvSpPr>
      <xdr:spPr>
        <a:xfrm>
          <a:off x="1066800" y="1370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従来から、人事院勧告に従い適正な対応を行っている。今後も給与水準の適正化に努める。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45296</xdr:rowOff>
    </xdr:to>
    <xdr:cxnSp macro="">
      <xdr:nvCxnSpPr>
        <xdr:cNvPr id="253" name="直線コネクタ 252"/>
        <xdr:cNvCxnSpPr/>
      </xdr:nvCxnSpPr>
      <xdr:spPr>
        <a:xfrm>
          <a:off x="16179800" y="1477391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87</xdr:row>
      <xdr:rowOff>42757</xdr:rowOff>
    </xdr:to>
    <xdr:cxnSp macro="">
      <xdr:nvCxnSpPr>
        <xdr:cNvPr id="256" name="直線コネクタ 255"/>
        <xdr:cNvCxnSpPr/>
      </xdr:nvCxnSpPr>
      <xdr:spPr>
        <a:xfrm flipV="1">
          <a:off x="15290800" y="14773911"/>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90</xdr:row>
      <xdr:rowOff>51223</xdr:rowOff>
    </xdr:to>
    <xdr:cxnSp macro="">
      <xdr:nvCxnSpPr>
        <xdr:cNvPr id="259" name="直線コネクタ 258"/>
        <xdr:cNvCxnSpPr/>
      </xdr:nvCxnSpPr>
      <xdr:spPr>
        <a:xfrm flipV="1">
          <a:off x="14401800" y="14958907"/>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126154</xdr:rowOff>
    </xdr:from>
    <xdr:to>
      <xdr:col>21</xdr:col>
      <xdr:colOff>0</xdr:colOff>
      <xdr:row>90</xdr:row>
      <xdr:rowOff>51223</xdr:rowOff>
    </xdr:to>
    <xdr:cxnSp macro="">
      <xdr:nvCxnSpPr>
        <xdr:cNvPr id="262" name="直線コネクタ 261"/>
        <xdr:cNvCxnSpPr/>
      </xdr:nvCxnSpPr>
      <xdr:spPr>
        <a:xfrm>
          <a:off x="13512800" y="153852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2" name="円/楕円 271"/>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3"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4" name="円/楕円 273"/>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5" name="テキスト ボックス 274"/>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6" name="円/楕円 275"/>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78334</xdr:rowOff>
    </xdr:from>
    <xdr:ext cx="762000" cy="259045"/>
    <xdr:sp macro="" textlink="">
      <xdr:nvSpPr>
        <xdr:cNvPr id="277" name="テキスト ボックス 276"/>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423</xdr:rowOff>
    </xdr:from>
    <xdr:to>
      <xdr:col>21</xdr:col>
      <xdr:colOff>50800</xdr:colOff>
      <xdr:row>90</xdr:row>
      <xdr:rowOff>102023</xdr:rowOff>
    </xdr:to>
    <xdr:sp macro="" textlink="">
      <xdr:nvSpPr>
        <xdr:cNvPr id="278" name="円/楕円 277"/>
        <xdr:cNvSpPr/>
      </xdr:nvSpPr>
      <xdr:spPr>
        <a:xfrm>
          <a:off x="14351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79" name="テキスト ボックス 278"/>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0" name="円/楕円 279"/>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1" name="テキスト ボックス 280"/>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類似団体平均より少ない人数で推移している。</a:t>
          </a:r>
          <a:endParaRPr kumimoji="1" lang="en-US" altLang="ja-JP" sz="1300">
            <a:latin typeface="ＭＳ Ｐゴシック"/>
          </a:endParaRPr>
        </a:p>
        <a:p>
          <a:r>
            <a:rPr kumimoji="1" lang="ja-JP" altLang="en-US" sz="1300">
              <a:latin typeface="ＭＳ Ｐゴシック"/>
            </a:rPr>
            <a:t>今後も事務、事業運営の改善に努め、少ない職員数でも効率化を図ることで、住民サービスの維持、向上を図る。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102133</xdr:rowOff>
    </xdr:from>
    <xdr:to>
      <xdr:col>24</xdr:col>
      <xdr:colOff>558800</xdr:colOff>
      <xdr:row>60</xdr:row>
      <xdr:rowOff>114681</xdr:rowOff>
    </xdr:to>
    <xdr:cxnSp macro="">
      <xdr:nvCxnSpPr>
        <xdr:cNvPr id="313" name="直線コネクタ 312"/>
        <xdr:cNvCxnSpPr/>
      </xdr:nvCxnSpPr>
      <xdr:spPr>
        <a:xfrm flipV="1">
          <a:off x="16179800" y="10389133"/>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107442</xdr:rowOff>
    </xdr:from>
    <xdr:to>
      <xdr:col>23</xdr:col>
      <xdr:colOff>406400</xdr:colOff>
      <xdr:row>60</xdr:row>
      <xdr:rowOff>114681</xdr:rowOff>
    </xdr:to>
    <xdr:cxnSp macro="">
      <xdr:nvCxnSpPr>
        <xdr:cNvPr id="316" name="直線コネクタ 315"/>
        <xdr:cNvCxnSpPr/>
      </xdr:nvCxnSpPr>
      <xdr:spPr>
        <a:xfrm>
          <a:off x="15290800" y="103944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107442</xdr:rowOff>
    </xdr:to>
    <xdr:cxnSp macro="">
      <xdr:nvCxnSpPr>
        <xdr:cNvPr id="319" name="直線コネクタ 318"/>
        <xdr:cNvCxnSpPr/>
      </xdr:nvCxnSpPr>
      <xdr:spPr>
        <a:xfrm>
          <a:off x="14401800" y="1039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107442</xdr:rowOff>
    </xdr:from>
    <xdr:to>
      <xdr:col>21</xdr:col>
      <xdr:colOff>0</xdr:colOff>
      <xdr:row>60</xdr:row>
      <xdr:rowOff>112268</xdr:rowOff>
    </xdr:to>
    <xdr:cxnSp macro="">
      <xdr:nvCxnSpPr>
        <xdr:cNvPr id="322" name="直線コネクタ 321"/>
        <xdr:cNvCxnSpPr/>
      </xdr:nvCxnSpPr>
      <xdr:spPr>
        <a:xfrm flipV="1">
          <a:off x="13512800" y="103944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51333</xdr:rowOff>
    </xdr:from>
    <xdr:to>
      <xdr:col>24</xdr:col>
      <xdr:colOff>609600</xdr:colOff>
      <xdr:row>60</xdr:row>
      <xdr:rowOff>152933</xdr:rowOff>
    </xdr:to>
    <xdr:sp macro="" textlink="">
      <xdr:nvSpPr>
        <xdr:cNvPr id="332" name="円/楕円 331"/>
        <xdr:cNvSpPr/>
      </xdr:nvSpPr>
      <xdr:spPr>
        <a:xfrm>
          <a:off x="16967200" y="10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144060</xdr:rowOff>
    </xdr:from>
    <xdr:ext cx="762000" cy="259045"/>
    <xdr:sp macro="" textlink="">
      <xdr:nvSpPr>
        <xdr:cNvPr id="333" name="定員管理の状況該当値テキスト"/>
        <xdr:cNvSpPr txBox="1"/>
      </xdr:nvSpPr>
      <xdr:spPr>
        <a:xfrm>
          <a:off x="17106900" y="102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63881</xdr:rowOff>
    </xdr:from>
    <xdr:to>
      <xdr:col>23</xdr:col>
      <xdr:colOff>457200</xdr:colOff>
      <xdr:row>60</xdr:row>
      <xdr:rowOff>165481</xdr:rowOff>
    </xdr:to>
    <xdr:sp macro="" textlink="">
      <xdr:nvSpPr>
        <xdr:cNvPr id="334" name="円/楕円 333"/>
        <xdr:cNvSpPr/>
      </xdr:nvSpPr>
      <xdr:spPr>
        <a:xfrm>
          <a:off x="16129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4208</xdr:rowOff>
    </xdr:from>
    <xdr:ext cx="736600" cy="259045"/>
    <xdr:sp macro="" textlink="">
      <xdr:nvSpPr>
        <xdr:cNvPr id="335" name="テキスト ボックス 334"/>
        <xdr:cNvSpPr txBox="1"/>
      </xdr:nvSpPr>
      <xdr:spPr>
        <a:xfrm>
          <a:off x="15798800" y="1011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6" name="円/楕円 335"/>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168419</xdr:rowOff>
    </xdr:from>
    <xdr:ext cx="762000" cy="259045"/>
    <xdr:sp macro="" textlink="">
      <xdr:nvSpPr>
        <xdr:cNvPr id="337" name="テキスト ボックス 336"/>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56642</xdr:rowOff>
    </xdr:from>
    <xdr:to>
      <xdr:col>21</xdr:col>
      <xdr:colOff>50800</xdr:colOff>
      <xdr:row>60</xdr:row>
      <xdr:rowOff>158242</xdr:rowOff>
    </xdr:to>
    <xdr:sp macro="" textlink="">
      <xdr:nvSpPr>
        <xdr:cNvPr id="338" name="円/楕円 337"/>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168419</xdr:rowOff>
    </xdr:from>
    <xdr:ext cx="762000" cy="259045"/>
    <xdr:sp macro="" textlink="">
      <xdr:nvSpPr>
        <xdr:cNvPr id="339" name="テキスト ボックス 338"/>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61468</xdr:rowOff>
    </xdr:from>
    <xdr:to>
      <xdr:col>19</xdr:col>
      <xdr:colOff>533400</xdr:colOff>
      <xdr:row>60</xdr:row>
      <xdr:rowOff>163068</xdr:rowOff>
    </xdr:to>
    <xdr:sp macro="" textlink="">
      <xdr:nvSpPr>
        <xdr:cNvPr id="340" name="円/楕円 339"/>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1795</xdr:rowOff>
    </xdr:from>
    <xdr:ext cx="762000" cy="259045"/>
    <xdr:sp macro="" textlink="">
      <xdr:nvSpPr>
        <xdr:cNvPr id="341" name="テキスト ボックス 340"/>
        <xdr:cNvSpPr txBox="1"/>
      </xdr:nvSpPr>
      <xdr:spPr>
        <a:xfrm>
          <a:off x="13131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26</a:t>
          </a:r>
          <a:r>
            <a:rPr kumimoji="1" lang="ja-JP" altLang="en-US" sz="1300">
              <a:latin typeface="ＭＳ Ｐゴシック"/>
            </a:rPr>
            <a:t>年度以前は類似団体平均より比率が高かったが、</a:t>
          </a:r>
          <a:r>
            <a:rPr kumimoji="1" lang="en-US" altLang="ja-JP" sz="1300">
              <a:latin typeface="ＭＳ Ｐゴシック"/>
            </a:rPr>
            <a:t>27</a:t>
          </a:r>
          <a:r>
            <a:rPr kumimoji="1" lang="ja-JP" altLang="en-US" sz="1300">
              <a:latin typeface="ＭＳ Ｐゴシック"/>
            </a:rPr>
            <a:t>年度は類似団体と同水準の</a:t>
          </a:r>
          <a:r>
            <a:rPr kumimoji="1" lang="en-US" altLang="ja-JP" sz="1300">
              <a:latin typeface="ＭＳ Ｐゴシック"/>
            </a:rPr>
            <a:t>8.3%</a:t>
          </a:r>
          <a:r>
            <a:rPr kumimoji="1" lang="ja-JP" altLang="en-US" sz="1300">
              <a:latin typeface="ＭＳ Ｐゴシック"/>
            </a:rPr>
            <a:t>となり、年々改善している。</a:t>
          </a:r>
          <a:r>
            <a:rPr kumimoji="1" lang="en-US" altLang="ja-JP" sz="1300">
              <a:latin typeface="ＭＳ Ｐゴシック"/>
            </a:rPr>
            <a:t>27</a:t>
          </a:r>
          <a:r>
            <a:rPr kumimoji="1" lang="ja-JP" altLang="en-US" sz="1300">
              <a:latin typeface="ＭＳ Ｐゴシック"/>
            </a:rPr>
            <a:t>年度の比率が改善した要因は、公債費の減少と公営企業債の償還に対する繰入額の減少が挙げられる。今後、町営住宅整備に対する起債償還が本格化することから、比率が再び上昇することが見込まれる。今後も地方債に大きく頼らない財源運営に努め、新規発行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42</xdr:row>
      <xdr:rowOff>94343</xdr:rowOff>
    </xdr:to>
    <xdr:cxnSp macro="">
      <xdr:nvCxnSpPr>
        <xdr:cNvPr id="377" name="直線コネクタ 376"/>
        <xdr:cNvCxnSpPr/>
      </xdr:nvCxnSpPr>
      <xdr:spPr>
        <a:xfrm flipV="1">
          <a:off x="16179800" y="7076924"/>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43</xdr:row>
      <xdr:rowOff>129722</xdr:rowOff>
    </xdr:to>
    <xdr:cxnSp macro="">
      <xdr:nvCxnSpPr>
        <xdr:cNvPr id="380" name="直線コネクタ 379"/>
        <xdr:cNvCxnSpPr/>
      </xdr:nvCxnSpPr>
      <xdr:spPr>
        <a:xfrm flipV="1">
          <a:off x="15290800" y="7295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44</xdr:row>
      <xdr:rowOff>38705</xdr:rowOff>
    </xdr:to>
    <xdr:cxnSp macro="">
      <xdr:nvCxnSpPr>
        <xdr:cNvPr id="383" name="直線コネクタ 382"/>
        <xdr:cNvCxnSpPr/>
      </xdr:nvCxnSpPr>
      <xdr:spPr>
        <a:xfrm flipV="1">
          <a:off x="14401800" y="750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38705</xdr:rowOff>
    </xdr:from>
    <xdr:to>
      <xdr:col>21</xdr:col>
      <xdr:colOff>0</xdr:colOff>
      <xdr:row>44</xdr:row>
      <xdr:rowOff>73176</xdr:rowOff>
    </xdr:to>
    <xdr:cxnSp macro="">
      <xdr:nvCxnSpPr>
        <xdr:cNvPr id="386" name="直線コネクタ 385"/>
        <xdr:cNvCxnSpPr/>
      </xdr:nvCxnSpPr>
      <xdr:spPr>
        <a:xfrm flipV="1">
          <a:off x="13512800" y="75825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396" name="円/楕円 395"/>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13201</xdr:rowOff>
    </xdr:from>
    <xdr:ext cx="762000" cy="259045"/>
    <xdr:sp macro="" textlink="">
      <xdr:nvSpPr>
        <xdr:cNvPr id="397" name="公債費負担の状況該当値テキスト"/>
        <xdr:cNvSpPr txBox="1"/>
      </xdr:nvSpPr>
      <xdr:spPr>
        <a:xfrm>
          <a:off x="17106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8" name="円/楕円 39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9" name="テキスト ボックス 39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400" name="円/楕円 399"/>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401" name="テキスト ボックス 400"/>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159355</xdr:rowOff>
    </xdr:from>
    <xdr:to>
      <xdr:col>21</xdr:col>
      <xdr:colOff>50800</xdr:colOff>
      <xdr:row>44</xdr:row>
      <xdr:rowOff>89505</xdr:rowOff>
    </xdr:to>
    <xdr:sp macro="" textlink="">
      <xdr:nvSpPr>
        <xdr:cNvPr id="402" name="円/楕円 401"/>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74282</xdr:rowOff>
    </xdr:from>
    <xdr:ext cx="762000" cy="259045"/>
    <xdr:sp macro="" textlink="">
      <xdr:nvSpPr>
        <xdr:cNvPr id="403" name="テキスト ボックス 402"/>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04" name="円/楕円 403"/>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05" name="テキスト ボックス 404"/>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14.3%</a:t>
          </a:r>
          <a:r>
            <a:rPr kumimoji="1" lang="ja-JP" altLang="en-US" sz="1300">
              <a:latin typeface="ＭＳ Ｐゴシック"/>
            </a:rPr>
            <a:t>と年々改善している。</a:t>
          </a:r>
          <a:r>
            <a:rPr kumimoji="1" lang="en-US" altLang="ja-JP" sz="1300">
              <a:latin typeface="ＭＳ Ｐゴシック"/>
            </a:rPr>
            <a:t>26</a:t>
          </a:r>
          <a:r>
            <a:rPr kumimoji="1" lang="ja-JP" altLang="en-US" sz="1300">
              <a:latin typeface="ＭＳ Ｐゴシック"/>
            </a:rPr>
            <a:t>年度より大幅に改善した要因は、地方債の現在高は増加したものの、公営企業債の償還に対する繰入見込額の減少、退職手当の負担見込額が減少したことが挙げられる。</a:t>
          </a:r>
          <a:endParaRPr kumimoji="1" lang="en-US" altLang="ja-JP" sz="1300">
            <a:latin typeface="ＭＳ Ｐゴシック"/>
          </a:endParaRPr>
        </a:p>
        <a:p>
          <a:r>
            <a:rPr kumimoji="1" lang="ja-JP" altLang="en-US" sz="1300">
              <a:latin typeface="ＭＳ Ｐゴシック"/>
            </a:rPr>
            <a:t>今後も、現在と後世への負担のバランスを考えながら、財政運営を進めていく。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85386</xdr:rowOff>
    </xdr:from>
    <xdr:to>
      <xdr:col>24</xdr:col>
      <xdr:colOff>558800</xdr:colOff>
      <xdr:row>14</xdr:row>
      <xdr:rowOff>147320</xdr:rowOff>
    </xdr:to>
    <xdr:cxnSp macro="">
      <xdr:nvCxnSpPr>
        <xdr:cNvPr id="439" name="直線コネクタ 438"/>
        <xdr:cNvCxnSpPr/>
      </xdr:nvCxnSpPr>
      <xdr:spPr>
        <a:xfrm flipV="1">
          <a:off x="16179800" y="2485686"/>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147320</xdr:rowOff>
    </xdr:from>
    <xdr:to>
      <xdr:col>23</xdr:col>
      <xdr:colOff>406400</xdr:colOff>
      <xdr:row>15</xdr:row>
      <xdr:rowOff>49064</xdr:rowOff>
    </xdr:to>
    <xdr:cxnSp macro="">
      <xdr:nvCxnSpPr>
        <xdr:cNvPr id="442" name="直線コネクタ 441"/>
        <xdr:cNvCxnSpPr/>
      </xdr:nvCxnSpPr>
      <xdr:spPr>
        <a:xfrm flipV="1">
          <a:off x="15290800" y="2547620"/>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49064</xdr:rowOff>
    </xdr:from>
    <xdr:to>
      <xdr:col>22</xdr:col>
      <xdr:colOff>203200</xdr:colOff>
      <xdr:row>15</xdr:row>
      <xdr:rowOff>74803</xdr:rowOff>
    </xdr:to>
    <xdr:cxnSp macro="">
      <xdr:nvCxnSpPr>
        <xdr:cNvPr id="445" name="直線コネクタ 444"/>
        <xdr:cNvCxnSpPr/>
      </xdr:nvCxnSpPr>
      <xdr:spPr>
        <a:xfrm flipV="1">
          <a:off x="14401800" y="262081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74803</xdr:rowOff>
    </xdr:from>
    <xdr:to>
      <xdr:col>21</xdr:col>
      <xdr:colOff>0</xdr:colOff>
      <xdr:row>15</xdr:row>
      <xdr:rowOff>77216</xdr:rowOff>
    </xdr:to>
    <xdr:cxnSp macro="">
      <xdr:nvCxnSpPr>
        <xdr:cNvPr id="448" name="直線コネクタ 447"/>
        <xdr:cNvCxnSpPr/>
      </xdr:nvCxnSpPr>
      <xdr:spPr>
        <a:xfrm flipV="1">
          <a:off x="13512800" y="264655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52" name="テキスト ボックス 451"/>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34586</xdr:rowOff>
    </xdr:from>
    <xdr:to>
      <xdr:col>24</xdr:col>
      <xdr:colOff>609600</xdr:colOff>
      <xdr:row>14</xdr:row>
      <xdr:rowOff>136186</xdr:rowOff>
    </xdr:to>
    <xdr:sp macro="" textlink="">
      <xdr:nvSpPr>
        <xdr:cNvPr id="458" name="円/楕円 457"/>
        <xdr:cNvSpPr/>
      </xdr:nvSpPr>
      <xdr:spPr>
        <a:xfrm>
          <a:off x="169672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82863</xdr:rowOff>
    </xdr:from>
    <xdr:ext cx="762000" cy="259045"/>
    <xdr:sp macro="" textlink="">
      <xdr:nvSpPr>
        <xdr:cNvPr id="459" name="将来負担の状況該当値テキスト"/>
        <xdr:cNvSpPr txBox="1"/>
      </xdr:nvSpPr>
      <xdr:spPr>
        <a:xfrm>
          <a:off x="17106900" y="24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96520</xdr:rowOff>
    </xdr:from>
    <xdr:to>
      <xdr:col>23</xdr:col>
      <xdr:colOff>457200</xdr:colOff>
      <xdr:row>15</xdr:row>
      <xdr:rowOff>26670</xdr:rowOff>
    </xdr:to>
    <xdr:sp macro="" textlink="">
      <xdr:nvSpPr>
        <xdr:cNvPr id="460" name="円/楕円 459"/>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11447</xdr:rowOff>
    </xdr:from>
    <xdr:ext cx="736600" cy="259045"/>
    <xdr:sp macro="" textlink="">
      <xdr:nvSpPr>
        <xdr:cNvPr id="461" name="テキスト ボックス 460"/>
        <xdr:cNvSpPr txBox="1"/>
      </xdr:nvSpPr>
      <xdr:spPr>
        <a:xfrm>
          <a:off x="15798800" y="258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169714</xdr:rowOff>
    </xdr:from>
    <xdr:to>
      <xdr:col>22</xdr:col>
      <xdr:colOff>254000</xdr:colOff>
      <xdr:row>15</xdr:row>
      <xdr:rowOff>99864</xdr:rowOff>
    </xdr:to>
    <xdr:sp macro="" textlink="">
      <xdr:nvSpPr>
        <xdr:cNvPr id="462" name="円/楕円 461"/>
        <xdr:cNvSpPr/>
      </xdr:nvSpPr>
      <xdr:spPr>
        <a:xfrm>
          <a:off x="15240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84641</xdr:rowOff>
    </xdr:from>
    <xdr:ext cx="762000" cy="259045"/>
    <xdr:sp macro="" textlink="">
      <xdr:nvSpPr>
        <xdr:cNvPr id="463" name="テキスト ボックス 462"/>
        <xdr:cNvSpPr txBox="1"/>
      </xdr:nvSpPr>
      <xdr:spPr>
        <a:xfrm>
          <a:off x="14909800" y="265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24003</xdr:rowOff>
    </xdr:from>
    <xdr:to>
      <xdr:col>21</xdr:col>
      <xdr:colOff>50800</xdr:colOff>
      <xdr:row>15</xdr:row>
      <xdr:rowOff>125603</xdr:rowOff>
    </xdr:to>
    <xdr:sp macro="" textlink="">
      <xdr:nvSpPr>
        <xdr:cNvPr id="464" name="円/楕円 463"/>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110380</xdr:rowOff>
    </xdr:from>
    <xdr:ext cx="762000" cy="259045"/>
    <xdr:sp macro="" textlink="">
      <xdr:nvSpPr>
        <xdr:cNvPr id="465" name="テキスト ボックス 464"/>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26416</xdr:rowOff>
    </xdr:from>
    <xdr:to>
      <xdr:col>19</xdr:col>
      <xdr:colOff>533400</xdr:colOff>
      <xdr:row>15</xdr:row>
      <xdr:rowOff>128016</xdr:rowOff>
    </xdr:to>
    <xdr:sp macro="" textlink="">
      <xdr:nvSpPr>
        <xdr:cNvPr id="466" name="円/楕円 465"/>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138193</xdr:rowOff>
    </xdr:from>
    <xdr:ext cx="762000" cy="259045"/>
    <xdr:sp macro="" textlink="">
      <xdr:nvSpPr>
        <xdr:cNvPr id="467" name="テキスト ボックス 466"/>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類似団体、全国及び平均と同水準を維持している。</a:t>
          </a:r>
          <a:endParaRPr kumimoji="1" lang="en-US" altLang="ja-JP" sz="1300">
            <a:latin typeface="ＭＳ Ｐゴシック"/>
          </a:endParaRPr>
        </a:p>
        <a:p>
          <a:r>
            <a:rPr kumimoji="1" lang="ja-JP" altLang="en-US" sz="1300">
              <a:latin typeface="ＭＳ Ｐゴシック"/>
            </a:rPr>
            <a:t>今後も計画的に職員採用を行い、適正な定員管理に努め、人件費の抑制を図る。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33274</xdr:rowOff>
    </xdr:to>
    <xdr:cxnSp macro="">
      <xdr:nvCxnSpPr>
        <xdr:cNvPr id="64" name="直線コネクタ 63"/>
        <xdr:cNvCxnSpPr/>
      </xdr:nvCxnSpPr>
      <xdr:spPr>
        <a:xfrm flipV="1">
          <a:off x="3987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33274</xdr:rowOff>
    </xdr:to>
    <xdr:cxnSp macro="">
      <xdr:nvCxnSpPr>
        <xdr:cNvPr id="67" name="直線コネクタ 66"/>
        <xdr:cNvCxnSpPr/>
      </xdr:nvCxnSpPr>
      <xdr:spPr>
        <a:xfrm>
          <a:off x="3098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69850</xdr:rowOff>
    </xdr:to>
    <xdr:cxnSp macro="">
      <xdr:nvCxnSpPr>
        <xdr:cNvPr id="70" name="直線コネクタ 69"/>
        <xdr:cNvCxnSpPr/>
      </xdr:nvCxnSpPr>
      <xdr:spPr>
        <a:xfrm flipV="1">
          <a:off x="2209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69850</xdr:rowOff>
    </xdr:to>
    <xdr:cxnSp macro="">
      <xdr:nvCxnSpPr>
        <xdr:cNvPr id="73" name="直線コネクタ 72"/>
        <xdr:cNvCxnSpPr/>
      </xdr:nvCxnSpPr>
      <xdr:spPr>
        <a:xfrm>
          <a:off x="1320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物件費の割合は、年々上昇している。</a:t>
          </a:r>
          <a:r>
            <a:rPr kumimoji="1" lang="en-US" altLang="ja-JP" sz="1300">
              <a:latin typeface="ＭＳ Ｐゴシック"/>
            </a:rPr>
            <a:t>27</a:t>
          </a:r>
          <a:r>
            <a:rPr kumimoji="1" lang="ja-JP" altLang="en-US" sz="1300">
              <a:latin typeface="ＭＳ Ｐゴシック"/>
            </a:rPr>
            <a:t>年度は、児童館の臨時職員、小中学校の臨時講師等の増、学校</a:t>
          </a:r>
          <a:r>
            <a:rPr kumimoji="1" lang="en-US" altLang="ja-JP" sz="1300">
              <a:latin typeface="ＭＳ Ｐゴシック"/>
            </a:rPr>
            <a:t>ICT</a:t>
          </a:r>
          <a:r>
            <a:rPr kumimoji="1" lang="ja-JP" altLang="en-US" sz="1300">
              <a:latin typeface="ＭＳ Ｐゴシック"/>
            </a:rPr>
            <a:t>機器にかかるリース物件の増により</a:t>
          </a:r>
          <a:r>
            <a:rPr kumimoji="1" lang="en-US" altLang="ja-JP" sz="1300">
              <a:latin typeface="ＭＳ Ｐゴシック"/>
            </a:rPr>
            <a:t>26</a:t>
          </a:r>
          <a:r>
            <a:rPr kumimoji="1" lang="ja-JP" altLang="en-US" sz="1300">
              <a:latin typeface="ＭＳ Ｐゴシック"/>
            </a:rPr>
            <a:t>年度より若干上昇した。</a:t>
          </a:r>
          <a:endParaRPr kumimoji="1" lang="en-US" altLang="ja-JP" sz="1300">
            <a:latin typeface="ＭＳ Ｐゴシック"/>
          </a:endParaRPr>
        </a:p>
        <a:p>
          <a:r>
            <a:rPr kumimoji="1" lang="ja-JP" altLang="en-US" sz="1300">
              <a:latin typeface="ＭＳ Ｐゴシック"/>
            </a:rPr>
            <a:t>さらなる事業の見直しを行うことで経常経費の抑制を行う。</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20320</xdr:rowOff>
    </xdr:to>
    <xdr:cxnSp macro="">
      <xdr:nvCxnSpPr>
        <xdr:cNvPr id="125" name="直線コネクタ 124"/>
        <xdr:cNvCxnSpPr/>
      </xdr:nvCxnSpPr>
      <xdr:spPr>
        <a:xfrm>
          <a:off x="15671800" y="3098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18</xdr:row>
      <xdr:rowOff>12700</xdr:rowOff>
    </xdr:to>
    <xdr:cxnSp macro="">
      <xdr:nvCxnSpPr>
        <xdr:cNvPr id="128" name="直線コネクタ 127"/>
        <xdr:cNvCxnSpPr/>
      </xdr:nvCxnSpPr>
      <xdr:spPr>
        <a:xfrm>
          <a:off x="14782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138430</xdr:rowOff>
    </xdr:to>
    <xdr:cxnSp macro="">
      <xdr:nvCxnSpPr>
        <xdr:cNvPr id="131" name="直線コネクタ 130"/>
        <xdr:cNvCxnSpPr/>
      </xdr:nvCxnSpPr>
      <xdr:spPr>
        <a:xfrm>
          <a:off x="13893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39370</xdr:rowOff>
    </xdr:to>
    <xdr:cxnSp macro="">
      <xdr:nvCxnSpPr>
        <xdr:cNvPr id="134" name="直線コネクタ 133"/>
        <xdr:cNvCxnSpPr/>
      </xdr:nvCxnSpPr>
      <xdr:spPr>
        <a:xfrm>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140970</xdr:rowOff>
    </xdr:from>
    <xdr:to>
      <xdr:col>24</xdr:col>
      <xdr:colOff>82550</xdr:colOff>
      <xdr:row>18</xdr:row>
      <xdr:rowOff>71120</xdr:rowOff>
    </xdr:to>
    <xdr:sp macro="" textlink="">
      <xdr:nvSpPr>
        <xdr:cNvPr id="144" name="円/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2" name="円/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3" name="テキスト ボックス 152"/>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全国及び県平均は下回っているものの、類似団体の中では比率が高くなっている。</a:t>
          </a:r>
          <a:endParaRPr kumimoji="1" lang="en-US" altLang="ja-JP" sz="1300">
            <a:latin typeface="ＭＳ Ｐゴシック"/>
          </a:endParaRPr>
        </a:p>
        <a:p>
          <a:r>
            <a:rPr kumimoji="1" lang="ja-JP" altLang="en-US" sz="1300">
              <a:latin typeface="ＭＳ Ｐゴシック"/>
            </a:rPr>
            <a:t>上昇傾向にある要因としては、児童措置費、障害福祉サービス費の増加が挙げられる。</a:t>
          </a:r>
          <a:endParaRPr kumimoji="1" lang="en-US" altLang="ja-JP" sz="1300">
            <a:latin typeface="ＭＳ Ｐゴシック"/>
          </a:endParaRPr>
        </a:p>
        <a:p>
          <a:r>
            <a:rPr kumimoji="1" lang="ja-JP" altLang="en-US" sz="1300">
              <a:latin typeface="ＭＳ Ｐゴシック"/>
            </a:rPr>
            <a:t>今後も増加が見込まれることから、財政の硬直化に注意をはらう必要がある。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88900</xdr:rowOff>
    </xdr:to>
    <xdr:cxnSp macro="">
      <xdr:nvCxnSpPr>
        <xdr:cNvPr id="186" name="直線コネクタ 185"/>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146050</xdr:rowOff>
    </xdr:to>
    <xdr:cxnSp macro="">
      <xdr:nvCxnSpPr>
        <xdr:cNvPr id="189" name="直線コネクタ 188"/>
        <xdr:cNvCxnSpPr/>
      </xdr:nvCxnSpPr>
      <xdr:spPr>
        <a:xfrm>
          <a:off x="3098800" y="10033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107950</xdr:rowOff>
    </xdr:to>
    <xdr:cxnSp macro="">
      <xdr:nvCxnSpPr>
        <xdr:cNvPr id="192" name="直線コネクタ 191"/>
        <xdr:cNvCxnSpPr/>
      </xdr:nvCxnSpPr>
      <xdr:spPr>
        <a:xfrm flipV="1">
          <a:off x="2209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107950</xdr:rowOff>
    </xdr:to>
    <xdr:cxnSp macro="">
      <xdr:nvCxnSpPr>
        <xdr:cNvPr id="195" name="直線コネクタ 194"/>
        <xdr:cNvCxnSpPr/>
      </xdr:nvCxnSpPr>
      <xdr:spPr>
        <a:xfrm>
          <a:off x="1320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5" name="円/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07" name="円/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09" name="円/楕円 208"/>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0" name="テキスト ボックス 209"/>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57150</xdr:rowOff>
    </xdr:from>
    <xdr:to>
      <xdr:col>3</xdr:col>
      <xdr:colOff>193675</xdr:colOff>
      <xdr:row>58</xdr:row>
      <xdr:rowOff>158750</xdr:rowOff>
    </xdr:to>
    <xdr:sp macro="" textlink="">
      <xdr:nvSpPr>
        <xdr:cNvPr id="211" name="円/楕円 210"/>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143527</xdr:rowOff>
    </xdr:from>
    <xdr:ext cx="762000" cy="259045"/>
    <xdr:sp macro="" textlink="">
      <xdr:nvSpPr>
        <xdr:cNvPr id="212" name="テキスト ボックス 211"/>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3" name="円/楕円 212"/>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4" name="テキスト ボックス 213"/>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年度は、国民健康保険の法定外繰出の減による繰出金の減少、財政調整基金への積立の減により積立金は減少したが、公共施設の老朽化等に伴う維持補修費が</a:t>
          </a:r>
          <a:r>
            <a:rPr kumimoji="1" lang="en-US" altLang="ja-JP" sz="1300">
              <a:latin typeface="ＭＳ Ｐゴシック"/>
            </a:rPr>
            <a:t>26</a:t>
          </a:r>
          <a:r>
            <a:rPr kumimoji="1" lang="ja-JP" altLang="en-US" sz="1300">
              <a:latin typeface="ＭＳ Ｐゴシック"/>
            </a:rPr>
            <a:t>年度比</a:t>
          </a:r>
          <a:r>
            <a:rPr kumimoji="1" lang="en-US" altLang="ja-JP" sz="1300">
              <a:latin typeface="ＭＳ Ｐゴシック"/>
            </a:rPr>
            <a:t>12.9%</a:t>
          </a:r>
          <a:r>
            <a:rPr kumimoji="1" lang="ja-JP" altLang="en-US" sz="1300">
              <a:latin typeface="ＭＳ Ｐゴシック"/>
            </a:rPr>
            <a:t>の増によりその他の項目全体としては比率が上昇した。</a:t>
          </a:r>
          <a:endParaRPr kumimoji="1" lang="en-US" altLang="ja-JP" sz="1300">
            <a:latin typeface="ＭＳ Ｐゴシック"/>
          </a:endParaRPr>
        </a:p>
        <a:p>
          <a:r>
            <a:rPr kumimoji="1" lang="ja-JP" altLang="en-US" sz="1300">
              <a:latin typeface="ＭＳ Ｐゴシック"/>
            </a:rPr>
            <a:t>今後も維持補修費の増加が見込まれることから、日々の点検や計画的な維持管理による経費抑制に努めていく。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168148</xdr:rowOff>
    </xdr:from>
    <xdr:to>
      <xdr:col>24</xdr:col>
      <xdr:colOff>31750</xdr:colOff>
      <xdr:row>59</xdr:row>
      <xdr:rowOff>5842</xdr:rowOff>
    </xdr:to>
    <xdr:cxnSp macro="">
      <xdr:nvCxnSpPr>
        <xdr:cNvPr id="244" name="直線コネクタ 243"/>
        <xdr:cNvCxnSpPr/>
      </xdr:nvCxnSpPr>
      <xdr:spPr>
        <a:xfrm>
          <a:off x="15671800" y="10112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145288</xdr:rowOff>
    </xdr:from>
    <xdr:to>
      <xdr:col>22</xdr:col>
      <xdr:colOff>565150</xdr:colOff>
      <xdr:row>58</xdr:row>
      <xdr:rowOff>168148</xdr:rowOff>
    </xdr:to>
    <xdr:cxnSp macro="">
      <xdr:nvCxnSpPr>
        <xdr:cNvPr id="247" name="直線コネクタ 246"/>
        <xdr:cNvCxnSpPr/>
      </xdr:nvCxnSpPr>
      <xdr:spPr>
        <a:xfrm>
          <a:off x="14782800" y="100893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145288</xdr:rowOff>
    </xdr:from>
    <xdr:to>
      <xdr:col>21</xdr:col>
      <xdr:colOff>361950</xdr:colOff>
      <xdr:row>58</xdr:row>
      <xdr:rowOff>149860</xdr:rowOff>
    </xdr:to>
    <xdr:cxnSp macro="">
      <xdr:nvCxnSpPr>
        <xdr:cNvPr id="250" name="直線コネクタ 249"/>
        <xdr:cNvCxnSpPr/>
      </xdr:nvCxnSpPr>
      <xdr:spPr>
        <a:xfrm flipV="1">
          <a:off x="13893800" y="10089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85852</xdr:rowOff>
    </xdr:from>
    <xdr:to>
      <xdr:col>20</xdr:col>
      <xdr:colOff>158750</xdr:colOff>
      <xdr:row>58</xdr:row>
      <xdr:rowOff>149860</xdr:rowOff>
    </xdr:to>
    <xdr:cxnSp macro="">
      <xdr:nvCxnSpPr>
        <xdr:cNvPr id="253" name="直線コネクタ 252"/>
        <xdr:cNvCxnSpPr/>
      </xdr:nvCxnSpPr>
      <xdr:spPr>
        <a:xfrm>
          <a:off x="13004800" y="100299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126492</xdr:rowOff>
    </xdr:from>
    <xdr:to>
      <xdr:col>24</xdr:col>
      <xdr:colOff>82550</xdr:colOff>
      <xdr:row>59</xdr:row>
      <xdr:rowOff>56642</xdr:rowOff>
    </xdr:to>
    <xdr:sp macro="" textlink="">
      <xdr:nvSpPr>
        <xdr:cNvPr id="263" name="円/楕円 262"/>
        <xdr:cNvSpPr/>
      </xdr:nvSpPr>
      <xdr:spPr>
        <a:xfrm>
          <a:off x="164592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98569</xdr:rowOff>
    </xdr:from>
    <xdr:ext cx="762000" cy="259045"/>
    <xdr:sp macro="" textlink="">
      <xdr:nvSpPr>
        <xdr:cNvPr id="264" name="その他該当値テキスト"/>
        <xdr:cNvSpPr txBox="1"/>
      </xdr:nvSpPr>
      <xdr:spPr>
        <a:xfrm>
          <a:off x="165989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117348</xdr:rowOff>
    </xdr:from>
    <xdr:to>
      <xdr:col>22</xdr:col>
      <xdr:colOff>615950</xdr:colOff>
      <xdr:row>59</xdr:row>
      <xdr:rowOff>47498</xdr:rowOff>
    </xdr:to>
    <xdr:sp macro="" textlink="">
      <xdr:nvSpPr>
        <xdr:cNvPr id="265" name="円/楕円 264"/>
        <xdr:cNvSpPr/>
      </xdr:nvSpPr>
      <xdr:spPr>
        <a:xfrm>
          <a:off x="15621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32275</xdr:rowOff>
    </xdr:from>
    <xdr:ext cx="736600" cy="259045"/>
    <xdr:sp macro="" textlink="">
      <xdr:nvSpPr>
        <xdr:cNvPr id="266" name="テキスト ボックス 265"/>
        <xdr:cNvSpPr txBox="1"/>
      </xdr:nvSpPr>
      <xdr:spPr>
        <a:xfrm>
          <a:off x="15290800" y="1014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94488</xdr:rowOff>
    </xdr:from>
    <xdr:to>
      <xdr:col>21</xdr:col>
      <xdr:colOff>412750</xdr:colOff>
      <xdr:row>59</xdr:row>
      <xdr:rowOff>24638</xdr:rowOff>
    </xdr:to>
    <xdr:sp macro="" textlink="">
      <xdr:nvSpPr>
        <xdr:cNvPr id="267" name="円/楕円 266"/>
        <xdr:cNvSpPr/>
      </xdr:nvSpPr>
      <xdr:spPr>
        <a:xfrm>
          <a:off x="14732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9415</xdr:rowOff>
    </xdr:from>
    <xdr:ext cx="762000" cy="259045"/>
    <xdr:sp macro="" textlink="">
      <xdr:nvSpPr>
        <xdr:cNvPr id="268" name="テキスト ボックス 267"/>
        <xdr:cNvSpPr txBox="1"/>
      </xdr:nvSpPr>
      <xdr:spPr>
        <a:xfrm>
          <a:off x="14401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9" name="円/楕円 268"/>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0" name="テキスト ボックス 269"/>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35052</xdr:rowOff>
    </xdr:from>
    <xdr:to>
      <xdr:col>19</xdr:col>
      <xdr:colOff>6350</xdr:colOff>
      <xdr:row>58</xdr:row>
      <xdr:rowOff>136652</xdr:rowOff>
    </xdr:to>
    <xdr:sp macro="" textlink="">
      <xdr:nvSpPr>
        <xdr:cNvPr id="271" name="円/楕円 270"/>
        <xdr:cNvSpPr/>
      </xdr:nvSpPr>
      <xdr:spPr>
        <a:xfrm>
          <a:off x="12954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121429</xdr:rowOff>
    </xdr:from>
    <xdr:ext cx="762000" cy="259045"/>
    <xdr:sp macro="" textlink="">
      <xdr:nvSpPr>
        <xdr:cNvPr id="272" name="テキスト ボックス 271"/>
        <xdr:cNvSpPr txBox="1"/>
      </xdr:nvSpPr>
      <xdr:spPr>
        <a:xfrm>
          <a:off x="12623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町が出資する法人等もなく、倉敷市への廃棄物焼却や消防業務の委託費以外に高額な補助費がないことから、比率は類似団体平均より低い水準で推移している。</a:t>
          </a:r>
          <a:endParaRPr kumimoji="1" lang="en-US" altLang="ja-JP" sz="1300">
            <a:latin typeface="ＭＳ Ｐゴシック"/>
          </a:endParaRPr>
        </a:p>
        <a:p>
          <a:r>
            <a:rPr kumimoji="1" lang="en-US" altLang="ja-JP" sz="1300">
              <a:latin typeface="ＭＳ Ｐゴシック"/>
            </a:rPr>
            <a:t>27</a:t>
          </a:r>
          <a:r>
            <a:rPr kumimoji="1" lang="ja-JP" altLang="en-US" sz="1300">
              <a:latin typeface="ＭＳ Ｐゴシック"/>
            </a:rPr>
            <a:t>年度の比率上昇の要因としては、地域住民生活等緊急支援事業として、プレミアム商品券発行業務に対して商工会に交付金を交付したことが挙げられる。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62992</xdr:rowOff>
    </xdr:to>
    <xdr:cxnSp macro="">
      <xdr:nvCxnSpPr>
        <xdr:cNvPr id="302" name="直線コネクタ 301"/>
        <xdr:cNvCxnSpPr/>
      </xdr:nvCxnSpPr>
      <xdr:spPr>
        <a:xfrm>
          <a:off x="15671800" y="6184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17272</xdr:rowOff>
    </xdr:to>
    <xdr:cxnSp macro="">
      <xdr:nvCxnSpPr>
        <xdr:cNvPr id="305" name="直線コネクタ 304"/>
        <xdr:cNvCxnSpPr/>
      </xdr:nvCxnSpPr>
      <xdr:spPr>
        <a:xfrm flipV="1">
          <a:off x="14782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90424</xdr:rowOff>
    </xdr:to>
    <xdr:cxnSp macro="">
      <xdr:nvCxnSpPr>
        <xdr:cNvPr id="308" name="直線コネクタ 307"/>
        <xdr:cNvCxnSpPr/>
      </xdr:nvCxnSpPr>
      <xdr:spPr>
        <a:xfrm flipV="1">
          <a:off x="13893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90424</xdr:rowOff>
    </xdr:to>
    <xdr:cxnSp macro="">
      <xdr:nvCxnSpPr>
        <xdr:cNvPr id="311" name="直線コネクタ 310"/>
        <xdr:cNvCxnSpPr/>
      </xdr:nvCxnSpPr>
      <xdr:spPr>
        <a:xfrm>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1" name="円/楕円 320"/>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2"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3" name="円/楕円 32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4" name="テキスト ボックス 32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5" name="円/楕円 324"/>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6" name="テキスト ボックス 325"/>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7" name="円/楕円 326"/>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8" name="テキスト ボックス 32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9" name="円/楕円 328"/>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0" name="テキスト ボックス 329"/>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25</a:t>
          </a:r>
          <a:r>
            <a:rPr kumimoji="1" lang="ja-JP" altLang="en-US" sz="1300">
              <a:latin typeface="ＭＳ Ｐゴシック"/>
            </a:rPr>
            <a:t>年度に大規模な施設整備にかかる起債の償還が終了したことから、</a:t>
          </a:r>
          <a:r>
            <a:rPr kumimoji="1" lang="en-US" altLang="ja-JP" sz="1300">
              <a:latin typeface="ＭＳ Ｐゴシック"/>
            </a:rPr>
            <a:t>26</a:t>
          </a:r>
          <a:r>
            <a:rPr kumimoji="1" lang="ja-JP" altLang="en-US" sz="1300">
              <a:latin typeface="ＭＳ Ｐゴシック"/>
            </a:rPr>
            <a:t>年度以降比率が改善した。</a:t>
          </a:r>
          <a:r>
            <a:rPr kumimoji="1" lang="en-US" altLang="ja-JP" sz="1300">
              <a:latin typeface="ＭＳ Ｐゴシック"/>
            </a:rPr>
            <a:t>27</a:t>
          </a:r>
          <a:r>
            <a:rPr kumimoji="1" lang="ja-JP" altLang="en-US" sz="1300">
              <a:latin typeface="ＭＳ Ｐゴシック"/>
            </a:rPr>
            <a:t>年度においては、減税補てん債等の償還が終了し、</a:t>
          </a:r>
          <a:r>
            <a:rPr kumimoji="1" lang="en-US" altLang="ja-JP" sz="1300">
              <a:latin typeface="ＭＳ Ｐゴシック"/>
            </a:rPr>
            <a:t>26</a:t>
          </a:r>
          <a:r>
            <a:rPr kumimoji="1" lang="ja-JP" altLang="en-US" sz="1300">
              <a:latin typeface="ＭＳ Ｐゴシック"/>
            </a:rPr>
            <a:t>年度比</a:t>
          </a:r>
          <a:r>
            <a:rPr kumimoji="1" lang="en-US" altLang="ja-JP" sz="1300">
              <a:latin typeface="ＭＳ Ｐゴシック"/>
            </a:rPr>
            <a:t>0.8</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今後は、町営住宅整備にかかる起債の償還により、公債費の増加が見込まれる。</a:t>
          </a:r>
          <a:endParaRPr kumimoji="1" lang="en-US" altLang="ja-JP" sz="1300">
            <a:latin typeface="ＭＳ Ｐゴシック"/>
          </a:endParaRPr>
        </a:p>
        <a:p>
          <a:r>
            <a:rPr kumimoji="1" lang="ja-JP" altLang="en-US" sz="1300">
              <a:latin typeface="ＭＳ Ｐゴシック"/>
            </a:rPr>
            <a:t>地方債の新規発行の抑制に努め、今後の公債費の推移に注視する。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117856</xdr:rowOff>
    </xdr:to>
    <xdr:cxnSp macro="">
      <xdr:nvCxnSpPr>
        <xdr:cNvPr id="360" name="直線コネクタ 359"/>
        <xdr:cNvCxnSpPr/>
      </xdr:nvCxnSpPr>
      <xdr:spPr>
        <a:xfrm flipV="1">
          <a:off x="3987800" y="13111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92711</xdr:rowOff>
    </xdr:to>
    <xdr:cxnSp macro="">
      <xdr:nvCxnSpPr>
        <xdr:cNvPr id="363" name="直線コネクタ 362"/>
        <xdr:cNvCxnSpPr/>
      </xdr:nvCxnSpPr>
      <xdr:spPr>
        <a:xfrm flipV="1">
          <a:off x="3098800" y="131480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97282</xdr:rowOff>
    </xdr:to>
    <xdr:cxnSp macro="">
      <xdr:nvCxnSpPr>
        <xdr:cNvPr id="366" name="直線コネクタ 365"/>
        <xdr:cNvCxnSpPr/>
      </xdr:nvCxnSpPr>
      <xdr:spPr>
        <a:xfrm flipV="1">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110998</xdr:rowOff>
    </xdr:to>
    <xdr:cxnSp macro="">
      <xdr:nvCxnSpPr>
        <xdr:cNvPr id="369" name="直線コネクタ 368"/>
        <xdr:cNvCxnSpPr/>
      </xdr:nvCxnSpPr>
      <xdr:spPr>
        <a:xfrm flipV="1">
          <a:off x="1320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9" name="円/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1" name="円/楕円 380"/>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2" name="テキスト ボックス 381"/>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3" name="円/楕円 38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84" name="テキスト ボックス 383"/>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5" name="円/楕円 384"/>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6" name="テキスト ボックス 385"/>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7" name="円/楕円 386"/>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8" name="テキスト ボックス 387"/>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年度において、人件費以外はいずれも上昇したことから、</a:t>
          </a:r>
          <a:r>
            <a:rPr kumimoji="1" lang="en-US" altLang="ja-JP" sz="1300">
              <a:latin typeface="ＭＳ Ｐゴシック"/>
            </a:rPr>
            <a:t>26</a:t>
          </a:r>
          <a:r>
            <a:rPr kumimoji="1" lang="ja-JP" altLang="en-US" sz="1300">
              <a:latin typeface="ＭＳ Ｐゴシック"/>
            </a:rPr>
            <a:t>年度と比較して比率が上昇し、類似団体の中でも極めて高い。</a:t>
          </a:r>
          <a:endParaRPr kumimoji="1" lang="en-US" altLang="ja-JP" sz="1300">
            <a:latin typeface="ＭＳ Ｐゴシック"/>
          </a:endParaRPr>
        </a:p>
        <a:p>
          <a:r>
            <a:rPr kumimoji="1" lang="ja-JP" altLang="en-US" sz="1300">
              <a:latin typeface="ＭＳ Ｐゴシック"/>
            </a:rPr>
            <a:t>これは、コミュニティバスの無料運行、小児医療費無償化などの医療・福祉サービス、特別会計への繰出しなど行政サービスを充実したことが要因であるが、今後も経常経費の縮減や事業の見直しを行い、健全な財政運営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161289</xdr:rowOff>
    </xdr:to>
    <xdr:cxnSp macro="">
      <xdr:nvCxnSpPr>
        <xdr:cNvPr id="421" name="直線コネクタ 420"/>
        <xdr:cNvCxnSpPr/>
      </xdr:nvCxnSpPr>
      <xdr:spPr>
        <a:xfrm>
          <a:off x="15671800" y="136448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79</xdr:row>
      <xdr:rowOff>100330</xdr:rowOff>
    </xdr:to>
    <xdr:cxnSp macro="">
      <xdr:nvCxnSpPr>
        <xdr:cNvPr id="424" name="直線コネクタ 423"/>
        <xdr:cNvCxnSpPr/>
      </xdr:nvCxnSpPr>
      <xdr:spPr>
        <a:xfrm>
          <a:off x="14782800" y="1353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79</xdr:row>
      <xdr:rowOff>66039</xdr:rowOff>
    </xdr:to>
    <xdr:cxnSp macro="">
      <xdr:nvCxnSpPr>
        <xdr:cNvPr id="427" name="直線コネクタ 426"/>
        <xdr:cNvCxnSpPr/>
      </xdr:nvCxnSpPr>
      <xdr:spPr>
        <a:xfrm flipV="1">
          <a:off x="13893800" y="13530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79</xdr:row>
      <xdr:rowOff>66039</xdr:rowOff>
    </xdr:to>
    <xdr:cxnSp macro="">
      <xdr:nvCxnSpPr>
        <xdr:cNvPr id="430" name="直線コネクタ 429"/>
        <xdr:cNvCxnSpPr/>
      </xdr:nvCxnSpPr>
      <xdr:spPr>
        <a:xfrm>
          <a:off x="13004800" y="135153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0" name="円/楕円 439"/>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41"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42" name="円/楕円 441"/>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43" name="テキスト ボックス 442"/>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44" name="円/楕円 443"/>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45" name="テキスト ボックス 444"/>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15239</xdr:rowOff>
    </xdr:from>
    <xdr:to>
      <xdr:col>20</xdr:col>
      <xdr:colOff>209550</xdr:colOff>
      <xdr:row>79</xdr:row>
      <xdr:rowOff>116839</xdr:rowOff>
    </xdr:to>
    <xdr:sp macro="" textlink="">
      <xdr:nvSpPr>
        <xdr:cNvPr id="446" name="円/楕円 445"/>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101616</xdr:rowOff>
    </xdr:from>
    <xdr:ext cx="762000" cy="259045"/>
    <xdr:sp macro="" textlink="">
      <xdr:nvSpPr>
        <xdr:cNvPr id="447" name="テキスト ボックス 446"/>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91439</xdr:rowOff>
    </xdr:from>
    <xdr:to>
      <xdr:col>19</xdr:col>
      <xdr:colOff>6350</xdr:colOff>
      <xdr:row>79</xdr:row>
      <xdr:rowOff>21589</xdr:rowOff>
    </xdr:to>
    <xdr:sp macro="" textlink="">
      <xdr:nvSpPr>
        <xdr:cNvPr id="448" name="円/楕円 447"/>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6366</xdr:rowOff>
    </xdr:from>
    <xdr:ext cx="762000" cy="259045"/>
    <xdr:sp macro="" textlink="">
      <xdr:nvSpPr>
        <xdr:cNvPr id="449" name="テキスト ボックス 448"/>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岡山県早島町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96322</xdr:rowOff>
    </xdr:from>
    <xdr:to>
      <xdr:col>4</xdr:col>
      <xdr:colOff>1117600</xdr:colOff>
      <xdr:row>19</xdr:row>
      <xdr:rowOff>106556</xdr:rowOff>
    </xdr:to>
    <xdr:cxnSp macro="">
      <xdr:nvCxnSpPr>
        <xdr:cNvPr id="50" name="直線コネクタ 49"/>
        <xdr:cNvCxnSpPr/>
      </xdr:nvCxnSpPr>
      <xdr:spPr bwMode="auto">
        <a:xfrm flipV="1">
          <a:off x="5003800" y="3401497"/>
          <a:ext cx="647700" cy="1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106556</xdr:rowOff>
    </xdr:from>
    <xdr:to>
      <xdr:col>4</xdr:col>
      <xdr:colOff>469900</xdr:colOff>
      <xdr:row>19</xdr:row>
      <xdr:rowOff>132502</xdr:rowOff>
    </xdr:to>
    <xdr:cxnSp macro="">
      <xdr:nvCxnSpPr>
        <xdr:cNvPr id="53" name="直線コネクタ 52"/>
        <xdr:cNvCxnSpPr/>
      </xdr:nvCxnSpPr>
      <xdr:spPr bwMode="auto">
        <a:xfrm flipV="1">
          <a:off x="4305300" y="34117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103797</xdr:rowOff>
    </xdr:from>
    <xdr:to>
      <xdr:col>3</xdr:col>
      <xdr:colOff>904875</xdr:colOff>
      <xdr:row>19</xdr:row>
      <xdr:rowOff>132502</xdr:rowOff>
    </xdr:to>
    <xdr:cxnSp macro="">
      <xdr:nvCxnSpPr>
        <xdr:cNvPr id="56" name="直線コネクタ 55"/>
        <xdr:cNvCxnSpPr/>
      </xdr:nvCxnSpPr>
      <xdr:spPr bwMode="auto">
        <a:xfrm>
          <a:off x="3606800" y="3408972"/>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103797</xdr:rowOff>
    </xdr:from>
    <xdr:to>
      <xdr:col>3</xdr:col>
      <xdr:colOff>206375</xdr:colOff>
      <xdr:row>19</xdr:row>
      <xdr:rowOff>111447</xdr:rowOff>
    </xdr:to>
    <xdr:cxnSp macro="">
      <xdr:nvCxnSpPr>
        <xdr:cNvPr id="59" name="直線コネクタ 58"/>
        <xdr:cNvCxnSpPr/>
      </xdr:nvCxnSpPr>
      <xdr:spPr bwMode="auto">
        <a:xfrm flipV="1">
          <a:off x="2908300" y="3408972"/>
          <a:ext cx="698500" cy="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45522</xdr:rowOff>
    </xdr:from>
    <xdr:to>
      <xdr:col>5</xdr:col>
      <xdr:colOff>34925</xdr:colOff>
      <xdr:row>19</xdr:row>
      <xdr:rowOff>147122</xdr:rowOff>
    </xdr:to>
    <xdr:sp macro="" textlink="">
      <xdr:nvSpPr>
        <xdr:cNvPr id="69" name="円/楕円 68"/>
        <xdr:cNvSpPr/>
      </xdr:nvSpPr>
      <xdr:spPr bwMode="auto">
        <a:xfrm>
          <a:off x="5600700" y="33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125549</xdr:rowOff>
    </xdr:from>
    <xdr:ext cx="762000" cy="259045"/>
    <xdr:sp macro="" textlink="">
      <xdr:nvSpPr>
        <xdr:cNvPr id="70" name="人口1人当たり決算額の推移該当値テキスト130"/>
        <xdr:cNvSpPr txBox="1"/>
      </xdr:nvSpPr>
      <xdr:spPr>
        <a:xfrm>
          <a:off x="5740400" y="32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70,276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55756</xdr:rowOff>
    </xdr:from>
    <xdr:to>
      <xdr:col>4</xdr:col>
      <xdr:colOff>520700</xdr:colOff>
      <xdr:row>19</xdr:row>
      <xdr:rowOff>157356</xdr:rowOff>
    </xdr:to>
    <xdr:sp macro="" textlink="">
      <xdr:nvSpPr>
        <xdr:cNvPr id="71" name="円/楕円 70"/>
        <xdr:cNvSpPr/>
      </xdr:nvSpPr>
      <xdr:spPr bwMode="auto">
        <a:xfrm>
          <a:off x="4953000" y="336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142133</xdr:rowOff>
    </xdr:from>
    <xdr:ext cx="736600" cy="259045"/>
    <xdr:sp macro="" textlink="">
      <xdr:nvSpPr>
        <xdr:cNvPr id="72" name="テキスト ボックス 71"/>
        <xdr:cNvSpPr txBox="1"/>
      </xdr:nvSpPr>
      <xdr:spPr>
        <a:xfrm>
          <a:off x="4622800" y="3447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68,933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81702</xdr:rowOff>
    </xdr:from>
    <xdr:to>
      <xdr:col>3</xdr:col>
      <xdr:colOff>955675</xdr:colOff>
      <xdr:row>20</xdr:row>
      <xdr:rowOff>11852</xdr:rowOff>
    </xdr:to>
    <xdr:sp macro="" textlink="">
      <xdr:nvSpPr>
        <xdr:cNvPr id="73" name="円/楕円 72"/>
        <xdr:cNvSpPr/>
      </xdr:nvSpPr>
      <xdr:spPr bwMode="auto">
        <a:xfrm>
          <a:off x="4254500" y="338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168079</xdr:rowOff>
    </xdr:from>
    <xdr:ext cx="762000" cy="259045"/>
    <xdr:sp macro="" textlink="">
      <xdr:nvSpPr>
        <xdr:cNvPr id="74" name="テキスト ボックス 73"/>
        <xdr:cNvSpPr txBox="1"/>
      </xdr:nvSpPr>
      <xdr:spPr>
        <a:xfrm>
          <a:off x="3924300" y="347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52997</xdr:rowOff>
    </xdr:from>
    <xdr:to>
      <xdr:col>3</xdr:col>
      <xdr:colOff>257175</xdr:colOff>
      <xdr:row>19</xdr:row>
      <xdr:rowOff>154597</xdr:rowOff>
    </xdr:to>
    <xdr:sp macro="" textlink="">
      <xdr:nvSpPr>
        <xdr:cNvPr id="75" name="円/楕円 74"/>
        <xdr:cNvSpPr/>
      </xdr:nvSpPr>
      <xdr:spPr bwMode="auto">
        <a:xfrm>
          <a:off x="3556000" y="335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139374</xdr:rowOff>
    </xdr:from>
    <xdr:ext cx="762000" cy="259045"/>
    <xdr:sp macro="" textlink="">
      <xdr:nvSpPr>
        <xdr:cNvPr id="76" name="テキスト ボックス 75"/>
        <xdr:cNvSpPr txBox="1"/>
      </xdr:nvSpPr>
      <xdr:spPr>
        <a:xfrm>
          <a:off x="3225800" y="344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60647</xdr:rowOff>
    </xdr:from>
    <xdr:to>
      <xdr:col>2</xdr:col>
      <xdr:colOff>692150</xdr:colOff>
      <xdr:row>19</xdr:row>
      <xdr:rowOff>162247</xdr:rowOff>
    </xdr:to>
    <xdr:sp macro="" textlink="">
      <xdr:nvSpPr>
        <xdr:cNvPr id="77" name="円/楕円 76"/>
        <xdr:cNvSpPr/>
      </xdr:nvSpPr>
      <xdr:spPr bwMode="auto">
        <a:xfrm>
          <a:off x="2857500" y="336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147024</xdr:rowOff>
    </xdr:from>
    <xdr:ext cx="762000" cy="259045"/>
    <xdr:sp macro="" textlink="">
      <xdr:nvSpPr>
        <xdr:cNvPr id="78" name="テキスト ボックス 77"/>
        <xdr:cNvSpPr txBox="1"/>
      </xdr:nvSpPr>
      <xdr:spPr>
        <a:xfrm>
          <a:off x="2527300" y="345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5705</xdr:rowOff>
    </xdr:from>
    <xdr:to>
      <xdr:col>4</xdr:col>
      <xdr:colOff>1117600</xdr:colOff>
      <xdr:row>37</xdr:row>
      <xdr:rowOff>29753</xdr:rowOff>
    </xdr:to>
    <xdr:cxnSp macro="">
      <xdr:nvCxnSpPr>
        <xdr:cNvPr id="110" name="直線コネクタ 109"/>
        <xdr:cNvCxnSpPr/>
      </xdr:nvCxnSpPr>
      <xdr:spPr bwMode="auto">
        <a:xfrm>
          <a:off x="5003800" y="7130405"/>
          <a:ext cx="647700" cy="2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331666</xdr:rowOff>
    </xdr:from>
    <xdr:to>
      <xdr:col>4</xdr:col>
      <xdr:colOff>469900</xdr:colOff>
      <xdr:row>37</xdr:row>
      <xdr:rowOff>5705</xdr:rowOff>
    </xdr:to>
    <xdr:cxnSp macro="">
      <xdr:nvCxnSpPr>
        <xdr:cNvPr id="113" name="直線コネクタ 112"/>
        <xdr:cNvCxnSpPr/>
      </xdr:nvCxnSpPr>
      <xdr:spPr bwMode="auto">
        <a:xfrm>
          <a:off x="4305300" y="6942016"/>
          <a:ext cx="698500" cy="18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269784</xdr:rowOff>
    </xdr:from>
    <xdr:to>
      <xdr:col>3</xdr:col>
      <xdr:colOff>904875</xdr:colOff>
      <xdr:row>35</xdr:row>
      <xdr:rowOff>331666</xdr:rowOff>
    </xdr:to>
    <xdr:cxnSp macro="">
      <xdr:nvCxnSpPr>
        <xdr:cNvPr id="116" name="直線コネクタ 115"/>
        <xdr:cNvCxnSpPr/>
      </xdr:nvCxnSpPr>
      <xdr:spPr bwMode="auto">
        <a:xfrm>
          <a:off x="3606800" y="6880134"/>
          <a:ext cx="698500" cy="6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269784</xdr:rowOff>
    </xdr:from>
    <xdr:to>
      <xdr:col>3</xdr:col>
      <xdr:colOff>206375</xdr:colOff>
      <xdr:row>35</xdr:row>
      <xdr:rowOff>278081</xdr:rowOff>
    </xdr:to>
    <xdr:cxnSp macro="">
      <xdr:nvCxnSpPr>
        <xdr:cNvPr id="119" name="直線コネクタ 118"/>
        <xdr:cNvCxnSpPr/>
      </xdr:nvCxnSpPr>
      <xdr:spPr bwMode="auto">
        <a:xfrm flipV="1">
          <a:off x="2908300" y="6880134"/>
          <a:ext cx="698500" cy="8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150403</xdr:rowOff>
    </xdr:from>
    <xdr:to>
      <xdr:col>5</xdr:col>
      <xdr:colOff>34925</xdr:colOff>
      <xdr:row>37</xdr:row>
      <xdr:rowOff>80553</xdr:rowOff>
    </xdr:to>
    <xdr:sp macro="" textlink="">
      <xdr:nvSpPr>
        <xdr:cNvPr id="129" name="円/楕円 128"/>
        <xdr:cNvSpPr/>
      </xdr:nvSpPr>
      <xdr:spPr bwMode="auto">
        <a:xfrm>
          <a:off x="5600700" y="710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122480</xdr:rowOff>
    </xdr:from>
    <xdr:ext cx="762000" cy="259045"/>
    <xdr:sp macro="" textlink="">
      <xdr:nvSpPr>
        <xdr:cNvPr id="130" name="人口1人当たり決算額の推移該当値テキスト445"/>
        <xdr:cNvSpPr txBox="1"/>
      </xdr:nvSpPr>
      <xdr:spPr>
        <a:xfrm>
          <a:off x="5740400" y="70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126355</xdr:rowOff>
    </xdr:from>
    <xdr:to>
      <xdr:col>4</xdr:col>
      <xdr:colOff>520700</xdr:colOff>
      <xdr:row>37</xdr:row>
      <xdr:rowOff>56505</xdr:rowOff>
    </xdr:to>
    <xdr:sp macro="" textlink="">
      <xdr:nvSpPr>
        <xdr:cNvPr id="131" name="円/楕円 130"/>
        <xdr:cNvSpPr/>
      </xdr:nvSpPr>
      <xdr:spPr bwMode="auto">
        <a:xfrm>
          <a:off x="4953000" y="707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41282</xdr:rowOff>
    </xdr:from>
    <xdr:ext cx="736600" cy="259045"/>
    <xdr:sp macro="" textlink="">
      <xdr:nvSpPr>
        <xdr:cNvPr id="132" name="テキスト ボックス 131"/>
        <xdr:cNvSpPr txBox="1"/>
      </xdr:nvSpPr>
      <xdr:spPr>
        <a:xfrm>
          <a:off x="4622800" y="7165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280866</xdr:rowOff>
    </xdr:from>
    <xdr:to>
      <xdr:col>3</xdr:col>
      <xdr:colOff>955675</xdr:colOff>
      <xdr:row>36</xdr:row>
      <xdr:rowOff>39566</xdr:rowOff>
    </xdr:to>
    <xdr:sp macro="" textlink="">
      <xdr:nvSpPr>
        <xdr:cNvPr id="133" name="円/楕円 132"/>
        <xdr:cNvSpPr/>
      </xdr:nvSpPr>
      <xdr:spPr bwMode="auto">
        <a:xfrm>
          <a:off x="4254500" y="689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24343</xdr:rowOff>
    </xdr:from>
    <xdr:ext cx="762000" cy="259045"/>
    <xdr:sp macro="" textlink="">
      <xdr:nvSpPr>
        <xdr:cNvPr id="134" name="テキスト ボックス 133"/>
        <xdr:cNvSpPr txBox="1"/>
      </xdr:nvSpPr>
      <xdr:spPr>
        <a:xfrm>
          <a:off x="3924300" y="69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218984</xdr:rowOff>
    </xdr:from>
    <xdr:to>
      <xdr:col>3</xdr:col>
      <xdr:colOff>257175</xdr:colOff>
      <xdr:row>35</xdr:row>
      <xdr:rowOff>320584</xdr:rowOff>
    </xdr:to>
    <xdr:sp macro="" textlink="">
      <xdr:nvSpPr>
        <xdr:cNvPr id="135" name="円/楕円 134"/>
        <xdr:cNvSpPr/>
      </xdr:nvSpPr>
      <xdr:spPr bwMode="auto">
        <a:xfrm>
          <a:off x="3556000" y="682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305361</xdr:rowOff>
    </xdr:from>
    <xdr:ext cx="762000" cy="259045"/>
    <xdr:sp macro="" textlink="">
      <xdr:nvSpPr>
        <xdr:cNvPr id="136" name="テキスト ボックス 135"/>
        <xdr:cNvSpPr txBox="1"/>
      </xdr:nvSpPr>
      <xdr:spPr>
        <a:xfrm>
          <a:off x="3225800" y="69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227281</xdr:rowOff>
    </xdr:from>
    <xdr:to>
      <xdr:col>2</xdr:col>
      <xdr:colOff>692150</xdr:colOff>
      <xdr:row>35</xdr:row>
      <xdr:rowOff>328881</xdr:rowOff>
    </xdr:to>
    <xdr:sp macro="" textlink="">
      <xdr:nvSpPr>
        <xdr:cNvPr id="137" name="円/楕円 136"/>
        <xdr:cNvSpPr/>
      </xdr:nvSpPr>
      <xdr:spPr bwMode="auto">
        <a:xfrm>
          <a:off x="2857500" y="6837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313658</xdr:rowOff>
    </xdr:from>
    <xdr:ext cx="762000" cy="259045"/>
    <xdr:sp macro="" textlink="">
      <xdr:nvSpPr>
        <xdr:cNvPr id="138" name="テキスト ボックス 137"/>
        <xdr:cNvSpPr txBox="1"/>
      </xdr:nvSpPr>
      <xdr:spPr>
        <a:xfrm>
          <a:off x="2527300" y="692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121885</xdr:rowOff>
    </xdr:from>
    <xdr:to>
      <xdr:col>6</xdr:col>
      <xdr:colOff>511175</xdr:colOff>
      <xdr:row>38</xdr:row>
      <xdr:rowOff>122586</xdr:rowOff>
    </xdr:to>
    <xdr:cxnSp macro="">
      <xdr:nvCxnSpPr>
        <xdr:cNvPr id="61" name="直線コネクタ 60"/>
        <xdr:cNvCxnSpPr/>
      </xdr:nvCxnSpPr>
      <xdr:spPr>
        <a:xfrm>
          <a:off x="3797300" y="6636985"/>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121885</xdr:rowOff>
    </xdr:from>
    <xdr:to>
      <xdr:col>5</xdr:col>
      <xdr:colOff>358775</xdr:colOff>
      <xdr:row>38</xdr:row>
      <xdr:rowOff>143952</xdr:rowOff>
    </xdr:to>
    <xdr:cxnSp macro="">
      <xdr:nvCxnSpPr>
        <xdr:cNvPr id="64" name="直線コネクタ 63"/>
        <xdr:cNvCxnSpPr/>
      </xdr:nvCxnSpPr>
      <xdr:spPr>
        <a:xfrm flipV="1">
          <a:off x="2908300" y="6636985"/>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109548</xdr:rowOff>
    </xdr:from>
    <xdr:to>
      <xdr:col>4</xdr:col>
      <xdr:colOff>155575</xdr:colOff>
      <xdr:row>38</xdr:row>
      <xdr:rowOff>143952</xdr:rowOff>
    </xdr:to>
    <xdr:cxnSp macro="">
      <xdr:nvCxnSpPr>
        <xdr:cNvPr id="67" name="直線コネクタ 66"/>
        <xdr:cNvCxnSpPr/>
      </xdr:nvCxnSpPr>
      <xdr:spPr>
        <a:xfrm>
          <a:off x="2019300" y="662464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109548</xdr:rowOff>
    </xdr:from>
    <xdr:to>
      <xdr:col>2</xdr:col>
      <xdr:colOff>638175</xdr:colOff>
      <xdr:row>38</xdr:row>
      <xdr:rowOff>118501</xdr:rowOff>
    </xdr:to>
    <xdr:cxnSp macro="">
      <xdr:nvCxnSpPr>
        <xdr:cNvPr id="70" name="直線コネクタ 69"/>
        <xdr:cNvCxnSpPr/>
      </xdr:nvCxnSpPr>
      <xdr:spPr>
        <a:xfrm flipV="1">
          <a:off x="1130300" y="662464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71786</xdr:rowOff>
    </xdr:from>
    <xdr:to>
      <xdr:col>6</xdr:col>
      <xdr:colOff>561975</xdr:colOff>
      <xdr:row>39</xdr:row>
      <xdr:rowOff>1936</xdr:rowOff>
    </xdr:to>
    <xdr:sp macro="" textlink="">
      <xdr:nvSpPr>
        <xdr:cNvPr id="80" name="円/楕円 79"/>
        <xdr:cNvSpPr/>
      </xdr:nvSpPr>
      <xdr:spPr>
        <a:xfrm>
          <a:off x="4584700" y="65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158163</xdr:rowOff>
    </xdr:from>
    <xdr:ext cx="534377" cy="259045"/>
    <xdr:sp macro="" textlink="">
      <xdr:nvSpPr>
        <xdr:cNvPr id="81" name="人件費該当値テキスト"/>
        <xdr:cNvSpPr txBox="1"/>
      </xdr:nvSpPr>
      <xdr:spPr>
        <a:xfrm>
          <a:off x="4686300" y="65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71085</xdr:rowOff>
    </xdr:from>
    <xdr:to>
      <xdr:col>5</xdr:col>
      <xdr:colOff>409575</xdr:colOff>
      <xdr:row>39</xdr:row>
      <xdr:rowOff>1235</xdr:rowOff>
    </xdr:to>
    <xdr:sp macro="" textlink="">
      <xdr:nvSpPr>
        <xdr:cNvPr id="82" name="円/楕円 81"/>
        <xdr:cNvSpPr/>
      </xdr:nvSpPr>
      <xdr:spPr>
        <a:xfrm>
          <a:off x="3746500" y="65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163812</xdr:rowOff>
    </xdr:from>
    <xdr:ext cx="534377" cy="259045"/>
    <xdr:sp macro="" textlink="">
      <xdr:nvSpPr>
        <xdr:cNvPr id="83" name="テキスト ボックス 82"/>
        <xdr:cNvSpPr txBox="1"/>
      </xdr:nvSpPr>
      <xdr:spPr>
        <a:xfrm>
          <a:off x="3530111" y="66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93152</xdr:rowOff>
    </xdr:from>
    <xdr:to>
      <xdr:col>4</xdr:col>
      <xdr:colOff>206375</xdr:colOff>
      <xdr:row>39</xdr:row>
      <xdr:rowOff>23302</xdr:rowOff>
    </xdr:to>
    <xdr:sp macro="" textlink="">
      <xdr:nvSpPr>
        <xdr:cNvPr id="84" name="円/楕円 83"/>
        <xdr:cNvSpPr/>
      </xdr:nvSpPr>
      <xdr:spPr>
        <a:xfrm>
          <a:off x="2857500" y="66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14429</xdr:rowOff>
    </xdr:from>
    <xdr:ext cx="534377" cy="259045"/>
    <xdr:sp macro="" textlink="">
      <xdr:nvSpPr>
        <xdr:cNvPr id="85" name="テキスト ボックス 84"/>
        <xdr:cNvSpPr txBox="1"/>
      </xdr:nvSpPr>
      <xdr:spPr>
        <a:xfrm>
          <a:off x="2641111" y="6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58748</xdr:rowOff>
    </xdr:from>
    <xdr:to>
      <xdr:col>3</xdr:col>
      <xdr:colOff>3175</xdr:colOff>
      <xdr:row>38</xdr:row>
      <xdr:rowOff>160348</xdr:rowOff>
    </xdr:to>
    <xdr:sp macro="" textlink="">
      <xdr:nvSpPr>
        <xdr:cNvPr id="86" name="円/楕円 85"/>
        <xdr:cNvSpPr/>
      </xdr:nvSpPr>
      <xdr:spPr>
        <a:xfrm>
          <a:off x="1968500" y="65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151475</xdr:rowOff>
    </xdr:from>
    <xdr:ext cx="534377" cy="259045"/>
    <xdr:sp macro="" textlink="">
      <xdr:nvSpPr>
        <xdr:cNvPr id="87" name="テキスト ボックス 86"/>
        <xdr:cNvSpPr txBox="1"/>
      </xdr:nvSpPr>
      <xdr:spPr>
        <a:xfrm>
          <a:off x="1752111" y="66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67701</xdr:rowOff>
    </xdr:from>
    <xdr:to>
      <xdr:col>1</xdr:col>
      <xdr:colOff>485775</xdr:colOff>
      <xdr:row>38</xdr:row>
      <xdr:rowOff>169301</xdr:rowOff>
    </xdr:to>
    <xdr:sp macro="" textlink="">
      <xdr:nvSpPr>
        <xdr:cNvPr id="88" name="円/楕円 87"/>
        <xdr:cNvSpPr/>
      </xdr:nvSpPr>
      <xdr:spPr>
        <a:xfrm>
          <a:off x="1079500" y="65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160428</xdr:rowOff>
    </xdr:from>
    <xdr:ext cx="534377" cy="259045"/>
    <xdr:sp macro="" textlink="">
      <xdr:nvSpPr>
        <xdr:cNvPr id="89" name="テキスト ボックス 88"/>
        <xdr:cNvSpPr txBox="1"/>
      </xdr:nvSpPr>
      <xdr:spPr>
        <a:xfrm>
          <a:off x="863111" y="66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127432</xdr:rowOff>
    </xdr:from>
    <xdr:to>
      <xdr:col>6</xdr:col>
      <xdr:colOff>511175</xdr:colOff>
      <xdr:row>57</xdr:row>
      <xdr:rowOff>134410</xdr:rowOff>
    </xdr:to>
    <xdr:cxnSp macro="">
      <xdr:nvCxnSpPr>
        <xdr:cNvPr id="121" name="直線コネクタ 120"/>
        <xdr:cNvCxnSpPr/>
      </xdr:nvCxnSpPr>
      <xdr:spPr>
        <a:xfrm flipV="1">
          <a:off x="3797300" y="9900082"/>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134410</xdr:rowOff>
    </xdr:from>
    <xdr:to>
      <xdr:col>5</xdr:col>
      <xdr:colOff>358775</xdr:colOff>
      <xdr:row>58</xdr:row>
      <xdr:rowOff>24301</xdr:rowOff>
    </xdr:to>
    <xdr:cxnSp macro="">
      <xdr:nvCxnSpPr>
        <xdr:cNvPr id="124" name="直線コネクタ 123"/>
        <xdr:cNvCxnSpPr/>
      </xdr:nvCxnSpPr>
      <xdr:spPr>
        <a:xfrm flipV="1">
          <a:off x="2908300" y="9907060"/>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22047</xdr:rowOff>
    </xdr:from>
    <xdr:to>
      <xdr:col>4</xdr:col>
      <xdr:colOff>155575</xdr:colOff>
      <xdr:row>58</xdr:row>
      <xdr:rowOff>24301</xdr:rowOff>
    </xdr:to>
    <xdr:cxnSp macro="">
      <xdr:nvCxnSpPr>
        <xdr:cNvPr id="127" name="直線コネクタ 126"/>
        <xdr:cNvCxnSpPr/>
      </xdr:nvCxnSpPr>
      <xdr:spPr>
        <a:xfrm>
          <a:off x="2019300" y="996614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142171</xdr:rowOff>
    </xdr:from>
    <xdr:to>
      <xdr:col>2</xdr:col>
      <xdr:colOff>638175</xdr:colOff>
      <xdr:row>58</xdr:row>
      <xdr:rowOff>22047</xdr:rowOff>
    </xdr:to>
    <xdr:cxnSp macro="">
      <xdr:nvCxnSpPr>
        <xdr:cNvPr id="130" name="直線コネクタ 129"/>
        <xdr:cNvCxnSpPr/>
      </xdr:nvCxnSpPr>
      <xdr:spPr>
        <a:xfrm>
          <a:off x="1130300" y="9914821"/>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76632</xdr:rowOff>
    </xdr:from>
    <xdr:to>
      <xdr:col>6</xdr:col>
      <xdr:colOff>561975</xdr:colOff>
      <xdr:row>58</xdr:row>
      <xdr:rowOff>6782</xdr:rowOff>
    </xdr:to>
    <xdr:sp macro="" textlink="">
      <xdr:nvSpPr>
        <xdr:cNvPr id="140" name="円/楕円 139"/>
        <xdr:cNvSpPr/>
      </xdr:nvSpPr>
      <xdr:spPr>
        <a:xfrm>
          <a:off x="4584700" y="98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55059</xdr:rowOff>
    </xdr:from>
    <xdr:ext cx="534377" cy="259045"/>
    <xdr:sp macro="" textlink="">
      <xdr:nvSpPr>
        <xdr:cNvPr id="141" name="物件費該当値テキスト"/>
        <xdr:cNvSpPr txBox="1"/>
      </xdr:nvSpPr>
      <xdr:spPr>
        <a:xfrm>
          <a:off x="4686300" y="98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83610</xdr:rowOff>
    </xdr:from>
    <xdr:to>
      <xdr:col>5</xdr:col>
      <xdr:colOff>409575</xdr:colOff>
      <xdr:row>58</xdr:row>
      <xdr:rowOff>13760</xdr:rowOff>
    </xdr:to>
    <xdr:sp macro="" textlink="">
      <xdr:nvSpPr>
        <xdr:cNvPr id="142" name="円/楕円 141"/>
        <xdr:cNvSpPr/>
      </xdr:nvSpPr>
      <xdr:spPr>
        <a:xfrm>
          <a:off x="3746500" y="98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xdr:rowOff>
    </xdr:from>
    <xdr:ext cx="534377" cy="259045"/>
    <xdr:sp macro="" textlink="">
      <xdr:nvSpPr>
        <xdr:cNvPr id="143" name="テキスト ボックス 142"/>
        <xdr:cNvSpPr txBox="1"/>
      </xdr:nvSpPr>
      <xdr:spPr>
        <a:xfrm>
          <a:off x="3530111" y="994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144951</xdr:rowOff>
    </xdr:from>
    <xdr:to>
      <xdr:col>4</xdr:col>
      <xdr:colOff>206375</xdr:colOff>
      <xdr:row>58</xdr:row>
      <xdr:rowOff>75101</xdr:rowOff>
    </xdr:to>
    <xdr:sp macro="" textlink="">
      <xdr:nvSpPr>
        <xdr:cNvPr id="144" name="円/楕円 143"/>
        <xdr:cNvSpPr/>
      </xdr:nvSpPr>
      <xdr:spPr>
        <a:xfrm>
          <a:off x="2857500" y="99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66228</xdr:rowOff>
    </xdr:from>
    <xdr:ext cx="534377" cy="259045"/>
    <xdr:sp macro="" textlink="">
      <xdr:nvSpPr>
        <xdr:cNvPr id="145" name="テキスト ボックス 144"/>
        <xdr:cNvSpPr txBox="1"/>
      </xdr:nvSpPr>
      <xdr:spPr>
        <a:xfrm>
          <a:off x="2641111" y="1001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142697</xdr:rowOff>
    </xdr:from>
    <xdr:to>
      <xdr:col>3</xdr:col>
      <xdr:colOff>3175</xdr:colOff>
      <xdr:row>58</xdr:row>
      <xdr:rowOff>72847</xdr:rowOff>
    </xdr:to>
    <xdr:sp macro="" textlink="">
      <xdr:nvSpPr>
        <xdr:cNvPr id="146" name="円/楕円 145"/>
        <xdr:cNvSpPr/>
      </xdr:nvSpPr>
      <xdr:spPr>
        <a:xfrm>
          <a:off x="19685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63974</xdr:rowOff>
    </xdr:from>
    <xdr:ext cx="534377" cy="259045"/>
    <xdr:sp macro="" textlink="">
      <xdr:nvSpPr>
        <xdr:cNvPr id="147" name="テキスト ボックス 146"/>
        <xdr:cNvSpPr txBox="1"/>
      </xdr:nvSpPr>
      <xdr:spPr>
        <a:xfrm>
          <a:off x="1752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91371</xdr:rowOff>
    </xdr:from>
    <xdr:to>
      <xdr:col>1</xdr:col>
      <xdr:colOff>485775</xdr:colOff>
      <xdr:row>58</xdr:row>
      <xdr:rowOff>21521</xdr:rowOff>
    </xdr:to>
    <xdr:sp macro="" textlink="">
      <xdr:nvSpPr>
        <xdr:cNvPr id="148" name="円/楕円 147"/>
        <xdr:cNvSpPr/>
      </xdr:nvSpPr>
      <xdr:spPr>
        <a:xfrm>
          <a:off x="1079500" y="98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12648</xdr:rowOff>
    </xdr:from>
    <xdr:ext cx="534377" cy="259045"/>
    <xdr:sp macro="" textlink="">
      <xdr:nvSpPr>
        <xdr:cNvPr id="149" name="テキスト ボックス 148"/>
        <xdr:cNvSpPr txBox="1"/>
      </xdr:nvSpPr>
      <xdr:spPr>
        <a:xfrm>
          <a:off x="863111" y="99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99238</xdr:rowOff>
    </xdr:from>
    <xdr:to>
      <xdr:col>6</xdr:col>
      <xdr:colOff>511175</xdr:colOff>
      <xdr:row>75</xdr:row>
      <xdr:rowOff>161691</xdr:rowOff>
    </xdr:to>
    <xdr:cxnSp macro="">
      <xdr:nvCxnSpPr>
        <xdr:cNvPr id="176" name="直線コネクタ 175"/>
        <xdr:cNvCxnSpPr/>
      </xdr:nvCxnSpPr>
      <xdr:spPr>
        <a:xfrm flipV="1">
          <a:off x="3797300" y="12957988"/>
          <a:ext cx="838200" cy="6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161691</xdr:rowOff>
    </xdr:from>
    <xdr:to>
      <xdr:col>5</xdr:col>
      <xdr:colOff>358775</xdr:colOff>
      <xdr:row>76</xdr:row>
      <xdr:rowOff>7798</xdr:rowOff>
    </xdr:to>
    <xdr:cxnSp macro="">
      <xdr:nvCxnSpPr>
        <xdr:cNvPr id="179" name="直線コネクタ 178"/>
        <xdr:cNvCxnSpPr/>
      </xdr:nvCxnSpPr>
      <xdr:spPr>
        <a:xfrm flipV="1">
          <a:off x="2908300" y="130204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2769</xdr:rowOff>
    </xdr:from>
    <xdr:to>
      <xdr:col>4</xdr:col>
      <xdr:colOff>155575</xdr:colOff>
      <xdr:row>76</xdr:row>
      <xdr:rowOff>7798</xdr:rowOff>
    </xdr:to>
    <xdr:cxnSp macro="">
      <xdr:nvCxnSpPr>
        <xdr:cNvPr id="182" name="直線コネクタ 181"/>
        <xdr:cNvCxnSpPr/>
      </xdr:nvCxnSpPr>
      <xdr:spPr>
        <a:xfrm>
          <a:off x="2019300" y="130329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2769</xdr:rowOff>
    </xdr:from>
    <xdr:to>
      <xdr:col>2</xdr:col>
      <xdr:colOff>638175</xdr:colOff>
      <xdr:row>76</xdr:row>
      <xdr:rowOff>59096</xdr:rowOff>
    </xdr:to>
    <xdr:cxnSp macro="">
      <xdr:nvCxnSpPr>
        <xdr:cNvPr id="185" name="直線コネクタ 184"/>
        <xdr:cNvCxnSpPr/>
      </xdr:nvCxnSpPr>
      <xdr:spPr>
        <a:xfrm flipV="1">
          <a:off x="1130300" y="13032969"/>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48438</xdr:rowOff>
    </xdr:from>
    <xdr:to>
      <xdr:col>6</xdr:col>
      <xdr:colOff>561975</xdr:colOff>
      <xdr:row>75</xdr:row>
      <xdr:rowOff>150037</xdr:rowOff>
    </xdr:to>
    <xdr:sp macro="" textlink="">
      <xdr:nvSpPr>
        <xdr:cNvPr id="195" name="円/楕円 194"/>
        <xdr:cNvSpPr/>
      </xdr:nvSpPr>
      <xdr:spPr>
        <a:xfrm>
          <a:off x="45847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71315</xdr:rowOff>
    </xdr:from>
    <xdr:ext cx="534377" cy="259045"/>
    <xdr:sp macro="" textlink="">
      <xdr:nvSpPr>
        <xdr:cNvPr id="196" name="維持補修費該当値テキスト"/>
        <xdr:cNvSpPr txBox="1"/>
      </xdr:nvSpPr>
      <xdr:spPr>
        <a:xfrm>
          <a:off x="4686300" y="12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110892</xdr:rowOff>
    </xdr:from>
    <xdr:to>
      <xdr:col>5</xdr:col>
      <xdr:colOff>409575</xdr:colOff>
      <xdr:row>76</xdr:row>
      <xdr:rowOff>41042</xdr:rowOff>
    </xdr:to>
    <xdr:sp macro="" textlink="">
      <xdr:nvSpPr>
        <xdr:cNvPr id="197" name="円/楕円 196"/>
        <xdr:cNvSpPr/>
      </xdr:nvSpPr>
      <xdr:spPr>
        <a:xfrm>
          <a:off x="37465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57569</xdr:rowOff>
    </xdr:from>
    <xdr:ext cx="534377" cy="259045"/>
    <xdr:sp macro="" textlink="">
      <xdr:nvSpPr>
        <xdr:cNvPr id="198" name="テキスト ボックス 197"/>
        <xdr:cNvSpPr txBox="1"/>
      </xdr:nvSpPr>
      <xdr:spPr>
        <a:xfrm>
          <a:off x="3530111" y="12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128448</xdr:rowOff>
    </xdr:from>
    <xdr:to>
      <xdr:col>4</xdr:col>
      <xdr:colOff>206375</xdr:colOff>
      <xdr:row>76</xdr:row>
      <xdr:rowOff>58598</xdr:rowOff>
    </xdr:to>
    <xdr:sp macro="" textlink="">
      <xdr:nvSpPr>
        <xdr:cNvPr id="199" name="円/楕円 198"/>
        <xdr:cNvSpPr/>
      </xdr:nvSpPr>
      <xdr:spPr>
        <a:xfrm>
          <a:off x="2857500" y="129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75125</xdr:rowOff>
    </xdr:from>
    <xdr:ext cx="534377" cy="259045"/>
    <xdr:sp macro="" textlink="">
      <xdr:nvSpPr>
        <xdr:cNvPr id="200" name="テキスト ボックス 199"/>
        <xdr:cNvSpPr txBox="1"/>
      </xdr:nvSpPr>
      <xdr:spPr>
        <a:xfrm>
          <a:off x="2641111" y="127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123419</xdr:rowOff>
    </xdr:from>
    <xdr:to>
      <xdr:col>3</xdr:col>
      <xdr:colOff>3175</xdr:colOff>
      <xdr:row>76</xdr:row>
      <xdr:rowOff>53569</xdr:rowOff>
    </xdr:to>
    <xdr:sp macro="" textlink="">
      <xdr:nvSpPr>
        <xdr:cNvPr id="201" name="円/楕円 200"/>
        <xdr:cNvSpPr/>
      </xdr:nvSpPr>
      <xdr:spPr>
        <a:xfrm>
          <a:off x="1968500" y="129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70096</xdr:rowOff>
    </xdr:from>
    <xdr:ext cx="534377" cy="259045"/>
    <xdr:sp macro="" textlink="">
      <xdr:nvSpPr>
        <xdr:cNvPr id="202" name="テキスト ボックス 201"/>
        <xdr:cNvSpPr txBox="1"/>
      </xdr:nvSpPr>
      <xdr:spPr>
        <a:xfrm>
          <a:off x="1752111" y="127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8296</xdr:rowOff>
    </xdr:from>
    <xdr:to>
      <xdr:col>1</xdr:col>
      <xdr:colOff>485775</xdr:colOff>
      <xdr:row>76</xdr:row>
      <xdr:rowOff>109896</xdr:rowOff>
    </xdr:to>
    <xdr:sp macro="" textlink="">
      <xdr:nvSpPr>
        <xdr:cNvPr id="203" name="円/楕円 202"/>
        <xdr:cNvSpPr/>
      </xdr:nvSpPr>
      <xdr:spPr>
        <a:xfrm>
          <a:off x="1079500" y="130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126423</xdr:rowOff>
    </xdr:from>
    <xdr:ext cx="469744" cy="259045"/>
    <xdr:sp macro="" textlink="">
      <xdr:nvSpPr>
        <xdr:cNvPr id="204" name="テキスト ボックス 203"/>
        <xdr:cNvSpPr txBox="1"/>
      </xdr:nvSpPr>
      <xdr:spPr>
        <a:xfrm>
          <a:off x="895427" y="128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88951</xdr:rowOff>
    </xdr:from>
    <xdr:to>
      <xdr:col>6</xdr:col>
      <xdr:colOff>511175</xdr:colOff>
      <xdr:row>94</xdr:row>
      <xdr:rowOff>135813</xdr:rowOff>
    </xdr:to>
    <xdr:cxnSp macro="">
      <xdr:nvCxnSpPr>
        <xdr:cNvPr id="236" name="直線コネクタ 235"/>
        <xdr:cNvCxnSpPr/>
      </xdr:nvCxnSpPr>
      <xdr:spPr>
        <a:xfrm flipV="1">
          <a:off x="3797300" y="16205251"/>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135813</xdr:rowOff>
    </xdr:from>
    <xdr:to>
      <xdr:col>5</xdr:col>
      <xdr:colOff>358775</xdr:colOff>
      <xdr:row>95</xdr:row>
      <xdr:rowOff>69487</xdr:rowOff>
    </xdr:to>
    <xdr:cxnSp macro="">
      <xdr:nvCxnSpPr>
        <xdr:cNvPr id="239" name="直線コネクタ 238"/>
        <xdr:cNvCxnSpPr/>
      </xdr:nvCxnSpPr>
      <xdr:spPr>
        <a:xfrm flipV="1">
          <a:off x="2908300" y="16252113"/>
          <a:ext cx="8890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69487</xdr:rowOff>
    </xdr:from>
    <xdr:to>
      <xdr:col>4</xdr:col>
      <xdr:colOff>155575</xdr:colOff>
      <xdr:row>95</xdr:row>
      <xdr:rowOff>134443</xdr:rowOff>
    </xdr:to>
    <xdr:cxnSp macro="">
      <xdr:nvCxnSpPr>
        <xdr:cNvPr id="242" name="直線コネクタ 241"/>
        <xdr:cNvCxnSpPr/>
      </xdr:nvCxnSpPr>
      <xdr:spPr>
        <a:xfrm flipV="1">
          <a:off x="2019300" y="16357237"/>
          <a:ext cx="8890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134443</xdr:rowOff>
    </xdr:from>
    <xdr:to>
      <xdr:col>2</xdr:col>
      <xdr:colOff>638175</xdr:colOff>
      <xdr:row>95</xdr:row>
      <xdr:rowOff>146036</xdr:rowOff>
    </xdr:to>
    <xdr:cxnSp macro="">
      <xdr:nvCxnSpPr>
        <xdr:cNvPr id="245" name="直線コネクタ 244"/>
        <xdr:cNvCxnSpPr/>
      </xdr:nvCxnSpPr>
      <xdr:spPr>
        <a:xfrm flipV="1">
          <a:off x="1130300" y="164221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38151</xdr:rowOff>
    </xdr:from>
    <xdr:to>
      <xdr:col>6</xdr:col>
      <xdr:colOff>561975</xdr:colOff>
      <xdr:row>94</xdr:row>
      <xdr:rowOff>139751</xdr:rowOff>
    </xdr:to>
    <xdr:sp macro="" textlink="">
      <xdr:nvSpPr>
        <xdr:cNvPr id="255" name="円/楕円 254"/>
        <xdr:cNvSpPr/>
      </xdr:nvSpPr>
      <xdr:spPr>
        <a:xfrm>
          <a:off x="45847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61028</xdr:rowOff>
    </xdr:from>
    <xdr:ext cx="534377" cy="259045"/>
    <xdr:sp macro="" textlink="">
      <xdr:nvSpPr>
        <xdr:cNvPr id="256" name="扶助費該当値テキスト"/>
        <xdr:cNvSpPr txBox="1"/>
      </xdr:nvSpPr>
      <xdr:spPr>
        <a:xfrm>
          <a:off x="4686300" y="160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73,108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85013</xdr:rowOff>
    </xdr:from>
    <xdr:to>
      <xdr:col>5</xdr:col>
      <xdr:colOff>409575</xdr:colOff>
      <xdr:row>95</xdr:row>
      <xdr:rowOff>15163</xdr:rowOff>
    </xdr:to>
    <xdr:sp macro="" textlink="">
      <xdr:nvSpPr>
        <xdr:cNvPr id="257" name="円/楕円 256"/>
        <xdr:cNvSpPr/>
      </xdr:nvSpPr>
      <xdr:spPr>
        <a:xfrm>
          <a:off x="3746500" y="162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31690</xdr:rowOff>
    </xdr:from>
    <xdr:ext cx="534377" cy="259045"/>
    <xdr:sp macro="" textlink="">
      <xdr:nvSpPr>
        <xdr:cNvPr id="258" name="テキスト ボックス 257"/>
        <xdr:cNvSpPr txBox="1"/>
      </xdr:nvSpPr>
      <xdr:spPr>
        <a:xfrm>
          <a:off x="3530111" y="159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18687</xdr:rowOff>
    </xdr:from>
    <xdr:to>
      <xdr:col>4</xdr:col>
      <xdr:colOff>206375</xdr:colOff>
      <xdr:row>95</xdr:row>
      <xdr:rowOff>120287</xdr:rowOff>
    </xdr:to>
    <xdr:sp macro="" textlink="">
      <xdr:nvSpPr>
        <xdr:cNvPr id="259" name="円/楕円 258"/>
        <xdr:cNvSpPr/>
      </xdr:nvSpPr>
      <xdr:spPr>
        <a:xfrm>
          <a:off x="2857500" y="16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136814</xdr:rowOff>
    </xdr:from>
    <xdr:ext cx="534377" cy="259045"/>
    <xdr:sp macro="" textlink="">
      <xdr:nvSpPr>
        <xdr:cNvPr id="260" name="テキスト ボックス 259"/>
        <xdr:cNvSpPr txBox="1"/>
      </xdr:nvSpPr>
      <xdr:spPr>
        <a:xfrm>
          <a:off x="2641111" y="160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83643</xdr:rowOff>
    </xdr:from>
    <xdr:to>
      <xdr:col>3</xdr:col>
      <xdr:colOff>3175</xdr:colOff>
      <xdr:row>96</xdr:row>
      <xdr:rowOff>13793</xdr:rowOff>
    </xdr:to>
    <xdr:sp macro="" textlink="">
      <xdr:nvSpPr>
        <xdr:cNvPr id="261" name="円/楕円 260"/>
        <xdr:cNvSpPr/>
      </xdr:nvSpPr>
      <xdr:spPr>
        <a:xfrm>
          <a:off x="1968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30320</xdr:rowOff>
    </xdr:from>
    <xdr:ext cx="534377" cy="259045"/>
    <xdr:sp macro="" textlink="">
      <xdr:nvSpPr>
        <xdr:cNvPr id="262" name="テキスト ボックス 261"/>
        <xdr:cNvSpPr txBox="1"/>
      </xdr:nvSpPr>
      <xdr:spPr>
        <a:xfrm>
          <a:off x="1752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95236</xdr:rowOff>
    </xdr:from>
    <xdr:to>
      <xdr:col>1</xdr:col>
      <xdr:colOff>485775</xdr:colOff>
      <xdr:row>96</xdr:row>
      <xdr:rowOff>25386</xdr:rowOff>
    </xdr:to>
    <xdr:sp macro="" textlink="">
      <xdr:nvSpPr>
        <xdr:cNvPr id="263" name="円/楕円 262"/>
        <xdr:cNvSpPr/>
      </xdr:nvSpPr>
      <xdr:spPr>
        <a:xfrm>
          <a:off x="1079500" y="163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41913</xdr:rowOff>
    </xdr:from>
    <xdr:ext cx="534377" cy="259045"/>
    <xdr:sp macro="" textlink="">
      <xdr:nvSpPr>
        <xdr:cNvPr id="264" name="テキスト ボックス 263"/>
        <xdr:cNvSpPr txBox="1"/>
      </xdr:nvSpPr>
      <xdr:spPr>
        <a:xfrm>
          <a:off x="863111" y="161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12130</xdr:rowOff>
    </xdr:from>
    <xdr:to>
      <xdr:col>15</xdr:col>
      <xdr:colOff>180975</xdr:colOff>
      <xdr:row>39</xdr:row>
      <xdr:rowOff>33444</xdr:rowOff>
    </xdr:to>
    <xdr:cxnSp macro="">
      <xdr:nvCxnSpPr>
        <xdr:cNvPr id="296" name="直線コネクタ 295"/>
        <xdr:cNvCxnSpPr/>
      </xdr:nvCxnSpPr>
      <xdr:spPr>
        <a:xfrm flipV="1">
          <a:off x="9639300" y="6698680"/>
          <a:ext cx="8382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33444</xdr:rowOff>
    </xdr:from>
    <xdr:to>
      <xdr:col>14</xdr:col>
      <xdr:colOff>28575</xdr:colOff>
      <xdr:row>39</xdr:row>
      <xdr:rowOff>38789</xdr:rowOff>
    </xdr:to>
    <xdr:cxnSp macro="">
      <xdr:nvCxnSpPr>
        <xdr:cNvPr id="299" name="直線コネクタ 298"/>
        <xdr:cNvCxnSpPr/>
      </xdr:nvCxnSpPr>
      <xdr:spPr>
        <a:xfrm flipV="1">
          <a:off x="8750300" y="6719994"/>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36340</xdr:rowOff>
    </xdr:from>
    <xdr:to>
      <xdr:col>12</xdr:col>
      <xdr:colOff>511175</xdr:colOff>
      <xdr:row>39</xdr:row>
      <xdr:rowOff>38789</xdr:rowOff>
    </xdr:to>
    <xdr:cxnSp macro="">
      <xdr:nvCxnSpPr>
        <xdr:cNvPr id="302" name="直線コネクタ 301"/>
        <xdr:cNvCxnSpPr/>
      </xdr:nvCxnSpPr>
      <xdr:spPr>
        <a:xfrm>
          <a:off x="7861300" y="672289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36340</xdr:rowOff>
    </xdr:from>
    <xdr:to>
      <xdr:col>11</xdr:col>
      <xdr:colOff>307975</xdr:colOff>
      <xdr:row>39</xdr:row>
      <xdr:rowOff>43982</xdr:rowOff>
    </xdr:to>
    <xdr:cxnSp macro="">
      <xdr:nvCxnSpPr>
        <xdr:cNvPr id="305" name="直線コネクタ 304"/>
        <xdr:cNvCxnSpPr/>
      </xdr:nvCxnSpPr>
      <xdr:spPr>
        <a:xfrm flipV="1">
          <a:off x="6972300" y="672289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132780</xdr:rowOff>
    </xdr:from>
    <xdr:to>
      <xdr:col>15</xdr:col>
      <xdr:colOff>231775</xdr:colOff>
      <xdr:row>39</xdr:row>
      <xdr:rowOff>62930</xdr:rowOff>
    </xdr:to>
    <xdr:sp macro="" textlink="">
      <xdr:nvSpPr>
        <xdr:cNvPr id="315" name="円/楕円 314"/>
        <xdr:cNvSpPr/>
      </xdr:nvSpPr>
      <xdr:spPr>
        <a:xfrm>
          <a:off x="10426700" y="6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47707</xdr:rowOff>
    </xdr:from>
    <xdr:ext cx="534377" cy="259045"/>
    <xdr:sp macro="" textlink="">
      <xdr:nvSpPr>
        <xdr:cNvPr id="316" name="補助費等該当値テキスト"/>
        <xdr:cNvSpPr txBox="1"/>
      </xdr:nvSpPr>
      <xdr:spPr>
        <a:xfrm>
          <a:off x="10528300" y="65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154094</xdr:rowOff>
    </xdr:from>
    <xdr:to>
      <xdr:col>14</xdr:col>
      <xdr:colOff>79375</xdr:colOff>
      <xdr:row>39</xdr:row>
      <xdr:rowOff>84244</xdr:rowOff>
    </xdr:to>
    <xdr:sp macro="" textlink="">
      <xdr:nvSpPr>
        <xdr:cNvPr id="317" name="円/楕円 316"/>
        <xdr:cNvSpPr/>
      </xdr:nvSpPr>
      <xdr:spPr>
        <a:xfrm>
          <a:off x="9588500" y="66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75371</xdr:rowOff>
    </xdr:from>
    <xdr:ext cx="534377" cy="259045"/>
    <xdr:sp macro="" textlink="">
      <xdr:nvSpPr>
        <xdr:cNvPr id="318" name="テキスト ボックス 317"/>
        <xdr:cNvSpPr txBox="1"/>
      </xdr:nvSpPr>
      <xdr:spPr>
        <a:xfrm>
          <a:off x="9372111" y="67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159439</xdr:rowOff>
    </xdr:from>
    <xdr:to>
      <xdr:col>12</xdr:col>
      <xdr:colOff>561975</xdr:colOff>
      <xdr:row>39</xdr:row>
      <xdr:rowOff>89589</xdr:rowOff>
    </xdr:to>
    <xdr:sp macro="" textlink="">
      <xdr:nvSpPr>
        <xdr:cNvPr id="319" name="円/楕円 318"/>
        <xdr:cNvSpPr/>
      </xdr:nvSpPr>
      <xdr:spPr>
        <a:xfrm>
          <a:off x="8699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80716</xdr:rowOff>
    </xdr:from>
    <xdr:ext cx="534377" cy="259045"/>
    <xdr:sp macro="" textlink="">
      <xdr:nvSpPr>
        <xdr:cNvPr id="320" name="テキスト ボックス 319"/>
        <xdr:cNvSpPr txBox="1"/>
      </xdr:nvSpPr>
      <xdr:spPr>
        <a:xfrm>
          <a:off x="8483111" y="67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156990</xdr:rowOff>
    </xdr:from>
    <xdr:to>
      <xdr:col>11</xdr:col>
      <xdr:colOff>358775</xdr:colOff>
      <xdr:row>39</xdr:row>
      <xdr:rowOff>87140</xdr:rowOff>
    </xdr:to>
    <xdr:sp macro="" textlink="">
      <xdr:nvSpPr>
        <xdr:cNvPr id="321" name="円/楕円 320"/>
        <xdr:cNvSpPr/>
      </xdr:nvSpPr>
      <xdr:spPr>
        <a:xfrm>
          <a:off x="7810500" y="66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78267</xdr:rowOff>
    </xdr:from>
    <xdr:ext cx="534377" cy="259045"/>
    <xdr:sp macro="" textlink="">
      <xdr:nvSpPr>
        <xdr:cNvPr id="322" name="テキスト ボックス 321"/>
        <xdr:cNvSpPr txBox="1"/>
      </xdr:nvSpPr>
      <xdr:spPr>
        <a:xfrm>
          <a:off x="7594111" y="67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164632</xdr:rowOff>
    </xdr:from>
    <xdr:to>
      <xdr:col>10</xdr:col>
      <xdr:colOff>155575</xdr:colOff>
      <xdr:row>39</xdr:row>
      <xdr:rowOff>94782</xdr:rowOff>
    </xdr:to>
    <xdr:sp macro="" textlink="">
      <xdr:nvSpPr>
        <xdr:cNvPr id="323" name="円/楕円 322"/>
        <xdr:cNvSpPr/>
      </xdr:nvSpPr>
      <xdr:spPr>
        <a:xfrm>
          <a:off x="6921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85909</xdr:rowOff>
    </xdr:from>
    <xdr:ext cx="534377" cy="259045"/>
    <xdr:sp macro="" textlink="">
      <xdr:nvSpPr>
        <xdr:cNvPr id="324" name="テキスト ボックス 323"/>
        <xdr:cNvSpPr txBox="1"/>
      </xdr:nvSpPr>
      <xdr:spPr>
        <a:xfrm>
          <a:off x="6705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38956</xdr:rowOff>
    </xdr:from>
    <xdr:to>
      <xdr:col>15</xdr:col>
      <xdr:colOff>180975</xdr:colOff>
      <xdr:row>58</xdr:row>
      <xdr:rowOff>39543</xdr:rowOff>
    </xdr:to>
    <xdr:cxnSp macro="">
      <xdr:nvCxnSpPr>
        <xdr:cNvPr id="353" name="直線コネクタ 352"/>
        <xdr:cNvCxnSpPr/>
      </xdr:nvCxnSpPr>
      <xdr:spPr>
        <a:xfrm>
          <a:off x="9639300" y="9983056"/>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155851</xdr:rowOff>
    </xdr:from>
    <xdr:to>
      <xdr:col>14</xdr:col>
      <xdr:colOff>28575</xdr:colOff>
      <xdr:row>58</xdr:row>
      <xdr:rowOff>38956</xdr:rowOff>
    </xdr:to>
    <xdr:cxnSp macro="">
      <xdr:nvCxnSpPr>
        <xdr:cNvPr id="356" name="直線コネクタ 355"/>
        <xdr:cNvCxnSpPr/>
      </xdr:nvCxnSpPr>
      <xdr:spPr>
        <a:xfrm>
          <a:off x="8750300" y="9928501"/>
          <a:ext cx="8890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155851</xdr:rowOff>
    </xdr:from>
    <xdr:to>
      <xdr:col>12</xdr:col>
      <xdr:colOff>511175</xdr:colOff>
      <xdr:row>58</xdr:row>
      <xdr:rowOff>10175</xdr:rowOff>
    </xdr:to>
    <xdr:cxnSp macro="">
      <xdr:nvCxnSpPr>
        <xdr:cNvPr id="359" name="直線コネクタ 358"/>
        <xdr:cNvCxnSpPr/>
      </xdr:nvCxnSpPr>
      <xdr:spPr>
        <a:xfrm flipV="1">
          <a:off x="7861300" y="9928501"/>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10175</xdr:rowOff>
    </xdr:from>
    <xdr:to>
      <xdr:col>11</xdr:col>
      <xdr:colOff>307975</xdr:colOff>
      <xdr:row>58</xdr:row>
      <xdr:rowOff>85468</xdr:rowOff>
    </xdr:to>
    <xdr:cxnSp macro="">
      <xdr:nvCxnSpPr>
        <xdr:cNvPr id="362" name="直線コネクタ 361"/>
        <xdr:cNvCxnSpPr/>
      </xdr:nvCxnSpPr>
      <xdr:spPr>
        <a:xfrm flipV="1">
          <a:off x="6972300" y="9954275"/>
          <a:ext cx="8890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160193</xdr:rowOff>
    </xdr:from>
    <xdr:to>
      <xdr:col>15</xdr:col>
      <xdr:colOff>231775</xdr:colOff>
      <xdr:row>58</xdr:row>
      <xdr:rowOff>90343</xdr:rowOff>
    </xdr:to>
    <xdr:sp macro="" textlink="">
      <xdr:nvSpPr>
        <xdr:cNvPr id="372" name="円/楕円 371"/>
        <xdr:cNvSpPr/>
      </xdr:nvSpPr>
      <xdr:spPr>
        <a:xfrm>
          <a:off x="10426700" y="99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75120</xdr:rowOff>
    </xdr:from>
    <xdr:ext cx="534377" cy="259045"/>
    <xdr:sp macro="" textlink="">
      <xdr:nvSpPr>
        <xdr:cNvPr id="373" name="普通建設事業費該当値テキスト"/>
        <xdr:cNvSpPr txBox="1"/>
      </xdr:nvSpPr>
      <xdr:spPr>
        <a:xfrm>
          <a:off x="10528300" y="98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159606</xdr:rowOff>
    </xdr:from>
    <xdr:to>
      <xdr:col>14</xdr:col>
      <xdr:colOff>79375</xdr:colOff>
      <xdr:row>58</xdr:row>
      <xdr:rowOff>89756</xdr:rowOff>
    </xdr:to>
    <xdr:sp macro="" textlink="">
      <xdr:nvSpPr>
        <xdr:cNvPr id="374" name="円/楕円 373"/>
        <xdr:cNvSpPr/>
      </xdr:nvSpPr>
      <xdr:spPr>
        <a:xfrm>
          <a:off x="9588500" y="99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80883</xdr:rowOff>
    </xdr:from>
    <xdr:ext cx="534377" cy="259045"/>
    <xdr:sp macro="" textlink="">
      <xdr:nvSpPr>
        <xdr:cNvPr id="375" name="テキスト ボックス 374"/>
        <xdr:cNvSpPr txBox="1"/>
      </xdr:nvSpPr>
      <xdr:spPr>
        <a:xfrm>
          <a:off x="9372111" y="100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105051</xdr:rowOff>
    </xdr:from>
    <xdr:to>
      <xdr:col>12</xdr:col>
      <xdr:colOff>561975</xdr:colOff>
      <xdr:row>58</xdr:row>
      <xdr:rowOff>35201</xdr:rowOff>
    </xdr:to>
    <xdr:sp macro="" textlink="">
      <xdr:nvSpPr>
        <xdr:cNvPr id="376" name="円/楕円 375"/>
        <xdr:cNvSpPr/>
      </xdr:nvSpPr>
      <xdr:spPr>
        <a:xfrm>
          <a:off x="8699500" y="98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26328</xdr:rowOff>
    </xdr:from>
    <xdr:ext cx="534377" cy="259045"/>
    <xdr:sp macro="" textlink="">
      <xdr:nvSpPr>
        <xdr:cNvPr id="377" name="テキスト ボックス 376"/>
        <xdr:cNvSpPr txBox="1"/>
      </xdr:nvSpPr>
      <xdr:spPr>
        <a:xfrm>
          <a:off x="8483111" y="99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130825</xdr:rowOff>
    </xdr:from>
    <xdr:to>
      <xdr:col>11</xdr:col>
      <xdr:colOff>358775</xdr:colOff>
      <xdr:row>58</xdr:row>
      <xdr:rowOff>60975</xdr:rowOff>
    </xdr:to>
    <xdr:sp macro="" textlink="">
      <xdr:nvSpPr>
        <xdr:cNvPr id="378" name="円/楕円 377"/>
        <xdr:cNvSpPr/>
      </xdr:nvSpPr>
      <xdr:spPr>
        <a:xfrm>
          <a:off x="7810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52102</xdr:rowOff>
    </xdr:from>
    <xdr:ext cx="534377" cy="259045"/>
    <xdr:sp macro="" textlink="">
      <xdr:nvSpPr>
        <xdr:cNvPr id="379" name="テキスト ボックス 378"/>
        <xdr:cNvSpPr txBox="1"/>
      </xdr:nvSpPr>
      <xdr:spPr>
        <a:xfrm>
          <a:off x="7594111" y="999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34668</xdr:rowOff>
    </xdr:from>
    <xdr:to>
      <xdr:col>10</xdr:col>
      <xdr:colOff>155575</xdr:colOff>
      <xdr:row>58</xdr:row>
      <xdr:rowOff>136268</xdr:rowOff>
    </xdr:to>
    <xdr:sp macro="" textlink="">
      <xdr:nvSpPr>
        <xdr:cNvPr id="380" name="円/楕円 379"/>
        <xdr:cNvSpPr/>
      </xdr:nvSpPr>
      <xdr:spPr>
        <a:xfrm>
          <a:off x="6921500" y="99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127395</xdr:rowOff>
    </xdr:from>
    <xdr:ext cx="534377" cy="259045"/>
    <xdr:sp macro="" textlink="">
      <xdr:nvSpPr>
        <xdr:cNvPr id="381" name="テキスト ボックス 380"/>
        <xdr:cNvSpPr txBox="1"/>
      </xdr:nvSpPr>
      <xdr:spPr>
        <a:xfrm>
          <a:off x="6705111" y="100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27118</xdr:rowOff>
    </xdr:from>
    <xdr:to>
      <xdr:col>15</xdr:col>
      <xdr:colOff>180975</xdr:colOff>
      <xdr:row>79</xdr:row>
      <xdr:rowOff>28311</xdr:rowOff>
    </xdr:to>
    <xdr:cxnSp macro="">
      <xdr:nvCxnSpPr>
        <xdr:cNvPr id="410" name="直線コネクタ 409"/>
        <xdr:cNvCxnSpPr/>
      </xdr:nvCxnSpPr>
      <xdr:spPr>
        <a:xfrm>
          <a:off x="9639300" y="13571668"/>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148961</xdr:rowOff>
    </xdr:from>
    <xdr:to>
      <xdr:col>15</xdr:col>
      <xdr:colOff>231775</xdr:colOff>
      <xdr:row>79</xdr:row>
      <xdr:rowOff>79111</xdr:rowOff>
    </xdr:to>
    <xdr:sp macro="" textlink="">
      <xdr:nvSpPr>
        <xdr:cNvPr id="420" name="円/楕円 419"/>
        <xdr:cNvSpPr/>
      </xdr:nvSpPr>
      <xdr:spPr>
        <a:xfrm>
          <a:off x="10426700" y="135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63888</xdr:rowOff>
    </xdr:from>
    <xdr:ext cx="469744" cy="259045"/>
    <xdr:sp macro="" textlink="">
      <xdr:nvSpPr>
        <xdr:cNvPr id="421" name="普通建設事業費 （ うち新規整備　）該当値テキスト"/>
        <xdr:cNvSpPr txBox="1"/>
      </xdr:nvSpPr>
      <xdr:spPr>
        <a:xfrm>
          <a:off x="10528300" y="134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147768</xdr:rowOff>
    </xdr:from>
    <xdr:to>
      <xdr:col>14</xdr:col>
      <xdr:colOff>79375</xdr:colOff>
      <xdr:row>79</xdr:row>
      <xdr:rowOff>77918</xdr:rowOff>
    </xdr:to>
    <xdr:sp macro="" textlink="">
      <xdr:nvSpPr>
        <xdr:cNvPr id="422" name="円/楕円 421"/>
        <xdr:cNvSpPr/>
      </xdr:nvSpPr>
      <xdr:spPr>
        <a:xfrm>
          <a:off x="9588500" y="135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69045</xdr:rowOff>
    </xdr:from>
    <xdr:ext cx="469744" cy="259045"/>
    <xdr:sp macro="" textlink="">
      <xdr:nvSpPr>
        <xdr:cNvPr id="423" name="テキスト ボックス 422"/>
        <xdr:cNvSpPr txBox="1"/>
      </xdr:nvSpPr>
      <xdr:spPr>
        <a:xfrm>
          <a:off x="9404427" y="136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136240</xdr:rowOff>
    </xdr:from>
    <xdr:to>
      <xdr:col>15</xdr:col>
      <xdr:colOff>180975</xdr:colOff>
      <xdr:row>97</xdr:row>
      <xdr:rowOff>158524</xdr:rowOff>
    </xdr:to>
    <xdr:cxnSp macro="">
      <xdr:nvCxnSpPr>
        <xdr:cNvPr id="450" name="直線コネクタ 449"/>
        <xdr:cNvCxnSpPr/>
      </xdr:nvCxnSpPr>
      <xdr:spPr>
        <a:xfrm>
          <a:off x="9639300" y="16766890"/>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107724</xdr:rowOff>
    </xdr:from>
    <xdr:to>
      <xdr:col>15</xdr:col>
      <xdr:colOff>231775</xdr:colOff>
      <xdr:row>98</xdr:row>
      <xdr:rowOff>37874</xdr:rowOff>
    </xdr:to>
    <xdr:sp macro="" textlink="">
      <xdr:nvSpPr>
        <xdr:cNvPr id="460" name="円/楕円 459"/>
        <xdr:cNvSpPr/>
      </xdr:nvSpPr>
      <xdr:spPr>
        <a:xfrm>
          <a:off x="10426700" y="167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86151</xdr:rowOff>
    </xdr:from>
    <xdr:ext cx="534377" cy="259045"/>
    <xdr:sp macro="" textlink="">
      <xdr:nvSpPr>
        <xdr:cNvPr id="461" name="普通建設事業費 （ うち更新整備　）該当値テキスト"/>
        <xdr:cNvSpPr txBox="1"/>
      </xdr:nvSpPr>
      <xdr:spPr>
        <a:xfrm>
          <a:off x="10528300" y="167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85440</xdr:rowOff>
    </xdr:from>
    <xdr:to>
      <xdr:col>14</xdr:col>
      <xdr:colOff>79375</xdr:colOff>
      <xdr:row>98</xdr:row>
      <xdr:rowOff>15590</xdr:rowOff>
    </xdr:to>
    <xdr:sp macro="" textlink="">
      <xdr:nvSpPr>
        <xdr:cNvPr id="462" name="円/楕円 461"/>
        <xdr:cNvSpPr/>
      </xdr:nvSpPr>
      <xdr:spPr>
        <a:xfrm>
          <a:off x="9588500" y="167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6717</xdr:rowOff>
    </xdr:from>
    <xdr:ext cx="534377" cy="259045"/>
    <xdr:sp macro="" textlink="">
      <xdr:nvSpPr>
        <xdr:cNvPr id="463" name="テキスト ボックス 462"/>
        <xdr:cNvSpPr txBox="1"/>
      </xdr:nvSpPr>
      <xdr:spPr>
        <a:xfrm>
          <a:off x="9372111" y="168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13665</xdr:rowOff>
    </xdr:from>
    <xdr:to>
      <xdr:col>19</xdr:col>
      <xdr:colOff>644525</xdr:colOff>
      <xdr:row>39</xdr:row>
      <xdr:rowOff>44450</xdr:rowOff>
    </xdr:to>
    <xdr:cxnSp macro="">
      <xdr:nvCxnSpPr>
        <xdr:cNvPr id="501" name="直線コネクタ 500"/>
        <xdr:cNvCxnSpPr/>
      </xdr:nvCxnSpPr>
      <xdr:spPr>
        <a:xfrm>
          <a:off x="12814300" y="670021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134315</xdr:rowOff>
    </xdr:from>
    <xdr:to>
      <xdr:col>18</xdr:col>
      <xdr:colOff>492125</xdr:colOff>
      <xdr:row>39</xdr:row>
      <xdr:rowOff>64465</xdr:rowOff>
    </xdr:to>
    <xdr:sp macro="" textlink="">
      <xdr:nvSpPr>
        <xdr:cNvPr id="519" name="円/楕円 518"/>
        <xdr:cNvSpPr/>
      </xdr:nvSpPr>
      <xdr:spPr>
        <a:xfrm>
          <a:off x="12763500" y="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55592</xdr:rowOff>
    </xdr:from>
    <xdr:ext cx="378565" cy="259045"/>
    <xdr:sp macro="" textlink="">
      <xdr:nvSpPr>
        <xdr:cNvPr id="520" name="テキスト ボックス 519"/>
        <xdr:cNvSpPr txBox="1"/>
      </xdr:nvSpPr>
      <xdr:spPr>
        <a:xfrm>
          <a:off x="12625017" y="6742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149523</xdr:rowOff>
    </xdr:from>
    <xdr:to>
      <xdr:col>23</xdr:col>
      <xdr:colOff>517525</xdr:colOff>
      <xdr:row>77</xdr:row>
      <xdr:rowOff>162294</xdr:rowOff>
    </xdr:to>
    <xdr:cxnSp macro="">
      <xdr:nvCxnSpPr>
        <xdr:cNvPr id="598" name="直線コネクタ 597"/>
        <xdr:cNvCxnSpPr/>
      </xdr:nvCxnSpPr>
      <xdr:spPr>
        <a:xfrm>
          <a:off x="15481300" y="13351173"/>
          <a:ext cx="8382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91137</xdr:rowOff>
    </xdr:from>
    <xdr:to>
      <xdr:col>22</xdr:col>
      <xdr:colOff>365125</xdr:colOff>
      <xdr:row>77</xdr:row>
      <xdr:rowOff>149523</xdr:rowOff>
    </xdr:to>
    <xdr:cxnSp macro="">
      <xdr:nvCxnSpPr>
        <xdr:cNvPr id="601" name="直線コネクタ 600"/>
        <xdr:cNvCxnSpPr/>
      </xdr:nvCxnSpPr>
      <xdr:spPr>
        <a:xfrm>
          <a:off x="14592300" y="13292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86314</xdr:rowOff>
    </xdr:from>
    <xdr:to>
      <xdr:col>21</xdr:col>
      <xdr:colOff>161925</xdr:colOff>
      <xdr:row>77</xdr:row>
      <xdr:rowOff>91137</xdr:rowOff>
    </xdr:to>
    <xdr:cxnSp macro="">
      <xdr:nvCxnSpPr>
        <xdr:cNvPr id="604" name="直線コネクタ 603"/>
        <xdr:cNvCxnSpPr/>
      </xdr:nvCxnSpPr>
      <xdr:spPr>
        <a:xfrm>
          <a:off x="13703300" y="132879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86314</xdr:rowOff>
    </xdr:from>
    <xdr:to>
      <xdr:col>19</xdr:col>
      <xdr:colOff>644525</xdr:colOff>
      <xdr:row>77</xdr:row>
      <xdr:rowOff>87990</xdr:rowOff>
    </xdr:to>
    <xdr:cxnSp macro="">
      <xdr:nvCxnSpPr>
        <xdr:cNvPr id="607" name="直線コネクタ 606"/>
        <xdr:cNvCxnSpPr/>
      </xdr:nvCxnSpPr>
      <xdr:spPr>
        <a:xfrm flipV="1">
          <a:off x="12814300" y="1328796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111494</xdr:rowOff>
    </xdr:from>
    <xdr:to>
      <xdr:col>23</xdr:col>
      <xdr:colOff>568325</xdr:colOff>
      <xdr:row>78</xdr:row>
      <xdr:rowOff>41644</xdr:rowOff>
    </xdr:to>
    <xdr:sp macro="" textlink="">
      <xdr:nvSpPr>
        <xdr:cNvPr id="617" name="円/楕円 616"/>
        <xdr:cNvSpPr/>
      </xdr:nvSpPr>
      <xdr:spPr>
        <a:xfrm>
          <a:off x="16268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26421</xdr:rowOff>
    </xdr:from>
    <xdr:ext cx="534377" cy="259045"/>
    <xdr:sp macro="" textlink="">
      <xdr:nvSpPr>
        <xdr:cNvPr id="618" name="公債費該当値テキスト"/>
        <xdr:cNvSpPr txBox="1"/>
      </xdr:nvSpPr>
      <xdr:spPr>
        <a:xfrm>
          <a:off x="16370300" y="132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98723</xdr:rowOff>
    </xdr:from>
    <xdr:to>
      <xdr:col>22</xdr:col>
      <xdr:colOff>415925</xdr:colOff>
      <xdr:row>78</xdr:row>
      <xdr:rowOff>28873</xdr:rowOff>
    </xdr:to>
    <xdr:sp macro="" textlink="">
      <xdr:nvSpPr>
        <xdr:cNvPr id="619" name="円/楕円 618"/>
        <xdr:cNvSpPr/>
      </xdr:nvSpPr>
      <xdr:spPr>
        <a:xfrm>
          <a:off x="15430500" y="133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20000</xdr:rowOff>
    </xdr:from>
    <xdr:ext cx="534377" cy="259045"/>
    <xdr:sp macro="" textlink="">
      <xdr:nvSpPr>
        <xdr:cNvPr id="620" name="テキスト ボックス 619"/>
        <xdr:cNvSpPr txBox="1"/>
      </xdr:nvSpPr>
      <xdr:spPr>
        <a:xfrm>
          <a:off x="15214111" y="133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40337</xdr:rowOff>
    </xdr:from>
    <xdr:to>
      <xdr:col>21</xdr:col>
      <xdr:colOff>212725</xdr:colOff>
      <xdr:row>77</xdr:row>
      <xdr:rowOff>141937</xdr:rowOff>
    </xdr:to>
    <xdr:sp macro="" textlink="">
      <xdr:nvSpPr>
        <xdr:cNvPr id="621" name="円/楕円 620"/>
        <xdr:cNvSpPr/>
      </xdr:nvSpPr>
      <xdr:spPr>
        <a:xfrm>
          <a:off x="14541500" y="13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133064</xdr:rowOff>
    </xdr:from>
    <xdr:ext cx="534377" cy="259045"/>
    <xdr:sp macro="" textlink="">
      <xdr:nvSpPr>
        <xdr:cNvPr id="622" name="テキスト ボックス 621"/>
        <xdr:cNvSpPr txBox="1"/>
      </xdr:nvSpPr>
      <xdr:spPr>
        <a:xfrm>
          <a:off x="14325111" y="133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35514</xdr:rowOff>
    </xdr:from>
    <xdr:to>
      <xdr:col>20</xdr:col>
      <xdr:colOff>9525</xdr:colOff>
      <xdr:row>77</xdr:row>
      <xdr:rowOff>137114</xdr:rowOff>
    </xdr:to>
    <xdr:sp macro="" textlink="">
      <xdr:nvSpPr>
        <xdr:cNvPr id="623" name="円/楕円 622"/>
        <xdr:cNvSpPr/>
      </xdr:nvSpPr>
      <xdr:spPr>
        <a:xfrm>
          <a:off x="13652500" y="132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128241</xdr:rowOff>
    </xdr:from>
    <xdr:ext cx="534377" cy="259045"/>
    <xdr:sp macro="" textlink="">
      <xdr:nvSpPr>
        <xdr:cNvPr id="624" name="テキスト ボックス 623"/>
        <xdr:cNvSpPr txBox="1"/>
      </xdr:nvSpPr>
      <xdr:spPr>
        <a:xfrm>
          <a:off x="13436111" y="133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37190</xdr:rowOff>
    </xdr:from>
    <xdr:to>
      <xdr:col>18</xdr:col>
      <xdr:colOff>492125</xdr:colOff>
      <xdr:row>77</xdr:row>
      <xdr:rowOff>138790</xdr:rowOff>
    </xdr:to>
    <xdr:sp macro="" textlink="">
      <xdr:nvSpPr>
        <xdr:cNvPr id="625" name="円/楕円 624"/>
        <xdr:cNvSpPr/>
      </xdr:nvSpPr>
      <xdr:spPr>
        <a:xfrm>
          <a:off x="12763500" y="132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129917</xdr:rowOff>
    </xdr:from>
    <xdr:ext cx="534377" cy="259045"/>
    <xdr:sp macro="" textlink="">
      <xdr:nvSpPr>
        <xdr:cNvPr id="626" name="テキスト ボックス 625"/>
        <xdr:cNvSpPr txBox="1"/>
      </xdr:nvSpPr>
      <xdr:spPr>
        <a:xfrm>
          <a:off x="12547111" y="133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104806</xdr:rowOff>
    </xdr:from>
    <xdr:to>
      <xdr:col>23</xdr:col>
      <xdr:colOff>517525</xdr:colOff>
      <xdr:row>98</xdr:row>
      <xdr:rowOff>114796</xdr:rowOff>
    </xdr:to>
    <xdr:cxnSp macro="">
      <xdr:nvCxnSpPr>
        <xdr:cNvPr id="653" name="直線コネクタ 652"/>
        <xdr:cNvCxnSpPr/>
      </xdr:nvCxnSpPr>
      <xdr:spPr>
        <a:xfrm>
          <a:off x="15481300" y="16906906"/>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104806</xdr:rowOff>
    </xdr:from>
    <xdr:to>
      <xdr:col>22</xdr:col>
      <xdr:colOff>365125</xdr:colOff>
      <xdr:row>98</xdr:row>
      <xdr:rowOff>104925</xdr:rowOff>
    </xdr:to>
    <xdr:cxnSp macro="">
      <xdr:nvCxnSpPr>
        <xdr:cNvPr id="656" name="直線コネクタ 655"/>
        <xdr:cNvCxnSpPr/>
      </xdr:nvCxnSpPr>
      <xdr:spPr>
        <a:xfrm flipV="1">
          <a:off x="14592300" y="16906906"/>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104925</xdr:rowOff>
    </xdr:from>
    <xdr:to>
      <xdr:col>21</xdr:col>
      <xdr:colOff>161925</xdr:colOff>
      <xdr:row>98</xdr:row>
      <xdr:rowOff>116478</xdr:rowOff>
    </xdr:to>
    <xdr:cxnSp macro="">
      <xdr:nvCxnSpPr>
        <xdr:cNvPr id="659" name="直線コネクタ 658"/>
        <xdr:cNvCxnSpPr/>
      </xdr:nvCxnSpPr>
      <xdr:spPr>
        <a:xfrm flipV="1">
          <a:off x="13703300" y="16907025"/>
          <a:ext cx="889000" cy="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106443</xdr:rowOff>
    </xdr:from>
    <xdr:to>
      <xdr:col>19</xdr:col>
      <xdr:colOff>644525</xdr:colOff>
      <xdr:row>98</xdr:row>
      <xdr:rowOff>116478</xdr:rowOff>
    </xdr:to>
    <xdr:cxnSp macro="">
      <xdr:nvCxnSpPr>
        <xdr:cNvPr id="662" name="直線コネクタ 661"/>
        <xdr:cNvCxnSpPr/>
      </xdr:nvCxnSpPr>
      <xdr:spPr>
        <a:xfrm>
          <a:off x="12814300" y="16908543"/>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63996</xdr:rowOff>
    </xdr:from>
    <xdr:to>
      <xdr:col>23</xdr:col>
      <xdr:colOff>568325</xdr:colOff>
      <xdr:row>98</xdr:row>
      <xdr:rowOff>165596</xdr:rowOff>
    </xdr:to>
    <xdr:sp macro="" textlink="">
      <xdr:nvSpPr>
        <xdr:cNvPr id="672" name="円/楕円 671"/>
        <xdr:cNvSpPr/>
      </xdr:nvSpPr>
      <xdr:spPr>
        <a:xfrm>
          <a:off x="16268700" y="168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150373</xdr:rowOff>
    </xdr:from>
    <xdr:ext cx="469744" cy="259045"/>
    <xdr:sp macro="" textlink="">
      <xdr:nvSpPr>
        <xdr:cNvPr id="673" name="積立金該当値テキスト"/>
        <xdr:cNvSpPr txBox="1"/>
      </xdr:nvSpPr>
      <xdr:spPr>
        <a:xfrm>
          <a:off x="16370300" y="167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54006</xdr:rowOff>
    </xdr:from>
    <xdr:to>
      <xdr:col>22</xdr:col>
      <xdr:colOff>415925</xdr:colOff>
      <xdr:row>98</xdr:row>
      <xdr:rowOff>155606</xdr:rowOff>
    </xdr:to>
    <xdr:sp macro="" textlink="">
      <xdr:nvSpPr>
        <xdr:cNvPr id="674" name="円/楕円 673"/>
        <xdr:cNvSpPr/>
      </xdr:nvSpPr>
      <xdr:spPr>
        <a:xfrm>
          <a:off x="15430500" y="168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146733</xdr:rowOff>
    </xdr:from>
    <xdr:ext cx="469744" cy="259045"/>
    <xdr:sp macro="" textlink="">
      <xdr:nvSpPr>
        <xdr:cNvPr id="675" name="テキスト ボックス 674"/>
        <xdr:cNvSpPr txBox="1"/>
      </xdr:nvSpPr>
      <xdr:spPr>
        <a:xfrm>
          <a:off x="15246427" y="1694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54125</xdr:rowOff>
    </xdr:from>
    <xdr:to>
      <xdr:col>21</xdr:col>
      <xdr:colOff>212725</xdr:colOff>
      <xdr:row>98</xdr:row>
      <xdr:rowOff>155725</xdr:rowOff>
    </xdr:to>
    <xdr:sp macro="" textlink="">
      <xdr:nvSpPr>
        <xdr:cNvPr id="676" name="円/楕円 675"/>
        <xdr:cNvSpPr/>
      </xdr:nvSpPr>
      <xdr:spPr>
        <a:xfrm>
          <a:off x="14541500" y="168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146852</xdr:rowOff>
    </xdr:from>
    <xdr:ext cx="469744" cy="259045"/>
    <xdr:sp macro="" textlink="">
      <xdr:nvSpPr>
        <xdr:cNvPr id="677" name="テキスト ボックス 676"/>
        <xdr:cNvSpPr txBox="1"/>
      </xdr:nvSpPr>
      <xdr:spPr>
        <a:xfrm>
          <a:off x="14357427" y="169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65678</xdr:rowOff>
    </xdr:from>
    <xdr:to>
      <xdr:col>20</xdr:col>
      <xdr:colOff>9525</xdr:colOff>
      <xdr:row>98</xdr:row>
      <xdr:rowOff>167278</xdr:rowOff>
    </xdr:to>
    <xdr:sp macro="" textlink="">
      <xdr:nvSpPr>
        <xdr:cNvPr id="678" name="円/楕円 677"/>
        <xdr:cNvSpPr/>
      </xdr:nvSpPr>
      <xdr:spPr>
        <a:xfrm>
          <a:off x="13652500" y="168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158405</xdr:rowOff>
    </xdr:from>
    <xdr:ext cx="469744" cy="259045"/>
    <xdr:sp macro="" textlink="">
      <xdr:nvSpPr>
        <xdr:cNvPr id="679" name="テキスト ボックス 678"/>
        <xdr:cNvSpPr txBox="1"/>
      </xdr:nvSpPr>
      <xdr:spPr>
        <a:xfrm>
          <a:off x="13468427" y="1696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55643</xdr:rowOff>
    </xdr:from>
    <xdr:to>
      <xdr:col>18</xdr:col>
      <xdr:colOff>492125</xdr:colOff>
      <xdr:row>98</xdr:row>
      <xdr:rowOff>157243</xdr:rowOff>
    </xdr:to>
    <xdr:sp macro="" textlink="">
      <xdr:nvSpPr>
        <xdr:cNvPr id="680" name="円/楕円 679"/>
        <xdr:cNvSpPr/>
      </xdr:nvSpPr>
      <xdr:spPr>
        <a:xfrm>
          <a:off x="12763500" y="168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148370</xdr:rowOff>
    </xdr:from>
    <xdr:ext cx="469744" cy="259045"/>
    <xdr:sp macro="" textlink="">
      <xdr:nvSpPr>
        <xdr:cNvPr id="681" name="テキスト ボックス 680"/>
        <xdr:cNvSpPr txBox="1"/>
      </xdr:nvSpPr>
      <xdr:spPr>
        <a:xfrm>
          <a:off x="12579427" y="169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19609</xdr:rowOff>
    </xdr:from>
    <xdr:to>
      <xdr:col>32</xdr:col>
      <xdr:colOff>187325</xdr:colOff>
      <xdr:row>59</xdr:row>
      <xdr:rowOff>19647</xdr:rowOff>
    </xdr:to>
    <xdr:cxnSp macro="">
      <xdr:nvCxnSpPr>
        <xdr:cNvPr id="769" name="直線コネクタ 768"/>
        <xdr:cNvCxnSpPr/>
      </xdr:nvCxnSpPr>
      <xdr:spPr>
        <a:xfrm>
          <a:off x="21323300" y="1013515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19533</xdr:rowOff>
    </xdr:from>
    <xdr:to>
      <xdr:col>31</xdr:col>
      <xdr:colOff>34925</xdr:colOff>
      <xdr:row>59</xdr:row>
      <xdr:rowOff>19609</xdr:rowOff>
    </xdr:to>
    <xdr:cxnSp macro="">
      <xdr:nvCxnSpPr>
        <xdr:cNvPr id="772" name="直線コネクタ 771"/>
        <xdr:cNvCxnSpPr/>
      </xdr:nvCxnSpPr>
      <xdr:spPr>
        <a:xfrm>
          <a:off x="20434300" y="1013508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19533</xdr:rowOff>
    </xdr:from>
    <xdr:to>
      <xdr:col>29</xdr:col>
      <xdr:colOff>517525</xdr:colOff>
      <xdr:row>59</xdr:row>
      <xdr:rowOff>19533</xdr:rowOff>
    </xdr:to>
    <xdr:cxnSp macro="">
      <xdr:nvCxnSpPr>
        <xdr:cNvPr id="775" name="直線コネクタ 774"/>
        <xdr:cNvCxnSpPr/>
      </xdr:nvCxnSpPr>
      <xdr:spPr>
        <a:xfrm>
          <a:off x="19545300" y="10135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19494</xdr:rowOff>
    </xdr:from>
    <xdr:to>
      <xdr:col>28</xdr:col>
      <xdr:colOff>314325</xdr:colOff>
      <xdr:row>59</xdr:row>
      <xdr:rowOff>19533</xdr:rowOff>
    </xdr:to>
    <xdr:cxnSp macro="">
      <xdr:nvCxnSpPr>
        <xdr:cNvPr id="778" name="直線コネクタ 777"/>
        <xdr:cNvCxnSpPr/>
      </xdr:nvCxnSpPr>
      <xdr:spPr>
        <a:xfrm>
          <a:off x="18656300" y="1013504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140297</xdr:rowOff>
    </xdr:from>
    <xdr:to>
      <xdr:col>32</xdr:col>
      <xdr:colOff>238125</xdr:colOff>
      <xdr:row>59</xdr:row>
      <xdr:rowOff>70447</xdr:rowOff>
    </xdr:to>
    <xdr:sp macro="" textlink="">
      <xdr:nvSpPr>
        <xdr:cNvPr id="788" name="円/楕円 787"/>
        <xdr:cNvSpPr/>
      </xdr:nvSpPr>
      <xdr:spPr>
        <a:xfrm>
          <a:off x="22110700" y="100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55224</xdr:rowOff>
    </xdr:from>
    <xdr:ext cx="378565" cy="259045"/>
    <xdr:sp macro="" textlink="">
      <xdr:nvSpPr>
        <xdr:cNvPr id="789" name="貸付金該当値テキスト"/>
        <xdr:cNvSpPr txBox="1"/>
      </xdr:nvSpPr>
      <xdr:spPr>
        <a:xfrm>
          <a:off x="22212300" y="999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140259</xdr:rowOff>
    </xdr:from>
    <xdr:to>
      <xdr:col>31</xdr:col>
      <xdr:colOff>85725</xdr:colOff>
      <xdr:row>59</xdr:row>
      <xdr:rowOff>70409</xdr:rowOff>
    </xdr:to>
    <xdr:sp macro="" textlink="">
      <xdr:nvSpPr>
        <xdr:cNvPr id="790" name="円/楕円 789"/>
        <xdr:cNvSpPr/>
      </xdr:nvSpPr>
      <xdr:spPr>
        <a:xfrm>
          <a:off x="21272500" y="100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61536</xdr:rowOff>
    </xdr:from>
    <xdr:ext cx="378565" cy="259045"/>
    <xdr:sp macro="" textlink="">
      <xdr:nvSpPr>
        <xdr:cNvPr id="791" name="テキスト ボックス 790"/>
        <xdr:cNvSpPr txBox="1"/>
      </xdr:nvSpPr>
      <xdr:spPr>
        <a:xfrm>
          <a:off x="21134017" y="1017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140183</xdr:rowOff>
    </xdr:from>
    <xdr:to>
      <xdr:col>29</xdr:col>
      <xdr:colOff>568325</xdr:colOff>
      <xdr:row>59</xdr:row>
      <xdr:rowOff>70333</xdr:rowOff>
    </xdr:to>
    <xdr:sp macro="" textlink="">
      <xdr:nvSpPr>
        <xdr:cNvPr id="792" name="円/楕円 791"/>
        <xdr:cNvSpPr/>
      </xdr:nvSpPr>
      <xdr:spPr>
        <a:xfrm>
          <a:off x="20383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61460</xdr:rowOff>
    </xdr:from>
    <xdr:ext cx="378565" cy="259045"/>
    <xdr:sp macro="" textlink="">
      <xdr:nvSpPr>
        <xdr:cNvPr id="793" name="テキスト ボックス 792"/>
        <xdr:cNvSpPr txBox="1"/>
      </xdr:nvSpPr>
      <xdr:spPr>
        <a:xfrm>
          <a:off x="20245017" y="101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140183</xdr:rowOff>
    </xdr:from>
    <xdr:to>
      <xdr:col>28</xdr:col>
      <xdr:colOff>365125</xdr:colOff>
      <xdr:row>59</xdr:row>
      <xdr:rowOff>70333</xdr:rowOff>
    </xdr:to>
    <xdr:sp macro="" textlink="">
      <xdr:nvSpPr>
        <xdr:cNvPr id="794" name="円/楕円 793"/>
        <xdr:cNvSpPr/>
      </xdr:nvSpPr>
      <xdr:spPr>
        <a:xfrm>
          <a:off x="19494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61460</xdr:rowOff>
    </xdr:from>
    <xdr:ext cx="378565" cy="259045"/>
    <xdr:sp macro="" textlink="">
      <xdr:nvSpPr>
        <xdr:cNvPr id="795" name="テキスト ボックス 794"/>
        <xdr:cNvSpPr txBox="1"/>
      </xdr:nvSpPr>
      <xdr:spPr>
        <a:xfrm>
          <a:off x="19356017" y="101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140144</xdr:rowOff>
    </xdr:from>
    <xdr:to>
      <xdr:col>27</xdr:col>
      <xdr:colOff>161925</xdr:colOff>
      <xdr:row>59</xdr:row>
      <xdr:rowOff>70294</xdr:rowOff>
    </xdr:to>
    <xdr:sp macro="" textlink="">
      <xdr:nvSpPr>
        <xdr:cNvPr id="796" name="円/楕円 795"/>
        <xdr:cNvSpPr/>
      </xdr:nvSpPr>
      <xdr:spPr>
        <a:xfrm>
          <a:off x="186055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61421</xdr:rowOff>
    </xdr:from>
    <xdr:ext cx="378565" cy="259045"/>
    <xdr:sp macro="" textlink="">
      <xdr:nvSpPr>
        <xdr:cNvPr id="797" name="テキスト ボックス 796"/>
        <xdr:cNvSpPr txBox="1"/>
      </xdr:nvSpPr>
      <xdr:spPr>
        <a:xfrm>
          <a:off x="18467017" y="1017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111072</xdr:rowOff>
    </xdr:from>
    <xdr:to>
      <xdr:col>32</xdr:col>
      <xdr:colOff>187325</xdr:colOff>
      <xdr:row>76</xdr:row>
      <xdr:rowOff>136271</xdr:rowOff>
    </xdr:to>
    <xdr:cxnSp macro="">
      <xdr:nvCxnSpPr>
        <xdr:cNvPr id="826" name="直線コネクタ 825"/>
        <xdr:cNvCxnSpPr/>
      </xdr:nvCxnSpPr>
      <xdr:spPr>
        <a:xfrm>
          <a:off x="21323300" y="13141272"/>
          <a:ext cx="8382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111072</xdr:rowOff>
    </xdr:from>
    <xdr:to>
      <xdr:col>31</xdr:col>
      <xdr:colOff>34925</xdr:colOff>
      <xdr:row>76</xdr:row>
      <xdr:rowOff>114409</xdr:rowOff>
    </xdr:to>
    <xdr:cxnSp macro="">
      <xdr:nvCxnSpPr>
        <xdr:cNvPr id="829" name="直線コネクタ 828"/>
        <xdr:cNvCxnSpPr/>
      </xdr:nvCxnSpPr>
      <xdr:spPr>
        <a:xfrm flipV="1">
          <a:off x="20434300" y="1314127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114409</xdr:rowOff>
    </xdr:from>
    <xdr:to>
      <xdr:col>29</xdr:col>
      <xdr:colOff>517525</xdr:colOff>
      <xdr:row>76</xdr:row>
      <xdr:rowOff>146222</xdr:rowOff>
    </xdr:to>
    <xdr:cxnSp macro="">
      <xdr:nvCxnSpPr>
        <xdr:cNvPr id="832" name="直線コネクタ 831"/>
        <xdr:cNvCxnSpPr/>
      </xdr:nvCxnSpPr>
      <xdr:spPr>
        <a:xfrm flipV="1">
          <a:off x="19545300" y="13144609"/>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146222</xdr:rowOff>
    </xdr:from>
    <xdr:to>
      <xdr:col>28</xdr:col>
      <xdr:colOff>314325</xdr:colOff>
      <xdr:row>76</xdr:row>
      <xdr:rowOff>155404</xdr:rowOff>
    </xdr:to>
    <xdr:cxnSp macro="">
      <xdr:nvCxnSpPr>
        <xdr:cNvPr id="835" name="直線コネクタ 834"/>
        <xdr:cNvCxnSpPr/>
      </xdr:nvCxnSpPr>
      <xdr:spPr>
        <a:xfrm flipV="1">
          <a:off x="18656300" y="13176422"/>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85471</xdr:rowOff>
    </xdr:from>
    <xdr:to>
      <xdr:col>32</xdr:col>
      <xdr:colOff>238125</xdr:colOff>
      <xdr:row>77</xdr:row>
      <xdr:rowOff>15621</xdr:rowOff>
    </xdr:to>
    <xdr:sp macro="" textlink="">
      <xdr:nvSpPr>
        <xdr:cNvPr id="845" name="円/楕円 844"/>
        <xdr:cNvSpPr/>
      </xdr:nvSpPr>
      <xdr:spPr>
        <a:xfrm>
          <a:off x="221107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63898</xdr:rowOff>
    </xdr:from>
    <xdr:ext cx="534377" cy="259045"/>
    <xdr:sp macro="" textlink="">
      <xdr:nvSpPr>
        <xdr:cNvPr id="846" name="繰出金該当値テキスト"/>
        <xdr:cNvSpPr txBox="1"/>
      </xdr:nvSpPr>
      <xdr:spPr>
        <a:xfrm>
          <a:off x="22212300" y="130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60272</xdr:rowOff>
    </xdr:from>
    <xdr:to>
      <xdr:col>31</xdr:col>
      <xdr:colOff>85725</xdr:colOff>
      <xdr:row>76</xdr:row>
      <xdr:rowOff>161872</xdr:rowOff>
    </xdr:to>
    <xdr:sp macro="" textlink="">
      <xdr:nvSpPr>
        <xdr:cNvPr id="847" name="円/楕円 846"/>
        <xdr:cNvSpPr/>
      </xdr:nvSpPr>
      <xdr:spPr>
        <a:xfrm>
          <a:off x="21272500" y="130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152999</xdr:rowOff>
    </xdr:from>
    <xdr:ext cx="534377" cy="259045"/>
    <xdr:sp macro="" textlink="">
      <xdr:nvSpPr>
        <xdr:cNvPr id="848" name="テキスト ボックス 847"/>
        <xdr:cNvSpPr txBox="1"/>
      </xdr:nvSpPr>
      <xdr:spPr>
        <a:xfrm>
          <a:off x="21056111" y="131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63609</xdr:rowOff>
    </xdr:from>
    <xdr:to>
      <xdr:col>29</xdr:col>
      <xdr:colOff>568325</xdr:colOff>
      <xdr:row>76</xdr:row>
      <xdr:rowOff>165209</xdr:rowOff>
    </xdr:to>
    <xdr:sp macro="" textlink="">
      <xdr:nvSpPr>
        <xdr:cNvPr id="849" name="円/楕円 848"/>
        <xdr:cNvSpPr/>
      </xdr:nvSpPr>
      <xdr:spPr>
        <a:xfrm>
          <a:off x="20383500" y="130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10286</xdr:rowOff>
    </xdr:from>
    <xdr:ext cx="534377" cy="259045"/>
    <xdr:sp macro="" textlink="">
      <xdr:nvSpPr>
        <xdr:cNvPr id="850" name="テキスト ボックス 849"/>
        <xdr:cNvSpPr txBox="1"/>
      </xdr:nvSpPr>
      <xdr:spPr>
        <a:xfrm>
          <a:off x="20167111" y="1286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95422</xdr:rowOff>
    </xdr:from>
    <xdr:to>
      <xdr:col>28</xdr:col>
      <xdr:colOff>365125</xdr:colOff>
      <xdr:row>77</xdr:row>
      <xdr:rowOff>25572</xdr:rowOff>
    </xdr:to>
    <xdr:sp macro="" textlink="">
      <xdr:nvSpPr>
        <xdr:cNvPr id="851" name="円/楕円 850"/>
        <xdr:cNvSpPr/>
      </xdr:nvSpPr>
      <xdr:spPr>
        <a:xfrm>
          <a:off x="19494500" y="131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16699</xdr:rowOff>
    </xdr:from>
    <xdr:ext cx="534377" cy="259045"/>
    <xdr:sp macro="" textlink="">
      <xdr:nvSpPr>
        <xdr:cNvPr id="852" name="テキスト ボックス 851"/>
        <xdr:cNvSpPr txBox="1"/>
      </xdr:nvSpPr>
      <xdr:spPr>
        <a:xfrm>
          <a:off x="19278111" y="132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104604</xdr:rowOff>
    </xdr:from>
    <xdr:to>
      <xdr:col>27</xdr:col>
      <xdr:colOff>161925</xdr:colOff>
      <xdr:row>77</xdr:row>
      <xdr:rowOff>34754</xdr:rowOff>
    </xdr:to>
    <xdr:sp macro="" textlink="">
      <xdr:nvSpPr>
        <xdr:cNvPr id="853" name="円/楕円 852"/>
        <xdr:cNvSpPr/>
      </xdr:nvSpPr>
      <xdr:spPr>
        <a:xfrm>
          <a:off x="18605500" y="131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25881</xdr:rowOff>
    </xdr:from>
    <xdr:ext cx="534377" cy="259045"/>
    <xdr:sp macro="" textlink="">
      <xdr:nvSpPr>
        <xdr:cNvPr id="854" name="テキスト ボックス 853"/>
        <xdr:cNvSpPr txBox="1"/>
      </xdr:nvSpPr>
      <xdr:spPr>
        <a:xfrm>
          <a:off x="18389111" y="132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住民一人当たりのコストは、維持補修費、扶助費で類似団体平均より高く、その他の費目については、類似団体平均より低くなっている。また、維持補修費は</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31.0%</a:t>
          </a:r>
          <a:r>
            <a:rPr kumimoji="1" lang="ja-JP" altLang="en-US" sz="1300">
              <a:latin typeface="ＭＳ Ｐゴシック"/>
            </a:rPr>
            <a:t>増、扶助費は</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23.7%</a:t>
          </a:r>
          <a:r>
            <a:rPr kumimoji="1" lang="ja-JP" altLang="en-US" sz="1300">
              <a:latin typeface="ＭＳ Ｐゴシック"/>
            </a:rPr>
            <a:t>増といずれも伸び率が大きくなっている。</a:t>
          </a:r>
          <a:endParaRPr kumimoji="1" lang="en-US" altLang="ja-JP" sz="1300">
            <a:latin typeface="ＭＳ Ｐゴシック"/>
          </a:endParaRPr>
        </a:p>
        <a:p>
          <a:r>
            <a:rPr kumimoji="1" lang="ja-JP" altLang="en-US" sz="1300">
              <a:latin typeface="ＭＳ Ｐゴシック"/>
            </a:rPr>
            <a:t>この要因としては、維持補修費は公共施設の老朽化に伴う修繕費の増加、扶助費は医療・福祉サービス費の増加が挙げられる。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岡山県早島町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12,293
12,266
7.62
4,892,960
4,692,305
151,859
3,049,961
4,324,600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57595</xdr:rowOff>
    </xdr:from>
    <xdr:to>
      <xdr:col>6</xdr:col>
      <xdr:colOff>511175</xdr:colOff>
      <xdr:row>36</xdr:row>
      <xdr:rowOff>123889</xdr:rowOff>
    </xdr:to>
    <xdr:cxnSp macro="">
      <xdr:nvCxnSpPr>
        <xdr:cNvPr id="61" name="直線コネクタ 60"/>
        <xdr:cNvCxnSpPr/>
      </xdr:nvCxnSpPr>
      <xdr:spPr>
        <a:xfrm flipV="1">
          <a:off x="3797300" y="6229795"/>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123889</xdr:rowOff>
    </xdr:from>
    <xdr:to>
      <xdr:col>5</xdr:col>
      <xdr:colOff>358775</xdr:colOff>
      <xdr:row>36</xdr:row>
      <xdr:rowOff>139891</xdr:rowOff>
    </xdr:to>
    <xdr:cxnSp macro="">
      <xdr:nvCxnSpPr>
        <xdr:cNvPr id="64" name="直線コネクタ 63"/>
        <xdr:cNvCxnSpPr/>
      </xdr:nvCxnSpPr>
      <xdr:spPr>
        <a:xfrm flipV="1">
          <a:off x="2908300" y="629608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93409</xdr:rowOff>
    </xdr:from>
    <xdr:to>
      <xdr:col>4</xdr:col>
      <xdr:colOff>155575</xdr:colOff>
      <xdr:row>36</xdr:row>
      <xdr:rowOff>139891</xdr:rowOff>
    </xdr:to>
    <xdr:cxnSp macro="">
      <xdr:nvCxnSpPr>
        <xdr:cNvPr id="67" name="直線コネクタ 66"/>
        <xdr:cNvCxnSpPr/>
      </xdr:nvCxnSpPr>
      <xdr:spPr>
        <a:xfrm>
          <a:off x="2019300" y="6265609"/>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123317</xdr:rowOff>
    </xdr:from>
    <xdr:to>
      <xdr:col>2</xdr:col>
      <xdr:colOff>638175</xdr:colOff>
      <xdr:row>36</xdr:row>
      <xdr:rowOff>93409</xdr:rowOff>
    </xdr:to>
    <xdr:cxnSp macro="">
      <xdr:nvCxnSpPr>
        <xdr:cNvPr id="70" name="直線コネクタ 69"/>
        <xdr:cNvCxnSpPr/>
      </xdr:nvCxnSpPr>
      <xdr:spPr>
        <a:xfrm>
          <a:off x="1130300" y="6124067"/>
          <a:ext cx="889000" cy="1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6795</xdr:rowOff>
    </xdr:from>
    <xdr:to>
      <xdr:col>6</xdr:col>
      <xdr:colOff>561975</xdr:colOff>
      <xdr:row>36</xdr:row>
      <xdr:rowOff>108395</xdr:rowOff>
    </xdr:to>
    <xdr:sp macro="" textlink="">
      <xdr:nvSpPr>
        <xdr:cNvPr id="80" name="円/楕円 79"/>
        <xdr:cNvSpPr/>
      </xdr:nvSpPr>
      <xdr:spPr>
        <a:xfrm>
          <a:off x="45847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156672</xdr:rowOff>
    </xdr:from>
    <xdr:ext cx="469744" cy="259045"/>
    <xdr:sp macro="" textlink="">
      <xdr:nvSpPr>
        <xdr:cNvPr id="81" name="議会費該当値テキスト"/>
        <xdr:cNvSpPr txBox="1"/>
      </xdr:nvSpPr>
      <xdr:spPr>
        <a:xfrm>
          <a:off x="4686300" y="615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73089</xdr:rowOff>
    </xdr:from>
    <xdr:to>
      <xdr:col>5</xdr:col>
      <xdr:colOff>409575</xdr:colOff>
      <xdr:row>37</xdr:row>
      <xdr:rowOff>3239</xdr:rowOff>
    </xdr:to>
    <xdr:sp macro="" textlink="">
      <xdr:nvSpPr>
        <xdr:cNvPr id="82" name="円/楕円 81"/>
        <xdr:cNvSpPr/>
      </xdr:nvSpPr>
      <xdr:spPr>
        <a:xfrm>
          <a:off x="3746500" y="62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165816</xdr:rowOff>
    </xdr:from>
    <xdr:ext cx="469744" cy="259045"/>
    <xdr:sp macro="" textlink="">
      <xdr:nvSpPr>
        <xdr:cNvPr id="83" name="テキスト ボックス 82"/>
        <xdr:cNvSpPr txBox="1"/>
      </xdr:nvSpPr>
      <xdr:spPr>
        <a:xfrm>
          <a:off x="3562427" y="633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89091</xdr:rowOff>
    </xdr:from>
    <xdr:to>
      <xdr:col>4</xdr:col>
      <xdr:colOff>206375</xdr:colOff>
      <xdr:row>37</xdr:row>
      <xdr:rowOff>19241</xdr:rowOff>
    </xdr:to>
    <xdr:sp macro="" textlink="">
      <xdr:nvSpPr>
        <xdr:cNvPr id="84" name="円/楕円 83"/>
        <xdr:cNvSpPr/>
      </xdr:nvSpPr>
      <xdr:spPr>
        <a:xfrm>
          <a:off x="2857500"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10368</xdr:rowOff>
    </xdr:from>
    <xdr:ext cx="469744" cy="259045"/>
    <xdr:sp macro="" textlink="">
      <xdr:nvSpPr>
        <xdr:cNvPr id="85" name="テキスト ボックス 84"/>
        <xdr:cNvSpPr txBox="1"/>
      </xdr:nvSpPr>
      <xdr:spPr>
        <a:xfrm>
          <a:off x="2673427" y="63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42609</xdr:rowOff>
    </xdr:from>
    <xdr:to>
      <xdr:col>3</xdr:col>
      <xdr:colOff>3175</xdr:colOff>
      <xdr:row>36</xdr:row>
      <xdr:rowOff>144209</xdr:rowOff>
    </xdr:to>
    <xdr:sp macro="" textlink="">
      <xdr:nvSpPr>
        <xdr:cNvPr id="86" name="円/楕円 85"/>
        <xdr:cNvSpPr/>
      </xdr:nvSpPr>
      <xdr:spPr>
        <a:xfrm>
          <a:off x="1968500" y="62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135336</xdr:rowOff>
    </xdr:from>
    <xdr:ext cx="469744" cy="259045"/>
    <xdr:sp macro="" textlink="">
      <xdr:nvSpPr>
        <xdr:cNvPr id="87" name="テキスト ボックス 86"/>
        <xdr:cNvSpPr txBox="1"/>
      </xdr:nvSpPr>
      <xdr:spPr>
        <a:xfrm>
          <a:off x="1784427" y="63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72517</xdr:rowOff>
    </xdr:from>
    <xdr:to>
      <xdr:col>1</xdr:col>
      <xdr:colOff>485775</xdr:colOff>
      <xdr:row>36</xdr:row>
      <xdr:rowOff>2667</xdr:rowOff>
    </xdr:to>
    <xdr:sp macro="" textlink="">
      <xdr:nvSpPr>
        <xdr:cNvPr id="88" name="円/楕円 87"/>
        <xdr:cNvSpPr/>
      </xdr:nvSpPr>
      <xdr:spPr>
        <a:xfrm>
          <a:off x="1079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165244</xdr:rowOff>
    </xdr:from>
    <xdr:ext cx="469744" cy="259045"/>
    <xdr:sp macro="" textlink="">
      <xdr:nvSpPr>
        <xdr:cNvPr id="89" name="テキスト ボックス 88"/>
        <xdr:cNvSpPr txBox="1"/>
      </xdr:nvSpPr>
      <xdr:spPr>
        <a:xfrm>
          <a:off x="895427" y="616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81188</xdr:rowOff>
    </xdr:from>
    <xdr:to>
      <xdr:col>6</xdr:col>
      <xdr:colOff>511175</xdr:colOff>
      <xdr:row>58</xdr:row>
      <xdr:rowOff>97575</xdr:rowOff>
    </xdr:to>
    <xdr:cxnSp macro="">
      <xdr:nvCxnSpPr>
        <xdr:cNvPr id="120" name="直線コネクタ 119"/>
        <xdr:cNvCxnSpPr/>
      </xdr:nvCxnSpPr>
      <xdr:spPr>
        <a:xfrm flipV="1">
          <a:off x="3797300" y="10025288"/>
          <a:ext cx="8382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97575</xdr:rowOff>
    </xdr:from>
    <xdr:to>
      <xdr:col>5</xdr:col>
      <xdr:colOff>358775</xdr:colOff>
      <xdr:row>58</xdr:row>
      <xdr:rowOff>118303</xdr:rowOff>
    </xdr:to>
    <xdr:cxnSp macro="">
      <xdr:nvCxnSpPr>
        <xdr:cNvPr id="123" name="直線コネクタ 122"/>
        <xdr:cNvCxnSpPr/>
      </xdr:nvCxnSpPr>
      <xdr:spPr>
        <a:xfrm flipV="1">
          <a:off x="2908300" y="10041675"/>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118303</xdr:rowOff>
    </xdr:from>
    <xdr:to>
      <xdr:col>4</xdr:col>
      <xdr:colOff>155575</xdr:colOff>
      <xdr:row>58</xdr:row>
      <xdr:rowOff>118418</xdr:rowOff>
    </xdr:to>
    <xdr:cxnSp macro="">
      <xdr:nvCxnSpPr>
        <xdr:cNvPr id="126" name="直線コネクタ 125"/>
        <xdr:cNvCxnSpPr/>
      </xdr:nvCxnSpPr>
      <xdr:spPr>
        <a:xfrm flipV="1">
          <a:off x="2019300" y="1006240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108431</xdr:rowOff>
    </xdr:from>
    <xdr:to>
      <xdr:col>2</xdr:col>
      <xdr:colOff>638175</xdr:colOff>
      <xdr:row>58</xdr:row>
      <xdr:rowOff>118418</xdr:rowOff>
    </xdr:to>
    <xdr:cxnSp macro="">
      <xdr:nvCxnSpPr>
        <xdr:cNvPr id="129" name="直線コネクタ 128"/>
        <xdr:cNvCxnSpPr/>
      </xdr:nvCxnSpPr>
      <xdr:spPr>
        <a:xfrm>
          <a:off x="1130300" y="10052531"/>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30388</xdr:rowOff>
    </xdr:from>
    <xdr:to>
      <xdr:col>6</xdr:col>
      <xdr:colOff>561975</xdr:colOff>
      <xdr:row>58</xdr:row>
      <xdr:rowOff>131988</xdr:rowOff>
    </xdr:to>
    <xdr:sp macro="" textlink="">
      <xdr:nvSpPr>
        <xdr:cNvPr id="139" name="円/楕円 138"/>
        <xdr:cNvSpPr/>
      </xdr:nvSpPr>
      <xdr:spPr>
        <a:xfrm>
          <a:off x="4584700" y="99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116765</xdr:rowOff>
    </xdr:from>
    <xdr:ext cx="534377" cy="259045"/>
    <xdr:sp macro="" textlink="">
      <xdr:nvSpPr>
        <xdr:cNvPr id="140" name="総務費該当値テキスト"/>
        <xdr:cNvSpPr txBox="1"/>
      </xdr:nvSpPr>
      <xdr:spPr>
        <a:xfrm>
          <a:off x="4686300" y="98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46775</xdr:rowOff>
    </xdr:from>
    <xdr:to>
      <xdr:col>5</xdr:col>
      <xdr:colOff>409575</xdr:colOff>
      <xdr:row>58</xdr:row>
      <xdr:rowOff>148375</xdr:rowOff>
    </xdr:to>
    <xdr:sp macro="" textlink="">
      <xdr:nvSpPr>
        <xdr:cNvPr id="141" name="円/楕円 140"/>
        <xdr:cNvSpPr/>
      </xdr:nvSpPr>
      <xdr:spPr>
        <a:xfrm>
          <a:off x="3746500" y="99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139502</xdr:rowOff>
    </xdr:from>
    <xdr:ext cx="534377" cy="259045"/>
    <xdr:sp macro="" textlink="">
      <xdr:nvSpPr>
        <xdr:cNvPr id="142" name="テキスト ボックス 141"/>
        <xdr:cNvSpPr txBox="1"/>
      </xdr:nvSpPr>
      <xdr:spPr>
        <a:xfrm>
          <a:off x="3530111" y="100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67503</xdr:rowOff>
    </xdr:from>
    <xdr:to>
      <xdr:col>4</xdr:col>
      <xdr:colOff>206375</xdr:colOff>
      <xdr:row>58</xdr:row>
      <xdr:rowOff>169103</xdr:rowOff>
    </xdr:to>
    <xdr:sp macro="" textlink="">
      <xdr:nvSpPr>
        <xdr:cNvPr id="143" name="円/楕円 142"/>
        <xdr:cNvSpPr/>
      </xdr:nvSpPr>
      <xdr:spPr>
        <a:xfrm>
          <a:off x="2857500" y="100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160230</xdr:rowOff>
    </xdr:from>
    <xdr:ext cx="534377" cy="259045"/>
    <xdr:sp macro="" textlink="">
      <xdr:nvSpPr>
        <xdr:cNvPr id="144" name="テキスト ボックス 143"/>
        <xdr:cNvSpPr txBox="1"/>
      </xdr:nvSpPr>
      <xdr:spPr>
        <a:xfrm>
          <a:off x="2641111" y="101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67618</xdr:rowOff>
    </xdr:from>
    <xdr:to>
      <xdr:col>3</xdr:col>
      <xdr:colOff>3175</xdr:colOff>
      <xdr:row>58</xdr:row>
      <xdr:rowOff>169218</xdr:rowOff>
    </xdr:to>
    <xdr:sp macro="" textlink="">
      <xdr:nvSpPr>
        <xdr:cNvPr id="145" name="円/楕円 144"/>
        <xdr:cNvSpPr/>
      </xdr:nvSpPr>
      <xdr:spPr>
        <a:xfrm>
          <a:off x="1968500" y="100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160345</xdr:rowOff>
    </xdr:from>
    <xdr:ext cx="534377" cy="259045"/>
    <xdr:sp macro="" textlink="">
      <xdr:nvSpPr>
        <xdr:cNvPr id="146" name="テキスト ボックス 145"/>
        <xdr:cNvSpPr txBox="1"/>
      </xdr:nvSpPr>
      <xdr:spPr>
        <a:xfrm>
          <a:off x="1752111" y="101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57631</xdr:rowOff>
    </xdr:from>
    <xdr:to>
      <xdr:col>1</xdr:col>
      <xdr:colOff>485775</xdr:colOff>
      <xdr:row>58</xdr:row>
      <xdr:rowOff>159231</xdr:rowOff>
    </xdr:to>
    <xdr:sp macro="" textlink="">
      <xdr:nvSpPr>
        <xdr:cNvPr id="147" name="円/楕円 146"/>
        <xdr:cNvSpPr/>
      </xdr:nvSpPr>
      <xdr:spPr>
        <a:xfrm>
          <a:off x="1079500" y="100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150358</xdr:rowOff>
    </xdr:from>
    <xdr:ext cx="534377" cy="259045"/>
    <xdr:sp macro="" textlink="">
      <xdr:nvSpPr>
        <xdr:cNvPr id="148" name="テキスト ボックス 147"/>
        <xdr:cNvSpPr txBox="1"/>
      </xdr:nvSpPr>
      <xdr:spPr>
        <a:xfrm>
          <a:off x="863111" y="100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87863</xdr:rowOff>
    </xdr:from>
    <xdr:to>
      <xdr:col>6</xdr:col>
      <xdr:colOff>511175</xdr:colOff>
      <xdr:row>77</xdr:row>
      <xdr:rowOff>129098</xdr:rowOff>
    </xdr:to>
    <xdr:cxnSp macro="">
      <xdr:nvCxnSpPr>
        <xdr:cNvPr id="180" name="直線コネクタ 179"/>
        <xdr:cNvCxnSpPr/>
      </xdr:nvCxnSpPr>
      <xdr:spPr>
        <a:xfrm>
          <a:off x="3797300" y="13289513"/>
          <a:ext cx="8382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87863</xdr:rowOff>
    </xdr:from>
    <xdr:to>
      <xdr:col>5</xdr:col>
      <xdr:colOff>358775</xdr:colOff>
      <xdr:row>77</xdr:row>
      <xdr:rowOff>160089</xdr:rowOff>
    </xdr:to>
    <xdr:cxnSp macro="">
      <xdr:nvCxnSpPr>
        <xdr:cNvPr id="183" name="直線コネクタ 182"/>
        <xdr:cNvCxnSpPr/>
      </xdr:nvCxnSpPr>
      <xdr:spPr>
        <a:xfrm flipV="1">
          <a:off x="2908300" y="13289513"/>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104507</xdr:rowOff>
    </xdr:from>
    <xdr:to>
      <xdr:col>4</xdr:col>
      <xdr:colOff>155575</xdr:colOff>
      <xdr:row>77</xdr:row>
      <xdr:rowOff>160089</xdr:rowOff>
    </xdr:to>
    <xdr:cxnSp macro="">
      <xdr:nvCxnSpPr>
        <xdr:cNvPr id="186" name="直線コネクタ 185"/>
        <xdr:cNvCxnSpPr/>
      </xdr:nvCxnSpPr>
      <xdr:spPr>
        <a:xfrm>
          <a:off x="2019300" y="13134707"/>
          <a:ext cx="889000" cy="2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104507</xdr:rowOff>
    </xdr:from>
    <xdr:to>
      <xdr:col>2</xdr:col>
      <xdr:colOff>638175</xdr:colOff>
      <xdr:row>78</xdr:row>
      <xdr:rowOff>148180</xdr:rowOff>
    </xdr:to>
    <xdr:cxnSp macro="">
      <xdr:nvCxnSpPr>
        <xdr:cNvPr id="189" name="直線コネクタ 188"/>
        <xdr:cNvCxnSpPr/>
      </xdr:nvCxnSpPr>
      <xdr:spPr>
        <a:xfrm flipV="1">
          <a:off x="1130300" y="13134707"/>
          <a:ext cx="889000" cy="38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78298</xdr:rowOff>
    </xdr:from>
    <xdr:to>
      <xdr:col>6</xdr:col>
      <xdr:colOff>561975</xdr:colOff>
      <xdr:row>78</xdr:row>
      <xdr:rowOff>8448</xdr:rowOff>
    </xdr:to>
    <xdr:sp macro="" textlink="">
      <xdr:nvSpPr>
        <xdr:cNvPr id="199" name="円/楕円 198"/>
        <xdr:cNvSpPr/>
      </xdr:nvSpPr>
      <xdr:spPr>
        <a:xfrm>
          <a:off x="4584700" y="132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56725</xdr:rowOff>
    </xdr:from>
    <xdr:ext cx="599010" cy="259045"/>
    <xdr:sp macro="" textlink="">
      <xdr:nvSpPr>
        <xdr:cNvPr id="200" name="民生費該当値テキスト"/>
        <xdr:cNvSpPr txBox="1"/>
      </xdr:nvSpPr>
      <xdr:spPr>
        <a:xfrm>
          <a:off x="4686300" y="1325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37063</xdr:rowOff>
    </xdr:from>
    <xdr:to>
      <xdr:col>5</xdr:col>
      <xdr:colOff>409575</xdr:colOff>
      <xdr:row>77</xdr:row>
      <xdr:rowOff>138663</xdr:rowOff>
    </xdr:to>
    <xdr:sp macro="" textlink="">
      <xdr:nvSpPr>
        <xdr:cNvPr id="201" name="円/楕円 200"/>
        <xdr:cNvSpPr/>
      </xdr:nvSpPr>
      <xdr:spPr>
        <a:xfrm>
          <a:off x="3746500" y="1323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129790</xdr:rowOff>
    </xdr:from>
    <xdr:ext cx="599010" cy="259045"/>
    <xdr:sp macro="" textlink="">
      <xdr:nvSpPr>
        <xdr:cNvPr id="202" name="テキスト ボックス 201"/>
        <xdr:cNvSpPr txBox="1"/>
      </xdr:nvSpPr>
      <xdr:spPr>
        <a:xfrm>
          <a:off x="3497794" y="1333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109289</xdr:rowOff>
    </xdr:from>
    <xdr:to>
      <xdr:col>4</xdr:col>
      <xdr:colOff>206375</xdr:colOff>
      <xdr:row>78</xdr:row>
      <xdr:rowOff>39439</xdr:rowOff>
    </xdr:to>
    <xdr:sp macro="" textlink="">
      <xdr:nvSpPr>
        <xdr:cNvPr id="203" name="円/楕円 202"/>
        <xdr:cNvSpPr/>
      </xdr:nvSpPr>
      <xdr:spPr>
        <a:xfrm>
          <a:off x="2857500" y="133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30566</xdr:rowOff>
    </xdr:from>
    <xdr:ext cx="599010" cy="259045"/>
    <xdr:sp macro="" textlink="">
      <xdr:nvSpPr>
        <xdr:cNvPr id="204" name="テキスト ボックス 203"/>
        <xdr:cNvSpPr txBox="1"/>
      </xdr:nvSpPr>
      <xdr:spPr>
        <a:xfrm>
          <a:off x="2608794" y="1340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53707</xdr:rowOff>
    </xdr:from>
    <xdr:to>
      <xdr:col>3</xdr:col>
      <xdr:colOff>3175</xdr:colOff>
      <xdr:row>76</xdr:row>
      <xdr:rowOff>155307</xdr:rowOff>
    </xdr:to>
    <xdr:sp macro="" textlink="">
      <xdr:nvSpPr>
        <xdr:cNvPr id="205" name="円/楕円 204"/>
        <xdr:cNvSpPr/>
      </xdr:nvSpPr>
      <xdr:spPr>
        <a:xfrm>
          <a:off x="1968500" y="130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384</xdr:rowOff>
    </xdr:from>
    <xdr:ext cx="599010" cy="259045"/>
    <xdr:sp macro="" textlink="">
      <xdr:nvSpPr>
        <xdr:cNvPr id="206" name="テキスト ボックス 205"/>
        <xdr:cNvSpPr txBox="1"/>
      </xdr:nvSpPr>
      <xdr:spPr>
        <a:xfrm>
          <a:off x="1719794" y="128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97380</xdr:rowOff>
    </xdr:from>
    <xdr:to>
      <xdr:col>1</xdr:col>
      <xdr:colOff>485775</xdr:colOff>
      <xdr:row>79</xdr:row>
      <xdr:rowOff>27530</xdr:rowOff>
    </xdr:to>
    <xdr:sp macro="" textlink="">
      <xdr:nvSpPr>
        <xdr:cNvPr id="207" name="円/楕円 206"/>
        <xdr:cNvSpPr/>
      </xdr:nvSpPr>
      <xdr:spPr>
        <a:xfrm>
          <a:off x="1079500" y="134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18657</xdr:rowOff>
    </xdr:from>
    <xdr:ext cx="599010" cy="259045"/>
    <xdr:sp macro="" textlink="">
      <xdr:nvSpPr>
        <xdr:cNvPr id="208" name="テキスト ボックス 207"/>
        <xdr:cNvSpPr txBox="1"/>
      </xdr:nvSpPr>
      <xdr:spPr>
        <a:xfrm>
          <a:off x="830794" y="1356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20610</xdr:rowOff>
    </xdr:from>
    <xdr:to>
      <xdr:col>6</xdr:col>
      <xdr:colOff>511175</xdr:colOff>
      <xdr:row>98</xdr:row>
      <xdr:rowOff>20971</xdr:rowOff>
    </xdr:to>
    <xdr:cxnSp macro="">
      <xdr:nvCxnSpPr>
        <xdr:cNvPr id="241" name="直線コネクタ 240"/>
        <xdr:cNvCxnSpPr/>
      </xdr:nvCxnSpPr>
      <xdr:spPr>
        <a:xfrm flipV="1">
          <a:off x="3797300" y="16822710"/>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20971</xdr:rowOff>
    </xdr:from>
    <xdr:to>
      <xdr:col>5</xdr:col>
      <xdr:colOff>358775</xdr:colOff>
      <xdr:row>98</xdr:row>
      <xdr:rowOff>40660</xdr:rowOff>
    </xdr:to>
    <xdr:cxnSp macro="">
      <xdr:nvCxnSpPr>
        <xdr:cNvPr id="244" name="直線コネクタ 243"/>
        <xdr:cNvCxnSpPr/>
      </xdr:nvCxnSpPr>
      <xdr:spPr>
        <a:xfrm flipV="1">
          <a:off x="2908300" y="16823071"/>
          <a:ext cx="889000" cy="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40660</xdr:rowOff>
    </xdr:from>
    <xdr:to>
      <xdr:col>4</xdr:col>
      <xdr:colOff>155575</xdr:colOff>
      <xdr:row>98</xdr:row>
      <xdr:rowOff>43802</xdr:rowOff>
    </xdr:to>
    <xdr:cxnSp macro="">
      <xdr:nvCxnSpPr>
        <xdr:cNvPr id="247" name="直線コネクタ 246"/>
        <xdr:cNvCxnSpPr/>
      </xdr:nvCxnSpPr>
      <xdr:spPr>
        <a:xfrm flipV="1">
          <a:off x="2019300" y="16842760"/>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43802</xdr:rowOff>
    </xdr:from>
    <xdr:to>
      <xdr:col>2</xdr:col>
      <xdr:colOff>638175</xdr:colOff>
      <xdr:row>98</xdr:row>
      <xdr:rowOff>44622</xdr:rowOff>
    </xdr:to>
    <xdr:cxnSp macro="">
      <xdr:nvCxnSpPr>
        <xdr:cNvPr id="250" name="直線コネクタ 249"/>
        <xdr:cNvCxnSpPr/>
      </xdr:nvCxnSpPr>
      <xdr:spPr>
        <a:xfrm flipV="1">
          <a:off x="1130300" y="16845902"/>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141260</xdr:rowOff>
    </xdr:from>
    <xdr:to>
      <xdr:col>6</xdr:col>
      <xdr:colOff>561975</xdr:colOff>
      <xdr:row>98</xdr:row>
      <xdr:rowOff>71410</xdr:rowOff>
    </xdr:to>
    <xdr:sp macro="" textlink="">
      <xdr:nvSpPr>
        <xdr:cNvPr id="260" name="円/楕円 259"/>
        <xdr:cNvSpPr/>
      </xdr:nvSpPr>
      <xdr:spPr>
        <a:xfrm>
          <a:off x="4584700" y="167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56187</xdr:rowOff>
    </xdr:from>
    <xdr:ext cx="534377" cy="259045"/>
    <xdr:sp macro="" textlink="">
      <xdr:nvSpPr>
        <xdr:cNvPr id="261" name="衛生費該当値テキスト"/>
        <xdr:cNvSpPr txBox="1"/>
      </xdr:nvSpPr>
      <xdr:spPr>
        <a:xfrm>
          <a:off x="4686300" y="166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141621</xdr:rowOff>
    </xdr:from>
    <xdr:to>
      <xdr:col>5</xdr:col>
      <xdr:colOff>409575</xdr:colOff>
      <xdr:row>98</xdr:row>
      <xdr:rowOff>71771</xdr:rowOff>
    </xdr:to>
    <xdr:sp macro="" textlink="">
      <xdr:nvSpPr>
        <xdr:cNvPr id="262" name="円/楕円 261"/>
        <xdr:cNvSpPr/>
      </xdr:nvSpPr>
      <xdr:spPr>
        <a:xfrm>
          <a:off x="3746500" y="167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62898</xdr:rowOff>
    </xdr:from>
    <xdr:ext cx="534377" cy="259045"/>
    <xdr:sp macro="" textlink="">
      <xdr:nvSpPr>
        <xdr:cNvPr id="263" name="テキスト ボックス 262"/>
        <xdr:cNvSpPr txBox="1"/>
      </xdr:nvSpPr>
      <xdr:spPr>
        <a:xfrm>
          <a:off x="3530111" y="168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161310</xdr:rowOff>
    </xdr:from>
    <xdr:to>
      <xdr:col>4</xdr:col>
      <xdr:colOff>206375</xdr:colOff>
      <xdr:row>98</xdr:row>
      <xdr:rowOff>91460</xdr:rowOff>
    </xdr:to>
    <xdr:sp macro="" textlink="">
      <xdr:nvSpPr>
        <xdr:cNvPr id="264" name="円/楕円 263"/>
        <xdr:cNvSpPr/>
      </xdr:nvSpPr>
      <xdr:spPr>
        <a:xfrm>
          <a:off x="2857500" y="1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82587</xdr:rowOff>
    </xdr:from>
    <xdr:ext cx="534377" cy="259045"/>
    <xdr:sp macro="" textlink="">
      <xdr:nvSpPr>
        <xdr:cNvPr id="265" name="テキスト ボックス 264"/>
        <xdr:cNvSpPr txBox="1"/>
      </xdr:nvSpPr>
      <xdr:spPr>
        <a:xfrm>
          <a:off x="2641111" y="168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164452</xdr:rowOff>
    </xdr:from>
    <xdr:to>
      <xdr:col>3</xdr:col>
      <xdr:colOff>3175</xdr:colOff>
      <xdr:row>98</xdr:row>
      <xdr:rowOff>94602</xdr:rowOff>
    </xdr:to>
    <xdr:sp macro="" textlink="">
      <xdr:nvSpPr>
        <xdr:cNvPr id="266" name="円/楕円 265"/>
        <xdr:cNvSpPr/>
      </xdr:nvSpPr>
      <xdr:spPr>
        <a:xfrm>
          <a:off x="1968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85729</xdr:rowOff>
    </xdr:from>
    <xdr:ext cx="534377" cy="259045"/>
    <xdr:sp macro="" textlink="">
      <xdr:nvSpPr>
        <xdr:cNvPr id="267" name="テキスト ボックス 266"/>
        <xdr:cNvSpPr txBox="1"/>
      </xdr:nvSpPr>
      <xdr:spPr>
        <a:xfrm>
          <a:off x="1752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165272</xdr:rowOff>
    </xdr:from>
    <xdr:to>
      <xdr:col>1</xdr:col>
      <xdr:colOff>485775</xdr:colOff>
      <xdr:row>98</xdr:row>
      <xdr:rowOff>95422</xdr:rowOff>
    </xdr:to>
    <xdr:sp macro="" textlink="">
      <xdr:nvSpPr>
        <xdr:cNvPr id="268" name="円/楕円 267"/>
        <xdr:cNvSpPr/>
      </xdr:nvSpPr>
      <xdr:spPr>
        <a:xfrm>
          <a:off x="1079500" y="167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86549</xdr:rowOff>
    </xdr:from>
    <xdr:ext cx="534377" cy="259045"/>
    <xdr:sp macro="" textlink="">
      <xdr:nvSpPr>
        <xdr:cNvPr id="269" name="テキスト ボックス 268"/>
        <xdr:cNvSpPr txBox="1"/>
      </xdr:nvSpPr>
      <xdr:spPr>
        <a:xfrm>
          <a:off x="863111" y="1688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98552</xdr:rowOff>
    </xdr:from>
    <xdr:to>
      <xdr:col>15</xdr:col>
      <xdr:colOff>180975</xdr:colOff>
      <xdr:row>39</xdr:row>
      <xdr:rowOff>98552</xdr:rowOff>
    </xdr:to>
    <xdr:cxnSp macro="">
      <xdr:nvCxnSpPr>
        <xdr:cNvPr id="300" name="直線コネクタ 299"/>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98552</xdr:rowOff>
    </xdr:from>
    <xdr:to>
      <xdr:col>14</xdr:col>
      <xdr:colOff>28575</xdr:colOff>
      <xdr:row>39</xdr:row>
      <xdr:rowOff>98552</xdr:rowOff>
    </xdr:to>
    <xdr:cxnSp macro="">
      <xdr:nvCxnSpPr>
        <xdr:cNvPr id="303" name="直線コネクタ 302"/>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98552</xdr:rowOff>
    </xdr:from>
    <xdr:to>
      <xdr:col>12</xdr:col>
      <xdr:colOff>511175</xdr:colOff>
      <xdr:row>39</xdr:row>
      <xdr:rowOff>98552</xdr:rowOff>
    </xdr:to>
    <xdr:cxnSp macro="">
      <xdr:nvCxnSpPr>
        <xdr:cNvPr id="306" name="直線コネクタ 305"/>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71120</xdr:rowOff>
    </xdr:from>
    <xdr:to>
      <xdr:col>11</xdr:col>
      <xdr:colOff>307975</xdr:colOff>
      <xdr:row>39</xdr:row>
      <xdr:rowOff>98552</xdr:rowOff>
    </xdr:to>
    <xdr:cxnSp macro="">
      <xdr:nvCxnSpPr>
        <xdr:cNvPr id="309" name="直線コネクタ 308"/>
        <xdr:cNvCxnSpPr/>
      </xdr:nvCxnSpPr>
      <xdr:spPr>
        <a:xfrm>
          <a:off x="6972300" y="6071870"/>
          <a:ext cx="889000" cy="7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19" name="円/楕円 318"/>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20"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47752</xdr:rowOff>
    </xdr:from>
    <xdr:to>
      <xdr:col>14</xdr:col>
      <xdr:colOff>79375</xdr:colOff>
      <xdr:row>39</xdr:row>
      <xdr:rowOff>149352</xdr:rowOff>
    </xdr:to>
    <xdr:sp macro="" textlink="">
      <xdr:nvSpPr>
        <xdr:cNvPr id="321" name="円/楕円 320"/>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140479</xdr:rowOff>
    </xdr:from>
    <xdr:ext cx="249299" cy="259045"/>
    <xdr:sp macro="" textlink="">
      <xdr:nvSpPr>
        <xdr:cNvPr id="322" name="テキスト ボックス 321"/>
        <xdr:cNvSpPr txBox="1"/>
      </xdr:nvSpPr>
      <xdr:spPr>
        <a:xfrm>
          <a:off x="9514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47752</xdr:rowOff>
    </xdr:from>
    <xdr:to>
      <xdr:col>12</xdr:col>
      <xdr:colOff>561975</xdr:colOff>
      <xdr:row>39</xdr:row>
      <xdr:rowOff>149352</xdr:rowOff>
    </xdr:to>
    <xdr:sp macro="" textlink="">
      <xdr:nvSpPr>
        <xdr:cNvPr id="323" name="円/楕円 322"/>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140479</xdr:rowOff>
    </xdr:from>
    <xdr:ext cx="249299" cy="259045"/>
    <xdr:sp macro="" textlink="">
      <xdr:nvSpPr>
        <xdr:cNvPr id="324" name="テキスト ボックス 323"/>
        <xdr:cNvSpPr txBox="1"/>
      </xdr:nvSpPr>
      <xdr:spPr>
        <a:xfrm>
          <a:off x="8625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47752</xdr:rowOff>
    </xdr:from>
    <xdr:to>
      <xdr:col>11</xdr:col>
      <xdr:colOff>358775</xdr:colOff>
      <xdr:row>39</xdr:row>
      <xdr:rowOff>149352</xdr:rowOff>
    </xdr:to>
    <xdr:sp macro="" textlink="">
      <xdr:nvSpPr>
        <xdr:cNvPr id="325" name="円/楕円 324"/>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140479</xdr:rowOff>
    </xdr:from>
    <xdr:ext cx="249299" cy="259045"/>
    <xdr:sp macro="" textlink="">
      <xdr:nvSpPr>
        <xdr:cNvPr id="326" name="テキスト ボックス 325"/>
        <xdr:cNvSpPr txBox="1"/>
      </xdr:nvSpPr>
      <xdr:spPr>
        <a:xfrm>
          <a:off x="773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20320</xdr:rowOff>
    </xdr:from>
    <xdr:to>
      <xdr:col>10</xdr:col>
      <xdr:colOff>155575</xdr:colOff>
      <xdr:row>35</xdr:row>
      <xdr:rowOff>121920</xdr:rowOff>
    </xdr:to>
    <xdr:sp macro="" textlink="">
      <xdr:nvSpPr>
        <xdr:cNvPr id="327" name="円/楕円 326"/>
        <xdr:cNvSpPr/>
      </xdr:nvSpPr>
      <xdr:spPr>
        <a:xfrm>
          <a:off x="6921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113047</xdr:rowOff>
    </xdr:from>
    <xdr:ext cx="469744" cy="259045"/>
    <xdr:sp macro="" textlink="">
      <xdr:nvSpPr>
        <xdr:cNvPr id="328" name="テキスト ボックス 327"/>
        <xdr:cNvSpPr txBox="1"/>
      </xdr:nvSpPr>
      <xdr:spPr>
        <a:xfrm>
          <a:off x="673742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150136</xdr:rowOff>
    </xdr:from>
    <xdr:to>
      <xdr:col>15</xdr:col>
      <xdr:colOff>180975</xdr:colOff>
      <xdr:row>57</xdr:row>
      <xdr:rowOff>153433</xdr:rowOff>
    </xdr:to>
    <xdr:cxnSp macro="">
      <xdr:nvCxnSpPr>
        <xdr:cNvPr id="353" name="直線コネクタ 352"/>
        <xdr:cNvCxnSpPr/>
      </xdr:nvCxnSpPr>
      <xdr:spPr>
        <a:xfrm>
          <a:off x="9639300" y="9922786"/>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146781</xdr:rowOff>
    </xdr:from>
    <xdr:to>
      <xdr:col>14</xdr:col>
      <xdr:colOff>28575</xdr:colOff>
      <xdr:row>57</xdr:row>
      <xdr:rowOff>150136</xdr:rowOff>
    </xdr:to>
    <xdr:cxnSp macro="">
      <xdr:nvCxnSpPr>
        <xdr:cNvPr id="356" name="直線コネクタ 355"/>
        <xdr:cNvCxnSpPr/>
      </xdr:nvCxnSpPr>
      <xdr:spPr>
        <a:xfrm>
          <a:off x="8750300" y="9919431"/>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146781</xdr:rowOff>
    </xdr:from>
    <xdr:to>
      <xdr:col>12</xdr:col>
      <xdr:colOff>511175</xdr:colOff>
      <xdr:row>57</xdr:row>
      <xdr:rowOff>146872</xdr:rowOff>
    </xdr:to>
    <xdr:cxnSp macro="">
      <xdr:nvCxnSpPr>
        <xdr:cNvPr id="359" name="直線コネクタ 358"/>
        <xdr:cNvCxnSpPr/>
      </xdr:nvCxnSpPr>
      <xdr:spPr>
        <a:xfrm flipV="1">
          <a:off x="7861300" y="991943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146872</xdr:rowOff>
    </xdr:from>
    <xdr:to>
      <xdr:col>11</xdr:col>
      <xdr:colOff>307975</xdr:colOff>
      <xdr:row>57</xdr:row>
      <xdr:rowOff>151559</xdr:rowOff>
    </xdr:to>
    <xdr:cxnSp macro="">
      <xdr:nvCxnSpPr>
        <xdr:cNvPr id="362" name="直線コネクタ 361"/>
        <xdr:cNvCxnSpPr/>
      </xdr:nvCxnSpPr>
      <xdr:spPr>
        <a:xfrm flipV="1">
          <a:off x="6972300" y="9919522"/>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102633</xdr:rowOff>
    </xdr:from>
    <xdr:to>
      <xdr:col>15</xdr:col>
      <xdr:colOff>231775</xdr:colOff>
      <xdr:row>58</xdr:row>
      <xdr:rowOff>32783</xdr:rowOff>
    </xdr:to>
    <xdr:sp macro="" textlink="">
      <xdr:nvSpPr>
        <xdr:cNvPr id="372" name="円/楕円 371"/>
        <xdr:cNvSpPr/>
      </xdr:nvSpPr>
      <xdr:spPr>
        <a:xfrm>
          <a:off x="10426700" y="98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17560</xdr:rowOff>
    </xdr:from>
    <xdr:ext cx="469744" cy="259045"/>
    <xdr:sp macro="" textlink="">
      <xdr:nvSpPr>
        <xdr:cNvPr id="373" name="農林水産業費該当値テキスト"/>
        <xdr:cNvSpPr txBox="1"/>
      </xdr:nvSpPr>
      <xdr:spPr>
        <a:xfrm>
          <a:off x="10528300" y="97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99336</xdr:rowOff>
    </xdr:from>
    <xdr:to>
      <xdr:col>14</xdr:col>
      <xdr:colOff>79375</xdr:colOff>
      <xdr:row>58</xdr:row>
      <xdr:rowOff>29486</xdr:rowOff>
    </xdr:to>
    <xdr:sp macro="" textlink="">
      <xdr:nvSpPr>
        <xdr:cNvPr id="374" name="円/楕円 373"/>
        <xdr:cNvSpPr/>
      </xdr:nvSpPr>
      <xdr:spPr>
        <a:xfrm>
          <a:off x="9588500" y="9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20613</xdr:rowOff>
    </xdr:from>
    <xdr:ext cx="469744" cy="259045"/>
    <xdr:sp macro="" textlink="">
      <xdr:nvSpPr>
        <xdr:cNvPr id="375" name="テキスト ボックス 374"/>
        <xdr:cNvSpPr txBox="1"/>
      </xdr:nvSpPr>
      <xdr:spPr>
        <a:xfrm>
          <a:off x="9404427" y="99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95981</xdr:rowOff>
    </xdr:from>
    <xdr:to>
      <xdr:col>12</xdr:col>
      <xdr:colOff>561975</xdr:colOff>
      <xdr:row>58</xdr:row>
      <xdr:rowOff>26131</xdr:rowOff>
    </xdr:to>
    <xdr:sp macro="" textlink="">
      <xdr:nvSpPr>
        <xdr:cNvPr id="376" name="円/楕円 375"/>
        <xdr:cNvSpPr/>
      </xdr:nvSpPr>
      <xdr:spPr>
        <a:xfrm>
          <a:off x="8699500" y="98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17258</xdr:rowOff>
    </xdr:from>
    <xdr:ext cx="469744" cy="259045"/>
    <xdr:sp macro="" textlink="">
      <xdr:nvSpPr>
        <xdr:cNvPr id="377" name="テキスト ボックス 376"/>
        <xdr:cNvSpPr txBox="1"/>
      </xdr:nvSpPr>
      <xdr:spPr>
        <a:xfrm>
          <a:off x="8515427" y="99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96072</xdr:rowOff>
    </xdr:from>
    <xdr:to>
      <xdr:col>11</xdr:col>
      <xdr:colOff>358775</xdr:colOff>
      <xdr:row>58</xdr:row>
      <xdr:rowOff>26222</xdr:rowOff>
    </xdr:to>
    <xdr:sp macro="" textlink="">
      <xdr:nvSpPr>
        <xdr:cNvPr id="378" name="円/楕円 377"/>
        <xdr:cNvSpPr/>
      </xdr:nvSpPr>
      <xdr:spPr>
        <a:xfrm>
          <a:off x="7810500" y="986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17349</xdr:rowOff>
    </xdr:from>
    <xdr:ext cx="469744" cy="259045"/>
    <xdr:sp macro="" textlink="">
      <xdr:nvSpPr>
        <xdr:cNvPr id="379" name="テキスト ボックス 378"/>
        <xdr:cNvSpPr txBox="1"/>
      </xdr:nvSpPr>
      <xdr:spPr>
        <a:xfrm>
          <a:off x="7626427" y="996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100759</xdr:rowOff>
    </xdr:from>
    <xdr:to>
      <xdr:col>10</xdr:col>
      <xdr:colOff>155575</xdr:colOff>
      <xdr:row>58</xdr:row>
      <xdr:rowOff>30909</xdr:rowOff>
    </xdr:to>
    <xdr:sp macro="" textlink="">
      <xdr:nvSpPr>
        <xdr:cNvPr id="380" name="円/楕円 379"/>
        <xdr:cNvSpPr/>
      </xdr:nvSpPr>
      <xdr:spPr>
        <a:xfrm>
          <a:off x="6921500" y="98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22036</xdr:rowOff>
    </xdr:from>
    <xdr:ext cx="469744" cy="259045"/>
    <xdr:sp macro="" textlink="">
      <xdr:nvSpPr>
        <xdr:cNvPr id="381" name="テキスト ボックス 380"/>
        <xdr:cNvSpPr txBox="1"/>
      </xdr:nvSpPr>
      <xdr:spPr>
        <a:xfrm>
          <a:off x="6737427" y="99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91968</xdr:rowOff>
    </xdr:from>
    <xdr:to>
      <xdr:col>15</xdr:col>
      <xdr:colOff>180975</xdr:colOff>
      <xdr:row>78</xdr:row>
      <xdr:rowOff>94574</xdr:rowOff>
    </xdr:to>
    <xdr:cxnSp macro="">
      <xdr:nvCxnSpPr>
        <xdr:cNvPr id="408" name="直線コネクタ 407"/>
        <xdr:cNvCxnSpPr/>
      </xdr:nvCxnSpPr>
      <xdr:spPr>
        <a:xfrm flipV="1">
          <a:off x="9639300" y="1346506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94529</xdr:rowOff>
    </xdr:from>
    <xdr:to>
      <xdr:col>14</xdr:col>
      <xdr:colOff>28575</xdr:colOff>
      <xdr:row>78</xdr:row>
      <xdr:rowOff>94574</xdr:rowOff>
    </xdr:to>
    <xdr:cxnSp macro="">
      <xdr:nvCxnSpPr>
        <xdr:cNvPr id="411" name="直線コネクタ 410"/>
        <xdr:cNvCxnSpPr/>
      </xdr:nvCxnSpPr>
      <xdr:spPr>
        <a:xfrm>
          <a:off x="8750300" y="134676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93591</xdr:rowOff>
    </xdr:from>
    <xdr:to>
      <xdr:col>12</xdr:col>
      <xdr:colOff>511175</xdr:colOff>
      <xdr:row>78</xdr:row>
      <xdr:rowOff>94529</xdr:rowOff>
    </xdr:to>
    <xdr:cxnSp macro="">
      <xdr:nvCxnSpPr>
        <xdr:cNvPr id="414" name="直線コネクタ 413"/>
        <xdr:cNvCxnSpPr/>
      </xdr:nvCxnSpPr>
      <xdr:spPr>
        <a:xfrm>
          <a:off x="7861300" y="1346669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93591</xdr:rowOff>
    </xdr:from>
    <xdr:to>
      <xdr:col>11</xdr:col>
      <xdr:colOff>307975</xdr:colOff>
      <xdr:row>78</xdr:row>
      <xdr:rowOff>95329</xdr:rowOff>
    </xdr:to>
    <xdr:cxnSp macro="">
      <xdr:nvCxnSpPr>
        <xdr:cNvPr id="417" name="直線コネクタ 416"/>
        <xdr:cNvCxnSpPr/>
      </xdr:nvCxnSpPr>
      <xdr:spPr>
        <a:xfrm flipV="1">
          <a:off x="6972300" y="134666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41168</xdr:rowOff>
    </xdr:from>
    <xdr:to>
      <xdr:col>15</xdr:col>
      <xdr:colOff>231775</xdr:colOff>
      <xdr:row>78</xdr:row>
      <xdr:rowOff>142768</xdr:rowOff>
    </xdr:to>
    <xdr:sp macro="" textlink="">
      <xdr:nvSpPr>
        <xdr:cNvPr id="427" name="円/楕円 426"/>
        <xdr:cNvSpPr/>
      </xdr:nvSpPr>
      <xdr:spPr>
        <a:xfrm>
          <a:off x="10426700" y="134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127545</xdr:rowOff>
    </xdr:from>
    <xdr:ext cx="469744" cy="259045"/>
    <xdr:sp macro="" textlink="">
      <xdr:nvSpPr>
        <xdr:cNvPr id="428" name="商工費該当値テキスト"/>
        <xdr:cNvSpPr txBox="1"/>
      </xdr:nvSpPr>
      <xdr:spPr>
        <a:xfrm>
          <a:off x="10528300" y="1332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43774</xdr:rowOff>
    </xdr:from>
    <xdr:to>
      <xdr:col>14</xdr:col>
      <xdr:colOff>79375</xdr:colOff>
      <xdr:row>78</xdr:row>
      <xdr:rowOff>145374</xdr:rowOff>
    </xdr:to>
    <xdr:sp macro="" textlink="">
      <xdr:nvSpPr>
        <xdr:cNvPr id="429" name="円/楕円 428"/>
        <xdr:cNvSpPr/>
      </xdr:nvSpPr>
      <xdr:spPr>
        <a:xfrm>
          <a:off x="9588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136501</xdr:rowOff>
    </xdr:from>
    <xdr:ext cx="469744" cy="259045"/>
    <xdr:sp macro="" textlink="">
      <xdr:nvSpPr>
        <xdr:cNvPr id="430" name="テキスト ボックス 429"/>
        <xdr:cNvSpPr txBox="1"/>
      </xdr:nvSpPr>
      <xdr:spPr>
        <a:xfrm>
          <a:off x="9404427" y="13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43729</xdr:rowOff>
    </xdr:from>
    <xdr:to>
      <xdr:col>12</xdr:col>
      <xdr:colOff>561975</xdr:colOff>
      <xdr:row>78</xdr:row>
      <xdr:rowOff>145329</xdr:rowOff>
    </xdr:to>
    <xdr:sp macro="" textlink="">
      <xdr:nvSpPr>
        <xdr:cNvPr id="431" name="円/楕円 430"/>
        <xdr:cNvSpPr/>
      </xdr:nvSpPr>
      <xdr:spPr>
        <a:xfrm>
          <a:off x="8699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136456</xdr:rowOff>
    </xdr:from>
    <xdr:ext cx="469744" cy="259045"/>
    <xdr:sp macro="" textlink="">
      <xdr:nvSpPr>
        <xdr:cNvPr id="432" name="テキスト ボックス 431"/>
        <xdr:cNvSpPr txBox="1"/>
      </xdr:nvSpPr>
      <xdr:spPr>
        <a:xfrm>
          <a:off x="8515427" y="135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42791</xdr:rowOff>
    </xdr:from>
    <xdr:to>
      <xdr:col>11</xdr:col>
      <xdr:colOff>358775</xdr:colOff>
      <xdr:row>78</xdr:row>
      <xdr:rowOff>144391</xdr:rowOff>
    </xdr:to>
    <xdr:sp macro="" textlink="">
      <xdr:nvSpPr>
        <xdr:cNvPr id="433" name="円/楕円 432"/>
        <xdr:cNvSpPr/>
      </xdr:nvSpPr>
      <xdr:spPr>
        <a:xfrm>
          <a:off x="7810500" y="134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135518</xdr:rowOff>
    </xdr:from>
    <xdr:ext cx="469744" cy="259045"/>
    <xdr:sp macro="" textlink="">
      <xdr:nvSpPr>
        <xdr:cNvPr id="434" name="テキスト ボックス 433"/>
        <xdr:cNvSpPr txBox="1"/>
      </xdr:nvSpPr>
      <xdr:spPr>
        <a:xfrm>
          <a:off x="7626427" y="1350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44529</xdr:rowOff>
    </xdr:from>
    <xdr:to>
      <xdr:col>10</xdr:col>
      <xdr:colOff>155575</xdr:colOff>
      <xdr:row>78</xdr:row>
      <xdr:rowOff>146129</xdr:rowOff>
    </xdr:to>
    <xdr:sp macro="" textlink="">
      <xdr:nvSpPr>
        <xdr:cNvPr id="435" name="円/楕円 434"/>
        <xdr:cNvSpPr/>
      </xdr:nvSpPr>
      <xdr:spPr>
        <a:xfrm>
          <a:off x="69215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137256</xdr:rowOff>
    </xdr:from>
    <xdr:ext cx="469744" cy="259045"/>
    <xdr:sp macro="" textlink="">
      <xdr:nvSpPr>
        <xdr:cNvPr id="436" name="テキスト ボックス 435"/>
        <xdr:cNvSpPr txBox="1"/>
      </xdr:nvSpPr>
      <xdr:spPr>
        <a:xfrm>
          <a:off x="6737427" y="135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167681</xdr:rowOff>
    </xdr:from>
    <xdr:to>
      <xdr:col>15</xdr:col>
      <xdr:colOff>180975</xdr:colOff>
      <xdr:row>97</xdr:row>
      <xdr:rowOff>3308</xdr:rowOff>
    </xdr:to>
    <xdr:cxnSp macro="">
      <xdr:nvCxnSpPr>
        <xdr:cNvPr id="463" name="直線コネクタ 462"/>
        <xdr:cNvCxnSpPr/>
      </xdr:nvCxnSpPr>
      <xdr:spPr>
        <a:xfrm>
          <a:off x="9639300" y="16626881"/>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167681</xdr:rowOff>
    </xdr:from>
    <xdr:to>
      <xdr:col>14</xdr:col>
      <xdr:colOff>28575</xdr:colOff>
      <xdr:row>97</xdr:row>
      <xdr:rowOff>433</xdr:rowOff>
    </xdr:to>
    <xdr:cxnSp macro="">
      <xdr:nvCxnSpPr>
        <xdr:cNvPr id="466" name="直線コネクタ 465"/>
        <xdr:cNvCxnSpPr/>
      </xdr:nvCxnSpPr>
      <xdr:spPr>
        <a:xfrm flipV="1">
          <a:off x="8750300" y="16626881"/>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8" name="テキスト ボックス 467"/>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433</xdr:rowOff>
    </xdr:from>
    <xdr:to>
      <xdr:col>12</xdr:col>
      <xdr:colOff>511175</xdr:colOff>
      <xdr:row>97</xdr:row>
      <xdr:rowOff>88635</xdr:rowOff>
    </xdr:to>
    <xdr:cxnSp macro="">
      <xdr:nvCxnSpPr>
        <xdr:cNvPr id="469" name="直線コネクタ 468"/>
        <xdr:cNvCxnSpPr/>
      </xdr:nvCxnSpPr>
      <xdr:spPr>
        <a:xfrm flipV="1">
          <a:off x="7861300" y="16631083"/>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59337</xdr:rowOff>
    </xdr:from>
    <xdr:to>
      <xdr:col>11</xdr:col>
      <xdr:colOff>307975</xdr:colOff>
      <xdr:row>97</xdr:row>
      <xdr:rowOff>88635</xdr:rowOff>
    </xdr:to>
    <xdr:cxnSp macro="">
      <xdr:nvCxnSpPr>
        <xdr:cNvPr id="472" name="直線コネクタ 471"/>
        <xdr:cNvCxnSpPr/>
      </xdr:nvCxnSpPr>
      <xdr:spPr>
        <a:xfrm>
          <a:off x="6972300" y="16689987"/>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123958</xdr:rowOff>
    </xdr:from>
    <xdr:to>
      <xdr:col>15</xdr:col>
      <xdr:colOff>231775</xdr:colOff>
      <xdr:row>97</xdr:row>
      <xdr:rowOff>54108</xdr:rowOff>
    </xdr:to>
    <xdr:sp macro="" textlink="">
      <xdr:nvSpPr>
        <xdr:cNvPr id="482" name="円/楕円 481"/>
        <xdr:cNvSpPr/>
      </xdr:nvSpPr>
      <xdr:spPr>
        <a:xfrm>
          <a:off x="10426700" y="165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146835</xdr:rowOff>
    </xdr:from>
    <xdr:ext cx="534377" cy="259045"/>
    <xdr:sp macro="" textlink="">
      <xdr:nvSpPr>
        <xdr:cNvPr id="483" name="土木費該当値テキスト"/>
        <xdr:cNvSpPr txBox="1"/>
      </xdr:nvSpPr>
      <xdr:spPr>
        <a:xfrm>
          <a:off x="10528300" y="164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116881</xdr:rowOff>
    </xdr:from>
    <xdr:to>
      <xdr:col>14</xdr:col>
      <xdr:colOff>79375</xdr:colOff>
      <xdr:row>97</xdr:row>
      <xdr:rowOff>47031</xdr:rowOff>
    </xdr:to>
    <xdr:sp macro="" textlink="">
      <xdr:nvSpPr>
        <xdr:cNvPr id="484" name="円/楕円 483"/>
        <xdr:cNvSpPr/>
      </xdr:nvSpPr>
      <xdr:spPr>
        <a:xfrm>
          <a:off x="9588500" y="165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63558</xdr:rowOff>
    </xdr:from>
    <xdr:ext cx="534377" cy="259045"/>
    <xdr:sp macro="" textlink="">
      <xdr:nvSpPr>
        <xdr:cNvPr id="485" name="テキスト ボックス 484"/>
        <xdr:cNvSpPr txBox="1"/>
      </xdr:nvSpPr>
      <xdr:spPr>
        <a:xfrm>
          <a:off x="9372111" y="1635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121083</xdr:rowOff>
    </xdr:from>
    <xdr:to>
      <xdr:col>12</xdr:col>
      <xdr:colOff>561975</xdr:colOff>
      <xdr:row>97</xdr:row>
      <xdr:rowOff>51233</xdr:rowOff>
    </xdr:to>
    <xdr:sp macro="" textlink="">
      <xdr:nvSpPr>
        <xdr:cNvPr id="486" name="円/楕円 485"/>
        <xdr:cNvSpPr/>
      </xdr:nvSpPr>
      <xdr:spPr>
        <a:xfrm>
          <a:off x="8699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67760</xdr:rowOff>
    </xdr:from>
    <xdr:ext cx="534377" cy="259045"/>
    <xdr:sp macro="" textlink="">
      <xdr:nvSpPr>
        <xdr:cNvPr id="487" name="テキスト ボックス 486"/>
        <xdr:cNvSpPr txBox="1"/>
      </xdr:nvSpPr>
      <xdr:spPr>
        <a:xfrm>
          <a:off x="8483111" y="163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37835</xdr:rowOff>
    </xdr:from>
    <xdr:to>
      <xdr:col>11</xdr:col>
      <xdr:colOff>358775</xdr:colOff>
      <xdr:row>97</xdr:row>
      <xdr:rowOff>139435</xdr:rowOff>
    </xdr:to>
    <xdr:sp macro="" textlink="">
      <xdr:nvSpPr>
        <xdr:cNvPr id="488" name="円/楕円 487"/>
        <xdr:cNvSpPr/>
      </xdr:nvSpPr>
      <xdr:spPr>
        <a:xfrm>
          <a:off x="7810500" y="166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155962</xdr:rowOff>
    </xdr:from>
    <xdr:ext cx="534377" cy="259045"/>
    <xdr:sp macro="" textlink="">
      <xdr:nvSpPr>
        <xdr:cNvPr id="489" name="テキスト ボックス 488"/>
        <xdr:cNvSpPr txBox="1"/>
      </xdr:nvSpPr>
      <xdr:spPr>
        <a:xfrm>
          <a:off x="7594111" y="164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8537</xdr:rowOff>
    </xdr:from>
    <xdr:to>
      <xdr:col>10</xdr:col>
      <xdr:colOff>155575</xdr:colOff>
      <xdr:row>97</xdr:row>
      <xdr:rowOff>110137</xdr:rowOff>
    </xdr:to>
    <xdr:sp macro="" textlink="">
      <xdr:nvSpPr>
        <xdr:cNvPr id="490" name="円/楕円 489"/>
        <xdr:cNvSpPr/>
      </xdr:nvSpPr>
      <xdr:spPr>
        <a:xfrm>
          <a:off x="6921500" y="16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126664</xdr:rowOff>
    </xdr:from>
    <xdr:ext cx="534377" cy="259045"/>
    <xdr:sp macro="" textlink="">
      <xdr:nvSpPr>
        <xdr:cNvPr id="491" name="テキスト ボックス 490"/>
        <xdr:cNvSpPr txBox="1"/>
      </xdr:nvSpPr>
      <xdr:spPr>
        <a:xfrm>
          <a:off x="6705111" y="1641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151219</xdr:rowOff>
    </xdr:from>
    <xdr:to>
      <xdr:col>23</xdr:col>
      <xdr:colOff>517525</xdr:colOff>
      <xdr:row>38</xdr:row>
      <xdr:rowOff>13436</xdr:rowOff>
    </xdr:to>
    <xdr:cxnSp macro="">
      <xdr:nvCxnSpPr>
        <xdr:cNvPr id="520" name="直線コネクタ 519"/>
        <xdr:cNvCxnSpPr/>
      </xdr:nvCxnSpPr>
      <xdr:spPr>
        <a:xfrm>
          <a:off x="15481300" y="6494869"/>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144653</xdr:rowOff>
    </xdr:from>
    <xdr:to>
      <xdr:col>22</xdr:col>
      <xdr:colOff>365125</xdr:colOff>
      <xdr:row>37</xdr:row>
      <xdr:rowOff>151219</xdr:rowOff>
    </xdr:to>
    <xdr:cxnSp macro="">
      <xdr:nvCxnSpPr>
        <xdr:cNvPr id="523" name="直線コネクタ 522"/>
        <xdr:cNvCxnSpPr/>
      </xdr:nvCxnSpPr>
      <xdr:spPr>
        <a:xfrm>
          <a:off x="14592300" y="6488303"/>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144653</xdr:rowOff>
    </xdr:from>
    <xdr:to>
      <xdr:col>21</xdr:col>
      <xdr:colOff>161925</xdr:colOff>
      <xdr:row>38</xdr:row>
      <xdr:rowOff>12167</xdr:rowOff>
    </xdr:to>
    <xdr:cxnSp macro="">
      <xdr:nvCxnSpPr>
        <xdr:cNvPr id="526" name="直線コネクタ 525"/>
        <xdr:cNvCxnSpPr/>
      </xdr:nvCxnSpPr>
      <xdr:spPr>
        <a:xfrm flipV="1">
          <a:off x="13703300" y="6488303"/>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4128</xdr:rowOff>
    </xdr:from>
    <xdr:to>
      <xdr:col>19</xdr:col>
      <xdr:colOff>644525</xdr:colOff>
      <xdr:row>38</xdr:row>
      <xdr:rowOff>12167</xdr:rowOff>
    </xdr:to>
    <xdr:cxnSp macro="">
      <xdr:nvCxnSpPr>
        <xdr:cNvPr id="529" name="直線コネクタ 528"/>
        <xdr:cNvCxnSpPr/>
      </xdr:nvCxnSpPr>
      <xdr:spPr>
        <a:xfrm>
          <a:off x="12814300" y="651922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134087</xdr:rowOff>
    </xdr:from>
    <xdr:to>
      <xdr:col>23</xdr:col>
      <xdr:colOff>568325</xdr:colOff>
      <xdr:row>38</xdr:row>
      <xdr:rowOff>64236</xdr:rowOff>
    </xdr:to>
    <xdr:sp macro="" textlink="">
      <xdr:nvSpPr>
        <xdr:cNvPr id="539" name="円/楕円 538"/>
        <xdr:cNvSpPr/>
      </xdr:nvSpPr>
      <xdr:spPr>
        <a:xfrm>
          <a:off x="16268700" y="6477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49014</xdr:rowOff>
    </xdr:from>
    <xdr:ext cx="534377" cy="259045"/>
    <xdr:sp macro="" textlink="">
      <xdr:nvSpPr>
        <xdr:cNvPr id="540" name="消防費該当値テキスト"/>
        <xdr:cNvSpPr txBox="1"/>
      </xdr:nvSpPr>
      <xdr:spPr>
        <a:xfrm>
          <a:off x="16370300" y="63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100419</xdr:rowOff>
    </xdr:from>
    <xdr:to>
      <xdr:col>22</xdr:col>
      <xdr:colOff>415925</xdr:colOff>
      <xdr:row>38</xdr:row>
      <xdr:rowOff>30569</xdr:rowOff>
    </xdr:to>
    <xdr:sp macro="" textlink="">
      <xdr:nvSpPr>
        <xdr:cNvPr id="541" name="円/楕円 540"/>
        <xdr:cNvSpPr/>
      </xdr:nvSpPr>
      <xdr:spPr>
        <a:xfrm>
          <a:off x="15430500" y="64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21696</xdr:rowOff>
    </xdr:from>
    <xdr:ext cx="534377" cy="259045"/>
    <xdr:sp macro="" textlink="">
      <xdr:nvSpPr>
        <xdr:cNvPr id="542" name="テキスト ボックス 541"/>
        <xdr:cNvSpPr txBox="1"/>
      </xdr:nvSpPr>
      <xdr:spPr>
        <a:xfrm>
          <a:off x="15214111" y="65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93853</xdr:rowOff>
    </xdr:from>
    <xdr:to>
      <xdr:col>21</xdr:col>
      <xdr:colOff>212725</xdr:colOff>
      <xdr:row>38</xdr:row>
      <xdr:rowOff>24003</xdr:rowOff>
    </xdr:to>
    <xdr:sp macro="" textlink="">
      <xdr:nvSpPr>
        <xdr:cNvPr id="543" name="円/楕円 542"/>
        <xdr:cNvSpPr/>
      </xdr:nvSpPr>
      <xdr:spPr>
        <a:xfrm>
          <a:off x="14541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15130</xdr:rowOff>
    </xdr:from>
    <xdr:ext cx="534377" cy="259045"/>
    <xdr:sp macro="" textlink="">
      <xdr:nvSpPr>
        <xdr:cNvPr id="544" name="テキスト ボックス 543"/>
        <xdr:cNvSpPr txBox="1"/>
      </xdr:nvSpPr>
      <xdr:spPr>
        <a:xfrm>
          <a:off x="14325111" y="653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132817</xdr:rowOff>
    </xdr:from>
    <xdr:to>
      <xdr:col>20</xdr:col>
      <xdr:colOff>9525</xdr:colOff>
      <xdr:row>38</xdr:row>
      <xdr:rowOff>62967</xdr:rowOff>
    </xdr:to>
    <xdr:sp macro="" textlink="">
      <xdr:nvSpPr>
        <xdr:cNvPr id="545" name="円/楕円 544"/>
        <xdr:cNvSpPr/>
      </xdr:nvSpPr>
      <xdr:spPr>
        <a:xfrm>
          <a:off x="13652500" y="64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54094</xdr:rowOff>
    </xdr:from>
    <xdr:ext cx="534377" cy="259045"/>
    <xdr:sp macro="" textlink="">
      <xdr:nvSpPr>
        <xdr:cNvPr id="546" name="テキスト ボックス 545"/>
        <xdr:cNvSpPr txBox="1"/>
      </xdr:nvSpPr>
      <xdr:spPr>
        <a:xfrm>
          <a:off x="13436111" y="65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124778</xdr:rowOff>
    </xdr:from>
    <xdr:to>
      <xdr:col>18</xdr:col>
      <xdr:colOff>492125</xdr:colOff>
      <xdr:row>38</xdr:row>
      <xdr:rowOff>54928</xdr:rowOff>
    </xdr:to>
    <xdr:sp macro="" textlink="">
      <xdr:nvSpPr>
        <xdr:cNvPr id="547" name="円/楕円 546"/>
        <xdr:cNvSpPr/>
      </xdr:nvSpPr>
      <xdr:spPr>
        <a:xfrm>
          <a:off x="12763500" y="6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46055</xdr:rowOff>
    </xdr:from>
    <xdr:ext cx="534377" cy="259045"/>
    <xdr:sp macro="" textlink="">
      <xdr:nvSpPr>
        <xdr:cNvPr id="548" name="テキスト ボックス 547"/>
        <xdr:cNvSpPr txBox="1"/>
      </xdr:nvSpPr>
      <xdr:spPr>
        <a:xfrm>
          <a:off x="12547111" y="65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42793</xdr:rowOff>
    </xdr:from>
    <xdr:to>
      <xdr:col>23</xdr:col>
      <xdr:colOff>517525</xdr:colOff>
      <xdr:row>58</xdr:row>
      <xdr:rowOff>58570</xdr:rowOff>
    </xdr:to>
    <xdr:cxnSp macro="">
      <xdr:nvCxnSpPr>
        <xdr:cNvPr id="577" name="直線コネクタ 576"/>
        <xdr:cNvCxnSpPr/>
      </xdr:nvCxnSpPr>
      <xdr:spPr>
        <a:xfrm flipV="1">
          <a:off x="15481300" y="9986893"/>
          <a:ext cx="8382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9192</xdr:rowOff>
    </xdr:from>
    <xdr:to>
      <xdr:col>22</xdr:col>
      <xdr:colOff>365125</xdr:colOff>
      <xdr:row>58</xdr:row>
      <xdr:rowOff>58570</xdr:rowOff>
    </xdr:to>
    <xdr:cxnSp macro="">
      <xdr:nvCxnSpPr>
        <xdr:cNvPr id="580" name="直線コネクタ 579"/>
        <xdr:cNvCxnSpPr/>
      </xdr:nvCxnSpPr>
      <xdr:spPr>
        <a:xfrm>
          <a:off x="14592300" y="995329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9192</xdr:rowOff>
    </xdr:from>
    <xdr:to>
      <xdr:col>21</xdr:col>
      <xdr:colOff>161925</xdr:colOff>
      <xdr:row>58</xdr:row>
      <xdr:rowOff>50310</xdr:rowOff>
    </xdr:to>
    <xdr:cxnSp macro="">
      <xdr:nvCxnSpPr>
        <xdr:cNvPr id="583" name="直線コネクタ 582"/>
        <xdr:cNvCxnSpPr/>
      </xdr:nvCxnSpPr>
      <xdr:spPr>
        <a:xfrm flipV="1">
          <a:off x="13703300" y="9953292"/>
          <a:ext cx="8890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28985</xdr:rowOff>
    </xdr:from>
    <xdr:to>
      <xdr:col>19</xdr:col>
      <xdr:colOff>644525</xdr:colOff>
      <xdr:row>58</xdr:row>
      <xdr:rowOff>50310</xdr:rowOff>
    </xdr:to>
    <xdr:cxnSp macro="">
      <xdr:nvCxnSpPr>
        <xdr:cNvPr id="586" name="直線コネクタ 585"/>
        <xdr:cNvCxnSpPr/>
      </xdr:nvCxnSpPr>
      <xdr:spPr>
        <a:xfrm>
          <a:off x="12814300" y="997308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163443</xdr:rowOff>
    </xdr:from>
    <xdr:to>
      <xdr:col>23</xdr:col>
      <xdr:colOff>568325</xdr:colOff>
      <xdr:row>58</xdr:row>
      <xdr:rowOff>93593</xdr:rowOff>
    </xdr:to>
    <xdr:sp macro="" textlink="">
      <xdr:nvSpPr>
        <xdr:cNvPr id="596" name="円/楕円 595"/>
        <xdr:cNvSpPr/>
      </xdr:nvSpPr>
      <xdr:spPr>
        <a:xfrm>
          <a:off x="16268700" y="99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90519</xdr:rowOff>
    </xdr:from>
    <xdr:ext cx="534377" cy="259045"/>
    <xdr:sp macro="" textlink="">
      <xdr:nvSpPr>
        <xdr:cNvPr id="597" name="教育費該当値テキスト"/>
        <xdr:cNvSpPr txBox="1"/>
      </xdr:nvSpPr>
      <xdr:spPr>
        <a:xfrm>
          <a:off x="16370300" y="98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7770</xdr:rowOff>
    </xdr:from>
    <xdr:to>
      <xdr:col>22</xdr:col>
      <xdr:colOff>415925</xdr:colOff>
      <xdr:row>58</xdr:row>
      <xdr:rowOff>109370</xdr:rowOff>
    </xdr:to>
    <xdr:sp macro="" textlink="">
      <xdr:nvSpPr>
        <xdr:cNvPr id="598" name="円/楕円 597"/>
        <xdr:cNvSpPr/>
      </xdr:nvSpPr>
      <xdr:spPr>
        <a:xfrm>
          <a:off x="15430500" y="9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100497</xdr:rowOff>
    </xdr:from>
    <xdr:ext cx="534377" cy="259045"/>
    <xdr:sp macro="" textlink="">
      <xdr:nvSpPr>
        <xdr:cNvPr id="599" name="テキスト ボックス 598"/>
        <xdr:cNvSpPr txBox="1"/>
      </xdr:nvSpPr>
      <xdr:spPr>
        <a:xfrm>
          <a:off x="15214111" y="100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129842</xdr:rowOff>
    </xdr:from>
    <xdr:to>
      <xdr:col>21</xdr:col>
      <xdr:colOff>212725</xdr:colOff>
      <xdr:row>58</xdr:row>
      <xdr:rowOff>59992</xdr:rowOff>
    </xdr:to>
    <xdr:sp macro="" textlink="">
      <xdr:nvSpPr>
        <xdr:cNvPr id="600" name="円/楕円 599"/>
        <xdr:cNvSpPr/>
      </xdr:nvSpPr>
      <xdr:spPr>
        <a:xfrm>
          <a:off x="14541500" y="9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51119</xdr:rowOff>
    </xdr:from>
    <xdr:ext cx="534377" cy="259045"/>
    <xdr:sp macro="" textlink="">
      <xdr:nvSpPr>
        <xdr:cNvPr id="601" name="テキスト ボックス 600"/>
        <xdr:cNvSpPr txBox="1"/>
      </xdr:nvSpPr>
      <xdr:spPr>
        <a:xfrm>
          <a:off x="14325111" y="99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170960</xdr:rowOff>
    </xdr:from>
    <xdr:to>
      <xdr:col>20</xdr:col>
      <xdr:colOff>9525</xdr:colOff>
      <xdr:row>58</xdr:row>
      <xdr:rowOff>101110</xdr:rowOff>
    </xdr:to>
    <xdr:sp macro="" textlink="">
      <xdr:nvSpPr>
        <xdr:cNvPr id="602" name="円/楕円 601"/>
        <xdr:cNvSpPr/>
      </xdr:nvSpPr>
      <xdr:spPr>
        <a:xfrm>
          <a:off x="13652500" y="99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92237</xdr:rowOff>
    </xdr:from>
    <xdr:ext cx="534377" cy="259045"/>
    <xdr:sp macro="" textlink="">
      <xdr:nvSpPr>
        <xdr:cNvPr id="603" name="テキスト ボックス 602"/>
        <xdr:cNvSpPr txBox="1"/>
      </xdr:nvSpPr>
      <xdr:spPr>
        <a:xfrm>
          <a:off x="13436111" y="1003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149635</xdr:rowOff>
    </xdr:from>
    <xdr:to>
      <xdr:col>18</xdr:col>
      <xdr:colOff>492125</xdr:colOff>
      <xdr:row>58</xdr:row>
      <xdr:rowOff>79785</xdr:rowOff>
    </xdr:to>
    <xdr:sp macro="" textlink="">
      <xdr:nvSpPr>
        <xdr:cNvPr id="604" name="円/楕円 603"/>
        <xdr:cNvSpPr/>
      </xdr:nvSpPr>
      <xdr:spPr>
        <a:xfrm>
          <a:off x="12763500" y="99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70912</xdr:rowOff>
    </xdr:from>
    <xdr:ext cx="534377" cy="259045"/>
    <xdr:sp macro="" textlink="">
      <xdr:nvSpPr>
        <xdr:cNvPr id="605" name="テキスト ボックス 604"/>
        <xdr:cNvSpPr txBox="1"/>
      </xdr:nvSpPr>
      <xdr:spPr>
        <a:xfrm>
          <a:off x="12547111" y="100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13666</xdr:rowOff>
    </xdr:from>
    <xdr:to>
      <xdr:col>19</xdr:col>
      <xdr:colOff>644525</xdr:colOff>
      <xdr:row>79</xdr:row>
      <xdr:rowOff>44450</xdr:rowOff>
    </xdr:to>
    <xdr:cxnSp macro="">
      <xdr:nvCxnSpPr>
        <xdr:cNvPr id="643" name="直線コネクタ 642"/>
        <xdr:cNvCxnSpPr/>
      </xdr:nvCxnSpPr>
      <xdr:spPr>
        <a:xfrm>
          <a:off x="12814300" y="13558216"/>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134316</xdr:rowOff>
    </xdr:from>
    <xdr:to>
      <xdr:col>18</xdr:col>
      <xdr:colOff>492125</xdr:colOff>
      <xdr:row>79</xdr:row>
      <xdr:rowOff>64466</xdr:rowOff>
    </xdr:to>
    <xdr:sp macro="" textlink="">
      <xdr:nvSpPr>
        <xdr:cNvPr id="661" name="円/楕円 660"/>
        <xdr:cNvSpPr/>
      </xdr:nvSpPr>
      <xdr:spPr>
        <a:xfrm>
          <a:off x="127635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55593</xdr:rowOff>
    </xdr:from>
    <xdr:ext cx="378565" cy="259045"/>
    <xdr:sp macro="" textlink="">
      <xdr:nvSpPr>
        <xdr:cNvPr id="662" name="テキスト ボックス 661"/>
        <xdr:cNvSpPr txBox="1"/>
      </xdr:nvSpPr>
      <xdr:spPr>
        <a:xfrm>
          <a:off x="12625017" y="1360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149523</xdr:rowOff>
    </xdr:from>
    <xdr:to>
      <xdr:col>23</xdr:col>
      <xdr:colOff>517525</xdr:colOff>
      <xdr:row>97</xdr:row>
      <xdr:rowOff>162294</xdr:rowOff>
    </xdr:to>
    <xdr:cxnSp macro="">
      <xdr:nvCxnSpPr>
        <xdr:cNvPr id="691" name="直線コネクタ 690"/>
        <xdr:cNvCxnSpPr/>
      </xdr:nvCxnSpPr>
      <xdr:spPr>
        <a:xfrm>
          <a:off x="15481300" y="16780173"/>
          <a:ext cx="8382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91137</xdr:rowOff>
    </xdr:from>
    <xdr:to>
      <xdr:col>22</xdr:col>
      <xdr:colOff>365125</xdr:colOff>
      <xdr:row>97</xdr:row>
      <xdr:rowOff>149523</xdr:rowOff>
    </xdr:to>
    <xdr:cxnSp macro="">
      <xdr:nvCxnSpPr>
        <xdr:cNvPr id="694" name="直線コネクタ 693"/>
        <xdr:cNvCxnSpPr/>
      </xdr:nvCxnSpPr>
      <xdr:spPr>
        <a:xfrm>
          <a:off x="14592300" y="16721787"/>
          <a:ext cx="8890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86314</xdr:rowOff>
    </xdr:from>
    <xdr:to>
      <xdr:col>21</xdr:col>
      <xdr:colOff>161925</xdr:colOff>
      <xdr:row>97</xdr:row>
      <xdr:rowOff>91137</xdr:rowOff>
    </xdr:to>
    <xdr:cxnSp macro="">
      <xdr:nvCxnSpPr>
        <xdr:cNvPr id="697" name="直線コネクタ 696"/>
        <xdr:cNvCxnSpPr/>
      </xdr:nvCxnSpPr>
      <xdr:spPr>
        <a:xfrm>
          <a:off x="13703300" y="1671696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86314</xdr:rowOff>
    </xdr:from>
    <xdr:to>
      <xdr:col>19</xdr:col>
      <xdr:colOff>644525</xdr:colOff>
      <xdr:row>97</xdr:row>
      <xdr:rowOff>87990</xdr:rowOff>
    </xdr:to>
    <xdr:cxnSp macro="">
      <xdr:nvCxnSpPr>
        <xdr:cNvPr id="700" name="直線コネクタ 699"/>
        <xdr:cNvCxnSpPr/>
      </xdr:nvCxnSpPr>
      <xdr:spPr>
        <a:xfrm flipV="1">
          <a:off x="12814300" y="1671696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111494</xdr:rowOff>
    </xdr:from>
    <xdr:to>
      <xdr:col>23</xdr:col>
      <xdr:colOff>568325</xdr:colOff>
      <xdr:row>98</xdr:row>
      <xdr:rowOff>41644</xdr:rowOff>
    </xdr:to>
    <xdr:sp macro="" textlink="">
      <xdr:nvSpPr>
        <xdr:cNvPr id="710" name="円/楕円 709"/>
        <xdr:cNvSpPr/>
      </xdr:nvSpPr>
      <xdr:spPr>
        <a:xfrm>
          <a:off x="162687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26421</xdr:rowOff>
    </xdr:from>
    <xdr:ext cx="534377" cy="259045"/>
    <xdr:sp macro="" textlink="">
      <xdr:nvSpPr>
        <xdr:cNvPr id="711" name="公債費該当値テキスト"/>
        <xdr:cNvSpPr txBox="1"/>
      </xdr:nvSpPr>
      <xdr:spPr>
        <a:xfrm>
          <a:off x="16370300" y="166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98723</xdr:rowOff>
    </xdr:from>
    <xdr:to>
      <xdr:col>22</xdr:col>
      <xdr:colOff>415925</xdr:colOff>
      <xdr:row>98</xdr:row>
      <xdr:rowOff>28873</xdr:rowOff>
    </xdr:to>
    <xdr:sp macro="" textlink="">
      <xdr:nvSpPr>
        <xdr:cNvPr id="712" name="円/楕円 711"/>
        <xdr:cNvSpPr/>
      </xdr:nvSpPr>
      <xdr:spPr>
        <a:xfrm>
          <a:off x="15430500" y="167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20000</xdr:rowOff>
    </xdr:from>
    <xdr:ext cx="534377" cy="259045"/>
    <xdr:sp macro="" textlink="">
      <xdr:nvSpPr>
        <xdr:cNvPr id="713" name="テキスト ボックス 712"/>
        <xdr:cNvSpPr txBox="1"/>
      </xdr:nvSpPr>
      <xdr:spPr>
        <a:xfrm>
          <a:off x="15214111" y="168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40337</xdr:rowOff>
    </xdr:from>
    <xdr:to>
      <xdr:col>21</xdr:col>
      <xdr:colOff>212725</xdr:colOff>
      <xdr:row>97</xdr:row>
      <xdr:rowOff>141937</xdr:rowOff>
    </xdr:to>
    <xdr:sp macro="" textlink="">
      <xdr:nvSpPr>
        <xdr:cNvPr id="714" name="円/楕円 713"/>
        <xdr:cNvSpPr/>
      </xdr:nvSpPr>
      <xdr:spPr>
        <a:xfrm>
          <a:off x="14541500" y="16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133064</xdr:rowOff>
    </xdr:from>
    <xdr:ext cx="534377" cy="259045"/>
    <xdr:sp macro="" textlink="">
      <xdr:nvSpPr>
        <xdr:cNvPr id="715" name="テキスト ボックス 714"/>
        <xdr:cNvSpPr txBox="1"/>
      </xdr:nvSpPr>
      <xdr:spPr>
        <a:xfrm>
          <a:off x="14325111" y="167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35514</xdr:rowOff>
    </xdr:from>
    <xdr:to>
      <xdr:col>20</xdr:col>
      <xdr:colOff>9525</xdr:colOff>
      <xdr:row>97</xdr:row>
      <xdr:rowOff>137114</xdr:rowOff>
    </xdr:to>
    <xdr:sp macro="" textlink="">
      <xdr:nvSpPr>
        <xdr:cNvPr id="716" name="円/楕円 715"/>
        <xdr:cNvSpPr/>
      </xdr:nvSpPr>
      <xdr:spPr>
        <a:xfrm>
          <a:off x="13652500" y="16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128241</xdr:rowOff>
    </xdr:from>
    <xdr:ext cx="534377" cy="259045"/>
    <xdr:sp macro="" textlink="">
      <xdr:nvSpPr>
        <xdr:cNvPr id="717" name="テキスト ボックス 716"/>
        <xdr:cNvSpPr txBox="1"/>
      </xdr:nvSpPr>
      <xdr:spPr>
        <a:xfrm>
          <a:off x="13436111" y="167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37190</xdr:rowOff>
    </xdr:from>
    <xdr:to>
      <xdr:col>18</xdr:col>
      <xdr:colOff>492125</xdr:colOff>
      <xdr:row>97</xdr:row>
      <xdr:rowOff>138790</xdr:rowOff>
    </xdr:to>
    <xdr:sp macro="" textlink="">
      <xdr:nvSpPr>
        <xdr:cNvPr id="718" name="円/楕円 717"/>
        <xdr:cNvSpPr/>
      </xdr:nvSpPr>
      <xdr:spPr>
        <a:xfrm>
          <a:off x="12763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129917</xdr:rowOff>
    </xdr:from>
    <xdr:ext cx="534377" cy="259045"/>
    <xdr:sp macro="" textlink="">
      <xdr:nvSpPr>
        <xdr:cNvPr id="719" name="テキスト ボックス 718"/>
        <xdr:cNvSpPr txBox="1"/>
      </xdr:nvSpPr>
      <xdr:spPr>
        <a:xfrm>
          <a:off x="12547111" y="167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98226</xdr:rowOff>
    </xdr:from>
    <xdr:to>
      <xdr:col>29</xdr:col>
      <xdr:colOff>517525</xdr:colOff>
      <xdr:row>39</xdr:row>
      <xdr:rowOff>98878</xdr:rowOff>
    </xdr:to>
    <xdr:cxnSp macro="">
      <xdr:nvCxnSpPr>
        <xdr:cNvPr id="756" name="直線コネクタ 755"/>
        <xdr:cNvCxnSpPr/>
      </xdr:nvCxnSpPr>
      <xdr:spPr>
        <a:xfrm>
          <a:off x="19545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98226</xdr:rowOff>
    </xdr:from>
    <xdr:to>
      <xdr:col>28</xdr:col>
      <xdr:colOff>314325</xdr:colOff>
      <xdr:row>39</xdr:row>
      <xdr:rowOff>98878</xdr:rowOff>
    </xdr:to>
    <xdr:cxnSp macro="">
      <xdr:nvCxnSpPr>
        <xdr:cNvPr id="759" name="直線コネクタ 758"/>
        <xdr:cNvCxnSpPr/>
      </xdr:nvCxnSpPr>
      <xdr:spPr>
        <a:xfrm flipV="1">
          <a:off x="18656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47426</xdr:rowOff>
    </xdr:from>
    <xdr:to>
      <xdr:col>28</xdr:col>
      <xdr:colOff>365125</xdr:colOff>
      <xdr:row>39</xdr:row>
      <xdr:rowOff>149026</xdr:rowOff>
    </xdr:to>
    <xdr:sp macro="" textlink="">
      <xdr:nvSpPr>
        <xdr:cNvPr id="775" name="円/楕円 774"/>
        <xdr:cNvSpPr/>
      </xdr:nvSpPr>
      <xdr:spPr>
        <a:xfrm>
          <a:off x="19494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140153</xdr:rowOff>
    </xdr:from>
    <xdr:ext cx="249299" cy="259045"/>
    <xdr:sp macro="" textlink="">
      <xdr:nvSpPr>
        <xdr:cNvPr id="776" name="テキスト ボックス 775"/>
        <xdr:cNvSpPr txBox="1"/>
      </xdr:nvSpPr>
      <xdr:spPr>
        <a:xfrm>
          <a:off x="19420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いずれの費目も類似団体平均と同水準もしくは下回っている。</a:t>
          </a:r>
          <a:r>
            <a:rPr kumimoji="1" lang="en-US" altLang="ja-JP" sz="1300">
              <a:latin typeface="ＭＳ Ｐゴシック"/>
            </a:rPr>
            <a:t>27</a:t>
          </a:r>
          <a:r>
            <a:rPr kumimoji="1" lang="ja-JP" altLang="en-US" sz="1300">
              <a:latin typeface="ＭＳ Ｐゴシック"/>
            </a:rPr>
            <a:t>年度の住民一人当たりのコストを決算額総額でみると、</a:t>
          </a:r>
          <a:r>
            <a:rPr kumimoji="1" lang="en-US" altLang="ja-JP" sz="1300">
              <a:latin typeface="ＭＳ Ｐゴシック"/>
            </a:rPr>
            <a:t>381,705</a:t>
          </a:r>
          <a:r>
            <a:rPr kumimoji="1" lang="ja-JP" altLang="en-US" sz="1300">
              <a:latin typeface="ＭＳ Ｐゴシック"/>
            </a:rPr>
            <a:t>円となっており、そのうち、民生費は</a:t>
          </a:r>
          <a:r>
            <a:rPr kumimoji="1" lang="en-US" altLang="ja-JP" sz="1300">
              <a:latin typeface="ＭＳ Ｐゴシック"/>
            </a:rPr>
            <a:t>118,724</a:t>
          </a:r>
          <a:r>
            <a:rPr kumimoji="1" lang="ja-JP" altLang="en-US" sz="1300">
              <a:latin typeface="ＭＳ Ｐゴシック"/>
            </a:rPr>
            <a:t>円で全体に占める割合は</a:t>
          </a:r>
          <a:r>
            <a:rPr kumimoji="1" lang="en-US" altLang="ja-JP" sz="1300">
              <a:latin typeface="ＭＳ Ｐゴシック"/>
            </a:rPr>
            <a:t>31.1%</a:t>
          </a:r>
          <a:r>
            <a:rPr kumimoji="1" lang="ja-JP" altLang="en-US" sz="1300">
              <a:latin typeface="ＭＳ Ｐゴシック"/>
            </a:rPr>
            <a:t>となっている。民生費のうち、児童福祉費は民生費全体の</a:t>
          </a:r>
          <a:r>
            <a:rPr kumimoji="1" lang="en-US" altLang="ja-JP" sz="1300">
              <a:latin typeface="ＭＳ Ｐゴシック"/>
            </a:rPr>
            <a:t>46%</a:t>
          </a:r>
          <a:r>
            <a:rPr kumimoji="1" lang="ja-JP" altLang="en-US" sz="1300">
              <a:latin typeface="ＭＳ Ｐゴシック"/>
            </a:rPr>
            <a:t>を占めており、主に保育所の運営、児童館の運営に係る経費である。</a:t>
          </a:r>
          <a:endParaRPr kumimoji="1" lang="en-US" altLang="ja-JP" sz="1300">
            <a:latin typeface="ＭＳ Ｐゴシック"/>
          </a:endParaRPr>
        </a:p>
        <a:p>
          <a:r>
            <a:rPr kumimoji="1" lang="en-US" altLang="ja-JP" sz="1300">
              <a:latin typeface="ＭＳ Ｐゴシック"/>
            </a:rPr>
            <a:t>27</a:t>
          </a:r>
          <a:r>
            <a:rPr kumimoji="1" lang="ja-JP" altLang="en-US" sz="1300">
              <a:latin typeface="ＭＳ Ｐゴシック"/>
            </a:rPr>
            <a:t>年度の土木費の住民一人当たりのコストは</a:t>
          </a:r>
          <a:r>
            <a:rPr kumimoji="1" lang="en-US" altLang="ja-JP" sz="1300">
              <a:latin typeface="ＭＳ Ｐゴシック"/>
            </a:rPr>
            <a:t>23</a:t>
          </a:r>
          <a:r>
            <a:rPr kumimoji="1" lang="ja-JP" altLang="en-US" sz="1300">
              <a:latin typeface="ＭＳ Ｐゴシック"/>
            </a:rPr>
            <a:t>年度と比較して、</a:t>
          </a:r>
          <a:r>
            <a:rPr kumimoji="1" lang="en-US" altLang="ja-JP" sz="1300">
              <a:latin typeface="ＭＳ Ｐゴシック"/>
            </a:rPr>
            <a:t>22.3%</a:t>
          </a:r>
          <a:r>
            <a:rPr kumimoji="1" lang="ja-JP" altLang="en-US" sz="1300">
              <a:latin typeface="ＭＳ Ｐゴシック"/>
            </a:rPr>
            <a:t>増となっており、</a:t>
          </a:r>
          <a:r>
            <a:rPr kumimoji="1" lang="en-US" altLang="ja-JP" sz="1300">
              <a:latin typeface="ＭＳ Ｐゴシック"/>
            </a:rPr>
            <a:t>25</a:t>
          </a:r>
          <a:r>
            <a:rPr kumimoji="1" lang="ja-JP" altLang="en-US" sz="1300">
              <a:latin typeface="ＭＳ Ｐゴシック"/>
            </a:rPr>
            <a:t>年度からこの状況が続いている。これは、町営住宅の整備が開始されたことが要因である。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財政調整基金は、毎年取崩しを行っている状況であるが、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年度においては、積立額が上回ったため、標準財政規模に対する割合が上昇した。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実質収支額の標準財政規模に対する割合は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で推移しており、適正な水準を保っている。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実質収支額は地方消費税交付金が消費税率の変更に伴い、約</a:t>
          </a:r>
          <a:r>
            <a:rPr kumimoji="1" lang="en-US" altLang="ja-JP" sz="1400">
              <a:latin typeface="ＭＳ ゴシック" pitchFamily="49" charset="-128"/>
              <a:ea typeface="ＭＳ ゴシック" pitchFamily="49" charset="-128"/>
            </a:rPr>
            <a:t>9,900</a:t>
          </a:r>
          <a:r>
            <a:rPr kumimoji="1" lang="ja-JP" altLang="en-US" sz="1400">
              <a:latin typeface="ＭＳ ゴシック" pitchFamily="49" charset="-128"/>
              <a:ea typeface="ＭＳ ゴシック" pitchFamily="49" charset="-128"/>
            </a:rPr>
            <a:t>万円増加したことにより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4892960</v>
      </c>
      <c r="BO4" s="409"/>
      <c r="BP4" s="409"/>
      <c r="BQ4" s="409"/>
      <c r="BR4" s="409"/>
      <c r="BS4" s="409"/>
      <c r="BT4" s="409"/>
      <c r="BU4" s="410"/>
      <c r="BV4" s="408">
        <v>4837979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4692305</v>
      </c>
      <c r="BO5" s="414"/>
      <c r="BP5" s="414"/>
      <c r="BQ5" s="414"/>
      <c r="BR5" s="414"/>
      <c r="BS5" s="414"/>
      <c r="BT5" s="414"/>
      <c r="BU5" s="415"/>
      <c r="BV5" s="413">
        <v>4690649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92.9</v>
      </c>
      <c r="CU5" s="384"/>
      <c r="CV5" s="384"/>
      <c r="CW5" s="384"/>
      <c r="CX5" s="384"/>
      <c r="CY5" s="384"/>
      <c r="CZ5" s="384"/>
      <c r="DA5" s="385"/>
      <c r="DB5" s="383">
        <v>92.1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200655</v>
      </c>
      <c r="BO6" s="414"/>
      <c r="BP6" s="414"/>
      <c r="BQ6" s="414"/>
      <c r="BR6" s="414"/>
      <c r="BS6" s="414"/>
      <c r="BT6" s="414"/>
      <c r="BU6" s="415"/>
      <c r="BV6" s="413">
        <v>147330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99.7</v>
      </c>
      <c r="CU6" s="560"/>
      <c r="CV6" s="560"/>
      <c r="CW6" s="560"/>
      <c r="CX6" s="560"/>
      <c r="CY6" s="560"/>
      <c r="CZ6" s="560"/>
      <c r="DA6" s="561"/>
      <c r="DB6" s="559">
        <v>99.5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48796</v>
      </c>
      <c r="BO7" s="414"/>
      <c r="BP7" s="414"/>
      <c r="BQ7" s="414"/>
      <c r="BR7" s="414"/>
      <c r="BS7" s="414"/>
      <c r="BT7" s="414"/>
      <c r="BU7" s="415"/>
      <c r="BV7" s="413">
        <v>30282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3049961</v>
      </c>
      <c r="CU7" s="414"/>
      <c r="CV7" s="414"/>
      <c r="CW7" s="414"/>
      <c r="CX7" s="414"/>
      <c r="CY7" s="414"/>
      <c r="CZ7" s="414"/>
      <c r="DA7" s="415"/>
      <c r="DB7" s="413">
        <v>3017446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151859</v>
      </c>
      <c r="BO8" s="414"/>
      <c r="BP8" s="414"/>
      <c r="BQ8" s="414"/>
      <c r="BR8" s="414"/>
      <c r="BS8" s="414"/>
      <c r="BT8" s="414"/>
      <c r="BU8" s="415"/>
      <c r="BV8" s="413">
        <v>117048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12154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34811</v>
      </c>
      <c r="BO9" s="414"/>
      <c r="BP9" s="414"/>
      <c r="BQ9" s="414"/>
      <c r="BR9" s="414"/>
      <c r="BS9" s="414"/>
      <c r="BT9" s="414"/>
      <c r="BU9" s="415"/>
      <c r="BV9" s="413">
        <v>-59529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10.9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12214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58835</v>
      </c>
      <c r="BO10" s="414"/>
      <c r="BP10" s="414"/>
      <c r="BQ10" s="414"/>
      <c r="BR10" s="414"/>
      <c r="BS10" s="414"/>
      <c r="BT10" s="414"/>
      <c r="BU10" s="415"/>
      <c r="BV10" s="413">
        <v>88759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12293</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31996</v>
      </c>
      <c r="BO12" s="414"/>
      <c r="BP12" s="414"/>
      <c r="BQ12" s="414"/>
      <c r="BR12" s="414"/>
      <c r="BS12" s="414"/>
      <c r="BT12" s="414"/>
      <c r="BU12" s="415"/>
      <c r="BV12" s="413">
        <v>75526</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12266</v>
      </c>
      <c r="S13" s="515"/>
      <c r="T13" s="515"/>
      <c r="U13" s="515"/>
      <c r="V13" s="516"/>
      <c r="W13" s="502" t="s">
        <v>119</v>
      </c>
      <c r="X13" s="426"/>
      <c r="Y13" s="426"/>
      <c r="Z13" s="426"/>
      <c r="AA13" s="426"/>
      <c r="AB13" s="427"/>
      <c r="AC13" s="389">
        <v>94</v>
      </c>
      <c r="AD13" s="390"/>
      <c r="AE13" s="390"/>
      <c r="AF13" s="390"/>
      <c r="AG13" s="391"/>
      <c r="AH13" s="389">
        <v>147</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61650</v>
      </c>
      <c r="BO13" s="414"/>
      <c r="BP13" s="414"/>
      <c r="BQ13" s="414"/>
      <c r="BR13" s="414"/>
      <c r="BS13" s="414"/>
      <c r="BT13" s="414"/>
      <c r="BU13" s="415"/>
      <c r="BV13" s="413">
        <v>-46296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12270</v>
      </c>
      <c r="S14" s="515"/>
      <c r="T14" s="515"/>
      <c r="U14" s="515"/>
      <c r="V14" s="516"/>
      <c r="W14" s="517"/>
      <c r="X14" s="429"/>
      <c r="Y14" s="429"/>
      <c r="Z14" s="429"/>
      <c r="AA14" s="429"/>
      <c r="AB14" s="430"/>
      <c r="AC14" s="507">
        <v>1.7</v>
      </c>
      <c r="AD14" s="508"/>
      <c r="AE14" s="508"/>
      <c r="AF14" s="508"/>
      <c r="AG14" s="509"/>
      <c r="AH14" s="507">
        <v>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14.3</v>
      </c>
      <c r="CU14" s="486"/>
      <c r="CV14" s="486"/>
      <c r="CW14" s="486"/>
      <c r="CX14" s="486"/>
      <c r="CY14" s="486"/>
      <c r="CZ14" s="486"/>
      <c r="DA14" s="487"/>
      <c r="DB14" s="518">
        <v>22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12241</v>
      </c>
      <c r="S15" s="515"/>
      <c r="T15" s="515"/>
      <c r="U15" s="515"/>
      <c r="V15" s="516"/>
      <c r="W15" s="502" t="s">
        <v>126</v>
      </c>
      <c r="X15" s="426"/>
      <c r="Y15" s="426"/>
      <c r="Z15" s="426"/>
      <c r="AA15" s="426"/>
      <c r="AB15" s="427"/>
      <c r="AC15" s="389">
        <v>1294</v>
      </c>
      <c r="AD15" s="390"/>
      <c r="AE15" s="390"/>
      <c r="AF15" s="390"/>
      <c r="AG15" s="391"/>
      <c r="AH15" s="389">
        <v>1493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1597560</v>
      </c>
      <c r="BO15" s="409"/>
      <c r="BP15" s="409"/>
      <c r="BQ15" s="409"/>
      <c r="BR15" s="409"/>
      <c r="BS15" s="409"/>
      <c r="BT15" s="409"/>
      <c r="BU15" s="410"/>
      <c r="BV15" s="408">
        <v>1527934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24.1</v>
      </c>
      <c r="AD16" s="508"/>
      <c r="AE16" s="508"/>
      <c r="AF16" s="508"/>
      <c r="AG16" s="509"/>
      <c r="AH16" s="507">
        <v>26.5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2388679</v>
      </c>
      <c r="BO16" s="414"/>
      <c r="BP16" s="414"/>
      <c r="BQ16" s="414"/>
      <c r="BR16" s="414"/>
      <c r="BS16" s="414"/>
      <c r="BT16" s="414"/>
      <c r="BU16" s="415"/>
      <c r="BV16" s="413">
        <v>2346165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3984</v>
      </c>
      <c r="AD17" s="390"/>
      <c r="AE17" s="390"/>
      <c r="AF17" s="390"/>
      <c r="AG17" s="391"/>
      <c r="AH17" s="389">
        <v>3993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2044266</v>
      </c>
      <c r="BO17" s="414"/>
      <c r="BP17" s="414"/>
      <c r="BQ17" s="414"/>
      <c r="BR17" s="414"/>
      <c r="BS17" s="414"/>
      <c r="BT17" s="414"/>
      <c r="BU17" s="415"/>
      <c r="BV17" s="413">
        <v>1971168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7.62</v>
      </c>
      <c r="M18" s="478"/>
      <c r="N18" s="478"/>
      <c r="O18" s="478"/>
      <c r="P18" s="478"/>
      <c r="Q18" s="478"/>
      <c r="R18" s="479"/>
      <c r="S18" s="479"/>
      <c r="T18" s="479"/>
      <c r="U18" s="479"/>
      <c r="V18" s="480"/>
      <c r="W18" s="494"/>
      <c r="X18" s="495"/>
      <c r="Y18" s="495"/>
      <c r="Z18" s="495"/>
      <c r="AA18" s="495"/>
      <c r="AB18" s="503"/>
      <c r="AC18" s="377">
        <v>74.2</v>
      </c>
      <c r="AD18" s="378"/>
      <c r="AE18" s="378"/>
      <c r="AF18" s="378"/>
      <c r="AG18" s="481"/>
      <c r="AH18" s="377">
        <v>70.7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2914200</v>
      </c>
      <c r="BO18" s="414"/>
      <c r="BP18" s="414"/>
      <c r="BQ18" s="414"/>
      <c r="BR18" s="414"/>
      <c r="BS18" s="414"/>
      <c r="BT18" s="414"/>
      <c r="BU18" s="415"/>
      <c r="BV18" s="413">
        <v>2850378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1595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3517755</v>
      </c>
      <c r="BO19" s="414"/>
      <c r="BP19" s="414"/>
      <c r="BQ19" s="414"/>
      <c r="BR19" s="414"/>
      <c r="BS19" s="414"/>
      <c r="BT19" s="414"/>
      <c r="BU19" s="415"/>
      <c r="BV19" s="413">
        <v>3506938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4349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4324600</v>
      </c>
      <c r="BO23" s="414"/>
      <c r="BP23" s="414"/>
      <c r="BQ23" s="414"/>
      <c r="BR23" s="414"/>
      <c r="BS23" s="414"/>
      <c r="BT23" s="414"/>
      <c r="BU23" s="415"/>
      <c r="BV23" s="413">
        <v>4230138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7760</v>
      </c>
      <c r="R24" s="390"/>
      <c r="S24" s="390"/>
      <c r="T24" s="390"/>
      <c r="U24" s="390"/>
      <c r="V24" s="391"/>
      <c r="W24" s="455"/>
      <c r="X24" s="446"/>
      <c r="Y24" s="447"/>
      <c r="Z24" s="386" t="s">
        <v>149</v>
      </c>
      <c r="AA24" s="387"/>
      <c r="AB24" s="387"/>
      <c r="AC24" s="387"/>
      <c r="AD24" s="387"/>
      <c r="AE24" s="387"/>
      <c r="AF24" s="387"/>
      <c r="AG24" s="388"/>
      <c r="AH24" s="389">
        <v>73</v>
      </c>
      <c r="AI24" s="390"/>
      <c r="AJ24" s="390"/>
      <c r="AK24" s="390"/>
      <c r="AL24" s="391"/>
      <c r="AM24" s="389">
        <v>208926</v>
      </c>
      <c r="AN24" s="390"/>
      <c r="AO24" s="390"/>
      <c r="AP24" s="390"/>
      <c r="AQ24" s="390"/>
      <c r="AR24" s="391"/>
      <c r="AS24" s="389">
        <v>2862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3428141</v>
      </c>
      <c r="BO24" s="414"/>
      <c r="BP24" s="414"/>
      <c r="BQ24" s="414"/>
      <c r="BR24" s="414"/>
      <c r="BS24" s="414"/>
      <c r="BT24" s="414"/>
      <c r="BU24" s="415"/>
      <c r="BV24" s="413">
        <v>3278403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6310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81552</v>
      </c>
      <c r="BO25" s="409"/>
      <c r="BP25" s="409"/>
      <c r="BQ25" s="409"/>
      <c r="BR25" s="409"/>
      <c r="BS25" s="409"/>
      <c r="BT25" s="409"/>
      <c r="BU25" s="410"/>
      <c r="BV25" s="408">
        <v>93075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5820</v>
      </c>
      <c r="R26" s="390"/>
      <c r="S26" s="390"/>
      <c r="T26" s="390"/>
      <c r="U26" s="390"/>
      <c r="V26" s="391"/>
      <c r="W26" s="455"/>
      <c r="X26" s="446"/>
      <c r="Y26" s="447"/>
      <c r="Z26" s="386" t="s">
        <v>155</v>
      </c>
      <c r="AA26" s="468"/>
      <c r="AB26" s="468"/>
      <c r="AC26" s="468"/>
      <c r="AD26" s="468"/>
      <c r="AE26" s="468"/>
      <c r="AF26" s="468"/>
      <c r="AG26" s="469"/>
      <c r="AH26" s="389">
        <v>5</v>
      </c>
      <c r="AI26" s="390"/>
      <c r="AJ26" s="390"/>
      <c r="AK26" s="390"/>
      <c r="AL26" s="391"/>
      <c r="AM26" s="389">
        <v>12445</v>
      </c>
      <c r="AN26" s="390"/>
      <c r="AO26" s="390"/>
      <c r="AP26" s="390"/>
      <c r="AQ26" s="390"/>
      <c r="AR26" s="391"/>
      <c r="AS26" s="389">
        <v>2489</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v>3124</v>
      </c>
      <c r="BO26" s="414"/>
      <c r="BP26" s="414"/>
      <c r="BQ26" s="414"/>
      <c r="BR26" s="414"/>
      <c r="BS26" s="414"/>
      <c r="BT26" s="414"/>
      <c r="BU26" s="415"/>
      <c r="BV26" s="413">
        <v>3102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3130</v>
      </c>
      <c r="R27" s="390"/>
      <c r="S27" s="390"/>
      <c r="T27" s="390"/>
      <c r="U27" s="390"/>
      <c r="V27" s="391"/>
      <c r="W27" s="455"/>
      <c r="X27" s="446"/>
      <c r="Y27" s="447"/>
      <c r="Z27" s="386" t="s">
        <v>158</v>
      </c>
      <c r="AA27" s="387"/>
      <c r="AB27" s="387"/>
      <c r="AC27" s="387"/>
      <c r="AD27" s="387"/>
      <c r="AE27" s="387"/>
      <c r="AF27" s="387"/>
      <c r="AG27" s="388"/>
      <c r="AH27" s="389">
        <v>8</v>
      </c>
      <c r="AI27" s="390"/>
      <c r="AJ27" s="390"/>
      <c r="AK27" s="390"/>
      <c r="AL27" s="391"/>
      <c r="AM27" s="389">
        <v>25686</v>
      </c>
      <c r="AN27" s="390"/>
      <c r="AO27" s="390"/>
      <c r="AP27" s="390"/>
      <c r="AQ27" s="390"/>
      <c r="AR27" s="391"/>
      <c r="AS27" s="389">
        <v>3211</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214672</v>
      </c>
      <c r="BO27" s="417"/>
      <c r="BP27" s="417"/>
      <c r="BQ27" s="417"/>
      <c r="BR27" s="417"/>
      <c r="BS27" s="417"/>
      <c r="BT27" s="417"/>
      <c r="BU27" s="418"/>
      <c r="BV27" s="416">
        <v>214538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2570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1014042</v>
      </c>
      <c r="BO28" s="409"/>
      <c r="BP28" s="409"/>
      <c r="BQ28" s="409"/>
      <c r="BR28" s="409"/>
      <c r="BS28" s="409"/>
      <c r="BT28" s="409"/>
      <c r="BU28" s="410"/>
      <c r="BV28" s="408">
        <v>987203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8</v>
      </c>
      <c r="M29" s="390"/>
      <c r="N29" s="390"/>
      <c r="O29" s="390"/>
      <c r="P29" s="391"/>
      <c r="Q29" s="389">
        <v>2360</v>
      </c>
      <c r="R29" s="390"/>
      <c r="S29" s="390"/>
      <c r="T29" s="390"/>
      <c r="U29" s="390"/>
      <c r="V29" s="391"/>
      <c r="W29" s="456"/>
      <c r="X29" s="457"/>
      <c r="Y29" s="458"/>
      <c r="Z29" s="386" t="s">
        <v>165</v>
      </c>
      <c r="AA29" s="387"/>
      <c r="AB29" s="387"/>
      <c r="AC29" s="387"/>
      <c r="AD29" s="387"/>
      <c r="AE29" s="387"/>
      <c r="AF29" s="387"/>
      <c r="AG29" s="388"/>
      <c r="AH29" s="389">
        <v>81</v>
      </c>
      <c r="AI29" s="390"/>
      <c r="AJ29" s="390"/>
      <c r="AK29" s="390"/>
      <c r="AL29" s="391"/>
      <c r="AM29" s="389">
        <v>234612</v>
      </c>
      <c r="AN29" s="390"/>
      <c r="AO29" s="390"/>
      <c r="AP29" s="390"/>
      <c r="AQ29" s="390"/>
      <c r="AR29" s="391"/>
      <c r="AS29" s="389">
        <v>2896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309469</v>
      </c>
      <c r="BO29" s="414"/>
      <c r="BP29" s="414"/>
      <c r="BQ29" s="414"/>
      <c r="BR29" s="414"/>
      <c r="BS29" s="414"/>
      <c r="BT29" s="414"/>
      <c r="BU29" s="415"/>
      <c r="BV29" s="413">
        <v>304156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605460</v>
      </c>
      <c r="BO30" s="417"/>
      <c r="BP30" s="417"/>
      <c r="BQ30" s="417"/>
      <c r="BR30" s="417"/>
      <c r="BS30" s="417"/>
      <c r="BT30" s="417"/>
      <c r="BU30" s="418"/>
      <c r="BV30" s="416">
        <v>681949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早島町国民健康保険特別会計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早島町水道事業会計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早島町公共下水道事業特別会計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倉敷地区農業共済事務組合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早島町介護保険特別会計（保険事業勘定）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八ヶ郷合同用水組合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早島町後期高齢者医療特別会計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高梁川東西用水組合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早島町介護保険特別会計（介護サービス事業勘定）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備南競艇事業組合（一般会計）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備南競艇事業組合（競艇事業特別会計）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備南衛生施設組合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備南水道企業団</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岡山県市町村税整理組合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岡山県市町村総合事務組合（一般会計）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岡山県市町村総合事務組合（貸付金特別会計）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520</v>
      </c>
      <c r="D34" s="1181"/>
      <c r="E34" s="1182"/>
      <c r="F34" s="32">
        <v>4.16</v>
      </c>
      <c r="G34" s="33">
        <v>3.22</v>
      </c>
      <c r="H34" s="33">
        <v>5.84</v>
      </c>
      <c r="I34" s="33">
        <v>3.87</v>
      </c>
      <c r="J34" s="34">
        <v>4.97</v>
      </c>
      <c r="K34" s="22"/>
      <c r="L34" s="22"/>
      <c r="M34" s="22"/>
      <c r="N34" s="22"/>
      <c r="O34" s="22"/>
      <c r="P34" s="22"/>
    </row>
    <row r="35" spans="1:16" ht="39" customHeight="1" x14ac:dyDescent="0.15">
      <c r="A35" s="22"/>
      <c r="B35" s="35"/>
      <c r="C35" s="1175" t="s">
        <v>521</v>
      </c>
      <c r="D35" s="1176"/>
      <c r="E35" s="1177"/>
      <c r="F35" s="36">
        <v>3.34</v>
      </c>
      <c r="G35" s="37">
        <v>3.32</v>
      </c>
      <c r="H35" s="37">
        <v>3.56</v>
      </c>
      <c r="I35" s="37">
        <v>3.76</v>
      </c>
      <c r="J35" s="38">
        <v>4.37</v>
      </c>
      <c r="K35" s="22"/>
      <c r="L35" s="22"/>
      <c r="M35" s="22"/>
      <c r="N35" s="22"/>
      <c r="O35" s="22"/>
      <c r="P35" s="22"/>
    </row>
    <row r="36" spans="1:16" ht="39" customHeight="1" x14ac:dyDescent="0.15">
      <c r="A36" s="22"/>
      <c r="B36" s="35"/>
      <c r="C36" s="1175" t="s">
        <v>522</v>
      </c>
      <c r="D36" s="1176"/>
      <c r="E36" s="1177"/>
      <c r="F36" s="36">
        <v>1.76</v>
      </c>
      <c r="G36" s="37">
        <v>1.92</v>
      </c>
      <c r="H36" s="37">
        <v>3.47</v>
      </c>
      <c r="I36" s="37">
        <v>3.43</v>
      </c>
      <c r="J36" s="38">
        <v>3.71</v>
      </c>
      <c r="K36" s="22"/>
      <c r="L36" s="22"/>
      <c r="M36" s="22"/>
      <c r="N36" s="22"/>
      <c r="O36" s="22"/>
      <c r="P36" s="22"/>
    </row>
    <row r="37" spans="1:16" ht="39" customHeight="1" x14ac:dyDescent="0.15">
      <c r="A37" s="22"/>
      <c r="B37" s="35"/>
      <c r="C37" s="1175" t="s">
        <v>523</v>
      </c>
      <c r="D37" s="1176"/>
      <c r="E37" s="1177"/>
      <c r="F37" s="36">
        <v>0.6</v>
      </c>
      <c r="G37" s="37">
        <v>0.88</v>
      </c>
      <c r="H37" s="37">
        <v>1.22</v>
      </c>
      <c r="I37" s="37">
        <v>2.0699999999999998</v>
      </c>
      <c r="J37" s="38">
        <v>1.94</v>
      </c>
      <c r="K37" s="22"/>
      <c r="L37" s="22"/>
      <c r="M37" s="22"/>
      <c r="N37" s="22"/>
      <c r="O37" s="22"/>
      <c r="P37" s="22"/>
    </row>
    <row r="38" spans="1:16" ht="39" customHeight="1" x14ac:dyDescent="0.15">
      <c r="A38" s="22"/>
      <c r="B38" s="35"/>
      <c r="C38" s="1175" t="s">
        <v>524</v>
      </c>
      <c r="D38" s="1176"/>
      <c r="E38" s="1177"/>
      <c r="F38" s="36">
        <v>0.38</v>
      </c>
      <c r="G38" s="37">
        <v>0.32</v>
      </c>
      <c r="H38" s="37">
        <v>0.33</v>
      </c>
      <c r="I38" s="37">
        <v>1.73</v>
      </c>
      <c r="J38" s="38">
        <v>0.7</v>
      </c>
      <c r="K38" s="22"/>
      <c r="L38" s="22"/>
      <c r="M38" s="22"/>
      <c r="N38" s="22"/>
      <c r="O38" s="22"/>
      <c r="P38" s="22"/>
    </row>
    <row r="39" spans="1:16" ht="39" customHeight="1" x14ac:dyDescent="0.15">
      <c r="A39" s="22"/>
      <c r="B39" s="35"/>
      <c r="C39" s="1175" t="s">
        <v>525</v>
      </c>
      <c r="D39" s="1176"/>
      <c r="E39" s="1177"/>
      <c r="F39" s="36">
        <v>0</v>
      </c>
      <c r="G39" s="37">
        <v>0</v>
      </c>
      <c r="H39" s="37">
        <v>0</v>
      </c>
      <c r="I39" s="37">
        <v>0</v>
      </c>
      <c r="J39" s="38">
        <v>0</v>
      </c>
      <c r="K39" s="22"/>
      <c r="L39" s="22"/>
      <c r="M39" s="22"/>
      <c r="N39" s="22"/>
      <c r="O39" s="22"/>
      <c r="P39" s="22"/>
    </row>
    <row r="40" spans="1:16" ht="39" customHeight="1" x14ac:dyDescent="0.15">
      <c r="A40" s="22"/>
      <c r="B40" s="35"/>
      <c r="C40" s="1175" t="s">
        <v>526</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527</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528</v>
      </c>
      <c r="D43" s="1179"/>
      <c r="E43" s="1180"/>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480</v>
      </c>
      <c r="L45" s="60">
        <v>483</v>
      </c>
      <c r="M45" s="60">
        <v>476</v>
      </c>
      <c r="N45" s="60">
        <v>383</v>
      </c>
      <c r="O45" s="61">
        <v>363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243</v>
      </c>
      <c r="L48" s="64">
        <v>253</v>
      </c>
      <c r="M48" s="64">
        <v>239</v>
      </c>
      <c r="N48" s="64">
        <v>245</v>
      </c>
      <c r="O48" s="65">
        <v>229</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473</v>
      </c>
      <c r="L49" s="64" t="s">
        <v>473</v>
      </c>
      <c r="M49" s="64" t="s">
        <v>473</v>
      </c>
      <c r="N49" s="64" t="s">
        <v>473</v>
      </c>
      <c r="O49" s="65" t="s">
        <v>473</v>
      </c>
      <c r="P49" s="48"/>
      <c r="Q49" s="48"/>
      <c r="R49" s="48"/>
      <c r="S49" s="48"/>
      <c r="T49" s="48"/>
      <c r="U49" s="48"/>
    </row>
    <row r="50" spans="1:21" ht="30.75" customHeight="1" x14ac:dyDescent="0.15">
      <c r="A50" s="48"/>
      <c r="B50" s="1193"/>
      <c r="C50" s="1194"/>
      <c r="D50" s="62"/>
      <c r="E50" s="1185" t="s">
        <v>16</v>
      </c>
      <c r="F50" s="1185"/>
      <c r="G50" s="1185"/>
      <c r="H50" s="1185"/>
      <c r="I50" s="1185"/>
      <c r="J50" s="1186"/>
      <c r="K50" s="63">
        <v>6</v>
      </c>
      <c r="L50" s="64">
        <v>6</v>
      </c>
      <c r="M50" s="64">
        <v>6</v>
      </c>
      <c r="N50" s="64">
        <v>4</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413</v>
      </c>
      <c r="L52" s="64">
        <v>421</v>
      </c>
      <c r="M52" s="64">
        <v>432</v>
      </c>
      <c r="N52" s="64">
        <v>444</v>
      </c>
      <c r="O52" s="65">
        <v>421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316</v>
      </c>
      <c r="L53" s="69">
        <v>321</v>
      </c>
      <c r="M53" s="69">
        <v>289</v>
      </c>
      <c r="N53" s="69">
        <v>188</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211" t="s">
        <v>23</v>
      </c>
      <c r="C41" s="1212"/>
      <c r="D41" s="81"/>
      <c r="E41" s="1213" t="s">
        <v>24</v>
      </c>
      <c r="F41" s="1213"/>
      <c r="G41" s="1213"/>
      <c r="H41" s="1214"/>
      <c r="I41" s="82">
        <v>4054</v>
      </c>
      <c r="J41" s="83">
        <v>4064</v>
      </c>
      <c r="K41" s="83">
        <v>4168</v>
      </c>
      <c r="L41" s="83">
        <v>4230</v>
      </c>
      <c r="M41" s="84">
        <v>4325</v>
      </c>
    </row>
    <row r="42" spans="2:13" ht="27.75" customHeight="1" x14ac:dyDescent="0.15">
      <c r="B42" s="1201"/>
      <c r="C42" s="1202"/>
      <c r="D42" s="85"/>
      <c r="E42" s="1205" t="s">
        <v>25</v>
      </c>
      <c r="F42" s="1205"/>
      <c r="G42" s="1205"/>
      <c r="H42" s="1206"/>
      <c r="I42" s="86">
        <v>126</v>
      </c>
      <c r="J42" s="87">
        <v>112</v>
      </c>
      <c r="K42" s="87">
        <v>97</v>
      </c>
      <c r="L42" s="87">
        <v>87</v>
      </c>
      <c r="M42" s="88">
        <v>77</v>
      </c>
    </row>
    <row r="43" spans="2:13" ht="27.75" customHeight="1" x14ac:dyDescent="0.15">
      <c r="B43" s="1201"/>
      <c r="C43" s="1202"/>
      <c r="D43" s="85"/>
      <c r="E43" s="1205" t="s">
        <v>26</v>
      </c>
      <c r="F43" s="1205"/>
      <c r="G43" s="1205"/>
      <c r="H43" s="1206"/>
      <c r="I43" s="86">
        <v>2372</v>
      </c>
      <c r="J43" s="87">
        <v>2213</v>
      </c>
      <c r="K43" s="87">
        <v>2063</v>
      </c>
      <c r="L43" s="87">
        <v>1898</v>
      </c>
      <c r="M43" s="88">
        <v>1663</v>
      </c>
    </row>
    <row r="44" spans="2:13" ht="27.75" customHeight="1" x14ac:dyDescent="0.15">
      <c r="B44" s="1201"/>
      <c r="C44" s="1202"/>
      <c r="D44" s="85"/>
      <c r="E44" s="1205" t="s">
        <v>27</v>
      </c>
      <c r="F44" s="1205"/>
      <c r="G44" s="1205"/>
      <c r="H44" s="1206"/>
      <c r="I44" s="86" t="s">
        <v>473</v>
      </c>
      <c r="J44" s="87" t="s">
        <v>473</v>
      </c>
      <c r="K44" s="87" t="s">
        <v>473</v>
      </c>
      <c r="L44" s="87" t="s">
        <v>473</v>
      </c>
      <c r="M44" s="88" t="s">
        <v>473</v>
      </c>
    </row>
    <row r="45" spans="2:13" ht="27.75" customHeight="1" x14ac:dyDescent="0.15">
      <c r="B45" s="1201"/>
      <c r="C45" s="1202"/>
      <c r="D45" s="85"/>
      <c r="E45" s="1205" t="s">
        <v>28</v>
      </c>
      <c r="F45" s="1205"/>
      <c r="G45" s="1205"/>
      <c r="H45" s="1206"/>
      <c r="I45" s="86">
        <v>378</v>
      </c>
      <c r="J45" s="87">
        <v>417</v>
      </c>
      <c r="K45" s="87">
        <v>375</v>
      </c>
      <c r="L45" s="87">
        <v>311</v>
      </c>
      <c r="M45" s="88">
        <v>286</v>
      </c>
    </row>
    <row r="46" spans="2:13" ht="27.75" customHeight="1" x14ac:dyDescent="0.15">
      <c r="B46" s="1201"/>
      <c r="C46" s="1202"/>
      <c r="D46" s="85"/>
      <c r="E46" s="1205" t="s">
        <v>29</v>
      </c>
      <c r="F46" s="1205"/>
      <c r="G46" s="1205"/>
      <c r="H46" s="1206"/>
      <c r="I46" s="86" t="s">
        <v>473</v>
      </c>
      <c r="J46" s="87" t="s">
        <v>473</v>
      </c>
      <c r="K46" s="87" t="s">
        <v>473</v>
      </c>
      <c r="L46" s="87" t="s">
        <v>473</v>
      </c>
      <c r="M46" s="88" t="s">
        <v>473</v>
      </c>
    </row>
    <row r="47" spans="2:13" ht="27.75" customHeight="1" x14ac:dyDescent="0.15">
      <c r="B47" s="1201"/>
      <c r="C47" s="1202"/>
      <c r="D47" s="85"/>
      <c r="E47" s="1205" t="s">
        <v>30</v>
      </c>
      <c r="F47" s="1205"/>
      <c r="G47" s="1205"/>
      <c r="H47" s="1206"/>
      <c r="I47" s="86" t="s">
        <v>473</v>
      </c>
      <c r="J47" s="87" t="s">
        <v>473</v>
      </c>
      <c r="K47" s="87" t="s">
        <v>473</v>
      </c>
      <c r="L47" s="87" t="s">
        <v>473</v>
      </c>
      <c r="M47" s="88" t="s">
        <v>473</v>
      </c>
    </row>
    <row r="48" spans="2:13" ht="27.75" customHeight="1" x14ac:dyDescent="0.15">
      <c r="B48" s="1203"/>
      <c r="C48" s="1204"/>
      <c r="D48" s="85"/>
      <c r="E48" s="1205" t="s">
        <v>31</v>
      </c>
      <c r="F48" s="1205"/>
      <c r="G48" s="1205"/>
      <c r="H48" s="1206"/>
      <c r="I48" s="86" t="s">
        <v>473</v>
      </c>
      <c r="J48" s="87" t="s">
        <v>473</v>
      </c>
      <c r="K48" s="87" t="s">
        <v>473</v>
      </c>
      <c r="L48" s="87" t="s">
        <v>473</v>
      </c>
      <c r="M48" s="88" t="s">
        <v>473</v>
      </c>
    </row>
    <row r="49" spans="2:13" ht="27.75" customHeight="1" x14ac:dyDescent="0.15">
      <c r="B49" s="1199" t="s">
        <v>32</v>
      </c>
      <c r="C49" s="1200"/>
      <c r="D49" s="89"/>
      <c r="E49" s="1205" t="s">
        <v>33</v>
      </c>
      <c r="F49" s="1205"/>
      <c r="G49" s="1205"/>
      <c r="H49" s="1206"/>
      <c r="I49" s="86">
        <v>1419</v>
      </c>
      <c r="J49" s="87">
        <v>1316</v>
      </c>
      <c r="K49" s="87">
        <v>1331</v>
      </c>
      <c r="L49" s="87">
        <v>1525</v>
      </c>
      <c r="M49" s="88">
        <v>1516</v>
      </c>
    </row>
    <row r="50" spans="2:13" ht="27.75" customHeight="1" x14ac:dyDescent="0.15">
      <c r="B50" s="1201"/>
      <c r="C50" s="1202"/>
      <c r="D50" s="85"/>
      <c r="E50" s="1205" t="s">
        <v>34</v>
      </c>
      <c r="F50" s="1205"/>
      <c r="G50" s="1205"/>
      <c r="H50" s="1206"/>
      <c r="I50" s="86">
        <v>82</v>
      </c>
      <c r="J50" s="87">
        <v>72</v>
      </c>
      <c r="K50" s="87">
        <v>63</v>
      </c>
      <c r="L50" s="87">
        <v>57</v>
      </c>
      <c r="M50" s="88">
        <v>50</v>
      </c>
    </row>
    <row r="51" spans="2:13" ht="27.75" customHeight="1" x14ac:dyDescent="0.15">
      <c r="B51" s="1203"/>
      <c r="C51" s="1204"/>
      <c r="D51" s="85"/>
      <c r="E51" s="1205" t="s">
        <v>35</v>
      </c>
      <c r="F51" s="1205"/>
      <c r="G51" s="1205"/>
      <c r="H51" s="1206"/>
      <c r="I51" s="86">
        <v>4548</v>
      </c>
      <c r="J51" s="87">
        <v>4529</v>
      </c>
      <c r="K51" s="87">
        <v>4502</v>
      </c>
      <c r="L51" s="87">
        <v>4378</v>
      </c>
      <c r="M51" s="88">
        <v>4408</v>
      </c>
    </row>
    <row r="52" spans="2:13" ht="27.75" customHeight="1" thickBot="1" x14ac:dyDescent="0.2">
      <c r="B52" s="1207" t="s">
        <v>36</v>
      </c>
      <c r="C52" s="1208"/>
      <c r="D52" s="90"/>
      <c r="E52" s="1209" t="s">
        <v>37</v>
      </c>
      <c r="F52" s="1209"/>
      <c r="G52" s="1209"/>
      <c r="H52" s="1210"/>
      <c r="I52" s="91">
        <v>881</v>
      </c>
      <c r="J52" s="92">
        <v>887</v>
      </c>
      <c r="K52" s="92">
        <v>807</v>
      </c>
      <c r="L52" s="92">
        <v>567</v>
      </c>
      <c r="M52" s="93">
        <v>377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553</v>
      </c>
      <c r="H73" s="1228"/>
      <c r="I73" s="1233" t="s">
        <v>554</v>
      </c>
      <c r="J73" s="1233"/>
      <c r="K73" s="1248">
        <v>34.6</v>
      </c>
      <c r="L73" s="1248">
        <v>34.299999999999997</v>
      </c>
      <c r="M73" s="1236">
        <v>31.1</v>
      </c>
      <c r="N73" s="1236">
        <v>22</v>
      </c>
      <c r="O73" s="1236">
        <v>14.3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9">
        <v>13</v>
      </c>
      <c r="L75" s="1249">
        <v>12.7</v>
      </c>
      <c r="M75" s="1249">
        <v>12</v>
      </c>
      <c r="N75" s="1249">
        <v>10.199999999999999</v>
      </c>
      <c r="O75" s="1249">
        <v>8.3000000000000007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559</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34234</v>
      </c>
      <c r="E3" s="116"/>
      <c r="F3" s="117">
        <v>70897</v>
      </c>
      <c r="G3" s="118"/>
      <c r="H3" s="119"/>
    </row>
    <row r="4" spans="1:8" x14ac:dyDescent="0.15">
      <c r="A4" s="120"/>
      <c r="B4" s="121"/>
      <c r="C4" s="122"/>
      <c r="D4" s="123">
        <v>15521</v>
      </c>
      <c r="E4" s="124"/>
      <c r="F4" s="125">
        <v>39878</v>
      </c>
      <c r="G4" s="126"/>
      <c r="H4" s="127"/>
    </row>
    <row r="5" spans="1:8" x14ac:dyDescent="0.15">
      <c r="A5" s="108" t="s">
        <v>506</v>
      </c>
      <c r="B5" s="113"/>
      <c r="C5" s="114"/>
      <c r="D5" s="115">
        <v>53996</v>
      </c>
      <c r="E5" s="116"/>
      <c r="F5" s="117">
        <v>66496</v>
      </c>
      <c r="G5" s="118"/>
      <c r="H5" s="119"/>
    </row>
    <row r="6" spans="1:8" x14ac:dyDescent="0.15">
      <c r="A6" s="120"/>
      <c r="B6" s="121"/>
      <c r="C6" s="122"/>
      <c r="D6" s="123">
        <v>24059</v>
      </c>
      <c r="E6" s="124"/>
      <c r="F6" s="125">
        <v>36530</v>
      </c>
      <c r="G6" s="126"/>
      <c r="H6" s="127"/>
    </row>
    <row r="7" spans="1:8" x14ac:dyDescent="0.15">
      <c r="A7" s="108" t="s">
        <v>507</v>
      </c>
      <c r="B7" s="113"/>
      <c r="C7" s="114"/>
      <c r="D7" s="115">
        <v>60761</v>
      </c>
      <c r="E7" s="116"/>
      <c r="F7" s="117">
        <v>82748</v>
      </c>
      <c r="G7" s="118"/>
      <c r="H7" s="119"/>
    </row>
    <row r="8" spans="1:8" x14ac:dyDescent="0.15">
      <c r="A8" s="120"/>
      <c r="B8" s="121"/>
      <c r="C8" s="122"/>
      <c r="D8" s="123">
        <v>20513</v>
      </c>
      <c r="E8" s="124"/>
      <c r="F8" s="125">
        <v>44732</v>
      </c>
      <c r="G8" s="126"/>
      <c r="H8" s="127"/>
    </row>
    <row r="9" spans="1:8" x14ac:dyDescent="0.15">
      <c r="A9" s="108" t="s">
        <v>508</v>
      </c>
      <c r="B9" s="113"/>
      <c r="C9" s="114"/>
      <c r="D9" s="115">
        <v>46442</v>
      </c>
      <c r="E9" s="116"/>
      <c r="F9" s="117">
        <v>91837</v>
      </c>
      <c r="G9" s="118"/>
      <c r="H9" s="119"/>
    </row>
    <row r="10" spans="1:8" x14ac:dyDescent="0.15">
      <c r="A10" s="120"/>
      <c r="B10" s="121"/>
      <c r="C10" s="122"/>
      <c r="D10" s="123">
        <v>19248</v>
      </c>
      <c r="E10" s="124"/>
      <c r="F10" s="125">
        <v>54439</v>
      </c>
      <c r="G10" s="126"/>
      <c r="H10" s="127"/>
    </row>
    <row r="11" spans="1:8" x14ac:dyDescent="0.15">
      <c r="A11" s="108" t="s">
        <v>509</v>
      </c>
      <c r="B11" s="113"/>
      <c r="C11" s="114"/>
      <c r="D11" s="115">
        <v>46288</v>
      </c>
      <c r="E11" s="116"/>
      <c r="F11" s="117">
        <v>75972</v>
      </c>
      <c r="G11" s="118"/>
      <c r="H11" s="119"/>
    </row>
    <row r="12" spans="1:8" x14ac:dyDescent="0.15">
      <c r="A12" s="120"/>
      <c r="B12" s="121"/>
      <c r="C12" s="128"/>
      <c r="D12" s="123">
        <v>20828</v>
      </c>
      <c r="E12" s="124"/>
      <c r="F12" s="125">
        <v>40712</v>
      </c>
      <c r="G12" s="126"/>
      <c r="H12" s="127"/>
    </row>
    <row r="13" spans="1:8" x14ac:dyDescent="0.15">
      <c r="A13" s="108"/>
      <c r="B13" s="113"/>
      <c r="C13" s="129"/>
      <c r="D13" s="130">
        <v>48344</v>
      </c>
      <c r="E13" s="131"/>
      <c r="F13" s="132">
        <v>77590</v>
      </c>
      <c r="G13" s="133"/>
      <c r="H13" s="119"/>
    </row>
    <row r="14" spans="1:8" x14ac:dyDescent="0.15">
      <c r="A14" s="120"/>
      <c r="B14" s="121"/>
      <c r="C14" s="122"/>
      <c r="D14" s="123">
        <v>20034</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4.17</v>
      </c>
      <c r="C19" s="134">
        <f>ROUND(VALUE(SUBSTITUTE(実質収支比率等に係る経年分析!G$48,"▲","-")),2)</f>
        <v>3.23</v>
      </c>
      <c r="D19" s="134">
        <f>ROUND(VALUE(SUBSTITUTE(実質収支比率等に係る経年分析!H$48,"▲","-")),2)</f>
        <v>5.85</v>
      </c>
      <c r="E19" s="134">
        <f>ROUND(VALUE(SUBSTITUTE(実質収支比率等に係る経年分析!I$48,"▲","-")),2)</f>
        <v>3.88</v>
      </c>
      <c r="F19" s="134">
        <f>ROUND(VALUE(SUBSTITUTE(実質収支比率等に係る経年分析!J$48,"▲","-")),2)</f>
        <v>4.9800000000000004</v>
      </c>
    </row>
    <row r="20" spans="1:11" x14ac:dyDescent="0.15">
      <c r="A20" s="134" t="s">
        <v>42</v>
      </c>
      <c r="B20" s="134">
        <f>ROUND(VALUE(SUBSTITUTE(実質収支比率等に係る経年分析!F$47,"▲","-")),2)</f>
        <v>33.99</v>
      </c>
      <c r="C20" s="134">
        <f>ROUND(VALUE(SUBSTITUTE(実質収支比率等に係る経年分析!G$47,"▲","-")),2)</f>
        <v>33.03</v>
      </c>
      <c r="D20" s="134">
        <f>ROUND(VALUE(SUBSTITUTE(実質収支比率等に係る経年分析!H$47,"▲","-")),2)</f>
        <v>32.26</v>
      </c>
      <c r="E20" s="134">
        <f>ROUND(VALUE(SUBSTITUTE(実質収支比率等に係る経年分析!I$47,"▲","-")),2)</f>
        <v>32.72</v>
      </c>
      <c r="F20" s="134">
        <f>ROUND(VALUE(SUBSTITUTE(実質収支比率等に係る経年分析!J$47,"▲","-")),2)</f>
        <v>33.25</v>
      </c>
    </row>
    <row r="21" spans="1:11" x14ac:dyDescent="0.15">
      <c r="A21" s="134" t="s">
        <v>43</v>
      </c>
      <c r="B21" s="134">
        <f>IF(ISNUMBER(VALUE(SUBSTITUTE(実質収支比率等に係る経年分析!F$49,"▲","-"))),ROUND(VALUE(SUBSTITUTE(実質収支比率等に係る経年分析!F$49,"▲","-")),2),NA())</f>
        <v>-3.83</v>
      </c>
      <c r="C21" s="134">
        <f>IF(ISNUMBER(VALUE(SUBSTITUTE(実質収支比率等に係る経年分析!G$49,"▲","-"))),ROUND(VALUE(SUBSTITUTE(実質収支比率等に係る経年分析!G$49,"▲","-")),2),NA())</f>
        <v>-1.27</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-1.53</v>
      </c>
      <c r="F21" s="134">
        <f>IF(ISNUMBER(VALUE(SUBSTITUTE(実質収支比率等に係る経年分析!J$49,"▲","-"))),ROUND(VALUE(SUBSTITUTE(実質収支比率等に係る経年分析!J$49,"▲","-")),2),NA())</f>
        <v>2.02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早島町介護保険特別会計（介護サービス事業勘定）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早島町後期高齢者医療特別会計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早島町公共下水道事業特別会計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x14ac:dyDescent="0.15">
      <c r="A33" s="135" t="str">
        <f>IF(連結実質赤字比率に係る赤字・黒字の構成分析!C$37="",NA(),連結実質赤字比率に係る赤字・黒字の構成分析!C$37)</f>
        <v>早島町介護保険特別会計（保険事業勘定）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2.0699999999999998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x14ac:dyDescent="0.15">
      <c r="A34" s="135" t="str">
        <f>IF(連結実質赤字比率に係る赤字・黒字の構成分析!C$36="",NA(),連結実質赤字比率に係る赤字・黒字の構成分析!C$36)</f>
        <v>早島町国民健康保険特別会計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3.71</v>
      </c>
    </row>
    <row r="35" spans="1:16" x14ac:dyDescent="0.15">
      <c r="A35" s="135" t="str">
        <f>IF(連結実質赤字比率に係る赤字・黒字の構成分析!C$35="",NA(),連結実質赤字比率に係る赤字・黒字の構成分析!C$35)</f>
        <v>早島町水道事業会計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413</v>
      </c>
      <c r="E42" s="136"/>
      <c r="F42" s="136"/>
      <c r="G42" s="136">
        <f>'実質公債費比率（分子）の構造'!L$52</f>
        <v>421</v>
      </c>
      <c r="H42" s="136"/>
      <c r="I42" s="136"/>
      <c r="J42" s="136">
        <f>'実質公債費比率（分子）の構造'!M$52</f>
        <v>432</v>
      </c>
      <c r="K42" s="136"/>
      <c r="L42" s="136"/>
      <c r="M42" s="136">
        <f>'実質公債費比率（分子）の構造'!N$52</f>
        <v>444</v>
      </c>
      <c r="N42" s="136"/>
      <c r="O42" s="136"/>
      <c r="P42" s="136">
        <f>'実質公債費比率（分子）の構造'!O$52</f>
        <v>421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4</v>
      </c>
      <c r="L44" s="136"/>
      <c r="M44" s="136"/>
      <c r="N44" s="136">
        <f>'実質公債費比率（分子）の構造'!O$50</f>
        <v>4</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243</v>
      </c>
      <c r="C46" s="136"/>
      <c r="D46" s="136"/>
      <c r="E46" s="136">
        <f>'実質公債費比率（分子）の構造'!L$48</f>
        <v>253</v>
      </c>
      <c r="F46" s="136"/>
      <c r="G46" s="136"/>
      <c r="H46" s="136">
        <f>'実質公債費比率（分子）の構造'!M$48</f>
        <v>239</v>
      </c>
      <c r="I46" s="136"/>
      <c r="J46" s="136"/>
      <c r="K46" s="136">
        <f>'実質公債費比率（分子）の構造'!N$48</f>
        <v>245</v>
      </c>
      <c r="L46" s="136"/>
      <c r="M46" s="136"/>
      <c r="N46" s="136">
        <f>'実質公債費比率（分子）の構造'!O$48</f>
        <v>229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480</v>
      </c>
      <c r="C49" s="136"/>
      <c r="D49" s="136"/>
      <c r="E49" s="136">
        <f>'実質公債費比率（分子）の構造'!L$45</f>
        <v>483</v>
      </c>
      <c r="F49" s="136"/>
      <c r="G49" s="136"/>
      <c r="H49" s="136">
        <f>'実質公債費比率（分子）の構造'!M$45</f>
        <v>476</v>
      </c>
      <c r="I49" s="136"/>
      <c r="J49" s="136"/>
      <c r="K49" s="136">
        <f>'実質公債費比率（分子）の構造'!N$45</f>
        <v>383</v>
      </c>
      <c r="L49" s="136"/>
      <c r="M49" s="136"/>
      <c r="N49" s="136">
        <f>'実質公債費比率（分子）の構造'!O$45</f>
        <v>363</v>
      </c>
      <c r="O49" s="136"/>
      <c r="P49" s="136"/>
    </row>
    <row r="50" spans="1:16" x14ac:dyDescent="0.15">
      <c r="A50" s="136" t="s">
        <v>58</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289</v>
      </c>
      <c r="J50" s="136" t="e">
        <f>NA()</f>
        <v>#N/A</v>
      </c>
      <c r="K50" s="136" t="e">
        <f>NA()</f>
        <v>#N/A</v>
      </c>
      <c r="L50" s="136">
        <f>IF(ISNUMBER('実質公債費比率（分子）の構造'!N$53),'実質公債費比率（分子）の構造'!N$53,NA())</f>
        <v>188</v>
      </c>
      <c r="M50" s="136" t="e">
        <f>NA()</f>
        <v>#N/A</v>
      </c>
      <c r="N50" s="136" t="e">
        <f>NA()</f>
        <v>#N/A</v>
      </c>
      <c r="O50" s="136">
        <f>IF(ISNUMBER('実質公債費比率（分子）の構造'!O$53),'実質公債費比率（分子）の構造'!O$53,NA())</f>
        <v>175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4548</v>
      </c>
      <c r="E56" s="135"/>
      <c r="F56" s="135"/>
      <c r="G56" s="135">
        <f>'将来負担比率（分子）の構造'!J$51</f>
        <v>4529</v>
      </c>
      <c r="H56" s="135"/>
      <c r="I56" s="135"/>
      <c r="J56" s="135">
        <f>'将来負担比率（分子）の構造'!K$51</f>
        <v>4502</v>
      </c>
      <c r="K56" s="135"/>
      <c r="L56" s="135"/>
      <c r="M56" s="135">
        <f>'将来負担比率（分子）の構造'!L$51</f>
        <v>4378</v>
      </c>
      <c r="N56" s="135"/>
      <c r="O56" s="135"/>
      <c r="P56" s="135">
        <f>'将来負担比率（分子）の構造'!M$51</f>
        <v>4408</v>
      </c>
    </row>
    <row r="57" spans="1:16" x14ac:dyDescent="0.15">
      <c r="A57" s="135" t="s">
        <v>34</v>
      </c>
      <c r="B57" s="135"/>
      <c r="C57" s="135"/>
      <c r="D57" s="135">
        <f>'将来負担比率（分子）の構造'!I$50</f>
        <v>82</v>
      </c>
      <c r="E57" s="135"/>
      <c r="F57" s="135"/>
      <c r="G57" s="135">
        <f>'将来負担比率（分子）の構造'!J$50</f>
        <v>72</v>
      </c>
      <c r="H57" s="135"/>
      <c r="I57" s="135"/>
      <c r="J57" s="135">
        <f>'将来負担比率（分子）の構造'!K$50</f>
        <v>63</v>
      </c>
      <c r="K57" s="135"/>
      <c r="L57" s="135"/>
      <c r="M57" s="135">
        <f>'将来負担比率（分子）の構造'!L$50</f>
        <v>57</v>
      </c>
      <c r="N57" s="135"/>
      <c r="O57" s="135"/>
      <c r="P57" s="135">
        <f>'将来負担比率（分子）の構造'!M$50</f>
        <v>50</v>
      </c>
    </row>
    <row r="58" spans="1:16" x14ac:dyDescent="0.15">
      <c r="A58" s="135" t="s">
        <v>33</v>
      </c>
      <c r="B58" s="135"/>
      <c r="C58" s="135"/>
      <c r="D58" s="135">
        <f>'将来負担比率（分子）の構造'!I$49</f>
        <v>1419</v>
      </c>
      <c r="E58" s="135"/>
      <c r="F58" s="135"/>
      <c r="G58" s="135">
        <f>'将来負担比率（分子）の構造'!J$49</f>
        <v>1316</v>
      </c>
      <c r="H58" s="135"/>
      <c r="I58" s="135"/>
      <c r="J58" s="135">
        <f>'将来負担比率（分子）の構造'!K$49</f>
        <v>1331</v>
      </c>
      <c r="K58" s="135"/>
      <c r="L58" s="135"/>
      <c r="M58" s="135">
        <f>'将来負担比率（分子）の構造'!L$49</f>
        <v>1525</v>
      </c>
      <c r="N58" s="135"/>
      <c r="O58" s="135"/>
      <c r="P58" s="135">
        <f>'将来負担比率（分子）の構造'!M$49</f>
        <v>1516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378</v>
      </c>
      <c r="C62" s="135"/>
      <c r="D62" s="135"/>
      <c r="E62" s="135">
        <f>'将来負担比率（分子）の構造'!J$45</f>
        <v>417</v>
      </c>
      <c r="F62" s="135"/>
      <c r="G62" s="135"/>
      <c r="H62" s="135">
        <f>'将来負担比率（分子）の構造'!K$45</f>
        <v>375</v>
      </c>
      <c r="I62" s="135"/>
      <c r="J62" s="135"/>
      <c r="K62" s="135">
        <f>'将来負担比率（分子）の構造'!L$45</f>
        <v>311</v>
      </c>
      <c r="L62" s="135"/>
      <c r="M62" s="135"/>
      <c r="N62" s="135">
        <f>'将来負担比率（分子）の構造'!M$45</f>
        <v>286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2372</v>
      </c>
      <c r="C64" s="135"/>
      <c r="D64" s="135"/>
      <c r="E64" s="135">
        <f>'将来負担比率（分子）の構造'!J$43</f>
        <v>2213</v>
      </c>
      <c r="F64" s="135"/>
      <c r="G64" s="135"/>
      <c r="H64" s="135">
        <f>'将来負担比率（分子）の構造'!K$43</f>
        <v>2063</v>
      </c>
      <c r="I64" s="135"/>
      <c r="J64" s="135"/>
      <c r="K64" s="135">
        <f>'将来負担比率（分子）の構造'!L$43</f>
        <v>1898</v>
      </c>
      <c r="L64" s="135"/>
      <c r="M64" s="135"/>
      <c r="N64" s="135">
        <f>'将来負担比率（分子）の構造'!M$43</f>
        <v>1663</v>
      </c>
      <c r="O64" s="135"/>
      <c r="P64" s="135"/>
    </row>
    <row r="65" spans="1:16" x14ac:dyDescent="0.15">
      <c r="A65" s="135" t="s">
        <v>25</v>
      </c>
      <c r="B65" s="135">
        <f>'将来負担比率（分子）の構造'!I$42</f>
        <v>126</v>
      </c>
      <c r="C65" s="135"/>
      <c r="D65" s="135"/>
      <c r="E65" s="135">
        <f>'将来負担比率（分子）の構造'!J$42</f>
        <v>112</v>
      </c>
      <c r="F65" s="135"/>
      <c r="G65" s="135"/>
      <c r="H65" s="135">
        <f>'将来負担比率（分子）の構造'!K$42</f>
        <v>97</v>
      </c>
      <c r="I65" s="135"/>
      <c r="J65" s="135"/>
      <c r="K65" s="135">
        <f>'将来負担比率（分子）の構造'!L$42</f>
        <v>87</v>
      </c>
      <c r="L65" s="135"/>
      <c r="M65" s="135"/>
      <c r="N65" s="135">
        <f>'将来負担比率（分子）の構造'!M$42</f>
        <v>77</v>
      </c>
      <c r="O65" s="135"/>
      <c r="P65" s="135"/>
    </row>
    <row r="66" spans="1:16" x14ac:dyDescent="0.15">
      <c r="A66" s="135" t="s">
        <v>24</v>
      </c>
      <c r="B66" s="135">
        <f>'将来負担比率（分子）の構造'!I$41</f>
        <v>4054</v>
      </c>
      <c r="C66" s="135"/>
      <c r="D66" s="135"/>
      <c r="E66" s="135">
        <f>'将来負担比率（分子）の構造'!J$41</f>
        <v>4064</v>
      </c>
      <c r="F66" s="135"/>
      <c r="G66" s="135"/>
      <c r="H66" s="135">
        <f>'将来負担比率（分子）の構造'!K$41</f>
        <v>4168</v>
      </c>
      <c r="I66" s="135"/>
      <c r="J66" s="135"/>
      <c r="K66" s="135">
        <f>'将来負担比率（分子）の構造'!L$41</f>
        <v>4230</v>
      </c>
      <c r="L66" s="135"/>
      <c r="M66" s="135"/>
      <c r="N66" s="135">
        <f>'将来負担比率（分子）の構造'!M$41</f>
        <v>4325</v>
      </c>
      <c r="O66" s="135"/>
      <c r="P66" s="135"/>
    </row>
    <row r="67" spans="1:16" x14ac:dyDescent="0.15">
      <c r="A67" s="135" t="s">
        <v>62</v>
      </c>
      <c r="B67" s="135" t="e">
        <f>NA()</f>
        <v>#N/A</v>
      </c>
      <c r="C67" s="135">
        <f>IF(ISNUMBER('将来負担比率（分子）の構造'!I$52), IF('将来負担比率（分子）の構造'!I$52 &lt; 0, 0, '将来負担比率（分子）の構造'!I$52), NA())</f>
        <v>881</v>
      </c>
      <c r="D67" s="135" t="e">
        <f>NA()</f>
        <v>#N/A</v>
      </c>
      <c r="E67" s="135" t="e">
        <f>NA()</f>
        <v>#N/A</v>
      </c>
      <c r="F67" s="135">
        <f>IF(ISNUMBER('将来負担比率（分子）の構造'!J$52), IF('将来負担比率（分子）の構造'!J$52 &lt; 0, 0, '将来負担比率（分子）の構造'!J$52), NA())</f>
        <v>887</v>
      </c>
      <c r="G67" s="135" t="e">
        <f>NA()</f>
        <v>#N/A</v>
      </c>
      <c r="H67" s="135" t="e">
        <f>NA()</f>
        <v>#N/A</v>
      </c>
      <c r="I67" s="135">
        <f>IF(ISNUMBER('将来負担比率（分子）の構造'!K$52), IF('将来負担比率（分子）の構造'!K$52 &lt; 0, 0, '将来負担比率（分子）の構造'!K$52), NA())</f>
        <v>807</v>
      </c>
      <c r="J67" s="135" t="e">
        <f>NA()</f>
        <v>#N/A</v>
      </c>
      <c r="K67" s="135" t="e">
        <f>NA()</f>
        <v>#N/A</v>
      </c>
      <c r="L67" s="135">
        <f>IF(ISNUMBER('将来負担比率（分子）の構造'!L$52), IF('将来負担比率（分子）の構造'!L$52 &lt; 0, 0, '将来負担比率（分子）の構造'!L$52), NA())</f>
        <v>567</v>
      </c>
      <c r="M67" s="135" t="e">
        <f>NA()</f>
        <v>#N/A</v>
      </c>
      <c r="N67" s="135" t="e">
        <f>NA()</f>
        <v>#N/A</v>
      </c>
      <c r="O67" s="135">
        <f>IF(ISNUMBER('将来負担比率（分子）の構造'!M$52), IF('将来負担比率（分子）の構造'!M$52 &lt; 0, 0, '将来負担比率（分子）の構造'!M$52), NA())</f>
        <v>377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1806752</v>
      </c>
      <c r="S5" s="669"/>
      <c r="T5" s="669"/>
      <c r="U5" s="669"/>
      <c r="V5" s="669"/>
      <c r="W5" s="669"/>
      <c r="X5" s="669"/>
      <c r="Y5" s="716"/>
      <c r="Z5" s="729">
        <v>36.9</v>
      </c>
      <c r="AA5" s="729"/>
      <c r="AB5" s="729"/>
      <c r="AC5" s="729"/>
      <c r="AD5" s="730">
        <v>1806752</v>
      </c>
      <c r="AE5" s="730"/>
      <c r="AF5" s="730"/>
      <c r="AG5" s="730"/>
      <c r="AH5" s="730"/>
      <c r="AI5" s="730"/>
      <c r="AJ5" s="730"/>
      <c r="AK5" s="730"/>
      <c r="AL5" s="717">
        <v>61.8</v>
      </c>
      <c r="AM5" s="686"/>
      <c r="AN5" s="686"/>
      <c r="AO5" s="718"/>
      <c r="AP5" s="705" t="s">
        <v>204</v>
      </c>
      <c r="AQ5" s="706"/>
      <c r="AR5" s="706"/>
      <c r="AS5" s="706"/>
      <c r="AT5" s="706"/>
      <c r="AU5" s="706"/>
      <c r="AV5" s="706"/>
      <c r="AW5" s="706"/>
      <c r="AX5" s="706"/>
      <c r="AY5" s="706"/>
      <c r="AZ5" s="706"/>
      <c r="BA5" s="706"/>
      <c r="BB5" s="706"/>
      <c r="BC5" s="706"/>
      <c r="BD5" s="706"/>
      <c r="BE5" s="706"/>
      <c r="BF5" s="707"/>
      <c r="BG5" s="618">
        <v>1806752</v>
      </c>
      <c r="BH5" s="619"/>
      <c r="BI5" s="619"/>
      <c r="BJ5" s="619"/>
      <c r="BK5" s="619"/>
      <c r="BL5" s="619"/>
      <c r="BM5" s="619"/>
      <c r="BN5" s="620"/>
      <c r="BO5" s="671">
        <v>100</v>
      </c>
      <c r="BP5" s="671"/>
      <c r="BQ5" s="671"/>
      <c r="BR5" s="671"/>
      <c r="BS5" s="672">
        <v>23601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37472</v>
      </c>
      <c r="S6" s="619"/>
      <c r="T6" s="619"/>
      <c r="U6" s="619"/>
      <c r="V6" s="619"/>
      <c r="W6" s="619"/>
      <c r="X6" s="619"/>
      <c r="Y6" s="620"/>
      <c r="Z6" s="671">
        <v>0.8</v>
      </c>
      <c r="AA6" s="671"/>
      <c r="AB6" s="671"/>
      <c r="AC6" s="671"/>
      <c r="AD6" s="672">
        <v>37472</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1806752</v>
      </c>
      <c r="BH6" s="619"/>
      <c r="BI6" s="619"/>
      <c r="BJ6" s="619"/>
      <c r="BK6" s="619"/>
      <c r="BL6" s="619"/>
      <c r="BM6" s="619"/>
      <c r="BN6" s="620"/>
      <c r="BO6" s="671">
        <v>100</v>
      </c>
      <c r="BP6" s="671"/>
      <c r="BQ6" s="671"/>
      <c r="BR6" s="671"/>
      <c r="BS6" s="672">
        <v>23601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81520</v>
      </c>
      <c r="CS6" s="619"/>
      <c r="CT6" s="619"/>
      <c r="CU6" s="619"/>
      <c r="CV6" s="619"/>
      <c r="CW6" s="619"/>
      <c r="CX6" s="619"/>
      <c r="CY6" s="620"/>
      <c r="CZ6" s="671">
        <v>1.7</v>
      </c>
      <c r="DA6" s="671"/>
      <c r="DB6" s="671"/>
      <c r="DC6" s="671"/>
      <c r="DD6" s="624" t="s">
        <v>211</v>
      </c>
      <c r="DE6" s="619"/>
      <c r="DF6" s="619"/>
      <c r="DG6" s="619"/>
      <c r="DH6" s="619"/>
      <c r="DI6" s="619"/>
      <c r="DJ6" s="619"/>
      <c r="DK6" s="619"/>
      <c r="DL6" s="619"/>
      <c r="DM6" s="619"/>
      <c r="DN6" s="619"/>
      <c r="DO6" s="619"/>
      <c r="DP6" s="620"/>
      <c r="DQ6" s="624">
        <v>81470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3715</v>
      </c>
      <c r="S7" s="619"/>
      <c r="T7" s="619"/>
      <c r="U7" s="619"/>
      <c r="V7" s="619"/>
      <c r="W7" s="619"/>
      <c r="X7" s="619"/>
      <c r="Y7" s="620"/>
      <c r="Z7" s="671">
        <v>0.1</v>
      </c>
      <c r="AA7" s="671"/>
      <c r="AB7" s="671"/>
      <c r="AC7" s="671"/>
      <c r="AD7" s="672">
        <v>3715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747880</v>
      </c>
      <c r="BH7" s="619"/>
      <c r="BI7" s="619"/>
      <c r="BJ7" s="619"/>
      <c r="BK7" s="619"/>
      <c r="BL7" s="619"/>
      <c r="BM7" s="619"/>
      <c r="BN7" s="620"/>
      <c r="BO7" s="671">
        <v>41.4</v>
      </c>
      <c r="BP7" s="671"/>
      <c r="BQ7" s="671"/>
      <c r="BR7" s="671"/>
      <c r="BS7" s="672">
        <v>23601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711970</v>
      </c>
      <c r="CS7" s="619"/>
      <c r="CT7" s="619"/>
      <c r="CU7" s="619"/>
      <c r="CV7" s="619"/>
      <c r="CW7" s="619"/>
      <c r="CX7" s="619"/>
      <c r="CY7" s="620"/>
      <c r="CZ7" s="671">
        <v>15.2</v>
      </c>
      <c r="DA7" s="671"/>
      <c r="DB7" s="671"/>
      <c r="DC7" s="671"/>
      <c r="DD7" s="624">
        <v>85546</v>
      </c>
      <c r="DE7" s="619"/>
      <c r="DF7" s="619"/>
      <c r="DG7" s="619"/>
      <c r="DH7" s="619"/>
      <c r="DI7" s="619"/>
      <c r="DJ7" s="619"/>
      <c r="DK7" s="619"/>
      <c r="DL7" s="619"/>
      <c r="DM7" s="619"/>
      <c r="DN7" s="619"/>
      <c r="DO7" s="619"/>
      <c r="DP7" s="620"/>
      <c r="DQ7" s="624">
        <v>577858</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11188</v>
      </c>
      <c r="S8" s="619"/>
      <c r="T8" s="619"/>
      <c r="U8" s="619"/>
      <c r="V8" s="619"/>
      <c r="W8" s="619"/>
      <c r="X8" s="619"/>
      <c r="Y8" s="620"/>
      <c r="Z8" s="671">
        <v>0.2</v>
      </c>
      <c r="AA8" s="671"/>
      <c r="AB8" s="671"/>
      <c r="AC8" s="671"/>
      <c r="AD8" s="672">
        <v>11188</v>
      </c>
      <c r="AE8" s="672"/>
      <c r="AF8" s="672"/>
      <c r="AG8" s="672"/>
      <c r="AH8" s="672"/>
      <c r="AI8" s="672"/>
      <c r="AJ8" s="672"/>
      <c r="AK8" s="672"/>
      <c r="AL8" s="641">
        <v>0.4</v>
      </c>
      <c r="AM8" s="673"/>
      <c r="AN8" s="673"/>
      <c r="AO8" s="674"/>
      <c r="AP8" s="615" t="s">
        <v>216</v>
      </c>
      <c r="AQ8" s="616"/>
      <c r="AR8" s="616"/>
      <c r="AS8" s="616"/>
      <c r="AT8" s="616"/>
      <c r="AU8" s="616"/>
      <c r="AV8" s="616"/>
      <c r="AW8" s="616"/>
      <c r="AX8" s="616"/>
      <c r="AY8" s="616"/>
      <c r="AZ8" s="616"/>
      <c r="BA8" s="616"/>
      <c r="BB8" s="616"/>
      <c r="BC8" s="616"/>
      <c r="BD8" s="616"/>
      <c r="BE8" s="616"/>
      <c r="BF8" s="617"/>
      <c r="BG8" s="618">
        <v>21184</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1459476</v>
      </c>
      <c r="CS8" s="619"/>
      <c r="CT8" s="619"/>
      <c r="CU8" s="619"/>
      <c r="CV8" s="619"/>
      <c r="CW8" s="619"/>
      <c r="CX8" s="619"/>
      <c r="CY8" s="620"/>
      <c r="CZ8" s="671">
        <v>31.1</v>
      </c>
      <c r="DA8" s="671"/>
      <c r="DB8" s="671"/>
      <c r="DC8" s="671"/>
      <c r="DD8" s="624">
        <v>2947</v>
      </c>
      <c r="DE8" s="619"/>
      <c r="DF8" s="619"/>
      <c r="DG8" s="619"/>
      <c r="DH8" s="619"/>
      <c r="DI8" s="619"/>
      <c r="DJ8" s="619"/>
      <c r="DK8" s="619"/>
      <c r="DL8" s="619"/>
      <c r="DM8" s="619"/>
      <c r="DN8" s="619"/>
      <c r="DO8" s="619"/>
      <c r="DP8" s="620"/>
      <c r="DQ8" s="624">
        <v>719229</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10212</v>
      </c>
      <c r="S9" s="619"/>
      <c r="T9" s="619"/>
      <c r="U9" s="619"/>
      <c r="V9" s="619"/>
      <c r="W9" s="619"/>
      <c r="X9" s="619"/>
      <c r="Y9" s="620"/>
      <c r="Z9" s="671">
        <v>0.2</v>
      </c>
      <c r="AA9" s="671"/>
      <c r="AB9" s="671"/>
      <c r="AC9" s="671"/>
      <c r="AD9" s="672">
        <v>10212</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544653</v>
      </c>
      <c r="BH9" s="619"/>
      <c r="BI9" s="619"/>
      <c r="BJ9" s="619"/>
      <c r="BK9" s="619"/>
      <c r="BL9" s="619"/>
      <c r="BM9" s="619"/>
      <c r="BN9" s="620"/>
      <c r="BO9" s="671">
        <v>30.1</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374978</v>
      </c>
      <c r="CS9" s="619"/>
      <c r="CT9" s="619"/>
      <c r="CU9" s="619"/>
      <c r="CV9" s="619"/>
      <c r="CW9" s="619"/>
      <c r="CX9" s="619"/>
      <c r="CY9" s="620"/>
      <c r="CZ9" s="671">
        <v>8</v>
      </c>
      <c r="DA9" s="671"/>
      <c r="DB9" s="671"/>
      <c r="DC9" s="671"/>
      <c r="DD9" s="624">
        <v>5898</v>
      </c>
      <c r="DE9" s="619"/>
      <c r="DF9" s="619"/>
      <c r="DG9" s="619"/>
      <c r="DH9" s="619"/>
      <c r="DI9" s="619"/>
      <c r="DJ9" s="619"/>
      <c r="DK9" s="619"/>
      <c r="DL9" s="619"/>
      <c r="DM9" s="619"/>
      <c r="DN9" s="619"/>
      <c r="DO9" s="619"/>
      <c r="DP9" s="620"/>
      <c r="DQ9" s="624">
        <v>317335</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228208</v>
      </c>
      <c r="S10" s="619"/>
      <c r="T10" s="619"/>
      <c r="U10" s="619"/>
      <c r="V10" s="619"/>
      <c r="W10" s="619"/>
      <c r="X10" s="619"/>
      <c r="Y10" s="620"/>
      <c r="Z10" s="671">
        <v>4.7</v>
      </c>
      <c r="AA10" s="671"/>
      <c r="AB10" s="671"/>
      <c r="AC10" s="671"/>
      <c r="AD10" s="672">
        <v>228208</v>
      </c>
      <c r="AE10" s="672"/>
      <c r="AF10" s="672"/>
      <c r="AG10" s="672"/>
      <c r="AH10" s="672"/>
      <c r="AI10" s="672"/>
      <c r="AJ10" s="672"/>
      <c r="AK10" s="672"/>
      <c r="AL10" s="641">
        <v>7.8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51827</v>
      </c>
      <c r="BH10" s="619"/>
      <c r="BI10" s="619"/>
      <c r="BJ10" s="619"/>
      <c r="BK10" s="619"/>
      <c r="BL10" s="619"/>
      <c r="BM10" s="619"/>
      <c r="BN10" s="620"/>
      <c r="BO10" s="671">
        <v>2.9</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10</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10</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3014</v>
      </c>
      <c r="S11" s="619"/>
      <c r="T11" s="619"/>
      <c r="U11" s="619"/>
      <c r="V11" s="619"/>
      <c r="W11" s="619"/>
      <c r="X11" s="619"/>
      <c r="Y11" s="620"/>
      <c r="Z11" s="671">
        <v>0.1</v>
      </c>
      <c r="AA11" s="671"/>
      <c r="AB11" s="671"/>
      <c r="AC11" s="671"/>
      <c r="AD11" s="672">
        <v>3014</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130216</v>
      </c>
      <c r="BH11" s="619"/>
      <c r="BI11" s="619"/>
      <c r="BJ11" s="619"/>
      <c r="BK11" s="619"/>
      <c r="BL11" s="619"/>
      <c r="BM11" s="619"/>
      <c r="BN11" s="620"/>
      <c r="BO11" s="671">
        <v>7.2</v>
      </c>
      <c r="BP11" s="671"/>
      <c r="BQ11" s="671"/>
      <c r="BR11" s="671"/>
      <c r="BS11" s="624">
        <v>23601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93386</v>
      </c>
      <c r="CS11" s="619"/>
      <c r="CT11" s="619"/>
      <c r="CU11" s="619"/>
      <c r="CV11" s="619"/>
      <c r="CW11" s="619"/>
      <c r="CX11" s="619"/>
      <c r="CY11" s="620"/>
      <c r="CZ11" s="671">
        <v>2</v>
      </c>
      <c r="DA11" s="671"/>
      <c r="DB11" s="671"/>
      <c r="DC11" s="671"/>
      <c r="DD11" s="624">
        <v>16326</v>
      </c>
      <c r="DE11" s="619"/>
      <c r="DF11" s="619"/>
      <c r="DG11" s="619"/>
      <c r="DH11" s="619"/>
      <c r="DI11" s="619"/>
      <c r="DJ11" s="619"/>
      <c r="DK11" s="619"/>
      <c r="DL11" s="619"/>
      <c r="DM11" s="619"/>
      <c r="DN11" s="619"/>
      <c r="DO11" s="619"/>
      <c r="DP11" s="620"/>
      <c r="DQ11" s="624">
        <v>82699</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959663</v>
      </c>
      <c r="BH12" s="619"/>
      <c r="BI12" s="619"/>
      <c r="BJ12" s="619"/>
      <c r="BK12" s="619"/>
      <c r="BL12" s="619"/>
      <c r="BM12" s="619"/>
      <c r="BN12" s="620"/>
      <c r="BO12" s="671">
        <v>53.1</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25672</v>
      </c>
      <c r="CS12" s="619"/>
      <c r="CT12" s="619"/>
      <c r="CU12" s="619"/>
      <c r="CV12" s="619"/>
      <c r="CW12" s="619"/>
      <c r="CX12" s="619"/>
      <c r="CY12" s="620"/>
      <c r="CZ12" s="671">
        <v>0.5</v>
      </c>
      <c r="DA12" s="671"/>
      <c r="DB12" s="671"/>
      <c r="DC12" s="671"/>
      <c r="DD12" s="624">
        <v>1066</v>
      </c>
      <c r="DE12" s="619"/>
      <c r="DF12" s="619"/>
      <c r="DG12" s="619"/>
      <c r="DH12" s="619"/>
      <c r="DI12" s="619"/>
      <c r="DJ12" s="619"/>
      <c r="DK12" s="619"/>
      <c r="DL12" s="619"/>
      <c r="DM12" s="619"/>
      <c r="DN12" s="619"/>
      <c r="DO12" s="619"/>
      <c r="DP12" s="620"/>
      <c r="DQ12" s="624">
        <v>17942</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6515</v>
      </c>
      <c r="S13" s="619"/>
      <c r="T13" s="619"/>
      <c r="U13" s="619"/>
      <c r="V13" s="619"/>
      <c r="W13" s="619"/>
      <c r="X13" s="619"/>
      <c r="Y13" s="620"/>
      <c r="Z13" s="671">
        <v>0.1</v>
      </c>
      <c r="AA13" s="671"/>
      <c r="AB13" s="671"/>
      <c r="AC13" s="671"/>
      <c r="AD13" s="672">
        <v>6515</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958478</v>
      </c>
      <c r="BH13" s="619"/>
      <c r="BI13" s="619"/>
      <c r="BJ13" s="619"/>
      <c r="BK13" s="619"/>
      <c r="BL13" s="619"/>
      <c r="BM13" s="619"/>
      <c r="BN13" s="620"/>
      <c r="BO13" s="671">
        <v>53</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827717</v>
      </c>
      <c r="CS13" s="619"/>
      <c r="CT13" s="619"/>
      <c r="CU13" s="619"/>
      <c r="CV13" s="619"/>
      <c r="CW13" s="619"/>
      <c r="CX13" s="619"/>
      <c r="CY13" s="620"/>
      <c r="CZ13" s="671">
        <v>17.600000000000001</v>
      </c>
      <c r="DA13" s="671"/>
      <c r="DB13" s="671"/>
      <c r="DC13" s="671"/>
      <c r="DD13" s="624">
        <v>378893</v>
      </c>
      <c r="DE13" s="619"/>
      <c r="DF13" s="619"/>
      <c r="DG13" s="619"/>
      <c r="DH13" s="619"/>
      <c r="DI13" s="619"/>
      <c r="DJ13" s="619"/>
      <c r="DK13" s="619"/>
      <c r="DL13" s="619"/>
      <c r="DM13" s="619"/>
      <c r="DN13" s="619"/>
      <c r="DO13" s="619"/>
      <c r="DP13" s="620"/>
      <c r="DQ13" s="624">
        <v>501821</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28380</v>
      </c>
      <c r="BH14" s="619"/>
      <c r="BI14" s="619"/>
      <c r="BJ14" s="619"/>
      <c r="BK14" s="619"/>
      <c r="BL14" s="619"/>
      <c r="BM14" s="619"/>
      <c r="BN14" s="620"/>
      <c r="BO14" s="671">
        <v>1.6</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195969</v>
      </c>
      <c r="CS14" s="619"/>
      <c r="CT14" s="619"/>
      <c r="CU14" s="619"/>
      <c r="CV14" s="619"/>
      <c r="CW14" s="619"/>
      <c r="CX14" s="619"/>
      <c r="CY14" s="620"/>
      <c r="CZ14" s="671">
        <v>4.2</v>
      </c>
      <c r="DA14" s="671"/>
      <c r="DB14" s="671"/>
      <c r="DC14" s="671"/>
      <c r="DD14" s="624">
        <v>2403</v>
      </c>
      <c r="DE14" s="619"/>
      <c r="DF14" s="619"/>
      <c r="DG14" s="619"/>
      <c r="DH14" s="619"/>
      <c r="DI14" s="619"/>
      <c r="DJ14" s="619"/>
      <c r="DK14" s="619"/>
      <c r="DL14" s="619"/>
      <c r="DM14" s="619"/>
      <c r="DN14" s="619"/>
      <c r="DO14" s="619"/>
      <c r="DP14" s="620"/>
      <c r="DQ14" s="624">
        <v>195818</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8902</v>
      </c>
      <c r="S15" s="619"/>
      <c r="T15" s="619"/>
      <c r="U15" s="619"/>
      <c r="V15" s="619"/>
      <c r="W15" s="619"/>
      <c r="X15" s="619"/>
      <c r="Y15" s="620"/>
      <c r="Z15" s="671">
        <v>0.2</v>
      </c>
      <c r="AA15" s="671"/>
      <c r="AB15" s="671"/>
      <c r="AC15" s="671"/>
      <c r="AD15" s="672">
        <v>8902</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70829</v>
      </c>
      <c r="BH15" s="619"/>
      <c r="BI15" s="619"/>
      <c r="BJ15" s="619"/>
      <c r="BK15" s="619"/>
      <c r="BL15" s="619"/>
      <c r="BM15" s="619"/>
      <c r="BN15" s="620"/>
      <c r="BO15" s="671">
        <v>3.9</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558536</v>
      </c>
      <c r="CS15" s="619"/>
      <c r="CT15" s="619"/>
      <c r="CU15" s="619"/>
      <c r="CV15" s="619"/>
      <c r="CW15" s="619"/>
      <c r="CX15" s="619"/>
      <c r="CY15" s="620"/>
      <c r="CZ15" s="671">
        <v>11.9</v>
      </c>
      <c r="DA15" s="671"/>
      <c r="DB15" s="671"/>
      <c r="DC15" s="671"/>
      <c r="DD15" s="624">
        <v>75940</v>
      </c>
      <c r="DE15" s="619"/>
      <c r="DF15" s="619"/>
      <c r="DG15" s="619"/>
      <c r="DH15" s="619"/>
      <c r="DI15" s="619"/>
      <c r="DJ15" s="619"/>
      <c r="DK15" s="619"/>
      <c r="DL15" s="619"/>
      <c r="DM15" s="619"/>
      <c r="DN15" s="619"/>
      <c r="DO15" s="619"/>
      <c r="DP15" s="620"/>
      <c r="DQ15" s="624">
        <v>463040</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907589</v>
      </c>
      <c r="S16" s="619"/>
      <c r="T16" s="619"/>
      <c r="U16" s="619"/>
      <c r="V16" s="619"/>
      <c r="W16" s="619"/>
      <c r="X16" s="619"/>
      <c r="Y16" s="620"/>
      <c r="Z16" s="671">
        <v>18.5</v>
      </c>
      <c r="AA16" s="671"/>
      <c r="AB16" s="671"/>
      <c r="AC16" s="671"/>
      <c r="AD16" s="672">
        <v>791119</v>
      </c>
      <c r="AE16" s="672"/>
      <c r="AF16" s="672"/>
      <c r="AG16" s="672"/>
      <c r="AH16" s="672"/>
      <c r="AI16" s="672"/>
      <c r="AJ16" s="672"/>
      <c r="AK16" s="672"/>
      <c r="AL16" s="641">
        <v>27.1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791119</v>
      </c>
      <c r="S17" s="619"/>
      <c r="T17" s="619"/>
      <c r="U17" s="619"/>
      <c r="V17" s="619"/>
      <c r="W17" s="619"/>
      <c r="X17" s="619"/>
      <c r="Y17" s="620"/>
      <c r="Z17" s="671">
        <v>16.2</v>
      </c>
      <c r="AA17" s="671"/>
      <c r="AB17" s="671"/>
      <c r="AC17" s="671"/>
      <c r="AD17" s="672">
        <v>791119</v>
      </c>
      <c r="AE17" s="672"/>
      <c r="AF17" s="672"/>
      <c r="AG17" s="672"/>
      <c r="AH17" s="672"/>
      <c r="AI17" s="672"/>
      <c r="AJ17" s="672"/>
      <c r="AK17" s="672"/>
      <c r="AL17" s="641">
        <v>27.1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363071</v>
      </c>
      <c r="CS17" s="619"/>
      <c r="CT17" s="619"/>
      <c r="CU17" s="619"/>
      <c r="CV17" s="619"/>
      <c r="CW17" s="619"/>
      <c r="CX17" s="619"/>
      <c r="CY17" s="620"/>
      <c r="CZ17" s="671">
        <v>7.7</v>
      </c>
      <c r="DA17" s="671"/>
      <c r="DB17" s="671"/>
      <c r="DC17" s="671"/>
      <c r="DD17" s="624" t="s">
        <v>107</v>
      </c>
      <c r="DE17" s="619"/>
      <c r="DF17" s="619"/>
      <c r="DG17" s="619"/>
      <c r="DH17" s="619"/>
      <c r="DI17" s="619"/>
      <c r="DJ17" s="619"/>
      <c r="DK17" s="619"/>
      <c r="DL17" s="619"/>
      <c r="DM17" s="619"/>
      <c r="DN17" s="619"/>
      <c r="DO17" s="619"/>
      <c r="DP17" s="620"/>
      <c r="DQ17" s="624">
        <v>359878</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116470</v>
      </c>
      <c r="S18" s="619"/>
      <c r="T18" s="619"/>
      <c r="U18" s="619"/>
      <c r="V18" s="619"/>
      <c r="W18" s="619"/>
      <c r="X18" s="619"/>
      <c r="Y18" s="620"/>
      <c r="Z18" s="671">
        <v>2.4</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3023567</v>
      </c>
      <c r="S20" s="619"/>
      <c r="T20" s="619"/>
      <c r="U20" s="619"/>
      <c r="V20" s="619"/>
      <c r="W20" s="619"/>
      <c r="X20" s="619"/>
      <c r="Y20" s="620"/>
      <c r="Z20" s="671">
        <v>61.8</v>
      </c>
      <c r="AA20" s="671"/>
      <c r="AB20" s="671"/>
      <c r="AC20" s="671"/>
      <c r="AD20" s="672">
        <v>2907097</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4692305</v>
      </c>
      <c r="CS20" s="619"/>
      <c r="CT20" s="619"/>
      <c r="CU20" s="619"/>
      <c r="CV20" s="619"/>
      <c r="CW20" s="619"/>
      <c r="CX20" s="619"/>
      <c r="CY20" s="620"/>
      <c r="CZ20" s="671">
        <v>100</v>
      </c>
      <c r="DA20" s="671"/>
      <c r="DB20" s="671"/>
      <c r="DC20" s="671"/>
      <c r="DD20" s="624">
        <v>569019</v>
      </c>
      <c r="DE20" s="619"/>
      <c r="DF20" s="619"/>
      <c r="DG20" s="619"/>
      <c r="DH20" s="619"/>
      <c r="DI20" s="619"/>
      <c r="DJ20" s="619"/>
      <c r="DK20" s="619"/>
      <c r="DL20" s="619"/>
      <c r="DM20" s="619"/>
      <c r="DN20" s="619"/>
      <c r="DO20" s="619"/>
      <c r="DP20" s="620"/>
      <c r="DQ20" s="624">
        <v>3317100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2477</v>
      </c>
      <c r="S21" s="619"/>
      <c r="T21" s="619"/>
      <c r="U21" s="619"/>
      <c r="V21" s="619"/>
      <c r="W21" s="619"/>
      <c r="X21" s="619"/>
      <c r="Y21" s="620"/>
      <c r="Z21" s="671">
        <v>0.1</v>
      </c>
      <c r="AA21" s="671"/>
      <c r="AB21" s="671"/>
      <c r="AC21" s="671"/>
      <c r="AD21" s="672">
        <v>2477</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90881</v>
      </c>
      <c r="S22" s="619"/>
      <c r="T22" s="619"/>
      <c r="U22" s="619"/>
      <c r="V22" s="619"/>
      <c r="W22" s="619"/>
      <c r="X22" s="619"/>
      <c r="Y22" s="620"/>
      <c r="Z22" s="671">
        <v>1.9</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60813</v>
      </c>
      <c r="S23" s="619"/>
      <c r="T23" s="619"/>
      <c r="U23" s="619"/>
      <c r="V23" s="619"/>
      <c r="W23" s="619"/>
      <c r="X23" s="619"/>
      <c r="Y23" s="620"/>
      <c r="Z23" s="671">
        <v>1.2</v>
      </c>
      <c r="AA23" s="671"/>
      <c r="AB23" s="671"/>
      <c r="AC23" s="671"/>
      <c r="AD23" s="672">
        <v>4754</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27500</v>
      </c>
      <c r="S24" s="619"/>
      <c r="T24" s="619"/>
      <c r="U24" s="619"/>
      <c r="V24" s="619"/>
      <c r="W24" s="619"/>
      <c r="X24" s="619"/>
      <c r="Y24" s="620"/>
      <c r="Z24" s="671">
        <v>0.6</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2026978</v>
      </c>
      <c r="CS24" s="669"/>
      <c r="CT24" s="669"/>
      <c r="CU24" s="669"/>
      <c r="CV24" s="669"/>
      <c r="CW24" s="669"/>
      <c r="CX24" s="669"/>
      <c r="CY24" s="716"/>
      <c r="CZ24" s="720">
        <v>43.2</v>
      </c>
      <c r="DA24" s="721"/>
      <c r="DB24" s="721"/>
      <c r="DC24" s="722"/>
      <c r="DD24" s="715">
        <v>1386601</v>
      </c>
      <c r="DE24" s="669"/>
      <c r="DF24" s="669"/>
      <c r="DG24" s="669"/>
      <c r="DH24" s="669"/>
      <c r="DI24" s="669"/>
      <c r="DJ24" s="669"/>
      <c r="DK24" s="716"/>
      <c r="DL24" s="715">
        <v>1382490</v>
      </c>
      <c r="DM24" s="669"/>
      <c r="DN24" s="669"/>
      <c r="DO24" s="669"/>
      <c r="DP24" s="669"/>
      <c r="DQ24" s="669"/>
      <c r="DR24" s="669"/>
      <c r="DS24" s="669"/>
      <c r="DT24" s="669"/>
      <c r="DU24" s="669"/>
      <c r="DV24" s="716"/>
      <c r="DW24" s="717">
        <v>44.1</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599391</v>
      </c>
      <c r="S25" s="619"/>
      <c r="T25" s="619"/>
      <c r="U25" s="619"/>
      <c r="V25" s="619"/>
      <c r="W25" s="619"/>
      <c r="X25" s="619"/>
      <c r="Y25" s="620"/>
      <c r="Z25" s="671">
        <v>12.3</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765185</v>
      </c>
      <c r="CS25" s="637"/>
      <c r="CT25" s="637"/>
      <c r="CU25" s="637"/>
      <c r="CV25" s="637"/>
      <c r="CW25" s="637"/>
      <c r="CX25" s="637"/>
      <c r="CY25" s="638"/>
      <c r="CZ25" s="621">
        <v>16.3</v>
      </c>
      <c r="DA25" s="639"/>
      <c r="DB25" s="639"/>
      <c r="DC25" s="640"/>
      <c r="DD25" s="624">
        <v>751636</v>
      </c>
      <c r="DE25" s="637"/>
      <c r="DF25" s="637"/>
      <c r="DG25" s="637"/>
      <c r="DH25" s="637"/>
      <c r="DI25" s="637"/>
      <c r="DJ25" s="637"/>
      <c r="DK25" s="638"/>
      <c r="DL25" s="624">
        <v>747525</v>
      </c>
      <c r="DM25" s="637"/>
      <c r="DN25" s="637"/>
      <c r="DO25" s="637"/>
      <c r="DP25" s="637"/>
      <c r="DQ25" s="637"/>
      <c r="DR25" s="637"/>
      <c r="DS25" s="637"/>
      <c r="DT25" s="637"/>
      <c r="DU25" s="637"/>
      <c r="DV25" s="638"/>
      <c r="DW25" s="641">
        <v>23.8</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469451</v>
      </c>
      <c r="CS26" s="619"/>
      <c r="CT26" s="619"/>
      <c r="CU26" s="619"/>
      <c r="CV26" s="619"/>
      <c r="CW26" s="619"/>
      <c r="CX26" s="619"/>
      <c r="CY26" s="620"/>
      <c r="CZ26" s="621">
        <v>10</v>
      </c>
      <c r="DA26" s="639"/>
      <c r="DB26" s="639"/>
      <c r="DC26" s="640"/>
      <c r="DD26" s="624">
        <v>459899</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310230</v>
      </c>
      <c r="S27" s="619"/>
      <c r="T27" s="619"/>
      <c r="U27" s="619"/>
      <c r="V27" s="619"/>
      <c r="W27" s="619"/>
      <c r="X27" s="619"/>
      <c r="Y27" s="620"/>
      <c r="Z27" s="671">
        <v>6.3</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1806752</v>
      </c>
      <c r="BH27" s="619"/>
      <c r="BI27" s="619"/>
      <c r="BJ27" s="619"/>
      <c r="BK27" s="619"/>
      <c r="BL27" s="619"/>
      <c r="BM27" s="619"/>
      <c r="BN27" s="620"/>
      <c r="BO27" s="671">
        <v>100</v>
      </c>
      <c r="BP27" s="671"/>
      <c r="BQ27" s="671"/>
      <c r="BR27" s="671"/>
      <c r="BS27" s="624">
        <v>23601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898722</v>
      </c>
      <c r="CS27" s="637"/>
      <c r="CT27" s="637"/>
      <c r="CU27" s="637"/>
      <c r="CV27" s="637"/>
      <c r="CW27" s="637"/>
      <c r="CX27" s="637"/>
      <c r="CY27" s="638"/>
      <c r="CZ27" s="621">
        <v>19.2</v>
      </c>
      <c r="DA27" s="639"/>
      <c r="DB27" s="639"/>
      <c r="DC27" s="640"/>
      <c r="DD27" s="624">
        <v>275087</v>
      </c>
      <c r="DE27" s="637"/>
      <c r="DF27" s="637"/>
      <c r="DG27" s="637"/>
      <c r="DH27" s="637"/>
      <c r="DI27" s="637"/>
      <c r="DJ27" s="637"/>
      <c r="DK27" s="638"/>
      <c r="DL27" s="624">
        <v>275087</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15975</v>
      </c>
      <c r="S28" s="619"/>
      <c r="T28" s="619"/>
      <c r="U28" s="619"/>
      <c r="V28" s="619"/>
      <c r="W28" s="619"/>
      <c r="X28" s="619"/>
      <c r="Y28" s="620"/>
      <c r="Z28" s="671">
        <v>0.3</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363071</v>
      </c>
      <c r="CS28" s="619"/>
      <c r="CT28" s="619"/>
      <c r="CU28" s="619"/>
      <c r="CV28" s="619"/>
      <c r="CW28" s="619"/>
      <c r="CX28" s="619"/>
      <c r="CY28" s="620"/>
      <c r="CZ28" s="621">
        <v>7.7</v>
      </c>
      <c r="DA28" s="639"/>
      <c r="DB28" s="639"/>
      <c r="DC28" s="640"/>
      <c r="DD28" s="624">
        <v>359878</v>
      </c>
      <c r="DE28" s="619"/>
      <c r="DF28" s="619"/>
      <c r="DG28" s="619"/>
      <c r="DH28" s="619"/>
      <c r="DI28" s="619"/>
      <c r="DJ28" s="619"/>
      <c r="DK28" s="620"/>
      <c r="DL28" s="624">
        <v>359878</v>
      </c>
      <c r="DM28" s="619"/>
      <c r="DN28" s="619"/>
      <c r="DO28" s="619"/>
      <c r="DP28" s="619"/>
      <c r="DQ28" s="619"/>
      <c r="DR28" s="619"/>
      <c r="DS28" s="619"/>
      <c r="DT28" s="619"/>
      <c r="DU28" s="619"/>
      <c r="DV28" s="620"/>
      <c r="DW28" s="641">
        <v>11.5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3696</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363071</v>
      </c>
      <c r="CS29" s="637"/>
      <c r="CT29" s="637"/>
      <c r="CU29" s="637"/>
      <c r="CV29" s="637"/>
      <c r="CW29" s="637"/>
      <c r="CX29" s="637"/>
      <c r="CY29" s="638"/>
      <c r="CZ29" s="621">
        <v>7.7</v>
      </c>
      <c r="DA29" s="639"/>
      <c r="DB29" s="639"/>
      <c r="DC29" s="640"/>
      <c r="DD29" s="624">
        <v>359878</v>
      </c>
      <c r="DE29" s="637"/>
      <c r="DF29" s="637"/>
      <c r="DG29" s="637"/>
      <c r="DH29" s="637"/>
      <c r="DI29" s="637"/>
      <c r="DJ29" s="637"/>
      <c r="DK29" s="638"/>
      <c r="DL29" s="624">
        <v>359878</v>
      </c>
      <c r="DM29" s="637"/>
      <c r="DN29" s="637"/>
      <c r="DO29" s="637"/>
      <c r="DP29" s="637"/>
      <c r="DQ29" s="637"/>
      <c r="DR29" s="637"/>
      <c r="DS29" s="637"/>
      <c r="DT29" s="637"/>
      <c r="DU29" s="637"/>
      <c r="DV29" s="638"/>
      <c r="DW29" s="641">
        <v>11.5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129170</v>
      </c>
      <c r="S30" s="619"/>
      <c r="T30" s="619"/>
      <c r="U30" s="619"/>
      <c r="V30" s="619"/>
      <c r="W30" s="619"/>
      <c r="X30" s="619"/>
      <c r="Y30" s="620"/>
      <c r="Z30" s="671">
        <v>2.6</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99.3</v>
      </c>
      <c r="BH30" s="685"/>
      <c r="BI30" s="685"/>
      <c r="BJ30" s="685"/>
      <c r="BK30" s="685"/>
      <c r="BL30" s="685"/>
      <c r="BM30" s="686">
        <v>97.5</v>
      </c>
      <c r="BN30" s="685"/>
      <c r="BO30" s="685"/>
      <c r="BP30" s="685"/>
      <c r="BQ30" s="687"/>
      <c r="BR30" s="684">
        <v>98.9</v>
      </c>
      <c r="BS30" s="685"/>
      <c r="BT30" s="685"/>
      <c r="BU30" s="685"/>
      <c r="BV30" s="685"/>
      <c r="BW30" s="685"/>
      <c r="BX30" s="686">
        <v>96.4</v>
      </c>
      <c r="BY30" s="685"/>
      <c r="BZ30" s="685"/>
      <c r="CA30" s="685"/>
      <c r="CB30" s="687"/>
      <c r="CD30" s="690"/>
      <c r="CE30" s="691"/>
      <c r="CF30" s="655" t="s">
        <v>288</v>
      </c>
      <c r="CG30" s="652"/>
      <c r="CH30" s="652"/>
      <c r="CI30" s="652"/>
      <c r="CJ30" s="652"/>
      <c r="CK30" s="652"/>
      <c r="CL30" s="652"/>
      <c r="CM30" s="652"/>
      <c r="CN30" s="652"/>
      <c r="CO30" s="652"/>
      <c r="CP30" s="652"/>
      <c r="CQ30" s="653"/>
      <c r="CR30" s="618">
        <v>320814</v>
      </c>
      <c r="CS30" s="619"/>
      <c r="CT30" s="619"/>
      <c r="CU30" s="619"/>
      <c r="CV30" s="619"/>
      <c r="CW30" s="619"/>
      <c r="CX30" s="619"/>
      <c r="CY30" s="620"/>
      <c r="CZ30" s="621">
        <v>6.8</v>
      </c>
      <c r="DA30" s="639"/>
      <c r="DB30" s="639"/>
      <c r="DC30" s="640"/>
      <c r="DD30" s="624">
        <v>320814</v>
      </c>
      <c r="DE30" s="619"/>
      <c r="DF30" s="619"/>
      <c r="DG30" s="619"/>
      <c r="DH30" s="619"/>
      <c r="DI30" s="619"/>
      <c r="DJ30" s="619"/>
      <c r="DK30" s="620"/>
      <c r="DL30" s="624">
        <v>320814</v>
      </c>
      <c r="DM30" s="619"/>
      <c r="DN30" s="619"/>
      <c r="DO30" s="619"/>
      <c r="DP30" s="619"/>
      <c r="DQ30" s="619"/>
      <c r="DR30" s="619"/>
      <c r="DS30" s="619"/>
      <c r="DT30" s="619"/>
      <c r="DU30" s="619"/>
      <c r="DV30" s="620"/>
      <c r="DW30" s="641">
        <v>10.199999999999999</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147330</v>
      </c>
      <c r="S31" s="619"/>
      <c r="T31" s="619"/>
      <c r="U31" s="619"/>
      <c r="V31" s="619"/>
      <c r="W31" s="619"/>
      <c r="X31" s="619"/>
      <c r="Y31" s="620"/>
      <c r="Z31" s="671">
        <v>3</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98.2</v>
      </c>
      <c r="BN31" s="683"/>
      <c r="BO31" s="683"/>
      <c r="BP31" s="683"/>
      <c r="BQ31" s="647"/>
      <c r="BR31" s="682">
        <v>98.9</v>
      </c>
      <c r="BS31" s="637"/>
      <c r="BT31" s="637"/>
      <c r="BU31" s="637"/>
      <c r="BV31" s="637"/>
      <c r="BW31" s="637"/>
      <c r="BX31" s="673">
        <v>97.6</v>
      </c>
      <c r="BY31" s="683"/>
      <c r="BZ31" s="683"/>
      <c r="CA31" s="683"/>
      <c r="CB31" s="647"/>
      <c r="CD31" s="690"/>
      <c r="CE31" s="691"/>
      <c r="CF31" s="655" t="s">
        <v>292</v>
      </c>
      <c r="CG31" s="652"/>
      <c r="CH31" s="652"/>
      <c r="CI31" s="652"/>
      <c r="CJ31" s="652"/>
      <c r="CK31" s="652"/>
      <c r="CL31" s="652"/>
      <c r="CM31" s="652"/>
      <c r="CN31" s="652"/>
      <c r="CO31" s="652"/>
      <c r="CP31" s="652"/>
      <c r="CQ31" s="653"/>
      <c r="CR31" s="618">
        <v>42257</v>
      </c>
      <c r="CS31" s="637"/>
      <c r="CT31" s="637"/>
      <c r="CU31" s="637"/>
      <c r="CV31" s="637"/>
      <c r="CW31" s="637"/>
      <c r="CX31" s="637"/>
      <c r="CY31" s="638"/>
      <c r="CZ31" s="621">
        <v>0.9</v>
      </c>
      <c r="DA31" s="639"/>
      <c r="DB31" s="639"/>
      <c r="DC31" s="640"/>
      <c r="DD31" s="624">
        <v>39064</v>
      </c>
      <c r="DE31" s="637"/>
      <c r="DF31" s="637"/>
      <c r="DG31" s="637"/>
      <c r="DH31" s="637"/>
      <c r="DI31" s="637"/>
      <c r="DJ31" s="637"/>
      <c r="DK31" s="638"/>
      <c r="DL31" s="624">
        <v>39064</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66654</v>
      </c>
      <c r="S32" s="619"/>
      <c r="T32" s="619"/>
      <c r="U32" s="619"/>
      <c r="V32" s="619"/>
      <c r="W32" s="619"/>
      <c r="X32" s="619"/>
      <c r="Y32" s="620"/>
      <c r="Z32" s="671">
        <v>1.4</v>
      </c>
      <c r="AA32" s="671"/>
      <c r="AB32" s="671"/>
      <c r="AC32" s="671"/>
      <c r="AD32" s="672">
        <v>8043</v>
      </c>
      <c r="AE32" s="672"/>
      <c r="AF32" s="672"/>
      <c r="AG32" s="672"/>
      <c r="AH32" s="672"/>
      <c r="AI32" s="672"/>
      <c r="AJ32" s="672"/>
      <c r="AK32" s="672"/>
      <c r="AL32" s="641">
        <v>0.3</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96.8</v>
      </c>
      <c r="BN32" s="603"/>
      <c r="BO32" s="603"/>
      <c r="BP32" s="603"/>
      <c r="BQ32" s="660"/>
      <c r="BR32" s="681">
        <v>98.9</v>
      </c>
      <c r="BS32" s="603"/>
      <c r="BT32" s="603"/>
      <c r="BU32" s="603"/>
      <c r="BV32" s="603"/>
      <c r="BW32" s="603"/>
      <c r="BX32" s="666">
        <v>95.2</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415276</v>
      </c>
      <c r="S33" s="619"/>
      <c r="T33" s="619"/>
      <c r="U33" s="619"/>
      <c r="V33" s="619"/>
      <c r="W33" s="619"/>
      <c r="X33" s="619"/>
      <c r="Y33" s="620"/>
      <c r="Z33" s="671">
        <v>8.5</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2096308</v>
      </c>
      <c r="CS33" s="637"/>
      <c r="CT33" s="637"/>
      <c r="CU33" s="637"/>
      <c r="CV33" s="637"/>
      <c r="CW33" s="637"/>
      <c r="CX33" s="637"/>
      <c r="CY33" s="638"/>
      <c r="CZ33" s="621">
        <v>44.7</v>
      </c>
      <c r="DA33" s="639"/>
      <c r="DB33" s="639"/>
      <c r="DC33" s="640"/>
      <c r="DD33" s="624">
        <v>1797689</v>
      </c>
      <c r="DE33" s="637"/>
      <c r="DF33" s="637"/>
      <c r="DG33" s="637"/>
      <c r="DH33" s="637"/>
      <c r="DI33" s="637"/>
      <c r="DJ33" s="637"/>
      <c r="DK33" s="638"/>
      <c r="DL33" s="624">
        <v>1531710</v>
      </c>
      <c r="DM33" s="637"/>
      <c r="DN33" s="637"/>
      <c r="DO33" s="637"/>
      <c r="DP33" s="637"/>
      <c r="DQ33" s="637"/>
      <c r="DR33" s="637"/>
      <c r="DS33" s="637"/>
      <c r="DT33" s="637"/>
      <c r="DU33" s="637"/>
      <c r="DV33" s="638"/>
      <c r="DW33" s="641">
        <v>48.8</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723773</v>
      </c>
      <c r="CS34" s="619"/>
      <c r="CT34" s="619"/>
      <c r="CU34" s="619"/>
      <c r="CV34" s="619"/>
      <c r="CW34" s="619"/>
      <c r="CX34" s="619"/>
      <c r="CY34" s="620"/>
      <c r="CZ34" s="621">
        <v>15.4</v>
      </c>
      <c r="DA34" s="639"/>
      <c r="DB34" s="639"/>
      <c r="DC34" s="640"/>
      <c r="DD34" s="624">
        <v>589790</v>
      </c>
      <c r="DE34" s="619"/>
      <c r="DF34" s="619"/>
      <c r="DG34" s="619"/>
      <c r="DH34" s="619"/>
      <c r="DI34" s="619"/>
      <c r="DJ34" s="619"/>
      <c r="DK34" s="620"/>
      <c r="DL34" s="624">
        <v>519185</v>
      </c>
      <c r="DM34" s="619"/>
      <c r="DN34" s="619"/>
      <c r="DO34" s="619"/>
      <c r="DP34" s="619"/>
      <c r="DQ34" s="619"/>
      <c r="DR34" s="619"/>
      <c r="DS34" s="619"/>
      <c r="DT34" s="619"/>
      <c r="DU34" s="619"/>
      <c r="DV34" s="620"/>
      <c r="DW34" s="641">
        <v>16.600000000000001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214576</v>
      </c>
      <c r="S35" s="619"/>
      <c r="T35" s="619"/>
      <c r="U35" s="619"/>
      <c r="V35" s="619"/>
      <c r="W35" s="619"/>
      <c r="X35" s="619"/>
      <c r="Y35" s="620"/>
      <c r="Z35" s="671">
        <v>4.4000000000000004</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691294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113288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149180</v>
      </c>
      <c r="CS35" s="637"/>
      <c r="CT35" s="637"/>
      <c r="CU35" s="637"/>
      <c r="CV35" s="637"/>
      <c r="CW35" s="637"/>
      <c r="CX35" s="637"/>
      <c r="CY35" s="638"/>
      <c r="CZ35" s="621">
        <v>3.2</v>
      </c>
      <c r="DA35" s="639"/>
      <c r="DB35" s="639"/>
      <c r="DC35" s="640"/>
      <c r="DD35" s="624">
        <v>134809</v>
      </c>
      <c r="DE35" s="637"/>
      <c r="DF35" s="637"/>
      <c r="DG35" s="637"/>
      <c r="DH35" s="637"/>
      <c r="DI35" s="637"/>
      <c r="DJ35" s="637"/>
      <c r="DK35" s="638"/>
      <c r="DL35" s="624">
        <v>134809</v>
      </c>
      <c r="DM35" s="637"/>
      <c r="DN35" s="637"/>
      <c r="DO35" s="637"/>
      <c r="DP35" s="637"/>
      <c r="DQ35" s="637"/>
      <c r="DR35" s="637"/>
      <c r="DS35" s="637"/>
      <c r="DT35" s="637"/>
      <c r="DU35" s="637"/>
      <c r="DV35" s="638"/>
      <c r="DW35" s="641">
        <v>4.3</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4892960</v>
      </c>
      <c r="S36" s="659"/>
      <c r="T36" s="659"/>
      <c r="U36" s="659"/>
      <c r="V36" s="659"/>
      <c r="W36" s="659"/>
      <c r="X36" s="659"/>
      <c r="Y36" s="662"/>
      <c r="Z36" s="663">
        <v>100</v>
      </c>
      <c r="AA36" s="663"/>
      <c r="AB36" s="663"/>
      <c r="AC36" s="663"/>
      <c r="AD36" s="664">
        <v>2922371</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269940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91634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466757</v>
      </c>
      <c r="CS36" s="619"/>
      <c r="CT36" s="619"/>
      <c r="CU36" s="619"/>
      <c r="CV36" s="619"/>
      <c r="CW36" s="619"/>
      <c r="CX36" s="619"/>
      <c r="CY36" s="620"/>
      <c r="CZ36" s="621">
        <v>9.9</v>
      </c>
      <c r="DA36" s="639"/>
      <c r="DB36" s="639"/>
      <c r="DC36" s="640"/>
      <c r="DD36" s="624">
        <v>385400</v>
      </c>
      <c r="DE36" s="619"/>
      <c r="DF36" s="619"/>
      <c r="DG36" s="619"/>
      <c r="DH36" s="619"/>
      <c r="DI36" s="619"/>
      <c r="DJ36" s="619"/>
      <c r="DK36" s="620"/>
      <c r="DL36" s="624">
        <v>347591</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245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1656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13938</v>
      </c>
      <c r="CS37" s="637"/>
      <c r="CT37" s="637"/>
      <c r="CU37" s="637"/>
      <c r="CV37" s="637"/>
      <c r="CW37" s="637"/>
      <c r="CX37" s="637"/>
      <c r="CY37" s="638"/>
      <c r="CZ37" s="621">
        <v>0.3</v>
      </c>
      <c r="DA37" s="639"/>
      <c r="DB37" s="639"/>
      <c r="DC37" s="640"/>
      <c r="DD37" s="624">
        <v>13938</v>
      </c>
      <c r="DE37" s="637"/>
      <c r="DF37" s="637"/>
      <c r="DG37" s="637"/>
      <c r="DH37" s="637"/>
      <c r="DI37" s="637"/>
      <c r="DJ37" s="637"/>
      <c r="DK37" s="638"/>
      <c r="DL37" s="624">
        <v>13938</v>
      </c>
      <c r="DM37" s="637"/>
      <c r="DN37" s="637"/>
      <c r="DO37" s="637"/>
      <c r="DP37" s="637"/>
      <c r="DQ37" s="637"/>
      <c r="DR37" s="637"/>
      <c r="DS37" s="637"/>
      <c r="DT37" s="637"/>
      <c r="DU37" s="637"/>
      <c r="DV37" s="638"/>
      <c r="DW37" s="641">
        <v>0.4</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2843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681642</v>
      </c>
      <c r="CS38" s="619"/>
      <c r="CT38" s="619"/>
      <c r="CU38" s="619"/>
      <c r="CV38" s="619"/>
      <c r="CW38" s="619"/>
      <c r="CX38" s="619"/>
      <c r="CY38" s="620"/>
      <c r="CZ38" s="621">
        <v>14.5</v>
      </c>
      <c r="DA38" s="639"/>
      <c r="DB38" s="639"/>
      <c r="DC38" s="640"/>
      <c r="DD38" s="624">
        <v>616086</v>
      </c>
      <c r="DE38" s="619"/>
      <c r="DF38" s="619"/>
      <c r="DG38" s="619"/>
      <c r="DH38" s="619"/>
      <c r="DI38" s="619"/>
      <c r="DJ38" s="619"/>
      <c r="DK38" s="620"/>
      <c r="DL38" s="624">
        <v>522125</v>
      </c>
      <c r="DM38" s="619"/>
      <c r="DN38" s="619"/>
      <c r="DO38" s="619"/>
      <c r="DP38" s="619"/>
      <c r="DQ38" s="619"/>
      <c r="DR38" s="619"/>
      <c r="DS38" s="619"/>
      <c r="DT38" s="619"/>
      <c r="DU38" s="619"/>
      <c r="DV38" s="620"/>
      <c r="DW38" s="641">
        <v>16.600000000000001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66956</v>
      </c>
      <c r="CS39" s="637"/>
      <c r="CT39" s="637"/>
      <c r="CU39" s="637"/>
      <c r="CV39" s="637"/>
      <c r="CW39" s="637"/>
      <c r="CX39" s="637"/>
      <c r="CY39" s="638"/>
      <c r="CZ39" s="621">
        <v>1.4</v>
      </c>
      <c r="DA39" s="639"/>
      <c r="DB39" s="639"/>
      <c r="DC39" s="640"/>
      <c r="DD39" s="624">
        <v>63604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90078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8000</v>
      </c>
      <c r="CS40" s="619"/>
      <c r="CT40" s="619"/>
      <c r="CU40" s="619"/>
      <c r="CV40" s="619"/>
      <c r="CW40" s="619"/>
      <c r="CX40" s="619"/>
      <c r="CY40" s="620"/>
      <c r="CZ40" s="621">
        <v>0.2</v>
      </c>
      <c r="DA40" s="639"/>
      <c r="DB40" s="639"/>
      <c r="DC40" s="640"/>
      <c r="DD40" s="624">
        <v>8000</v>
      </c>
      <c r="DE40" s="619"/>
      <c r="DF40" s="619"/>
      <c r="DG40" s="619"/>
      <c r="DH40" s="619"/>
      <c r="DI40" s="619"/>
      <c r="DJ40" s="619"/>
      <c r="DK40" s="620"/>
      <c r="DL40" s="624">
        <v>8000</v>
      </c>
      <c r="DM40" s="619"/>
      <c r="DN40" s="619"/>
      <c r="DO40" s="619"/>
      <c r="DP40" s="619"/>
      <c r="DQ40" s="619"/>
      <c r="DR40" s="619"/>
      <c r="DS40" s="619"/>
      <c r="DT40" s="619"/>
      <c r="DU40" s="619"/>
      <c r="DV40" s="620"/>
      <c r="DW40" s="641">
        <v>0.3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331031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363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569019</v>
      </c>
      <c r="CS42" s="619"/>
      <c r="CT42" s="619"/>
      <c r="CU42" s="619"/>
      <c r="CV42" s="619"/>
      <c r="CW42" s="619"/>
      <c r="CX42" s="619"/>
      <c r="CY42" s="620"/>
      <c r="CZ42" s="621">
        <v>12.1</v>
      </c>
      <c r="DA42" s="622"/>
      <c r="DB42" s="622"/>
      <c r="DC42" s="623"/>
      <c r="DD42" s="624">
        <v>132810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4823</v>
      </c>
      <c r="CS43" s="637"/>
      <c r="CT43" s="637"/>
      <c r="CU43" s="637"/>
      <c r="CV43" s="637"/>
      <c r="CW43" s="637"/>
      <c r="CX43" s="637"/>
      <c r="CY43" s="638"/>
      <c r="CZ43" s="621">
        <v>0.1</v>
      </c>
      <c r="DA43" s="639"/>
      <c r="DB43" s="639"/>
      <c r="DC43" s="640"/>
      <c r="DD43" s="624">
        <v>4823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569019</v>
      </c>
      <c r="CS44" s="619"/>
      <c r="CT44" s="619"/>
      <c r="CU44" s="619"/>
      <c r="CV44" s="619"/>
      <c r="CW44" s="619"/>
      <c r="CX44" s="619"/>
      <c r="CY44" s="620"/>
      <c r="CZ44" s="621">
        <v>12.1</v>
      </c>
      <c r="DA44" s="622"/>
      <c r="DB44" s="622"/>
      <c r="DC44" s="623"/>
      <c r="DD44" s="624">
        <v>132810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291357</v>
      </c>
      <c r="CS45" s="637"/>
      <c r="CT45" s="637"/>
      <c r="CU45" s="637"/>
      <c r="CV45" s="637"/>
      <c r="CW45" s="637"/>
      <c r="CX45" s="637"/>
      <c r="CY45" s="638"/>
      <c r="CZ45" s="621">
        <v>6.2</v>
      </c>
      <c r="DA45" s="639"/>
      <c r="DB45" s="639"/>
      <c r="DC45" s="640"/>
      <c r="DD45" s="624">
        <v>6025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256044</v>
      </c>
      <c r="CS46" s="619"/>
      <c r="CT46" s="619"/>
      <c r="CU46" s="619"/>
      <c r="CV46" s="619"/>
      <c r="CW46" s="619"/>
      <c r="CX46" s="619"/>
      <c r="CY46" s="620"/>
      <c r="CZ46" s="621">
        <v>5.5</v>
      </c>
      <c r="DA46" s="622"/>
      <c r="DB46" s="622"/>
      <c r="DC46" s="623"/>
      <c r="DD46" s="624">
        <v>111567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4692305</v>
      </c>
      <c r="CS49" s="603"/>
      <c r="CT49" s="603"/>
      <c r="CU49" s="603"/>
      <c r="CV49" s="603"/>
      <c r="CW49" s="603"/>
      <c r="CX49" s="603"/>
      <c r="CY49" s="604"/>
      <c r="CZ49" s="605">
        <v>100</v>
      </c>
      <c r="DA49" s="606"/>
      <c r="DB49" s="606"/>
      <c r="DC49" s="607"/>
      <c r="DD49" s="608">
        <v>3317100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4894</v>
      </c>
      <c r="R7" s="1131"/>
      <c r="S7" s="1131"/>
      <c r="T7" s="1131"/>
      <c r="U7" s="1131"/>
      <c r="V7" s="1131">
        <v>4694</v>
      </c>
      <c r="W7" s="1131"/>
      <c r="X7" s="1131"/>
      <c r="Y7" s="1131"/>
      <c r="Z7" s="1131"/>
      <c r="AA7" s="1131">
        <v>201</v>
      </c>
      <c r="AB7" s="1131"/>
      <c r="AC7" s="1131"/>
      <c r="AD7" s="1131"/>
      <c r="AE7" s="1132"/>
      <c r="AF7" s="1133">
        <v>152</v>
      </c>
      <c r="AG7" s="1134"/>
      <c r="AH7" s="1134"/>
      <c r="AI7" s="1134"/>
      <c r="AJ7" s="1135"/>
      <c r="AK7" s="1117">
        <v>129</v>
      </c>
      <c r="AL7" s="1118"/>
      <c r="AM7" s="1118"/>
      <c r="AN7" s="1118"/>
      <c r="AO7" s="1118"/>
      <c r="AP7" s="1118">
        <v>4325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4893</v>
      </c>
      <c r="R23" s="1095"/>
      <c r="S23" s="1095"/>
      <c r="T23" s="1095"/>
      <c r="U23" s="1095"/>
      <c r="V23" s="1095">
        <v>4692</v>
      </c>
      <c r="W23" s="1095"/>
      <c r="X23" s="1095"/>
      <c r="Y23" s="1095"/>
      <c r="Z23" s="1095"/>
      <c r="AA23" s="1095">
        <v>201</v>
      </c>
      <c r="AB23" s="1095"/>
      <c r="AC23" s="1095"/>
      <c r="AD23" s="1095"/>
      <c r="AE23" s="1096"/>
      <c r="AF23" s="1097">
        <v>152</v>
      </c>
      <c r="AG23" s="1095"/>
      <c r="AH23" s="1095"/>
      <c r="AI23" s="1095"/>
      <c r="AJ23" s="1098"/>
      <c r="AK23" s="1099"/>
      <c r="AL23" s="1100"/>
      <c r="AM23" s="1100"/>
      <c r="AN23" s="1100"/>
      <c r="AO23" s="1100"/>
      <c r="AP23" s="1095">
        <v>4325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373</v>
      </c>
      <c r="C28" s="1077"/>
      <c r="D28" s="1077"/>
      <c r="E28" s="1077"/>
      <c r="F28" s="1077"/>
      <c r="G28" s="1077"/>
      <c r="H28" s="1077"/>
      <c r="I28" s="1077"/>
      <c r="J28" s="1077"/>
      <c r="K28" s="1077"/>
      <c r="L28" s="1077"/>
      <c r="M28" s="1077"/>
      <c r="N28" s="1077"/>
      <c r="O28" s="1077"/>
      <c r="P28" s="1078"/>
      <c r="Q28" s="1079">
        <v>1745</v>
      </c>
      <c r="R28" s="1080"/>
      <c r="S28" s="1080"/>
      <c r="T28" s="1080"/>
      <c r="U28" s="1080"/>
      <c r="V28" s="1080">
        <v>1632</v>
      </c>
      <c r="W28" s="1080"/>
      <c r="X28" s="1080"/>
      <c r="Y28" s="1080"/>
      <c r="Z28" s="1080"/>
      <c r="AA28" s="1080">
        <v>113</v>
      </c>
      <c r="AB28" s="1080"/>
      <c r="AC28" s="1080"/>
      <c r="AD28" s="1080"/>
      <c r="AE28" s="1081"/>
      <c r="AF28" s="1082">
        <v>113</v>
      </c>
      <c r="AG28" s="1080"/>
      <c r="AH28" s="1080"/>
      <c r="AI28" s="1080"/>
      <c r="AJ28" s="1083"/>
      <c r="AK28" s="1084">
        <v>90</v>
      </c>
      <c r="AL28" s="1072"/>
      <c r="AM28" s="1072"/>
      <c r="AN28" s="1072"/>
      <c r="AO28" s="1072"/>
      <c r="AP28" s="1072" t="s">
        <v>547</v>
      </c>
      <c r="AQ28" s="1072"/>
      <c r="AR28" s="1072"/>
      <c r="AS28" s="1072"/>
      <c r="AT28" s="1072"/>
      <c r="AU28" s="1072" t="s">
        <v>547</v>
      </c>
      <c r="AV28" s="1072"/>
      <c r="AW28" s="1072"/>
      <c r="AX28" s="1072"/>
      <c r="AY28" s="1072"/>
      <c r="AZ28" s="1073" t="s">
        <v>547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374</v>
      </c>
      <c r="C29" s="1064"/>
      <c r="D29" s="1064"/>
      <c r="E29" s="1064"/>
      <c r="F29" s="1064"/>
      <c r="G29" s="1064"/>
      <c r="H29" s="1064"/>
      <c r="I29" s="1064"/>
      <c r="J29" s="1064"/>
      <c r="K29" s="1064"/>
      <c r="L29" s="1064"/>
      <c r="M29" s="1064"/>
      <c r="N29" s="1064"/>
      <c r="O29" s="1064"/>
      <c r="P29" s="1065"/>
      <c r="Q29" s="1069">
        <v>1072</v>
      </c>
      <c r="R29" s="1070"/>
      <c r="S29" s="1070"/>
      <c r="T29" s="1070"/>
      <c r="U29" s="1070"/>
      <c r="V29" s="1070">
        <v>1012</v>
      </c>
      <c r="W29" s="1070"/>
      <c r="X29" s="1070"/>
      <c r="Y29" s="1070"/>
      <c r="Z29" s="1070"/>
      <c r="AA29" s="1070">
        <v>59</v>
      </c>
      <c r="AB29" s="1070"/>
      <c r="AC29" s="1070"/>
      <c r="AD29" s="1070"/>
      <c r="AE29" s="1071"/>
      <c r="AF29" s="1045">
        <v>59</v>
      </c>
      <c r="AG29" s="1046"/>
      <c r="AH29" s="1046"/>
      <c r="AI29" s="1046"/>
      <c r="AJ29" s="1047"/>
      <c r="AK29" s="1006">
        <v>154</v>
      </c>
      <c r="AL29" s="997"/>
      <c r="AM29" s="997"/>
      <c r="AN29" s="997"/>
      <c r="AO29" s="997"/>
      <c r="AP29" s="997" t="s">
        <v>547</v>
      </c>
      <c r="AQ29" s="997"/>
      <c r="AR29" s="997"/>
      <c r="AS29" s="997"/>
      <c r="AT29" s="997"/>
      <c r="AU29" s="997" t="s">
        <v>547</v>
      </c>
      <c r="AV29" s="997"/>
      <c r="AW29" s="997"/>
      <c r="AX29" s="997"/>
      <c r="AY29" s="997"/>
      <c r="AZ29" s="1068" t="s">
        <v>547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375</v>
      </c>
      <c r="C30" s="1064"/>
      <c r="D30" s="1064"/>
      <c r="E30" s="1064"/>
      <c r="F30" s="1064"/>
      <c r="G30" s="1064"/>
      <c r="H30" s="1064"/>
      <c r="I30" s="1064"/>
      <c r="J30" s="1064"/>
      <c r="K30" s="1064"/>
      <c r="L30" s="1064"/>
      <c r="M30" s="1064"/>
      <c r="N30" s="1064"/>
      <c r="O30" s="1064"/>
      <c r="P30" s="1065"/>
      <c r="Q30" s="1069">
        <v>154</v>
      </c>
      <c r="R30" s="1070"/>
      <c r="S30" s="1070"/>
      <c r="T30" s="1070"/>
      <c r="U30" s="1070"/>
      <c r="V30" s="1070">
        <v>154</v>
      </c>
      <c r="W30" s="1070"/>
      <c r="X30" s="1070"/>
      <c r="Y30" s="1070"/>
      <c r="Z30" s="1070"/>
      <c r="AA30" s="1070" t="s">
        <v>542</v>
      </c>
      <c r="AB30" s="1070"/>
      <c r="AC30" s="1070"/>
      <c r="AD30" s="1070"/>
      <c r="AE30" s="1071"/>
      <c r="AF30" s="1045" t="s">
        <v>107</v>
      </c>
      <c r="AG30" s="1046"/>
      <c r="AH30" s="1046"/>
      <c r="AI30" s="1046"/>
      <c r="AJ30" s="1047"/>
      <c r="AK30" s="1006">
        <v>37</v>
      </c>
      <c r="AL30" s="997"/>
      <c r="AM30" s="997"/>
      <c r="AN30" s="997"/>
      <c r="AO30" s="997"/>
      <c r="AP30" s="997" t="s">
        <v>547</v>
      </c>
      <c r="AQ30" s="997"/>
      <c r="AR30" s="997"/>
      <c r="AS30" s="997"/>
      <c r="AT30" s="997"/>
      <c r="AU30" s="997" t="s">
        <v>547</v>
      </c>
      <c r="AV30" s="997"/>
      <c r="AW30" s="997"/>
      <c r="AX30" s="997"/>
      <c r="AY30" s="997"/>
      <c r="AZ30" s="1068" t="s">
        <v>548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376</v>
      </c>
      <c r="C31" s="1064"/>
      <c r="D31" s="1064"/>
      <c r="E31" s="1064"/>
      <c r="F31" s="1064"/>
      <c r="G31" s="1064"/>
      <c r="H31" s="1064"/>
      <c r="I31" s="1064"/>
      <c r="J31" s="1064"/>
      <c r="K31" s="1064"/>
      <c r="L31" s="1064"/>
      <c r="M31" s="1064"/>
      <c r="N31" s="1064"/>
      <c r="O31" s="1064"/>
      <c r="P31" s="1065"/>
      <c r="Q31" s="1069">
        <v>10</v>
      </c>
      <c r="R31" s="1070"/>
      <c r="S31" s="1070"/>
      <c r="T31" s="1070"/>
      <c r="U31" s="1070"/>
      <c r="V31" s="1070">
        <v>10</v>
      </c>
      <c r="W31" s="1070"/>
      <c r="X31" s="1070"/>
      <c r="Y31" s="1070"/>
      <c r="Z31" s="1070"/>
      <c r="AA31" s="1070" t="s">
        <v>542</v>
      </c>
      <c r="AB31" s="1070"/>
      <c r="AC31" s="1070"/>
      <c r="AD31" s="1070"/>
      <c r="AE31" s="1071"/>
      <c r="AF31" s="1045" t="s">
        <v>107</v>
      </c>
      <c r="AG31" s="1046"/>
      <c r="AH31" s="1046"/>
      <c r="AI31" s="1046"/>
      <c r="AJ31" s="1047"/>
      <c r="AK31" s="1006">
        <v>4</v>
      </c>
      <c r="AL31" s="997"/>
      <c r="AM31" s="997"/>
      <c r="AN31" s="997"/>
      <c r="AO31" s="997"/>
      <c r="AP31" s="997" t="s">
        <v>547</v>
      </c>
      <c r="AQ31" s="997"/>
      <c r="AR31" s="997"/>
      <c r="AS31" s="997"/>
      <c r="AT31" s="997"/>
      <c r="AU31" s="997" t="s">
        <v>547</v>
      </c>
      <c r="AV31" s="997"/>
      <c r="AW31" s="997"/>
      <c r="AX31" s="997"/>
      <c r="AY31" s="997"/>
      <c r="AZ31" s="1068" t="s">
        <v>547</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377</v>
      </c>
      <c r="C32" s="1064"/>
      <c r="D32" s="1064"/>
      <c r="E32" s="1064"/>
      <c r="F32" s="1064"/>
      <c r="G32" s="1064"/>
      <c r="H32" s="1064"/>
      <c r="I32" s="1064"/>
      <c r="J32" s="1064"/>
      <c r="K32" s="1064"/>
      <c r="L32" s="1064"/>
      <c r="M32" s="1064"/>
      <c r="N32" s="1064"/>
      <c r="O32" s="1064"/>
      <c r="P32" s="1065"/>
      <c r="Q32" s="1069">
        <v>157</v>
      </c>
      <c r="R32" s="1070"/>
      <c r="S32" s="1070"/>
      <c r="T32" s="1070"/>
      <c r="U32" s="1070"/>
      <c r="V32" s="1070">
        <v>147</v>
      </c>
      <c r="W32" s="1070"/>
      <c r="X32" s="1070"/>
      <c r="Y32" s="1070"/>
      <c r="Z32" s="1070"/>
      <c r="AA32" s="1070">
        <v>10</v>
      </c>
      <c r="AB32" s="1070"/>
      <c r="AC32" s="1070"/>
      <c r="AD32" s="1070"/>
      <c r="AE32" s="1071"/>
      <c r="AF32" s="1045">
        <v>133</v>
      </c>
      <c r="AG32" s="1046"/>
      <c r="AH32" s="1046"/>
      <c r="AI32" s="1046"/>
      <c r="AJ32" s="1047"/>
      <c r="AK32" s="1006">
        <v>0</v>
      </c>
      <c r="AL32" s="997"/>
      <c r="AM32" s="997"/>
      <c r="AN32" s="997"/>
      <c r="AO32" s="997"/>
      <c r="AP32" s="997">
        <v>256</v>
      </c>
      <c r="AQ32" s="997"/>
      <c r="AR32" s="997"/>
      <c r="AS32" s="997"/>
      <c r="AT32" s="997"/>
      <c r="AU32" s="997" t="s">
        <v>547</v>
      </c>
      <c r="AV32" s="997"/>
      <c r="AW32" s="997"/>
      <c r="AX32" s="997"/>
      <c r="AY32" s="997"/>
      <c r="AZ32" s="1068" t="s">
        <v>543</v>
      </c>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579</v>
      </c>
      <c r="R33" s="1070"/>
      <c r="S33" s="1070"/>
      <c r="T33" s="1070"/>
      <c r="U33" s="1070"/>
      <c r="V33" s="1070">
        <v>554</v>
      </c>
      <c r="W33" s="1070"/>
      <c r="X33" s="1070"/>
      <c r="Y33" s="1070"/>
      <c r="Z33" s="1070"/>
      <c r="AA33" s="1070">
        <v>25</v>
      </c>
      <c r="AB33" s="1070"/>
      <c r="AC33" s="1070"/>
      <c r="AD33" s="1070"/>
      <c r="AE33" s="1071"/>
      <c r="AF33" s="1045">
        <v>22</v>
      </c>
      <c r="AG33" s="1046"/>
      <c r="AH33" s="1046"/>
      <c r="AI33" s="1046"/>
      <c r="AJ33" s="1047"/>
      <c r="AK33" s="1006">
        <v>270</v>
      </c>
      <c r="AL33" s="997"/>
      <c r="AM33" s="997"/>
      <c r="AN33" s="997"/>
      <c r="AO33" s="997"/>
      <c r="AP33" s="997">
        <v>2424</v>
      </c>
      <c r="AQ33" s="997"/>
      <c r="AR33" s="997"/>
      <c r="AS33" s="997"/>
      <c r="AT33" s="997"/>
      <c r="AU33" s="997">
        <v>1663</v>
      </c>
      <c r="AV33" s="997"/>
      <c r="AW33" s="997"/>
      <c r="AX33" s="997"/>
      <c r="AY33" s="997"/>
      <c r="AZ33" s="1068" t="s">
        <v>543</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328</v>
      </c>
      <c r="AG63" s="985"/>
      <c r="AH63" s="985"/>
      <c r="AI63" s="985"/>
      <c r="AJ63" s="1056"/>
      <c r="AK63" s="1057"/>
      <c r="AL63" s="989"/>
      <c r="AM63" s="989"/>
      <c r="AN63" s="989"/>
      <c r="AO63" s="989"/>
      <c r="AP63" s="985">
        <v>2680</v>
      </c>
      <c r="AQ63" s="985"/>
      <c r="AR63" s="985"/>
      <c r="AS63" s="985"/>
      <c r="AT63" s="985"/>
      <c r="AU63" s="985">
        <v>1663</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169</v>
      </c>
      <c r="R68" s="1008"/>
      <c r="S68" s="1008"/>
      <c r="T68" s="1008"/>
      <c r="U68" s="1008"/>
      <c r="V68" s="1008">
        <v>95</v>
      </c>
      <c r="W68" s="1008"/>
      <c r="X68" s="1008"/>
      <c r="Y68" s="1008"/>
      <c r="Z68" s="1008"/>
      <c r="AA68" s="1008">
        <v>141</v>
      </c>
      <c r="AB68" s="1008"/>
      <c r="AC68" s="1008"/>
      <c r="AD68" s="1008"/>
      <c r="AE68" s="1008"/>
      <c r="AF68" s="1008">
        <v>141</v>
      </c>
      <c r="AG68" s="1008"/>
      <c r="AH68" s="1008"/>
      <c r="AI68" s="1008"/>
      <c r="AJ68" s="1008"/>
      <c r="AK68" s="1008" t="s">
        <v>544</v>
      </c>
      <c r="AL68" s="1008"/>
      <c r="AM68" s="1008"/>
      <c r="AN68" s="1008"/>
      <c r="AO68" s="1008"/>
      <c r="AP68" s="1008" t="s">
        <v>543</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529</v>
      </c>
      <c r="C69" s="1001"/>
      <c r="D69" s="1001"/>
      <c r="E69" s="1001"/>
      <c r="F69" s="1001"/>
      <c r="G69" s="1001"/>
      <c r="H69" s="1001"/>
      <c r="I69" s="1001"/>
      <c r="J69" s="1001"/>
      <c r="K69" s="1001"/>
      <c r="L69" s="1001"/>
      <c r="M69" s="1001"/>
      <c r="N69" s="1001"/>
      <c r="O69" s="1001"/>
      <c r="P69" s="1002"/>
      <c r="Q69" s="1003">
        <v>34</v>
      </c>
      <c r="R69" s="997"/>
      <c r="S69" s="997"/>
      <c r="T69" s="997"/>
      <c r="U69" s="997"/>
      <c r="V69" s="997">
        <v>28</v>
      </c>
      <c r="W69" s="997"/>
      <c r="X69" s="997"/>
      <c r="Y69" s="997"/>
      <c r="Z69" s="997"/>
      <c r="AA69" s="997">
        <v>6</v>
      </c>
      <c r="AB69" s="997"/>
      <c r="AC69" s="997"/>
      <c r="AD69" s="997"/>
      <c r="AE69" s="997"/>
      <c r="AF69" s="997">
        <v>6</v>
      </c>
      <c r="AG69" s="997"/>
      <c r="AH69" s="997"/>
      <c r="AI69" s="997"/>
      <c r="AJ69" s="997"/>
      <c r="AK69" s="997" t="s">
        <v>544</v>
      </c>
      <c r="AL69" s="997"/>
      <c r="AM69" s="997"/>
      <c r="AN69" s="997"/>
      <c r="AO69" s="997"/>
      <c r="AP69" s="997" t="s">
        <v>543</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530</v>
      </c>
      <c r="C70" s="1001"/>
      <c r="D70" s="1001"/>
      <c r="E70" s="1001"/>
      <c r="F70" s="1001"/>
      <c r="G70" s="1001"/>
      <c r="H70" s="1001"/>
      <c r="I70" s="1001"/>
      <c r="J70" s="1001"/>
      <c r="K70" s="1001"/>
      <c r="L70" s="1001"/>
      <c r="M70" s="1001"/>
      <c r="N70" s="1001"/>
      <c r="O70" s="1001"/>
      <c r="P70" s="1002"/>
      <c r="Q70" s="1003">
        <v>426</v>
      </c>
      <c r="R70" s="997"/>
      <c r="S70" s="997"/>
      <c r="T70" s="997"/>
      <c r="U70" s="997"/>
      <c r="V70" s="997">
        <v>424</v>
      </c>
      <c r="W70" s="997"/>
      <c r="X70" s="997"/>
      <c r="Y70" s="997"/>
      <c r="Z70" s="997"/>
      <c r="AA70" s="997">
        <v>2</v>
      </c>
      <c r="AB70" s="997"/>
      <c r="AC70" s="997"/>
      <c r="AD70" s="997"/>
      <c r="AE70" s="997"/>
      <c r="AF70" s="997">
        <v>2</v>
      </c>
      <c r="AG70" s="997"/>
      <c r="AH70" s="997"/>
      <c r="AI70" s="997"/>
      <c r="AJ70" s="997"/>
      <c r="AK70" s="997" t="s">
        <v>543</v>
      </c>
      <c r="AL70" s="997"/>
      <c r="AM70" s="997"/>
      <c r="AN70" s="997"/>
      <c r="AO70" s="997"/>
      <c r="AP70" s="997" t="s">
        <v>543</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531</v>
      </c>
      <c r="C71" s="1001"/>
      <c r="D71" s="1001"/>
      <c r="E71" s="1001"/>
      <c r="F71" s="1001"/>
      <c r="G71" s="1001"/>
      <c r="H71" s="1001"/>
      <c r="I71" s="1001"/>
      <c r="J71" s="1001"/>
      <c r="K71" s="1001"/>
      <c r="L71" s="1001"/>
      <c r="M71" s="1001"/>
      <c r="N71" s="1001"/>
      <c r="O71" s="1001"/>
      <c r="P71" s="1002"/>
      <c r="Q71" s="1003">
        <v>53</v>
      </c>
      <c r="R71" s="997"/>
      <c r="S71" s="997"/>
      <c r="T71" s="997"/>
      <c r="U71" s="997"/>
      <c r="V71" s="997">
        <v>48</v>
      </c>
      <c r="W71" s="997"/>
      <c r="X71" s="997"/>
      <c r="Y71" s="997"/>
      <c r="Z71" s="997"/>
      <c r="AA71" s="997">
        <v>6</v>
      </c>
      <c r="AB71" s="997"/>
      <c r="AC71" s="997"/>
      <c r="AD71" s="997"/>
      <c r="AE71" s="997"/>
      <c r="AF71" s="997">
        <v>6</v>
      </c>
      <c r="AG71" s="997"/>
      <c r="AH71" s="997"/>
      <c r="AI71" s="997"/>
      <c r="AJ71" s="997"/>
      <c r="AK71" s="997" t="s">
        <v>543</v>
      </c>
      <c r="AL71" s="997"/>
      <c r="AM71" s="997"/>
      <c r="AN71" s="997"/>
      <c r="AO71" s="997"/>
      <c r="AP71" s="997" t="s">
        <v>543</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532</v>
      </c>
      <c r="C72" s="1001"/>
      <c r="D72" s="1001"/>
      <c r="E72" s="1001"/>
      <c r="F72" s="1001"/>
      <c r="G72" s="1001"/>
      <c r="H72" s="1001"/>
      <c r="I72" s="1001"/>
      <c r="J72" s="1001"/>
      <c r="K72" s="1001"/>
      <c r="L72" s="1001"/>
      <c r="M72" s="1001"/>
      <c r="N72" s="1001"/>
      <c r="O72" s="1001"/>
      <c r="P72" s="1002"/>
      <c r="Q72" s="1003">
        <v>1919</v>
      </c>
      <c r="R72" s="997"/>
      <c r="S72" s="997"/>
      <c r="T72" s="997"/>
      <c r="U72" s="997"/>
      <c r="V72" s="997">
        <v>1919</v>
      </c>
      <c r="W72" s="997"/>
      <c r="X72" s="997"/>
      <c r="Y72" s="997"/>
      <c r="Z72" s="997"/>
      <c r="AA72" s="997" t="s">
        <v>543</v>
      </c>
      <c r="AB72" s="997"/>
      <c r="AC72" s="997"/>
      <c r="AD72" s="997"/>
      <c r="AE72" s="997"/>
      <c r="AF72" s="997" t="s">
        <v>543</v>
      </c>
      <c r="AG72" s="997"/>
      <c r="AH72" s="997"/>
      <c r="AI72" s="997"/>
      <c r="AJ72" s="997"/>
      <c r="AK72" s="997" t="s">
        <v>543</v>
      </c>
      <c r="AL72" s="997"/>
      <c r="AM72" s="997"/>
      <c r="AN72" s="997"/>
      <c r="AO72" s="997"/>
      <c r="AP72" s="997" t="s">
        <v>543</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533</v>
      </c>
      <c r="C73" s="1001"/>
      <c r="D73" s="1001"/>
      <c r="E73" s="1001"/>
      <c r="F73" s="1001"/>
      <c r="G73" s="1001"/>
      <c r="H73" s="1001"/>
      <c r="I73" s="1001"/>
      <c r="J73" s="1001"/>
      <c r="K73" s="1001"/>
      <c r="L73" s="1001"/>
      <c r="M73" s="1001"/>
      <c r="N73" s="1001"/>
      <c r="O73" s="1001"/>
      <c r="P73" s="1002"/>
      <c r="Q73" s="1003">
        <v>213</v>
      </c>
      <c r="R73" s="997"/>
      <c r="S73" s="997"/>
      <c r="T73" s="997"/>
      <c r="U73" s="997"/>
      <c r="V73" s="997">
        <v>197</v>
      </c>
      <c r="W73" s="997"/>
      <c r="X73" s="997"/>
      <c r="Y73" s="997"/>
      <c r="Z73" s="997"/>
      <c r="AA73" s="997">
        <v>16</v>
      </c>
      <c r="AB73" s="997"/>
      <c r="AC73" s="997"/>
      <c r="AD73" s="997"/>
      <c r="AE73" s="997"/>
      <c r="AF73" s="997">
        <v>16</v>
      </c>
      <c r="AG73" s="997"/>
      <c r="AH73" s="997"/>
      <c r="AI73" s="997"/>
      <c r="AJ73" s="997"/>
      <c r="AK73" s="997" t="s">
        <v>543</v>
      </c>
      <c r="AL73" s="997"/>
      <c r="AM73" s="997"/>
      <c r="AN73" s="997"/>
      <c r="AO73" s="997"/>
      <c r="AP73" s="997" t="s">
        <v>543</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534</v>
      </c>
      <c r="C74" s="1001"/>
      <c r="D74" s="1001"/>
      <c r="E74" s="1001"/>
      <c r="F74" s="1001"/>
      <c r="G74" s="1001"/>
      <c r="H74" s="1001"/>
      <c r="I74" s="1001"/>
      <c r="J74" s="1001"/>
      <c r="K74" s="1001"/>
      <c r="L74" s="1001"/>
      <c r="M74" s="1001"/>
      <c r="N74" s="1001"/>
      <c r="O74" s="1001"/>
      <c r="P74" s="1002"/>
      <c r="Q74" s="1003">
        <v>732</v>
      </c>
      <c r="R74" s="997"/>
      <c r="S74" s="997"/>
      <c r="T74" s="997"/>
      <c r="U74" s="997"/>
      <c r="V74" s="997">
        <v>589</v>
      </c>
      <c r="W74" s="997"/>
      <c r="X74" s="997"/>
      <c r="Y74" s="997"/>
      <c r="Z74" s="997"/>
      <c r="AA74" s="997">
        <v>143</v>
      </c>
      <c r="AB74" s="997"/>
      <c r="AC74" s="997"/>
      <c r="AD74" s="997"/>
      <c r="AE74" s="997"/>
      <c r="AF74" s="997">
        <v>1715</v>
      </c>
      <c r="AG74" s="997"/>
      <c r="AH74" s="997"/>
      <c r="AI74" s="997"/>
      <c r="AJ74" s="997"/>
      <c r="AK74" s="997">
        <v>1</v>
      </c>
      <c r="AL74" s="997"/>
      <c r="AM74" s="997"/>
      <c r="AN74" s="997"/>
      <c r="AO74" s="997"/>
      <c r="AP74" s="997">
        <v>2536</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535</v>
      </c>
      <c r="C75" s="1001"/>
      <c r="D75" s="1001"/>
      <c r="E75" s="1001"/>
      <c r="F75" s="1001"/>
      <c r="G75" s="1001"/>
      <c r="H75" s="1001"/>
      <c r="I75" s="1001"/>
      <c r="J75" s="1001"/>
      <c r="K75" s="1001"/>
      <c r="L75" s="1001"/>
      <c r="M75" s="1001"/>
      <c r="N75" s="1001"/>
      <c r="O75" s="1001"/>
      <c r="P75" s="1002"/>
      <c r="Q75" s="1007">
        <v>77</v>
      </c>
      <c r="R75" s="1005"/>
      <c r="S75" s="1005"/>
      <c r="T75" s="1005"/>
      <c r="U75" s="1006"/>
      <c r="V75" s="1004">
        <v>73</v>
      </c>
      <c r="W75" s="1005"/>
      <c r="X75" s="1005"/>
      <c r="Y75" s="1005"/>
      <c r="Z75" s="1006"/>
      <c r="AA75" s="1004">
        <v>4</v>
      </c>
      <c r="AB75" s="1005"/>
      <c r="AC75" s="1005"/>
      <c r="AD75" s="1005"/>
      <c r="AE75" s="1006"/>
      <c r="AF75" s="1004">
        <v>4</v>
      </c>
      <c r="AG75" s="1005"/>
      <c r="AH75" s="1005"/>
      <c r="AI75" s="1005"/>
      <c r="AJ75" s="1006"/>
      <c r="AK75" s="1004">
        <v>10</v>
      </c>
      <c r="AL75" s="1005"/>
      <c r="AM75" s="1005"/>
      <c r="AN75" s="1005"/>
      <c r="AO75" s="1006"/>
      <c r="AP75" s="997" t="s">
        <v>542</v>
      </c>
      <c r="AQ75" s="997"/>
      <c r="AR75" s="997"/>
      <c r="AS75" s="997"/>
      <c r="AT75" s="997"/>
      <c r="AU75" s="997" t="s">
        <v>542</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536</v>
      </c>
      <c r="C76" s="1001"/>
      <c r="D76" s="1001"/>
      <c r="E76" s="1001"/>
      <c r="F76" s="1001"/>
      <c r="G76" s="1001"/>
      <c r="H76" s="1001"/>
      <c r="I76" s="1001"/>
      <c r="J76" s="1001"/>
      <c r="K76" s="1001"/>
      <c r="L76" s="1001"/>
      <c r="M76" s="1001"/>
      <c r="N76" s="1001"/>
      <c r="O76" s="1001"/>
      <c r="P76" s="1002"/>
      <c r="Q76" s="1007">
        <v>7977</v>
      </c>
      <c r="R76" s="1005"/>
      <c r="S76" s="1005"/>
      <c r="T76" s="1005"/>
      <c r="U76" s="1006"/>
      <c r="V76" s="1004">
        <v>7308</v>
      </c>
      <c r="W76" s="1005"/>
      <c r="X76" s="1005"/>
      <c r="Y76" s="1005"/>
      <c r="Z76" s="1006"/>
      <c r="AA76" s="1004">
        <v>669</v>
      </c>
      <c r="AB76" s="1005"/>
      <c r="AC76" s="1005"/>
      <c r="AD76" s="1005"/>
      <c r="AE76" s="1006"/>
      <c r="AF76" s="1004">
        <v>669</v>
      </c>
      <c r="AG76" s="1005"/>
      <c r="AH76" s="1005"/>
      <c r="AI76" s="1005"/>
      <c r="AJ76" s="1006"/>
      <c r="AK76" s="1004">
        <v>274</v>
      </c>
      <c r="AL76" s="1005"/>
      <c r="AM76" s="1005"/>
      <c r="AN76" s="1005"/>
      <c r="AO76" s="1006"/>
      <c r="AP76" s="997" t="s">
        <v>542</v>
      </c>
      <c r="AQ76" s="997"/>
      <c r="AR76" s="997"/>
      <c r="AS76" s="997"/>
      <c r="AT76" s="997"/>
      <c r="AU76" s="997" t="s">
        <v>542</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537</v>
      </c>
      <c r="C77" s="1001"/>
      <c r="D77" s="1001"/>
      <c r="E77" s="1001"/>
      <c r="F77" s="1001"/>
      <c r="G77" s="1001"/>
      <c r="H77" s="1001"/>
      <c r="I77" s="1001"/>
      <c r="J77" s="1001"/>
      <c r="K77" s="1001"/>
      <c r="L77" s="1001"/>
      <c r="M77" s="1001"/>
      <c r="N77" s="1001"/>
      <c r="O77" s="1001"/>
      <c r="P77" s="1002"/>
      <c r="Q77" s="1007">
        <v>939</v>
      </c>
      <c r="R77" s="1005"/>
      <c r="S77" s="1005"/>
      <c r="T77" s="1005"/>
      <c r="U77" s="1006"/>
      <c r="V77" s="1004">
        <v>601</v>
      </c>
      <c r="W77" s="1005"/>
      <c r="X77" s="1005"/>
      <c r="Y77" s="1005"/>
      <c r="Z77" s="1006"/>
      <c r="AA77" s="1004">
        <v>338</v>
      </c>
      <c r="AB77" s="1005"/>
      <c r="AC77" s="1005"/>
      <c r="AD77" s="1005"/>
      <c r="AE77" s="1006"/>
      <c r="AF77" s="1004">
        <v>338</v>
      </c>
      <c r="AG77" s="1005"/>
      <c r="AH77" s="1005"/>
      <c r="AI77" s="1005"/>
      <c r="AJ77" s="1006"/>
      <c r="AK77" s="1004" t="s">
        <v>546</v>
      </c>
      <c r="AL77" s="1005"/>
      <c r="AM77" s="1005"/>
      <c r="AN77" s="1005"/>
      <c r="AO77" s="1006"/>
      <c r="AP77" s="997" t="s">
        <v>542</v>
      </c>
      <c r="AQ77" s="997"/>
      <c r="AR77" s="997"/>
      <c r="AS77" s="997"/>
      <c r="AT77" s="997"/>
      <c r="AU77" s="997" t="s">
        <v>542</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538</v>
      </c>
      <c r="C78" s="1001"/>
      <c r="D78" s="1001"/>
      <c r="E78" s="1001"/>
      <c r="F78" s="1001"/>
      <c r="G78" s="1001"/>
      <c r="H78" s="1001"/>
      <c r="I78" s="1001"/>
      <c r="J78" s="1001"/>
      <c r="K78" s="1001"/>
      <c r="L78" s="1001"/>
      <c r="M78" s="1001"/>
      <c r="N78" s="1001"/>
      <c r="O78" s="1001"/>
      <c r="P78" s="1002"/>
      <c r="Q78" s="1003">
        <v>56</v>
      </c>
      <c r="R78" s="997"/>
      <c r="S78" s="997"/>
      <c r="T78" s="997"/>
      <c r="U78" s="997"/>
      <c r="V78" s="997">
        <v>52</v>
      </c>
      <c r="W78" s="997"/>
      <c r="X78" s="997"/>
      <c r="Y78" s="997"/>
      <c r="Z78" s="997"/>
      <c r="AA78" s="997">
        <v>5</v>
      </c>
      <c r="AB78" s="997"/>
      <c r="AC78" s="997"/>
      <c r="AD78" s="997"/>
      <c r="AE78" s="997"/>
      <c r="AF78" s="997">
        <v>5</v>
      </c>
      <c r="AG78" s="997"/>
      <c r="AH78" s="997"/>
      <c r="AI78" s="997"/>
      <c r="AJ78" s="997"/>
      <c r="AK78" s="997">
        <v>56</v>
      </c>
      <c r="AL78" s="997"/>
      <c r="AM78" s="997"/>
      <c r="AN78" s="997"/>
      <c r="AO78" s="997"/>
      <c r="AP78" s="997" t="s">
        <v>542</v>
      </c>
      <c r="AQ78" s="997"/>
      <c r="AR78" s="997"/>
      <c r="AS78" s="997"/>
      <c r="AT78" s="997"/>
      <c r="AU78" s="997" t="s">
        <v>542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539</v>
      </c>
      <c r="C79" s="1001"/>
      <c r="D79" s="1001"/>
      <c r="E79" s="1001"/>
      <c r="F79" s="1001"/>
      <c r="G79" s="1001"/>
      <c r="H79" s="1001"/>
      <c r="I79" s="1001"/>
      <c r="J79" s="1001"/>
      <c r="K79" s="1001"/>
      <c r="L79" s="1001"/>
      <c r="M79" s="1001"/>
      <c r="N79" s="1001"/>
      <c r="O79" s="1001"/>
      <c r="P79" s="1002"/>
      <c r="Q79" s="1003">
        <v>6</v>
      </c>
      <c r="R79" s="997"/>
      <c r="S79" s="997"/>
      <c r="T79" s="997"/>
      <c r="U79" s="997"/>
      <c r="V79" s="997">
        <v>4</v>
      </c>
      <c r="W79" s="997"/>
      <c r="X79" s="997"/>
      <c r="Y79" s="997"/>
      <c r="Z79" s="997"/>
      <c r="AA79" s="997">
        <v>3</v>
      </c>
      <c r="AB79" s="997"/>
      <c r="AC79" s="997"/>
      <c r="AD79" s="997"/>
      <c r="AE79" s="997"/>
      <c r="AF79" s="997">
        <v>3</v>
      </c>
      <c r="AG79" s="997"/>
      <c r="AH79" s="997"/>
      <c r="AI79" s="997"/>
      <c r="AJ79" s="997"/>
      <c r="AK79" s="997" t="s">
        <v>546</v>
      </c>
      <c r="AL79" s="997"/>
      <c r="AM79" s="997"/>
      <c r="AN79" s="997"/>
      <c r="AO79" s="997"/>
      <c r="AP79" s="997" t="s">
        <v>542</v>
      </c>
      <c r="AQ79" s="997"/>
      <c r="AR79" s="997"/>
      <c r="AS79" s="997"/>
      <c r="AT79" s="997"/>
      <c r="AU79" s="997" t="s">
        <v>542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540</v>
      </c>
      <c r="C80" s="1001"/>
      <c r="D80" s="1001"/>
      <c r="E80" s="1001"/>
      <c r="F80" s="1001"/>
      <c r="G80" s="1001"/>
      <c r="H80" s="1001"/>
      <c r="I80" s="1001"/>
      <c r="J80" s="1001"/>
      <c r="K80" s="1001"/>
      <c r="L80" s="1001"/>
      <c r="M80" s="1001"/>
      <c r="N80" s="1001"/>
      <c r="O80" s="1001"/>
      <c r="P80" s="1002"/>
      <c r="Q80" s="1003">
        <v>63</v>
      </c>
      <c r="R80" s="997"/>
      <c r="S80" s="997"/>
      <c r="T80" s="997"/>
      <c r="U80" s="997"/>
      <c r="V80" s="997">
        <v>62</v>
      </c>
      <c r="W80" s="997"/>
      <c r="X80" s="997"/>
      <c r="Y80" s="997"/>
      <c r="Z80" s="997"/>
      <c r="AA80" s="997">
        <v>1</v>
      </c>
      <c r="AB80" s="997"/>
      <c r="AC80" s="997"/>
      <c r="AD80" s="997"/>
      <c r="AE80" s="997"/>
      <c r="AF80" s="997">
        <v>1</v>
      </c>
      <c r="AG80" s="997"/>
      <c r="AH80" s="997"/>
      <c r="AI80" s="997"/>
      <c r="AJ80" s="997"/>
      <c r="AK80" s="997">
        <v>1</v>
      </c>
      <c r="AL80" s="997"/>
      <c r="AM80" s="997"/>
      <c r="AN80" s="997"/>
      <c r="AO80" s="997"/>
      <c r="AP80" s="1004" t="s">
        <v>546</v>
      </c>
      <c r="AQ80" s="1005"/>
      <c r="AR80" s="1005"/>
      <c r="AS80" s="1005"/>
      <c r="AT80" s="1006"/>
      <c r="AU80" s="997" t="s">
        <v>542</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541</v>
      </c>
      <c r="C81" s="1001"/>
      <c r="D81" s="1001"/>
      <c r="E81" s="1001"/>
      <c r="F81" s="1001"/>
      <c r="G81" s="1001"/>
      <c r="H81" s="1001"/>
      <c r="I81" s="1001"/>
      <c r="J81" s="1001"/>
      <c r="K81" s="1001"/>
      <c r="L81" s="1001"/>
      <c r="M81" s="1001"/>
      <c r="N81" s="1001"/>
      <c r="O81" s="1001"/>
      <c r="P81" s="1002"/>
      <c r="Q81" s="1003">
        <v>263018</v>
      </c>
      <c r="R81" s="997"/>
      <c r="S81" s="997"/>
      <c r="T81" s="997"/>
      <c r="U81" s="997"/>
      <c r="V81" s="997">
        <v>262968</v>
      </c>
      <c r="W81" s="997"/>
      <c r="X81" s="997"/>
      <c r="Y81" s="997"/>
      <c r="Z81" s="997"/>
      <c r="AA81" s="997">
        <v>50</v>
      </c>
      <c r="AB81" s="997"/>
      <c r="AC81" s="997"/>
      <c r="AD81" s="997"/>
      <c r="AE81" s="997"/>
      <c r="AF81" s="997">
        <v>50</v>
      </c>
      <c r="AG81" s="997"/>
      <c r="AH81" s="997"/>
      <c r="AI81" s="997"/>
      <c r="AJ81" s="997"/>
      <c r="AK81" s="997">
        <v>8957</v>
      </c>
      <c r="AL81" s="997"/>
      <c r="AM81" s="997"/>
      <c r="AN81" s="997"/>
      <c r="AO81" s="997"/>
      <c r="AP81" s="997" t="s">
        <v>546</v>
      </c>
      <c r="AQ81" s="997"/>
      <c r="AR81" s="997"/>
      <c r="AS81" s="997"/>
      <c r="AT81" s="997"/>
      <c r="AU81" s="997" t="s">
        <v>546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2956</v>
      </c>
      <c r="AG88" s="985"/>
      <c r="AH88" s="985"/>
      <c r="AI88" s="985"/>
      <c r="AJ88" s="985"/>
      <c r="AK88" s="989"/>
      <c r="AL88" s="989"/>
      <c r="AM88" s="989"/>
      <c r="AN88" s="989"/>
      <c r="AO88" s="989"/>
      <c r="AP88" s="985">
        <v>2536</v>
      </c>
      <c r="AQ88" s="985"/>
      <c r="AR88" s="985"/>
      <c r="AS88" s="985"/>
      <c r="AT88" s="985"/>
      <c r="AU88" s="985" t="s">
        <v>546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475689</v>
      </c>
      <c r="AB110" s="903"/>
      <c r="AC110" s="903"/>
      <c r="AD110" s="903"/>
      <c r="AE110" s="904"/>
      <c r="AF110" s="905">
        <v>382956</v>
      </c>
      <c r="AG110" s="903"/>
      <c r="AH110" s="903"/>
      <c r="AI110" s="903"/>
      <c r="AJ110" s="904"/>
      <c r="AK110" s="905">
        <v>363071</v>
      </c>
      <c r="AL110" s="903"/>
      <c r="AM110" s="903"/>
      <c r="AN110" s="903"/>
      <c r="AO110" s="904"/>
      <c r="AP110" s="906">
        <v>13.8</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4167967</v>
      </c>
      <c r="BR110" s="830"/>
      <c r="BS110" s="830"/>
      <c r="BT110" s="830"/>
      <c r="BU110" s="830"/>
      <c r="BV110" s="830">
        <v>4230138</v>
      </c>
      <c r="BW110" s="830"/>
      <c r="BX110" s="830"/>
      <c r="BY110" s="830"/>
      <c r="BZ110" s="830"/>
      <c r="CA110" s="830">
        <v>4324600</v>
      </c>
      <c r="CB110" s="830"/>
      <c r="CC110" s="830"/>
      <c r="CD110" s="830"/>
      <c r="CE110" s="830"/>
      <c r="CF110" s="891">
        <v>164.3</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97011</v>
      </c>
      <c r="BR111" s="801"/>
      <c r="BS111" s="801"/>
      <c r="BT111" s="801"/>
      <c r="BU111" s="801"/>
      <c r="BV111" s="801">
        <v>86931</v>
      </c>
      <c r="BW111" s="801"/>
      <c r="BX111" s="801"/>
      <c r="BY111" s="801"/>
      <c r="BZ111" s="801"/>
      <c r="CA111" s="801">
        <v>76702</v>
      </c>
      <c r="CB111" s="801"/>
      <c r="CC111" s="801"/>
      <c r="CD111" s="801"/>
      <c r="CE111" s="801"/>
      <c r="CF111" s="878">
        <v>2.9</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2062665</v>
      </c>
      <c r="BR112" s="801"/>
      <c r="BS112" s="801"/>
      <c r="BT112" s="801"/>
      <c r="BU112" s="801"/>
      <c r="BV112" s="801">
        <v>1897632</v>
      </c>
      <c r="BW112" s="801"/>
      <c r="BX112" s="801"/>
      <c r="BY112" s="801"/>
      <c r="BZ112" s="801"/>
      <c r="CA112" s="801">
        <v>1663110</v>
      </c>
      <c r="CB112" s="801"/>
      <c r="CC112" s="801"/>
      <c r="CD112" s="801"/>
      <c r="CE112" s="801"/>
      <c r="CF112" s="878">
        <v>63.2</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238737</v>
      </c>
      <c r="AB113" s="939"/>
      <c r="AC113" s="939"/>
      <c r="AD113" s="939"/>
      <c r="AE113" s="940"/>
      <c r="AF113" s="941">
        <v>245028</v>
      </c>
      <c r="AG113" s="939"/>
      <c r="AH113" s="939"/>
      <c r="AI113" s="939"/>
      <c r="AJ113" s="940"/>
      <c r="AK113" s="941">
        <v>229334</v>
      </c>
      <c r="AL113" s="939"/>
      <c r="AM113" s="939"/>
      <c r="AN113" s="939"/>
      <c r="AO113" s="940"/>
      <c r="AP113" s="942">
        <v>8.6999999999999993</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t="s">
        <v>107</v>
      </c>
      <c r="BR113" s="801"/>
      <c r="BS113" s="801"/>
      <c r="BT113" s="801"/>
      <c r="BU113" s="801"/>
      <c r="BV113" s="801" t="s">
        <v>107</v>
      </c>
      <c r="BW113" s="801"/>
      <c r="BX113" s="801"/>
      <c r="BY113" s="801"/>
      <c r="BZ113" s="801"/>
      <c r="CA113" s="801" t="s">
        <v>107</v>
      </c>
      <c r="CB113" s="801"/>
      <c r="CC113" s="801"/>
      <c r="CD113" s="801"/>
      <c r="CE113" s="801"/>
      <c r="CF113" s="878" t="s">
        <v>107</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107</v>
      </c>
      <c r="AB114" s="814"/>
      <c r="AC114" s="814"/>
      <c r="AD114" s="814"/>
      <c r="AE114" s="815"/>
      <c r="AF114" s="816" t="s">
        <v>107</v>
      </c>
      <c r="AG114" s="814"/>
      <c r="AH114" s="814"/>
      <c r="AI114" s="814"/>
      <c r="AJ114" s="815"/>
      <c r="AK114" s="816" t="s">
        <v>107</v>
      </c>
      <c r="AL114" s="814"/>
      <c r="AM114" s="814"/>
      <c r="AN114" s="814"/>
      <c r="AO114" s="815"/>
      <c r="AP114" s="784" t="s">
        <v>107</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375419</v>
      </c>
      <c r="BR114" s="801"/>
      <c r="BS114" s="801"/>
      <c r="BT114" s="801"/>
      <c r="BU114" s="801"/>
      <c r="BV114" s="801">
        <v>311302</v>
      </c>
      <c r="BW114" s="801"/>
      <c r="BX114" s="801"/>
      <c r="BY114" s="801"/>
      <c r="BZ114" s="801"/>
      <c r="CA114" s="801">
        <v>286281</v>
      </c>
      <c r="CB114" s="801"/>
      <c r="CC114" s="801"/>
      <c r="CD114" s="801"/>
      <c r="CE114" s="801"/>
      <c r="CF114" s="878">
        <v>10.9</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5686</v>
      </c>
      <c r="AB115" s="939"/>
      <c r="AC115" s="939"/>
      <c r="AD115" s="939"/>
      <c r="AE115" s="940"/>
      <c r="AF115" s="941">
        <v>4033</v>
      </c>
      <c r="AG115" s="939"/>
      <c r="AH115" s="939"/>
      <c r="AI115" s="939"/>
      <c r="AJ115" s="940"/>
      <c r="AK115" s="941">
        <v>4033</v>
      </c>
      <c r="AL115" s="939"/>
      <c r="AM115" s="939"/>
      <c r="AN115" s="939"/>
      <c r="AO115" s="940"/>
      <c r="AP115" s="942">
        <v>0.2</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107</v>
      </c>
      <c r="AB116" s="814"/>
      <c r="AC116" s="814"/>
      <c r="AD116" s="814"/>
      <c r="AE116" s="815"/>
      <c r="AF116" s="816" t="s">
        <v>107</v>
      </c>
      <c r="AG116" s="814"/>
      <c r="AH116" s="814"/>
      <c r="AI116" s="814"/>
      <c r="AJ116" s="815"/>
      <c r="AK116" s="816" t="s">
        <v>107</v>
      </c>
      <c r="AL116" s="814"/>
      <c r="AM116" s="814"/>
      <c r="AN116" s="814"/>
      <c r="AO116" s="815"/>
      <c r="AP116" s="784" t="s">
        <v>107</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720112</v>
      </c>
      <c r="AB117" s="925"/>
      <c r="AC117" s="925"/>
      <c r="AD117" s="925"/>
      <c r="AE117" s="926"/>
      <c r="AF117" s="928">
        <v>632017</v>
      </c>
      <c r="AG117" s="925"/>
      <c r="AH117" s="925"/>
      <c r="AI117" s="925"/>
      <c r="AJ117" s="926"/>
      <c r="AK117" s="928">
        <v>596438</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424</v>
      </c>
      <c r="BP118" s="868"/>
      <c r="BQ118" s="887">
        <v>6703062</v>
      </c>
      <c r="BR118" s="888"/>
      <c r="BS118" s="888"/>
      <c r="BT118" s="888"/>
      <c r="BU118" s="888"/>
      <c r="BV118" s="888">
        <v>6526003</v>
      </c>
      <c r="BW118" s="888"/>
      <c r="BX118" s="888"/>
      <c r="BY118" s="888"/>
      <c r="BZ118" s="888"/>
      <c r="CA118" s="888">
        <v>6350693</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1331287</v>
      </c>
      <c r="BR119" s="830"/>
      <c r="BS119" s="830"/>
      <c r="BT119" s="830"/>
      <c r="BU119" s="830"/>
      <c r="BV119" s="830">
        <v>1524692</v>
      </c>
      <c r="BW119" s="830"/>
      <c r="BX119" s="830"/>
      <c r="BY119" s="830"/>
      <c r="BZ119" s="830"/>
      <c r="CA119" s="830">
        <v>1515859</v>
      </c>
      <c r="CB119" s="830"/>
      <c r="CC119" s="830"/>
      <c r="CD119" s="830"/>
      <c r="CE119" s="830"/>
      <c r="CF119" s="891">
        <v>57.6</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97011</v>
      </c>
      <c r="DH119" s="747"/>
      <c r="DI119" s="747"/>
      <c r="DJ119" s="747"/>
      <c r="DK119" s="748"/>
      <c r="DL119" s="749">
        <v>86931</v>
      </c>
      <c r="DM119" s="747"/>
      <c r="DN119" s="747"/>
      <c r="DO119" s="747"/>
      <c r="DP119" s="748"/>
      <c r="DQ119" s="749">
        <v>76702</v>
      </c>
      <c r="DR119" s="747"/>
      <c r="DS119" s="747"/>
      <c r="DT119" s="747"/>
      <c r="DU119" s="748"/>
      <c r="DV119" s="837">
        <v>2.9</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63057</v>
      </c>
      <c r="BR120" s="801"/>
      <c r="BS120" s="801"/>
      <c r="BT120" s="801"/>
      <c r="BU120" s="801"/>
      <c r="BV120" s="801">
        <v>56505</v>
      </c>
      <c r="BW120" s="801"/>
      <c r="BX120" s="801"/>
      <c r="BY120" s="801"/>
      <c r="BZ120" s="801"/>
      <c r="CA120" s="801">
        <v>49856</v>
      </c>
      <c r="CB120" s="801"/>
      <c r="CC120" s="801"/>
      <c r="CD120" s="801"/>
      <c r="CE120" s="801"/>
      <c r="CF120" s="878">
        <v>1.9</v>
      </c>
      <c r="CG120" s="879"/>
      <c r="CH120" s="879"/>
      <c r="CI120" s="879"/>
      <c r="CJ120" s="879"/>
      <c r="CK120" s="880" t="s">
        <v>430</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2062665</v>
      </c>
      <c r="DH120" s="830"/>
      <c r="DI120" s="830"/>
      <c r="DJ120" s="830"/>
      <c r="DK120" s="830"/>
      <c r="DL120" s="830">
        <v>1897632</v>
      </c>
      <c r="DM120" s="830"/>
      <c r="DN120" s="830"/>
      <c r="DO120" s="830"/>
      <c r="DP120" s="830"/>
      <c r="DQ120" s="830">
        <v>1663110</v>
      </c>
      <c r="DR120" s="830"/>
      <c r="DS120" s="830"/>
      <c r="DT120" s="830"/>
      <c r="DU120" s="830"/>
      <c r="DV120" s="831">
        <v>63.2</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4501797</v>
      </c>
      <c r="BR121" s="888"/>
      <c r="BS121" s="888"/>
      <c r="BT121" s="888"/>
      <c r="BU121" s="888"/>
      <c r="BV121" s="888">
        <v>4377551</v>
      </c>
      <c r="BW121" s="888"/>
      <c r="BX121" s="888"/>
      <c r="BY121" s="888"/>
      <c r="BZ121" s="888"/>
      <c r="CA121" s="888">
        <v>4408459</v>
      </c>
      <c r="CB121" s="888"/>
      <c r="CC121" s="888"/>
      <c r="CD121" s="888"/>
      <c r="CE121" s="888"/>
      <c r="CF121" s="889">
        <v>167.5</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433</v>
      </c>
      <c r="BP122" s="868"/>
      <c r="BQ122" s="869">
        <v>5896141</v>
      </c>
      <c r="BR122" s="870"/>
      <c r="BS122" s="870"/>
      <c r="BT122" s="870"/>
      <c r="BU122" s="870"/>
      <c r="BV122" s="870">
        <v>5958748</v>
      </c>
      <c r="BW122" s="870"/>
      <c r="BX122" s="870"/>
      <c r="BY122" s="870"/>
      <c r="BZ122" s="870"/>
      <c r="CA122" s="870">
        <v>5974174</v>
      </c>
      <c r="CB122" s="870"/>
      <c r="CC122" s="870"/>
      <c r="CD122" s="870"/>
      <c r="CE122" s="870"/>
      <c r="CF122" s="773"/>
      <c r="CG122" s="774"/>
      <c r="CH122" s="774"/>
      <c r="CI122" s="774"/>
      <c r="CJ122" s="871"/>
      <c r="CK122" s="881"/>
      <c r="CL122" s="842"/>
      <c r="CM122" s="842"/>
      <c r="CN122" s="842"/>
      <c r="CO122" s="843"/>
      <c r="CP122" s="858" t="s">
        <v>374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31.1</v>
      </c>
      <c r="BR123" s="862"/>
      <c r="BS123" s="862"/>
      <c r="BT123" s="862"/>
      <c r="BU123" s="862"/>
      <c r="BV123" s="862">
        <v>22</v>
      </c>
      <c r="BW123" s="862"/>
      <c r="BX123" s="862"/>
      <c r="BY123" s="862"/>
      <c r="BZ123" s="862"/>
      <c r="CA123" s="862">
        <v>14.3</v>
      </c>
      <c r="CB123" s="862"/>
      <c r="CC123" s="862"/>
      <c r="CD123" s="862"/>
      <c r="CE123" s="862"/>
      <c r="CF123" s="760"/>
      <c r="CG123" s="761"/>
      <c r="CH123" s="761"/>
      <c r="CI123" s="761"/>
      <c r="CJ123" s="863"/>
      <c r="CK123" s="881"/>
      <c r="CL123" s="842"/>
      <c r="CM123" s="842"/>
      <c r="CN123" s="842"/>
      <c r="CO123" s="843"/>
      <c r="CP123" s="858" t="s">
        <v>435</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x14ac:dyDescent="0.2">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5686</v>
      </c>
      <c r="AB127" s="814"/>
      <c r="AC127" s="814"/>
      <c r="AD127" s="814"/>
      <c r="AE127" s="815"/>
      <c r="AF127" s="816">
        <v>4033</v>
      </c>
      <c r="AG127" s="814"/>
      <c r="AH127" s="814"/>
      <c r="AI127" s="814"/>
      <c r="AJ127" s="815"/>
      <c r="AK127" s="816">
        <v>4033</v>
      </c>
      <c r="AL127" s="814"/>
      <c r="AM127" s="814"/>
      <c r="AN127" s="814"/>
      <c r="AO127" s="815"/>
      <c r="AP127" s="784">
        <v>0.2</v>
      </c>
      <c r="AQ127" s="785"/>
      <c r="AR127" s="785"/>
      <c r="AS127" s="785"/>
      <c r="AT127" s="786"/>
      <c r="AU127" s="233"/>
      <c r="AV127" s="233"/>
      <c r="AW127" s="233"/>
      <c r="AX127" s="787" t="s">
        <v>446</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436</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x14ac:dyDescent="0.15">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t="s">
        <v>107</v>
      </c>
      <c r="AB128" s="754"/>
      <c r="AC128" s="754"/>
      <c r="AD128" s="754"/>
      <c r="AE128" s="755"/>
      <c r="AF128" s="756">
        <v>1783</v>
      </c>
      <c r="AG128" s="754"/>
      <c r="AH128" s="754"/>
      <c r="AI128" s="754"/>
      <c r="AJ128" s="755"/>
      <c r="AK128" s="756">
        <v>3193</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3019183</v>
      </c>
      <c r="AB129" s="814"/>
      <c r="AC129" s="814"/>
      <c r="AD129" s="814"/>
      <c r="AE129" s="815"/>
      <c r="AF129" s="816">
        <v>3017446</v>
      </c>
      <c r="AG129" s="814"/>
      <c r="AH129" s="814"/>
      <c r="AI129" s="814"/>
      <c r="AJ129" s="815"/>
      <c r="AK129" s="816">
        <v>3049961</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431971</v>
      </c>
      <c r="AB130" s="814"/>
      <c r="AC130" s="814"/>
      <c r="AD130" s="814"/>
      <c r="AE130" s="815"/>
      <c r="AF130" s="816">
        <v>442433</v>
      </c>
      <c r="AG130" s="814"/>
      <c r="AH130" s="814"/>
      <c r="AI130" s="814"/>
      <c r="AJ130" s="815"/>
      <c r="AK130" s="816">
        <v>418020</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14.3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2587212</v>
      </c>
      <c r="AB131" s="747"/>
      <c r="AC131" s="747"/>
      <c r="AD131" s="747"/>
      <c r="AE131" s="748"/>
      <c r="AF131" s="749">
        <v>2575013</v>
      </c>
      <c r="AG131" s="747"/>
      <c r="AH131" s="747"/>
      <c r="AI131" s="747"/>
      <c r="AJ131" s="748"/>
      <c r="AK131" s="749">
        <v>2631941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11.137123669999999</v>
      </c>
      <c r="AB132" s="770"/>
      <c r="AC132" s="770"/>
      <c r="AD132" s="770"/>
      <c r="AE132" s="771"/>
      <c r="AF132" s="772">
        <v>7.2932058980000001</v>
      </c>
      <c r="AG132" s="770"/>
      <c r="AH132" s="770"/>
      <c r="AI132" s="770"/>
      <c r="AJ132" s="771"/>
      <c r="AK132" s="772">
        <v>6.6576340429999998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12</v>
      </c>
      <c r="AB133" s="779"/>
      <c r="AC133" s="779"/>
      <c r="AD133" s="779"/>
      <c r="AE133" s="780"/>
      <c r="AF133" s="778">
        <v>10.199999999999999</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9" t="s">
        <v>463</v>
      </c>
      <c r="L7" s="254"/>
      <c r="M7" s="255" t="s">
        <v>464</v>
      </c>
      <c r="N7" s="256"/>
    </row>
    <row r="8" spans="1:16" x14ac:dyDescent="0.15">
      <c r="A8" s="248"/>
      <c r="B8" s="244"/>
      <c r="C8" s="244"/>
      <c r="D8" s="244"/>
      <c r="E8" s="244"/>
      <c r="F8" s="244"/>
      <c r="G8" s="257"/>
      <c r="H8" s="258"/>
      <c r="I8" s="258"/>
      <c r="J8" s="259"/>
      <c r="K8" s="1150"/>
      <c r="L8" s="260" t="s">
        <v>465</v>
      </c>
      <c r="M8" s="261" t="s">
        <v>466</v>
      </c>
      <c r="N8" s="262" t="s">
        <v>467</v>
      </c>
    </row>
    <row r="9" spans="1:16" x14ac:dyDescent="0.15">
      <c r="A9" s="248"/>
      <c r="B9" s="244"/>
      <c r="C9" s="244"/>
      <c r="D9" s="244"/>
      <c r="E9" s="244"/>
      <c r="F9" s="244"/>
      <c r="G9" s="1163" t="s">
        <v>468</v>
      </c>
      <c r="H9" s="1164"/>
      <c r="I9" s="1164"/>
      <c r="J9" s="1165"/>
      <c r="K9" s="263">
        <v>765185</v>
      </c>
      <c r="L9" s="264">
        <v>62246</v>
      </c>
      <c r="M9" s="265">
        <v>88618</v>
      </c>
      <c r="N9" s="266">
        <v>-29.8</v>
      </c>
    </row>
    <row r="10" spans="1:16" x14ac:dyDescent="0.15">
      <c r="A10" s="248"/>
      <c r="B10" s="244"/>
      <c r="C10" s="244"/>
      <c r="D10" s="244"/>
      <c r="E10" s="244"/>
      <c r="F10" s="244"/>
      <c r="G10" s="1163" t="s">
        <v>469</v>
      </c>
      <c r="H10" s="1164"/>
      <c r="I10" s="1164"/>
      <c r="J10" s="1165"/>
      <c r="K10" s="267">
        <v>133407</v>
      </c>
      <c r="L10" s="268">
        <v>10852</v>
      </c>
      <c r="M10" s="269">
        <v>9248</v>
      </c>
      <c r="N10" s="270">
        <v>17.3</v>
      </c>
    </row>
    <row r="11" spans="1:16" ht="13.5" customHeight="1" x14ac:dyDescent="0.15">
      <c r="A11" s="248"/>
      <c r="B11" s="244"/>
      <c r="C11" s="244"/>
      <c r="D11" s="244"/>
      <c r="E11" s="244"/>
      <c r="F11" s="244"/>
      <c r="G11" s="1163" t="s">
        <v>470</v>
      </c>
      <c r="H11" s="1164"/>
      <c r="I11" s="1164"/>
      <c r="J11" s="1165"/>
      <c r="K11" s="267">
        <v>3897</v>
      </c>
      <c r="L11" s="268">
        <v>317</v>
      </c>
      <c r="M11" s="269">
        <v>13111</v>
      </c>
      <c r="N11" s="270">
        <v>-97.6</v>
      </c>
    </row>
    <row r="12" spans="1:16" ht="13.5" customHeight="1" x14ac:dyDescent="0.15">
      <c r="A12" s="248"/>
      <c r="B12" s="244"/>
      <c r="C12" s="244"/>
      <c r="D12" s="244"/>
      <c r="E12" s="244"/>
      <c r="F12" s="244"/>
      <c r="G12" s="1163" t="s">
        <v>471</v>
      </c>
      <c r="H12" s="1164"/>
      <c r="I12" s="1164"/>
      <c r="J12" s="1165"/>
      <c r="K12" s="267">
        <v>9407</v>
      </c>
      <c r="L12" s="268">
        <v>765</v>
      </c>
      <c r="M12" s="269">
        <v>631</v>
      </c>
      <c r="N12" s="270">
        <v>21.2</v>
      </c>
    </row>
    <row r="13" spans="1:16" ht="13.5" customHeight="1" x14ac:dyDescent="0.15">
      <c r="A13" s="248"/>
      <c r="B13" s="244"/>
      <c r="C13" s="244"/>
      <c r="D13" s="244"/>
      <c r="E13" s="244"/>
      <c r="F13" s="244"/>
      <c r="G13" s="1163" t="s">
        <v>472</v>
      </c>
      <c r="H13" s="1164"/>
      <c r="I13" s="1164"/>
      <c r="J13" s="1165"/>
      <c r="K13" s="267" t="s">
        <v>473</v>
      </c>
      <c r="L13" s="268" t="s">
        <v>473</v>
      </c>
      <c r="M13" s="269" t="s">
        <v>473</v>
      </c>
      <c r="N13" s="270" t="s">
        <v>473</v>
      </c>
    </row>
    <row r="14" spans="1:16" ht="13.5" customHeight="1" x14ac:dyDescent="0.15">
      <c r="A14" s="248"/>
      <c r="B14" s="244"/>
      <c r="C14" s="244"/>
      <c r="D14" s="244"/>
      <c r="E14" s="244"/>
      <c r="F14" s="244"/>
      <c r="G14" s="1163" t="s">
        <v>474</v>
      </c>
      <c r="H14" s="1164"/>
      <c r="I14" s="1164"/>
      <c r="J14" s="1165"/>
      <c r="K14" s="267">
        <v>27818</v>
      </c>
      <c r="L14" s="268">
        <v>2263</v>
      </c>
      <c r="M14" s="269">
        <v>4206</v>
      </c>
      <c r="N14" s="270">
        <v>-46.2</v>
      </c>
    </row>
    <row r="15" spans="1:16" ht="13.5" customHeight="1" x14ac:dyDescent="0.15">
      <c r="A15" s="248"/>
      <c r="B15" s="244"/>
      <c r="C15" s="244"/>
      <c r="D15" s="244"/>
      <c r="E15" s="244"/>
      <c r="F15" s="244"/>
      <c r="G15" s="1163" t="s">
        <v>475</v>
      </c>
      <c r="H15" s="1164"/>
      <c r="I15" s="1164"/>
      <c r="J15" s="1165"/>
      <c r="K15" s="267">
        <v>4823</v>
      </c>
      <c r="L15" s="268">
        <v>392</v>
      </c>
      <c r="M15" s="269">
        <v>1853</v>
      </c>
      <c r="N15" s="270">
        <v>-78.8</v>
      </c>
    </row>
    <row r="16" spans="1:16" x14ac:dyDescent="0.15">
      <c r="A16" s="248"/>
      <c r="B16" s="244"/>
      <c r="C16" s="244"/>
      <c r="D16" s="244"/>
      <c r="E16" s="244"/>
      <c r="F16" s="244"/>
      <c r="G16" s="1166" t="s">
        <v>476</v>
      </c>
      <c r="H16" s="1167"/>
      <c r="I16" s="1167"/>
      <c r="J16" s="1168"/>
      <c r="K16" s="268">
        <v>-80637</v>
      </c>
      <c r="L16" s="268">
        <v>-6560</v>
      </c>
      <c r="M16" s="269">
        <v>-9315</v>
      </c>
      <c r="N16" s="270">
        <v>-29.6</v>
      </c>
    </row>
    <row r="17" spans="1:16" x14ac:dyDescent="0.15">
      <c r="A17" s="248"/>
      <c r="B17" s="244"/>
      <c r="C17" s="244"/>
      <c r="D17" s="244"/>
      <c r="E17" s="244"/>
      <c r="F17" s="244"/>
      <c r="G17" s="1166" t="s">
        <v>165</v>
      </c>
      <c r="H17" s="1167"/>
      <c r="I17" s="1167"/>
      <c r="J17" s="1168"/>
      <c r="K17" s="268">
        <v>863900</v>
      </c>
      <c r="L17" s="268">
        <v>70276</v>
      </c>
      <c r="M17" s="269">
        <v>108353</v>
      </c>
      <c r="N17" s="270">
        <v>-35.1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60" t="s">
        <v>481</v>
      </c>
      <c r="H21" s="1161"/>
      <c r="I21" s="1161"/>
      <c r="J21" s="1162"/>
      <c r="K21" s="280">
        <v>6.59</v>
      </c>
      <c r="L21" s="281">
        <v>10.050000000000001</v>
      </c>
      <c r="M21" s="282">
        <v>-3.46</v>
      </c>
      <c r="N21" s="249"/>
      <c r="O21" s="283"/>
      <c r="P21" s="279"/>
    </row>
    <row r="22" spans="1:16" s="284" customFormat="1" x14ac:dyDescent="0.15">
      <c r="A22" s="279"/>
      <c r="B22" s="249"/>
      <c r="C22" s="249"/>
      <c r="D22" s="249"/>
      <c r="E22" s="249"/>
      <c r="F22" s="249"/>
      <c r="G22" s="1160" t="s">
        <v>482</v>
      </c>
      <c r="H22" s="1161"/>
      <c r="I22" s="1161"/>
      <c r="J22" s="1162"/>
      <c r="K22" s="285">
        <v>97.3</v>
      </c>
      <c r="L22" s="286">
        <v>96.3</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9" t="s">
        <v>463</v>
      </c>
      <c r="L30" s="254"/>
      <c r="M30" s="255" t="s">
        <v>464</v>
      </c>
      <c r="N30" s="256"/>
    </row>
    <row r="31" spans="1:16" x14ac:dyDescent="0.15">
      <c r="A31" s="248"/>
      <c r="B31" s="244"/>
      <c r="C31" s="244"/>
      <c r="D31" s="244"/>
      <c r="E31" s="244"/>
      <c r="F31" s="244"/>
      <c r="G31" s="257"/>
      <c r="H31" s="258"/>
      <c r="I31" s="258"/>
      <c r="J31" s="259"/>
      <c r="K31" s="1150"/>
      <c r="L31" s="260" t="s">
        <v>465</v>
      </c>
      <c r="M31" s="261" t="s">
        <v>466</v>
      </c>
      <c r="N31" s="262" t="s">
        <v>467</v>
      </c>
    </row>
    <row r="32" spans="1:16" ht="27" customHeight="1" x14ac:dyDescent="0.15">
      <c r="A32" s="248"/>
      <c r="B32" s="244"/>
      <c r="C32" s="244"/>
      <c r="D32" s="244"/>
      <c r="E32" s="244"/>
      <c r="F32" s="244"/>
      <c r="G32" s="1151" t="s">
        <v>486</v>
      </c>
      <c r="H32" s="1152"/>
      <c r="I32" s="1152"/>
      <c r="J32" s="1153"/>
      <c r="K32" s="294">
        <v>363071</v>
      </c>
      <c r="L32" s="294">
        <v>29535</v>
      </c>
      <c r="M32" s="295">
        <v>56391</v>
      </c>
      <c r="N32" s="296">
        <v>-47.6</v>
      </c>
    </row>
    <row r="33" spans="1:16" ht="13.5" customHeight="1" x14ac:dyDescent="0.15">
      <c r="A33" s="248"/>
      <c r="B33" s="244"/>
      <c r="C33" s="244"/>
      <c r="D33" s="244"/>
      <c r="E33" s="244"/>
      <c r="F33" s="244"/>
      <c r="G33" s="1151" t="s">
        <v>487</v>
      </c>
      <c r="H33" s="1152"/>
      <c r="I33" s="1152"/>
      <c r="J33" s="1153"/>
      <c r="K33" s="294" t="s">
        <v>473</v>
      </c>
      <c r="L33" s="294" t="s">
        <v>473</v>
      </c>
      <c r="M33" s="295" t="s">
        <v>473</v>
      </c>
      <c r="N33" s="296" t="s">
        <v>473</v>
      </c>
    </row>
    <row r="34" spans="1:16" ht="27" customHeight="1" x14ac:dyDescent="0.15">
      <c r="A34" s="248"/>
      <c r="B34" s="244"/>
      <c r="C34" s="244"/>
      <c r="D34" s="244"/>
      <c r="E34" s="244"/>
      <c r="F34" s="244"/>
      <c r="G34" s="1151" t="s">
        <v>488</v>
      </c>
      <c r="H34" s="1152"/>
      <c r="I34" s="1152"/>
      <c r="J34" s="1153"/>
      <c r="K34" s="294" t="s">
        <v>473</v>
      </c>
      <c r="L34" s="294" t="s">
        <v>473</v>
      </c>
      <c r="M34" s="295">
        <v>12</v>
      </c>
      <c r="N34" s="296" t="s">
        <v>473</v>
      </c>
    </row>
    <row r="35" spans="1:16" ht="27" customHeight="1" x14ac:dyDescent="0.15">
      <c r="A35" s="248"/>
      <c r="B35" s="244"/>
      <c r="C35" s="244"/>
      <c r="D35" s="244"/>
      <c r="E35" s="244"/>
      <c r="F35" s="244"/>
      <c r="G35" s="1151" t="s">
        <v>489</v>
      </c>
      <c r="H35" s="1152"/>
      <c r="I35" s="1152"/>
      <c r="J35" s="1153"/>
      <c r="K35" s="294">
        <v>229334</v>
      </c>
      <c r="L35" s="294">
        <v>18656</v>
      </c>
      <c r="M35" s="295">
        <v>15281</v>
      </c>
      <c r="N35" s="296">
        <v>22.1</v>
      </c>
    </row>
    <row r="36" spans="1:16" ht="27" customHeight="1" x14ac:dyDescent="0.15">
      <c r="A36" s="248"/>
      <c r="B36" s="244"/>
      <c r="C36" s="244"/>
      <c r="D36" s="244"/>
      <c r="E36" s="244"/>
      <c r="F36" s="244"/>
      <c r="G36" s="1151" t="s">
        <v>490</v>
      </c>
      <c r="H36" s="1152"/>
      <c r="I36" s="1152"/>
      <c r="J36" s="1153"/>
      <c r="K36" s="294" t="s">
        <v>473</v>
      </c>
      <c r="L36" s="294" t="s">
        <v>473</v>
      </c>
      <c r="M36" s="295">
        <v>4643</v>
      </c>
      <c r="N36" s="296" t="s">
        <v>473</v>
      </c>
    </row>
    <row r="37" spans="1:16" ht="13.5" customHeight="1" x14ac:dyDescent="0.15">
      <c r="A37" s="248"/>
      <c r="B37" s="244"/>
      <c r="C37" s="244"/>
      <c r="D37" s="244"/>
      <c r="E37" s="244"/>
      <c r="F37" s="244"/>
      <c r="G37" s="1151" t="s">
        <v>491</v>
      </c>
      <c r="H37" s="1152"/>
      <c r="I37" s="1152"/>
      <c r="J37" s="1153"/>
      <c r="K37" s="294">
        <v>4033</v>
      </c>
      <c r="L37" s="294">
        <v>328</v>
      </c>
      <c r="M37" s="295">
        <v>1074</v>
      </c>
      <c r="N37" s="296">
        <v>-69.5</v>
      </c>
    </row>
    <row r="38" spans="1:16" ht="27" customHeight="1" x14ac:dyDescent="0.15">
      <c r="A38" s="248"/>
      <c r="B38" s="244"/>
      <c r="C38" s="244"/>
      <c r="D38" s="244"/>
      <c r="E38" s="244"/>
      <c r="F38" s="244"/>
      <c r="G38" s="1154" t="s">
        <v>492</v>
      </c>
      <c r="H38" s="1155"/>
      <c r="I38" s="1155"/>
      <c r="J38" s="1156"/>
      <c r="K38" s="297" t="s">
        <v>473</v>
      </c>
      <c r="L38" s="297" t="s">
        <v>473</v>
      </c>
      <c r="M38" s="298">
        <v>6</v>
      </c>
      <c r="N38" s="299" t="s">
        <v>473</v>
      </c>
      <c r="O38" s="293"/>
    </row>
    <row r="39" spans="1:16" x14ac:dyDescent="0.15">
      <c r="A39" s="248"/>
      <c r="B39" s="244"/>
      <c r="C39" s="244"/>
      <c r="D39" s="244"/>
      <c r="E39" s="244"/>
      <c r="F39" s="244"/>
      <c r="G39" s="1154" t="s">
        <v>493</v>
      </c>
      <c r="H39" s="1155"/>
      <c r="I39" s="1155"/>
      <c r="J39" s="1156"/>
      <c r="K39" s="300">
        <v>-3193</v>
      </c>
      <c r="L39" s="300">
        <v>-260</v>
      </c>
      <c r="M39" s="301">
        <v>-3030</v>
      </c>
      <c r="N39" s="302">
        <v>-91.4</v>
      </c>
      <c r="O39" s="293"/>
    </row>
    <row r="40" spans="1:16" ht="27" customHeight="1" x14ac:dyDescent="0.15">
      <c r="A40" s="248"/>
      <c r="B40" s="244"/>
      <c r="C40" s="244"/>
      <c r="D40" s="244"/>
      <c r="E40" s="244"/>
      <c r="F40" s="244"/>
      <c r="G40" s="1151" t="s">
        <v>494</v>
      </c>
      <c r="H40" s="1152"/>
      <c r="I40" s="1152"/>
      <c r="J40" s="1153"/>
      <c r="K40" s="300">
        <v>-418020</v>
      </c>
      <c r="L40" s="300">
        <v>-34005</v>
      </c>
      <c r="M40" s="301">
        <v>-51711</v>
      </c>
      <c r="N40" s="302">
        <v>-34.200000000000003</v>
      </c>
      <c r="O40" s="293"/>
    </row>
    <row r="41" spans="1:16" x14ac:dyDescent="0.15">
      <c r="A41" s="248"/>
      <c r="B41" s="244"/>
      <c r="C41" s="244"/>
      <c r="D41" s="244"/>
      <c r="E41" s="244"/>
      <c r="F41" s="244"/>
      <c r="G41" s="1157" t="s">
        <v>276</v>
      </c>
      <c r="H41" s="1158"/>
      <c r="I41" s="1158"/>
      <c r="J41" s="1159"/>
      <c r="K41" s="294">
        <v>175225</v>
      </c>
      <c r="L41" s="300">
        <v>14254</v>
      </c>
      <c r="M41" s="301">
        <v>22665</v>
      </c>
      <c r="N41" s="302">
        <v>-37.1</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44" t="s">
        <v>463</v>
      </c>
      <c r="J49" s="1146" t="s">
        <v>498</v>
      </c>
      <c r="K49" s="1147"/>
      <c r="L49" s="1147"/>
      <c r="M49" s="1147"/>
      <c r="N49" s="1148"/>
    </row>
    <row r="50" spans="1:14" x14ac:dyDescent="0.15">
      <c r="A50" s="248"/>
      <c r="B50" s="244"/>
      <c r="C50" s="244"/>
      <c r="D50" s="244"/>
      <c r="E50" s="244"/>
      <c r="F50" s="244"/>
      <c r="G50" s="312"/>
      <c r="H50" s="313"/>
      <c r="I50" s="1145"/>
      <c r="J50" s="314" t="s">
        <v>499</v>
      </c>
      <c r="K50" s="315" t="s">
        <v>500</v>
      </c>
      <c r="L50" s="316" t="s">
        <v>501</v>
      </c>
      <c r="M50" s="317" t="s">
        <v>502</v>
      </c>
      <c r="N50" s="318" t="s">
        <v>503</v>
      </c>
    </row>
    <row r="51" spans="1:14" x14ac:dyDescent="0.15">
      <c r="A51" s="248"/>
      <c r="B51" s="244"/>
      <c r="C51" s="244"/>
      <c r="D51" s="244"/>
      <c r="E51" s="244"/>
      <c r="F51" s="244"/>
      <c r="G51" s="310" t="s">
        <v>504</v>
      </c>
      <c r="H51" s="311"/>
      <c r="I51" s="319">
        <v>417932</v>
      </c>
      <c r="J51" s="320">
        <v>34234</v>
      </c>
      <c r="K51" s="321">
        <v>-58</v>
      </c>
      <c r="L51" s="322">
        <v>70897</v>
      </c>
      <c r="M51" s="323">
        <v>-20.6</v>
      </c>
      <c r="N51" s="324">
        <v>-37.4</v>
      </c>
    </row>
    <row r="52" spans="1:14" x14ac:dyDescent="0.15">
      <c r="A52" s="248"/>
      <c r="B52" s="244"/>
      <c r="C52" s="244"/>
      <c r="D52" s="244"/>
      <c r="E52" s="244"/>
      <c r="F52" s="244"/>
      <c r="G52" s="325"/>
      <c r="H52" s="326" t="s">
        <v>505</v>
      </c>
      <c r="I52" s="327">
        <v>189484</v>
      </c>
      <c r="J52" s="328">
        <v>15521</v>
      </c>
      <c r="K52" s="329">
        <v>-63</v>
      </c>
      <c r="L52" s="330">
        <v>39878</v>
      </c>
      <c r="M52" s="331">
        <v>-7.2</v>
      </c>
      <c r="N52" s="332">
        <v>-55.8</v>
      </c>
    </row>
    <row r="53" spans="1:14" x14ac:dyDescent="0.15">
      <c r="A53" s="248"/>
      <c r="B53" s="244"/>
      <c r="C53" s="244"/>
      <c r="D53" s="244"/>
      <c r="E53" s="244"/>
      <c r="F53" s="244"/>
      <c r="G53" s="310" t="s">
        <v>506</v>
      </c>
      <c r="H53" s="311"/>
      <c r="I53" s="319">
        <v>660798</v>
      </c>
      <c r="J53" s="320">
        <v>53996</v>
      </c>
      <c r="K53" s="321">
        <v>57.7</v>
      </c>
      <c r="L53" s="322">
        <v>66496</v>
      </c>
      <c r="M53" s="323">
        <v>-6.2</v>
      </c>
      <c r="N53" s="324">
        <v>63.9</v>
      </c>
    </row>
    <row r="54" spans="1:14" x14ac:dyDescent="0.15">
      <c r="A54" s="248"/>
      <c r="B54" s="244"/>
      <c r="C54" s="244"/>
      <c r="D54" s="244"/>
      <c r="E54" s="244"/>
      <c r="F54" s="244"/>
      <c r="G54" s="325"/>
      <c r="H54" s="326" t="s">
        <v>505</v>
      </c>
      <c r="I54" s="327">
        <v>294437</v>
      </c>
      <c r="J54" s="328">
        <v>24059</v>
      </c>
      <c r="K54" s="329">
        <v>55</v>
      </c>
      <c r="L54" s="330">
        <v>36530</v>
      </c>
      <c r="M54" s="331">
        <v>-8.4</v>
      </c>
      <c r="N54" s="332">
        <v>63.4</v>
      </c>
    </row>
    <row r="55" spans="1:14" x14ac:dyDescent="0.15">
      <c r="A55" s="248"/>
      <c r="B55" s="244"/>
      <c r="C55" s="244"/>
      <c r="D55" s="244"/>
      <c r="E55" s="244"/>
      <c r="F55" s="244"/>
      <c r="G55" s="310" t="s">
        <v>507</v>
      </c>
      <c r="H55" s="311"/>
      <c r="I55" s="319">
        <v>743533</v>
      </c>
      <c r="J55" s="320">
        <v>60761</v>
      </c>
      <c r="K55" s="321">
        <v>12.5</v>
      </c>
      <c r="L55" s="322">
        <v>82748</v>
      </c>
      <c r="M55" s="323">
        <v>24.4</v>
      </c>
      <c r="N55" s="324">
        <v>-11.9</v>
      </c>
    </row>
    <row r="56" spans="1:14" x14ac:dyDescent="0.15">
      <c r="A56" s="248"/>
      <c r="B56" s="244"/>
      <c r="C56" s="244"/>
      <c r="D56" s="244"/>
      <c r="E56" s="244"/>
      <c r="F56" s="244"/>
      <c r="G56" s="325"/>
      <c r="H56" s="326" t="s">
        <v>505</v>
      </c>
      <c r="I56" s="327">
        <v>251013</v>
      </c>
      <c r="J56" s="328">
        <v>20513</v>
      </c>
      <c r="K56" s="329">
        <v>-14.7</v>
      </c>
      <c r="L56" s="330">
        <v>44732</v>
      </c>
      <c r="M56" s="331">
        <v>22.5</v>
      </c>
      <c r="N56" s="332">
        <v>-37.200000000000003</v>
      </c>
    </row>
    <row r="57" spans="1:14" x14ac:dyDescent="0.15">
      <c r="A57" s="248"/>
      <c r="B57" s="244"/>
      <c r="C57" s="244"/>
      <c r="D57" s="244"/>
      <c r="E57" s="244"/>
      <c r="F57" s="244"/>
      <c r="G57" s="310" t="s">
        <v>508</v>
      </c>
      <c r="H57" s="311"/>
      <c r="I57" s="319">
        <v>569845</v>
      </c>
      <c r="J57" s="320">
        <v>46442</v>
      </c>
      <c r="K57" s="321">
        <v>-23.6</v>
      </c>
      <c r="L57" s="322">
        <v>91837</v>
      </c>
      <c r="M57" s="323">
        <v>11</v>
      </c>
      <c r="N57" s="324">
        <v>-34.6</v>
      </c>
    </row>
    <row r="58" spans="1:14" x14ac:dyDescent="0.15">
      <c r="A58" s="248"/>
      <c r="B58" s="244"/>
      <c r="C58" s="244"/>
      <c r="D58" s="244"/>
      <c r="E58" s="244"/>
      <c r="F58" s="244"/>
      <c r="G58" s="325"/>
      <c r="H58" s="326" t="s">
        <v>505</v>
      </c>
      <c r="I58" s="327">
        <v>236179</v>
      </c>
      <c r="J58" s="328">
        <v>19248</v>
      </c>
      <c r="K58" s="329">
        <v>-6.2</v>
      </c>
      <c r="L58" s="330">
        <v>54439</v>
      </c>
      <c r="M58" s="331">
        <v>21.7</v>
      </c>
      <c r="N58" s="332">
        <v>-27.9</v>
      </c>
    </row>
    <row r="59" spans="1:14" x14ac:dyDescent="0.15">
      <c r="A59" s="248"/>
      <c r="B59" s="244"/>
      <c r="C59" s="244"/>
      <c r="D59" s="244"/>
      <c r="E59" s="244"/>
      <c r="F59" s="244"/>
      <c r="G59" s="310" t="s">
        <v>509</v>
      </c>
      <c r="H59" s="311"/>
      <c r="I59" s="319">
        <v>569019</v>
      </c>
      <c r="J59" s="320">
        <v>46288</v>
      </c>
      <c r="K59" s="321">
        <v>-0.3</v>
      </c>
      <c r="L59" s="322">
        <v>75972</v>
      </c>
      <c r="M59" s="323">
        <v>-17.3</v>
      </c>
      <c r="N59" s="324">
        <v>17</v>
      </c>
    </row>
    <row r="60" spans="1:14" x14ac:dyDescent="0.15">
      <c r="A60" s="248"/>
      <c r="B60" s="244"/>
      <c r="C60" s="244"/>
      <c r="D60" s="244"/>
      <c r="E60" s="244"/>
      <c r="F60" s="244"/>
      <c r="G60" s="325"/>
      <c r="H60" s="326" t="s">
        <v>505</v>
      </c>
      <c r="I60" s="333">
        <v>256044</v>
      </c>
      <c r="J60" s="328">
        <v>20828</v>
      </c>
      <c r="K60" s="329">
        <v>8.1999999999999993</v>
      </c>
      <c r="L60" s="330">
        <v>40712</v>
      </c>
      <c r="M60" s="331">
        <v>-25.2</v>
      </c>
      <c r="N60" s="332">
        <v>33.4</v>
      </c>
    </row>
    <row r="61" spans="1:14" x14ac:dyDescent="0.15">
      <c r="A61" s="248"/>
      <c r="B61" s="244"/>
      <c r="C61" s="244"/>
      <c r="D61" s="244"/>
      <c r="E61" s="244"/>
      <c r="F61" s="244"/>
      <c r="G61" s="310" t="s">
        <v>510</v>
      </c>
      <c r="H61" s="334"/>
      <c r="I61" s="335">
        <v>592225</v>
      </c>
      <c r="J61" s="336">
        <v>48344</v>
      </c>
      <c r="K61" s="337">
        <v>-2.2999999999999998</v>
      </c>
      <c r="L61" s="338">
        <v>77590</v>
      </c>
      <c r="M61" s="339">
        <v>-1.7</v>
      </c>
      <c r="N61" s="324">
        <v>-0.6</v>
      </c>
    </row>
    <row r="62" spans="1:14" x14ac:dyDescent="0.15">
      <c r="A62" s="248"/>
      <c r="B62" s="244"/>
      <c r="C62" s="244"/>
      <c r="D62" s="244"/>
      <c r="E62" s="244"/>
      <c r="F62" s="244"/>
      <c r="G62" s="325"/>
      <c r="H62" s="326" t="s">
        <v>505</v>
      </c>
      <c r="I62" s="327">
        <v>245431</v>
      </c>
      <c r="J62" s="328">
        <v>20034</v>
      </c>
      <c r="K62" s="329">
        <v>-4.0999999999999996</v>
      </c>
      <c r="L62" s="330">
        <v>43258</v>
      </c>
      <c r="M62" s="331">
        <v>0.7</v>
      </c>
      <c r="N62" s="332">
        <v>-4.8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33.99</v>
      </c>
      <c r="G47" s="12">
        <v>33.03</v>
      </c>
      <c r="H47" s="12">
        <v>32.26</v>
      </c>
      <c r="I47" s="12">
        <v>32.72</v>
      </c>
      <c r="J47" s="13">
        <v>33.25</v>
      </c>
    </row>
    <row r="48" spans="2:10" ht="57.75" customHeight="1" x14ac:dyDescent="0.15">
      <c r="B48" s="14"/>
      <c r="C48" s="1171" t="s">
        <v>4</v>
      </c>
      <c r="D48" s="1171"/>
      <c r="E48" s="1172"/>
      <c r="F48" s="15">
        <v>4.17</v>
      </c>
      <c r="G48" s="16">
        <v>3.23</v>
      </c>
      <c r="H48" s="16">
        <v>5.85</v>
      </c>
      <c r="I48" s="16">
        <v>3.88</v>
      </c>
      <c r="J48" s="17">
        <v>4.9800000000000004</v>
      </c>
    </row>
    <row r="49" spans="2:10" ht="57.75" customHeight="1" thickBot="1" x14ac:dyDescent="0.2">
      <c r="B49" s="18"/>
      <c r="C49" s="1173" t="s">
        <v>5</v>
      </c>
      <c r="D49" s="1173"/>
      <c r="E49" s="1174"/>
      <c r="F49" s="19" t="s">
        <v>517</v>
      </c>
      <c r="G49" s="20" t="s">
        <v>518</v>
      </c>
      <c r="H49" s="20">
        <v>2.0299999999999998</v>
      </c>
      <c r="I49" s="20" t="s">
        <v>519</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2017-04-27T01:06:02Z</cp:lastPrinted>
  <dcterms:created xsi:type="dcterms:W3CDTF">2017-02-15T21:33:27Z</dcterms:created>
  <dcterms:modified xsi:type="dcterms:W3CDTF">2017-05-16T08:21:12Z</dcterms:modified>
  <cp:category/>
</cp:coreProperties>
</file>