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101.10\統合共有\0130_市町村課\04財政班\200 決算統計・公共施設状況調査関係\203 財政状況資料集\H27決算分\★５月公表分\12_完成\"/>
    </mc:Choice>
  </mc:AlternateContent>
  <bookViews>
    <workbookView xWindow="0" yWindow="0" windowWidth="20490" windowHeight="8835" firstSheet="1" activeTab="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AO35"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BE35" i="9"/>
  <c r="BE34" i="9"/>
  <c r="C34" i="9"/>
  <c r="C35" i="9" s="1"/>
  <c r="C36"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s="1"/>
  <c r="AM35" i="9" s="1"/>
  <c r="BW34" i="9" l="1"/>
  <c r="BW35" i="9" l="1"/>
  <c r="BW36" i="9" s="1"/>
  <c r="BW37" i="9" s="1"/>
  <c r="BW38" i="9" s="1"/>
  <c r="BW39" i="9" s="1"/>
  <c r="BW40" i="9" s="1"/>
  <c r="BW41" i="9" s="1"/>
  <c r="BW42" i="9" s="1"/>
  <c r="BW43" i="9" s="1"/>
  <c r="CO34" i="9" l="1"/>
  <c r="CO35" i="9" s="1"/>
</calcChain>
</file>

<file path=xl/sharedStrings.xml><?xml version="1.0" encoding="utf-8"?>
<sst xmlns="http://schemas.openxmlformats.org/spreadsheetml/2006/main" count="1114" uniqueCount="580">
  <si>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</si>
  <si>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</si>
  <si>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</si>
  <si>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</si>
  <si>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</si>
  <si>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</si>
  <si>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</si>
  <si>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</si>
  <si>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</si>
  <si>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</si>
  <si>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</si>
  <si>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</si>
  <si>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</si>
  <si>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</si>
  <si>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</si>
  <si>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</si>
  <si>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</si>
  <si>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</si>
  <si>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</si>
  <si>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</si>
  <si>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</si>
  <si>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</si>
  <si>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</si>
  <si>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</si>
  <si>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</si>
  <si>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</si>
  <si>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</si>
  <si>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</si>
  <si>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</si>
  <si>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</si>
  <si>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</si>
  <si>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</si>
  <si>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</si>
  <si>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</si>
  <si>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</si>
  <si>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</si>
  <si>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</si>
  <si>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</si>
  <si>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</si>
  <si>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</si>
  <si>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</si>
  <si>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</si>
  <si>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</si>
  <si>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</si>
  <si>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</si>
  <si>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</si>
  <si>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</si>
  <si>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</si>
  <si>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</si>
  <si>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</si>
  <si>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</si>
  <si>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</si>
  <si>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</si>
  <si>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</si>
  <si>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</si>
  <si>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</si>
  <si>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</si>
  <si>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</si>
  <si>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</si>
  <si>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</si>
  <si>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</si>
  <si>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</si>
  <si>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</si>
  <si>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</si>
  <si>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</si>
  <si>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</si>
  <si>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</si>
  <si>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</si>
  <si>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</si>
  <si>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</si>
  <si>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</si>
  <si>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</si>
  <si>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</si>
  <si>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</si>
  <si>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</si>
  <si>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</si>
  <si>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</si>
  <si>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</si>
  <si>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</si>
  <si>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</si>
  <si>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</si>
  <si>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里庄町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</si>
  <si>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</si>
  <si>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</si>
  <si>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</si>
  <si>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</si>
  <si>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</si>
  <si>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</si>
  <si>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</si>
  <si>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</si>
  <si>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</si>
  <si>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</si>
  <si>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</si>
  <si>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</si>
  <si>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</si>
  <si>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</si>
  <si>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</si>
  <si>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</si>
  <si>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</si>
  <si>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</si>
  <si>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</si>
  <si>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</si>
  <si>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</si>
  <si>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</si>
  <si>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</si>
  <si>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</si>
  <si>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</si>
  <si>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</si>
  <si>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</si>
  <si>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</si>
  <si>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</si>
  <si>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</si>
  <si>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</si>
  <si>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</si>
  <si>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</si>
  <si>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</si>
  <si>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</si>
  <si>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</si>
  <si>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</si>
  <si>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</si>
  <si>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</si>
  <si>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</si>
  <si>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</si>
  <si>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</si>
  <si>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</si>
  <si>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</si>
  <si>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</si>
  <si>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</si>
  <si>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</si>
  <si>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</si>
  <si>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</si>
  <si>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</si>
  <si>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</si>
  <si>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</si>
  <si>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</si>
  <si>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</si>
  <si>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</si>
  <si>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</si>
  <si>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</si>
  <si>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</si>
  <si>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</si>
  <si>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</si>
  <si>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</si>
  <si>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</si>
  <si>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</si>
  <si>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</si>
  <si>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</si>
  <si>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</si>
  <si>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</si>
  <si>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</si>
  <si>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</si>
  <si>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</si>
  <si>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</si>
  <si>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</si>
  <si>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</si>
  <si>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</si>
  <si>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</si>
  <si>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</si>
  <si>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</si>
  <si>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</si>
  <si>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</si>
  <si>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</si>
  <si>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</si>
  <si>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</si>
  <si>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</si>
  <si>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</si>
  <si>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</si>
  <si>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</si>
  <si>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</si>
  <si>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</si>
  <si>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</si>
  <si>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</si>
  <si>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</si>
  <si>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</si>
  <si>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</si>
  <si>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</si>
  <si>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</si>
  <si>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</si>
  <si>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</si>
  <si>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</si>
  <si>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</si>
  <si>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</si>
  <si>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</si>
  <si>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</si>
  <si>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</si>
  <si>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</si>
  <si>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</si>
  <si>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</si>
  <si>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</si>
  <si>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</si>
  <si>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</si>
  <si>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</si>
  <si>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岡山県里庄町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</si>
  <si>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</si>
  <si>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</si>
  <si>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</si>
  <si>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</si>
  <si>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</si>
  <si>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</si>
  <si>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</si>
  <si>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</si>
  <si>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</si>
  <si>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</si>
  <si>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</si>
  <si>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</si>
  <si>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</si>
  <si>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</si>
  <si>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</si>
  <si>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</si>
  <si>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</si>
  <si>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</si>
  <si>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</si>
  <si>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</si>
  <si>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</si>
  <si>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</si>
  <si>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</si>
  <si>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</si>
  <si>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</si>
  <si>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</si>
  <si>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</si>
  <si>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</si>
  <si>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</si>
  <si>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</si>
  <si>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</si>
  <si>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</si>
  <si>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</si>
  <si>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</si>
  <si>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</si>
  <si>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</si>
  <si>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</si>
  <si>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</si>
  <si>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</si>
  <si>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</si>
  <si>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</si>
  <si>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</si>
  <si>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</si>
  <si>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</si>
  <si>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</si>
  <si>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</si>
  <si>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</si>
  <si>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</si>
  <si>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</si>
  <si>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</si>
  <si>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</si>
  <si>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</si>
  <si>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</si>
  <si>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</si>
  <si>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</si>
  <si>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</si>
  <si>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</si>
  <si>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</si>
  <si>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</si>
  <si>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</si>
  <si>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</si>
  <si>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</si>
  <si>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</si>
  <si>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</si>
  <si>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</si>
  <si>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</si>
  <si>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</si>
  <si>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</si>
  <si>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</si>
  <si>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</si>
  <si>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</si>
  <si>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</si>
  <si>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</si>
  <si>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</si>
  <si>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</si>
  <si>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</si>
  <si>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</si>
  <si>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</si>
  <si>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</si>
  <si>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</si>
  <si>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</si>
  <si>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</si>
  <si>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</si>
  <si>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</si>
  <si>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</si>
  <si>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</si>
  <si>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</si>
  <si>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</si>
  <si>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</si>
  <si>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</si>
  <si>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</si>
  <si>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</si>
  <si>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</si>
  <si>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</si>
  <si>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</si>
  <si>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</si>
  <si>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</si>
  <si>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</si>
  <si>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</si>
  <si>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</si>
  <si>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</si>
  <si>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</si>
  <si>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</si>
  <si>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</si>
  <si>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</si>
  <si>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</si>
  <si>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</si>
  <si>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</si>
  <si>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</si>
  <si>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</si>
  <si>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</si>
  <si>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</si>
  <si>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</si>
  <si>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</si>
  <si>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</si>
  <si>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</si>
  <si>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</si>
  <si>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</si>
  <si>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</si>
  <si>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</si>
  <si>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</si>
  <si>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</si>
  <si>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</si>
  <si>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</si>
  <si>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</si>
  <si>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</si>
  <si>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</si>
  <si>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</si>
  <si>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</si>
  <si>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</si>
  <si>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</si>
  <si>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</si>
  <si>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</si>
  <si>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</si>
  <si>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</si>
  <si>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</si>
  <si>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</si>
  <si>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</si>
  <si>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</si>
  <si>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</si>
  <si>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</si>
  <si>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</si>
  <si>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</si>
  <si>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</si>
  <si>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</si>
  <si>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</si>
  <si>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</si>
  <si>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岡山県里庄町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</si>
  <si>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</si>
  <si>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</si>
  <si>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</si>
  <si>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</si>
  <si>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</si>
  <si>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</si>
  <si>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</si>
  <si>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</si>
  <si>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</si>
  <si>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</si>
  <si>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</si>
  <si>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</si>
  <si>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</si>
  <si>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</si>
  <si>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</si>
  <si>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</si>
  <si>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</si>
  <si>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</si>
  <si>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</si>
  <si>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</si>
  <si>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里庄町育英奨学資金給与特別会計</t>
    <phoneticPr fontId="5"/>
  </si>
  <si>
    <t>里庄町営墓地特別会計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</si>
  <si>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</si>
  <si>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</si>
  <si>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</si>
  <si>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</si>
  <si>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</si>
  <si>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</si>
  <si>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</si>
  <si>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</si>
  <si>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</si>
  <si>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</si>
  <si>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</si>
  <si>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</si>
  <si>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</si>
  <si>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里庄町国民健康保険特別会計</t>
    <phoneticPr fontId="5"/>
  </si>
  <si>
    <t>里庄町介護保険特別会計</t>
    <phoneticPr fontId="5"/>
  </si>
  <si>
    <t>里庄町後期高齢者医療特別会計</t>
    <phoneticPr fontId="5"/>
  </si>
  <si>
    <t>里庄町介護老人保健施設特別会計</t>
    <phoneticPr fontId="5"/>
  </si>
  <si>
    <t>里庄町水道事業会計</t>
    <phoneticPr fontId="5"/>
  </si>
  <si>
    <t>法適用企業</t>
    <phoneticPr fontId="5"/>
  </si>
  <si>
    <t>里庄町公共下水道事業会計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</si>
  <si>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</si>
  <si>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</si>
  <si>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</si>
  <si>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</si>
  <si>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</si>
  <si>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</si>
  <si>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</si>
  <si>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</si>
  <si>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</si>
  <si>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</si>
  <si>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</si>
  <si>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</si>
  <si>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</si>
  <si>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</si>
  <si>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</si>
  <si>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</si>
  <si>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</si>
  <si>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</si>
  <si>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</si>
  <si>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</si>
  <si>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</si>
  <si>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</si>
  <si>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</si>
  <si>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</si>
  <si>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</si>
  <si>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</si>
  <si>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</si>
  <si>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</si>
  <si>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</si>
  <si>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</si>
  <si>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</si>
  <si>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</si>
  <si>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</si>
  <si>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</si>
  <si>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</si>
  <si>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</si>
  <si>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</si>
  <si>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</si>
  <si>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</si>
  <si>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</si>
  <si>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</si>
  <si>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</si>
  <si>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</si>
  <si>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</si>
  <si>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</si>
  <si>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</si>
  <si>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</si>
  <si>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</si>
  <si>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</si>
  <si>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</si>
  <si>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</si>
  <si>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</si>
  <si>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</si>
  <si>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</si>
  <si>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</si>
  <si>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</si>
  <si>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</si>
  <si>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</si>
  <si>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</si>
  <si>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</si>
  <si>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</si>
  <si>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</si>
  <si>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</si>
  <si>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</si>
  <si>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</si>
  <si>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</si>
  <si>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</si>
  <si>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</si>
  <si>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</si>
  <si>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</si>
  <si>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</si>
  <si>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</si>
  <si>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</si>
  <si>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</si>
  <si>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</si>
  <si>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</si>
  <si>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</si>
  <si>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</si>
  <si>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</si>
  <si>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</si>
  <si>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</si>
  <si>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</si>
  <si>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</si>
  <si>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</si>
  <si>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</si>
  <si>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</si>
  <si>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</si>
  <si>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</si>
  <si>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</si>
  <si>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</si>
  <si>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</si>
  <si>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</si>
  <si>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</si>
  <si>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</si>
  <si>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</si>
  <si>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</si>
  <si>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</si>
  <si>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</si>
  <si>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</si>
  <si>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</si>
  <si>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</si>
  <si>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</si>
  <si>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</si>
  <si>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</si>
  <si>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</si>
  <si>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</si>
  <si>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</si>
  <si>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</si>
  <si>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</si>
  <si>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</si>
  <si>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</si>
  <si>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</si>
  <si>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</si>
  <si>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</si>
  <si>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</si>
  <si>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</si>
  <si>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</si>
  <si>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</si>
  <si>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</si>
  <si>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</si>
  <si>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</si>
  <si>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</si>
  <si>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</si>
  <si>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</si>
  <si>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</si>
  <si>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</si>
  <si>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</si>
  <si>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</si>
  <si>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</si>
  <si>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</si>
  <si>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</si>
  <si>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</si>
  <si>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</si>
  <si>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</si>
  <si>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5.36</t>
  </si>
  <si>
    <t>▲ 2.40</t>
  </si>
  <si>
    <t>一般会計</t>
  </si>
  <si>
    <t>里庄町水道事業会計</t>
  </si>
  <si>
    <t>里庄町国民健康保険特別会計</t>
  </si>
  <si>
    <t>里庄町公共下水道事業会計</t>
  </si>
  <si>
    <t>里庄町介護保険特別会計</t>
  </si>
  <si>
    <t>里庄町介護老人保健施設特別会計</t>
  </si>
  <si>
    <t>里庄町営墓地特別会計</t>
  </si>
  <si>
    <t>里庄町後期高齢者医療特別会計</t>
  </si>
  <si>
    <t>その他会計（赤字）</t>
  </si>
  <si>
    <t>その他会計（黒字）</t>
  </si>
  <si>
    <t>岡山県市町村税整理組合</t>
    <rPh sb="0" eb="3">
      <t>オカヤマケン</t>
    </rPh>
    <rPh sb="3" eb="6">
      <t>シチョウソン</t>
    </rPh>
    <rPh sb="6" eb="7">
      <t>ゼイ</t>
    </rPh>
    <rPh sb="7" eb="9">
      <t>セイリ</t>
    </rPh>
    <rPh sb="9" eb="11">
      <t>クミアイ</t>
    </rPh>
    <phoneticPr fontId="2"/>
  </si>
  <si>
    <t>岡山県西部地区養護老人ホーム組合</t>
    <rPh sb="0" eb="3">
      <t>オカヤマケン</t>
    </rPh>
    <rPh sb="3" eb="5">
      <t>セイブ</t>
    </rPh>
    <rPh sb="5" eb="7">
      <t>チク</t>
    </rPh>
    <rPh sb="7" eb="9">
      <t>ヨウゴ</t>
    </rPh>
    <rPh sb="9" eb="11">
      <t>ロウジン</t>
    </rPh>
    <rPh sb="14" eb="16">
      <t>クミアイ</t>
    </rPh>
    <phoneticPr fontId="2"/>
  </si>
  <si>
    <t>岡山県西部環境整備施設組合</t>
    <rPh sb="0" eb="3">
      <t>オカヤマケン</t>
    </rPh>
    <rPh sb="3" eb="5">
      <t>セイブ</t>
    </rPh>
    <rPh sb="5" eb="7">
      <t>カンキョウ</t>
    </rPh>
    <rPh sb="7" eb="9">
      <t>セイビ</t>
    </rPh>
    <rPh sb="9" eb="11">
      <t>シセツ</t>
    </rPh>
    <rPh sb="11" eb="13">
      <t>クミアイ</t>
    </rPh>
    <phoneticPr fontId="2"/>
  </si>
  <si>
    <t>岡山県西部衛生施設組合</t>
    <rPh sb="0" eb="3">
      <t>オカヤマケン</t>
    </rPh>
    <rPh sb="3" eb="5">
      <t>セイブ</t>
    </rPh>
    <rPh sb="5" eb="7">
      <t>エイセイ</t>
    </rPh>
    <rPh sb="7" eb="9">
      <t>シセツ</t>
    </rPh>
    <rPh sb="9" eb="11">
      <t>クミアイ</t>
    </rPh>
    <phoneticPr fontId="2"/>
  </si>
  <si>
    <t>笠岡地区消防組合</t>
    <rPh sb="0" eb="2">
      <t>カサオカ</t>
    </rPh>
    <rPh sb="2" eb="4">
      <t>チク</t>
    </rPh>
    <rPh sb="4" eb="6">
      <t>ショウボウ</t>
    </rPh>
    <rPh sb="6" eb="8">
      <t>クミアイ</t>
    </rPh>
    <phoneticPr fontId="2"/>
  </si>
  <si>
    <t>井笠地区農業共済事務組合</t>
    <rPh sb="0" eb="2">
      <t>イカサ</t>
    </rPh>
    <rPh sb="2" eb="4">
      <t>チク</t>
    </rPh>
    <rPh sb="4" eb="6">
      <t>ノウギョウ</t>
    </rPh>
    <rPh sb="6" eb="8">
      <t>キョウサイ</t>
    </rPh>
    <rPh sb="8" eb="10">
      <t>ジム</t>
    </rPh>
    <rPh sb="10" eb="12">
      <t>クミアイ</t>
    </rPh>
    <phoneticPr fontId="2"/>
  </si>
  <si>
    <t>岡山県西南水道企業団</t>
    <rPh sb="0" eb="3">
      <t>オカヤマケン</t>
    </rPh>
    <rPh sb="3" eb="5">
      <t>セイナン</t>
    </rPh>
    <rPh sb="5" eb="7">
      <t>スイドウ</t>
    </rPh>
    <rPh sb="7" eb="10">
      <t>キギョウダン</t>
    </rPh>
    <phoneticPr fontId="2"/>
  </si>
  <si>
    <t>一般会計</t>
    <rPh sb="0" eb="2">
      <t>イッパン</t>
    </rPh>
    <rPh sb="2" eb="4">
      <t>カイケイ</t>
    </rPh>
    <phoneticPr fontId="2"/>
  </si>
  <si>
    <t>貸付金特別会計</t>
    <rPh sb="0" eb="3">
      <t>カシツケキン</t>
    </rPh>
    <rPh sb="3" eb="5">
      <t>トクベツ</t>
    </rPh>
    <rPh sb="5" eb="7">
      <t>カイケイ</t>
    </rPh>
    <phoneticPr fontId="2"/>
  </si>
  <si>
    <t>脱退還付金特別会計</t>
    <rPh sb="0" eb="2">
      <t>ダッタイ</t>
    </rPh>
    <rPh sb="2" eb="5">
      <t>カンプキン</t>
    </rPh>
    <rPh sb="5" eb="7">
      <t>トクベツ</t>
    </rPh>
    <rPh sb="7" eb="9">
      <t>カイケイ</t>
    </rPh>
    <phoneticPr fontId="2"/>
  </si>
  <si>
    <t>交通災害共済特別会計</t>
    <rPh sb="0" eb="2">
      <t>コウツウ</t>
    </rPh>
    <rPh sb="2" eb="4">
      <t>サイガイ</t>
    </rPh>
    <rPh sb="4" eb="6">
      <t>キョウサイ</t>
    </rPh>
    <rPh sb="6" eb="8">
      <t>トクベツ</t>
    </rPh>
    <rPh sb="8" eb="10">
      <t>カイケイ</t>
    </rPh>
    <phoneticPr fontId="2"/>
  </si>
  <si>
    <t>法適用企業</t>
    <rPh sb="0" eb="3">
      <t>ホウテキヨウ</t>
    </rPh>
    <rPh sb="3" eb="5">
      <t>キギョウ</t>
    </rPh>
    <phoneticPr fontId="2"/>
  </si>
  <si>
    <t>競艇事業特別会計</t>
    <rPh sb="0" eb="2">
      <t>キョウテイ</t>
    </rPh>
    <rPh sb="2" eb="4">
      <t>ジギョウ</t>
    </rPh>
    <rPh sb="4" eb="6">
      <t>トクベツ</t>
    </rPh>
    <rPh sb="6" eb="8">
      <t>カイケイ</t>
    </rPh>
    <phoneticPr fontId="2"/>
  </si>
  <si>
    <t>特別会計</t>
    <rPh sb="0" eb="2">
      <t>トクベツ</t>
    </rPh>
    <rPh sb="2" eb="4">
      <t>カイケイ</t>
    </rPh>
    <phoneticPr fontId="2"/>
  </si>
  <si>
    <t>科学振興仁科財団</t>
    <rPh sb="0" eb="2">
      <t>カガク</t>
    </rPh>
    <rPh sb="2" eb="4">
      <t>シンコウ</t>
    </rPh>
    <rPh sb="4" eb="6">
      <t>ニシナ</t>
    </rPh>
    <rPh sb="6" eb="8">
      <t>ザイダン</t>
    </rPh>
    <phoneticPr fontId="2"/>
  </si>
  <si>
    <t>里庄町土地開発公社</t>
    <rPh sb="0" eb="3">
      <t>サトショウチョウ</t>
    </rPh>
    <rPh sb="3" eb="5">
      <t>トチ</t>
    </rPh>
    <rPh sb="5" eb="7">
      <t>カイハツ</t>
    </rPh>
    <rPh sb="7" eb="9">
      <t>コウシャ</t>
    </rPh>
    <phoneticPr fontId="2"/>
  </si>
  <si>
    <t>－</t>
  </si>
  <si>
    <t>－</t>
    <phoneticPr fontId="2"/>
  </si>
  <si>
    <t>－</t>
    <phoneticPr fontId="2"/>
  </si>
  <si>
    <t>法非適用企業</t>
    <rPh sb="1" eb="2">
      <t>ヒ</t>
    </rPh>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</si>
  <si>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</si>
  <si>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</si>
  <si>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</si>
  <si>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</si>
  <si>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</si>
  <si>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</si>
  <si>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</si>
  <si>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</si>
  <si>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</si>
  <si>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</si>
  <si>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</si>
  <si>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岡山県市町村総合事務組合(一般会計）</t>
    <rPh sb="0" eb="3">
      <t>オカヤマケン</t>
    </rPh>
    <rPh sb="3" eb="6">
      <t>シチョウソン</t>
    </rPh>
    <rPh sb="6" eb="8">
      <t>ソウゴウ</t>
    </rPh>
    <rPh sb="8" eb="10">
      <t>ジム</t>
    </rPh>
    <rPh sb="10" eb="12">
      <t>クミアイ</t>
    </rPh>
    <rPh sb="13" eb="15">
      <t>イッパン</t>
    </rPh>
    <rPh sb="15" eb="17">
      <t>カイケイ</t>
    </rPh>
    <phoneticPr fontId="2"/>
  </si>
  <si>
    <t>岡山県市町村総合事務組合（貸付金特別会計）</t>
    <rPh sb="0" eb="3">
      <t>オカヤマケン</t>
    </rPh>
    <rPh sb="3" eb="6">
      <t>シチョウソン</t>
    </rPh>
    <rPh sb="6" eb="8">
      <t>ソウゴウ</t>
    </rPh>
    <rPh sb="8" eb="10">
      <t>ジム</t>
    </rPh>
    <rPh sb="10" eb="12">
      <t>クミアイ</t>
    </rPh>
    <phoneticPr fontId="2"/>
  </si>
  <si>
    <t>岡山県市町村総合事務組合脱（退還付金特別会計）</t>
    <rPh sb="0" eb="3">
      <t>オカヤマケン</t>
    </rPh>
    <rPh sb="3" eb="6">
      <t>シチョウソン</t>
    </rPh>
    <rPh sb="6" eb="8">
      <t>ソウゴウ</t>
    </rPh>
    <rPh sb="8" eb="10">
      <t>ジム</t>
    </rPh>
    <rPh sb="10" eb="12">
      <t>クミアイ</t>
    </rPh>
    <phoneticPr fontId="2"/>
  </si>
  <si>
    <t>岡山県市町村総合事務組合交通（災害共済特別会計）</t>
    <rPh sb="0" eb="3">
      <t>オカヤマケン</t>
    </rPh>
    <rPh sb="3" eb="6">
      <t>シチョウソン</t>
    </rPh>
    <rPh sb="6" eb="8">
      <t>ソウゴウ</t>
    </rPh>
    <rPh sb="8" eb="10">
      <t>ジム</t>
    </rPh>
    <rPh sb="10" eb="12">
      <t>クミアイ</t>
    </rPh>
    <phoneticPr fontId="2"/>
  </si>
  <si>
    <t>備南競艇事業組合（一般会計）</t>
    <rPh sb="0" eb="2">
      <t>ビナン</t>
    </rPh>
    <rPh sb="2" eb="4">
      <t>キョウテイ</t>
    </rPh>
    <rPh sb="4" eb="6">
      <t>ジギョウ</t>
    </rPh>
    <rPh sb="6" eb="8">
      <t>クミアイ</t>
    </rPh>
    <phoneticPr fontId="2"/>
  </si>
  <si>
    <t>備南競艇事業組合競艇事業（特別会計）</t>
    <rPh sb="0" eb="2">
      <t>ビナン</t>
    </rPh>
    <rPh sb="2" eb="4">
      <t>キョウテイ</t>
    </rPh>
    <rPh sb="4" eb="6">
      <t>ジギョウ</t>
    </rPh>
    <rPh sb="6" eb="8">
      <t>クミアイ</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</si>
  <si>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</si>
  <si>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</si>
  <si>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</si>
  <si>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</si>
  <si>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</si>
  <si>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</si>
  <si>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</si>
  <si>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</si>
  <si>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</si>
  <si>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</si>
  <si>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</si>
  <si>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</si>
  <si>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</si>
  <si>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実質公債費比率・将来負担比率等については、類似団体と比較しても低い水準にあり現段階では十分に健全性を保てている。
　しかし、町主要施策である公共下水道事業の推進の影響や、公共施設の老朽化への対応が必要になること、高齢化による社会保障費の増加等により財政状況が悪化することが見込まれるため、今まで以上に公債費の適正化に努める必要がある。</t>
    <rPh sb="22" eb="24">
      <t>ルイジ</t>
    </rPh>
    <rPh sb="24" eb="26">
      <t>ダンタイ</t>
    </rPh>
    <rPh sb="27" eb="29">
      <t>ヒカク</t>
    </rPh>
    <rPh sb="32" eb="33">
      <t>ヒク</t>
    </rPh>
    <rPh sb="34" eb="36">
      <t>スイジュン</t>
    </rPh>
    <rPh sb="145" eb="146">
      <t>イマ</t>
    </rPh>
    <rPh sb="148" eb="150">
      <t>イジョウ</t>
    </rPh>
    <rPh sb="151" eb="154">
      <t>コウサイヒ</t>
    </rPh>
    <rPh sb="155" eb="158">
      <t>テキセイカ</t>
    </rPh>
    <rPh sb="159" eb="160">
      <t>ツト</t>
    </rPh>
    <rPh sb="162" eb="16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</si>
</sst>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106092</c:v>
                </c:pt>
              </c:numCache>
            </c:numRef>
          </c:val>
          <c:smooth val="0"/>
          <c:extLst>
            <c:ext xmlns:c16="http://schemas.microsoft.com/office/drawing/2014/chart" uri="{C3380CC4-5D6E-409C-BE32-E72D297353CC}">
              <c16:uniqueId val="{00000000-D9A2-42F5-A0E1-1098D1ED7BC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34709</c:v>
                </c:pt>
                <c:pt idx="1">
                  <c:v>30588</c:v>
                </c:pt>
                <c:pt idx="2">
                  <c:v>34518</c:v>
                </c:pt>
                <c:pt idx="3">
                  <c:v>27339</c:v>
                </c:pt>
                <c:pt idx="4">
                  <c:v>39943</c:v>
                </c:pt>
              </c:numCache>
            </c:numRef>
          </c:val>
          <c:smooth val="0"/>
          <c:extLst>
            <c:ext xmlns:c16="http://schemas.microsoft.com/office/drawing/2014/chart" uri="{C3380CC4-5D6E-409C-BE32-E72D297353CC}">
              <c16:uniqueId val="{00000001-D9A2-42F5-A0E1-1098D1ED7BCC}"/>
            </c:ext>
          </c:extLst>
        </c:ser>
        <c:dLbls>
          <c:showLegendKey val="0"/>
          <c:showVal val="0"/>
          <c:showCatName val="0"/>
          <c:showSerName val="0"/>
          <c:showPercent val="0"/>
          <c:showBubbleSize val="0"/>
        </c:dLbls>
        <c:marker val="1"/>
        <c:smooth val="0"/>
        <c:axId val="310631824"/>
        <c:axId val="310634176"/>
      </c:lineChart>
      <c:catAx>
        <c:axId val="310631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0634176"/>
        <c:crosses val="autoZero"/>
        <c:auto val="1"/>
        <c:lblAlgn val="ctr"/>
        <c:lblOffset val="100"/>
        <c:tickLblSkip val="1"/>
        <c:tickMarkSkip val="1"/>
        <c:noMultiLvlLbl val="0"/>
      </c:catAx>
      <c:valAx>
        <c:axId val="31063417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0631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7.08</c:v>
                </c:pt>
                <c:pt idx="1">
                  <c:v>7.09</c:v>
                </c:pt>
                <c:pt idx="2">
                  <c:v>8.51</c:v>
                </c:pt>
                <c:pt idx="3">
                  <c:v>8.31</c:v>
                </c:pt>
                <c:pt idx="4">
                  <c:v>10.45</c:v>
                </c:pt>
              </c:numCache>
            </c:numRef>
          </c:val>
          <c:extLst>
            <c:ext xmlns:c16="http://schemas.microsoft.com/office/drawing/2014/chart" uri="{C3380CC4-5D6E-409C-BE32-E72D297353CC}">
              <c16:uniqueId val="{00000000-432A-4785-9A28-EB439C7FDD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31.6</c:v>
                </c:pt>
                <c:pt idx="1">
                  <c:v>32.68</c:v>
                </c:pt>
                <c:pt idx="2">
                  <c:v>31.09</c:v>
                </c:pt>
                <c:pt idx="3">
                  <c:v>29.17</c:v>
                </c:pt>
                <c:pt idx="4">
                  <c:v>26.3</c:v>
                </c:pt>
              </c:numCache>
            </c:numRef>
          </c:val>
          <c:extLst>
            <c:ext xmlns:c16="http://schemas.microsoft.com/office/drawing/2014/chart" uri="{C3380CC4-5D6E-409C-BE32-E72D297353CC}">
              <c16:uniqueId val="{00000001-432A-4785-9A28-EB439C7FDD24}"/>
            </c:ext>
          </c:extLst>
        </c:ser>
        <c:dLbls>
          <c:showLegendKey val="0"/>
          <c:showVal val="0"/>
          <c:showCatName val="0"/>
          <c:showSerName val="0"/>
          <c:showPercent val="0"/>
          <c:showBubbleSize val="0"/>
        </c:dLbls>
        <c:gapWidth val="250"/>
        <c:overlap val="100"/>
        <c:axId val="310634568"/>
        <c:axId val="310633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-5.36</c:v>
                </c:pt>
                <c:pt idx="1">
                  <c:v>2.35</c:v>
                </c:pt>
                <c:pt idx="2">
                  <c:v>0.79</c:v>
                </c:pt>
                <c:pt idx="3">
                  <c:v>-2.4</c:v>
                </c:pt>
                <c:pt idx="4">
                  <c:v>0.45</c:v>
                </c:pt>
              </c:numCache>
            </c:numRef>
          </c:val>
          <c:smooth val="0"/>
          <c:extLst>
            <c:ext xmlns:c16="http://schemas.microsoft.com/office/drawing/2014/chart" uri="{C3380CC4-5D6E-409C-BE32-E72D297353CC}">
              <c16:uniqueId val="{00000002-432A-4785-9A28-EB439C7FDD24}"/>
            </c:ext>
          </c:extLst>
        </c:ser>
        <c:dLbls>
          <c:showLegendKey val="0"/>
          <c:showVal val="0"/>
          <c:showCatName val="0"/>
          <c:showSerName val="0"/>
          <c:showPercent val="0"/>
          <c:showBubbleSize val="0"/>
        </c:dLbls>
        <c:marker val="1"/>
        <c:smooth val="0"/>
        <c:axId val="310634568"/>
        <c:axId val="310633392"/>
      </c:lineChart>
      <c:catAx>
        <c:axId val="310634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0633392"/>
        <c:crosses val="autoZero"/>
        <c:auto val="1"/>
        <c:lblAlgn val="ctr"/>
        <c:lblOffset val="100"/>
        <c:tickLblSkip val="1"/>
        <c:tickMarkSkip val="1"/>
        <c:noMultiLvlLbl val="0"/>
      </c:catAx>
      <c:valAx>
        <c:axId val="310633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0634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6E7-404D-ACCE-EEC7CD84055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6E7-404D-ACCE-EEC7CD84055A}"/>
            </c:ext>
          </c:extLst>
        </c:ser>
        <c:ser>
          <c:idx val="2"/>
          <c:order val="2"/>
          <c:tx>
            <c:strRef>
              <c:f>データシート!$A$29</c:f>
              <c:strCache>
                <c:ptCount val="1"/>
                <c:pt idx="0">
                  <c:v>里庄町後期高齢者医療特別会計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6E7-404D-ACCE-EEC7CD84055A}"/>
            </c:ext>
          </c:extLst>
        </c:ser>
        <c:ser>
          <c:idx val="3"/>
          <c:order val="3"/>
          <c:tx>
            <c:strRef>
              <c:f>データシート!$A$30</c:f>
              <c:strCache>
                <c:ptCount val="1"/>
                <c:pt idx="0">
                  <c:v>里庄町営墓地特別会計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0.04</c:v>
                </c:pt>
                <c:pt idx="8">
                  <c:v>#N/A</c:v>
                </c:pt>
                <c:pt idx="9">
                  <c:v>0.01</c:v>
                </c:pt>
              </c:numCache>
            </c:numRef>
          </c:val>
          <c:extLst>
            <c:ext xmlns:c16="http://schemas.microsoft.com/office/drawing/2014/chart" uri="{C3380CC4-5D6E-409C-BE32-E72D297353CC}">
              <c16:uniqueId val="{00000003-76E7-404D-ACCE-EEC7CD84055A}"/>
            </c:ext>
          </c:extLst>
        </c:ser>
        <c:ser>
          <c:idx val="4"/>
          <c:order val="4"/>
          <c:tx>
            <c:strRef>
              <c:f>データシート!$A$31</c:f>
              <c:strCache>
                <c:ptCount val="1"/>
                <c:pt idx="0">
                  <c:v>里庄町介護老人保健施設特別会計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1.22</c:v>
                </c:pt>
                <c:pt idx="2">
                  <c:v>#N/A</c:v>
                </c:pt>
                <c:pt idx="3">
                  <c:v>0.66</c:v>
                </c:pt>
                <c:pt idx="4">
                  <c:v>#N/A</c:v>
                </c:pt>
                <c:pt idx="5">
                  <c:v>0.71</c:v>
                </c:pt>
                <c:pt idx="6">
                  <c:v>#N/A</c:v>
                </c:pt>
                <c:pt idx="7">
                  <c:v>0.04</c:v>
                </c:pt>
                <c:pt idx="8">
                  <c:v>#N/A</c:v>
                </c:pt>
                <c:pt idx="9">
                  <c:v>0.06</c:v>
                </c:pt>
              </c:numCache>
            </c:numRef>
          </c:val>
          <c:extLst>
            <c:ext xmlns:c16="http://schemas.microsoft.com/office/drawing/2014/chart" uri="{C3380CC4-5D6E-409C-BE32-E72D297353CC}">
              <c16:uniqueId val="{00000004-76E7-404D-ACCE-EEC7CD84055A}"/>
            </c:ext>
          </c:extLst>
        </c:ser>
        <c:ser>
          <c:idx val="5"/>
          <c:order val="5"/>
          <c:tx>
            <c:strRef>
              <c:f>データシート!$A$32</c:f>
              <c:strCache>
                <c:ptCount val="1"/>
                <c:pt idx="0">
                  <c:v>里庄町介護保険特別会計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1.4</c:v>
                </c:pt>
                <c:pt idx="2">
                  <c:v>#N/A</c:v>
                </c:pt>
                <c:pt idx="3">
                  <c:v>1.44</c:v>
                </c:pt>
                <c:pt idx="4">
                  <c:v>#N/A</c:v>
                </c:pt>
                <c:pt idx="5">
                  <c:v>0.82</c:v>
                </c:pt>
                <c:pt idx="6">
                  <c:v>#N/A</c:v>
                </c:pt>
                <c:pt idx="7">
                  <c:v>0.74</c:v>
                </c:pt>
                <c:pt idx="8">
                  <c:v>#N/A</c:v>
                </c:pt>
                <c:pt idx="9">
                  <c:v>0.31</c:v>
                </c:pt>
              </c:numCache>
            </c:numRef>
          </c:val>
          <c:extLst>
            <c:ext xmlns:c16="http://schemas.microsoft.com/office/drawing/2014/chart" uri="{C3380CC4-5D6E-409C-BE32-E72D297353CC}">
              <c16:uniqueId val="{00000005-76E7-404D-ACCE-EEC7CD84055A}"/>
            </c:ext>
          </c:extLst>
        </c:ser>
        <c:ser>
          <c:idx val="6"/>
          <c:order val="6"/>
          <c:tx>
            <c:strRef>
              <c:f>データシート!$A$33</c:f>
              <c:strCache>
                <c:ptCount val="1"/>
                <c:pt idx="0">
                  <c:v>里庄町公共下水道事業会計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2.31</c:v>
                </c:pt>
                <c:pt idx="2">
                  <c:v>#N/A</c:v>
                </c:pt>
                <c:pt idx="3">
                  <c:v>2.5299999999999998</c:v>
                </c:pt>
                <c:pt idx="4">
                  <c:v>#N/A</c:v>
                </c:pt>
                <c:pt idx="5">
                  <c:v>2.81</c:v>
                </c:pt>
                <c:pt idx="6">
                  <c:v>#N/A</c:v>
                </c:pt>
                <c:pt idx="7">
                  <c:v>3.41</c:v>
                </c:pt>
                <c:pt idx="8">
                  <c:v>#N/A</c:v>
                </c:pt>
                <c:pt idx="9">
                  <c:v>4.55</c:v>
                </c:pt>
              </c:numCache>
            </c:numRef>
          </c:val>
          <c:extLst>
            <c:ext xmlns:c16="http://schemas.microsoft.com/office/drawing/2014/chart" uri="{C3380CC4-5D6E-409C-BE32-E72D297353CC}">
              <c16:uniqueId val="{00000006-76E7-404D-ACCE-EEC7CD84055A}"/>
            </c:ext>
          </c:extLst>
        </c:ser>
        <c:ser>
          <c:idx val="7"/>
          <c:order val="7"/>
          <c:tx>
            <c:strRef>
              <c:f>データシート!$A$34</c:f>
              <c:strCache>
                <c:ptCount val="1"/>
                <c:pt idx="0">
                  <c:v>里庄町国民健康保険特別会計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3.35</c:v>
                </c:pt>
                <c:pt idx="2">
                  <c:v>#N/A</c:v>
                </c:pt>
                <c:pt idx="3">
                  <c:v>2.68</c:v>
                </c:pt>
                <c:pt idx="4">
                  <c:v>#N/A</c:v>
                </c:pt>
                <c:pt idx="5">
                  <c:v>2.83</c:v>
                </c:pt>
                <c:pt idx="6">
                  <c:v>#N/A</c:v>
                </c:pt>
                <c:pt idx="7">
                  <c:v>3.36</c:v>
                </c:pt>
                <c:pt idx="8">
                  <c:v>#N/A</c:v>
                </c:pt>
                <c:pt idx="9">
                  <c:v>4.79</c:v>
                </c:pt>
              </c:numCache>
            </c:numRef>
          </c:val>
          <c:extLst>
            <c:ext xmlns:c16="http://schemas.microsoft.com/office/drawing/2014/chart" uri="{C3380CC4-5D6E-409C-BE32-E72D297353CC}">
              <c16:uniqueId val="{00000007-76E7-404D-ACCE-EEC7CD84055A}"/>
            </c:ext>
          </c:extLst>
        </c:ser>
        <c:ser>
          <c:idx val="8"/>
          <c:order val="8"/>
          <c:tx>
            <c:strRef>
              <c:f>データシート!$A$35</c:f>
              <c:strCache>
                <c:ptCount val="1"/>
                <c:pt idx="0">
                  <c:v>里庄町水道事業会計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8.64</c:v>
                </c:pt>
                <c:pt idx="2">
                  <c:v>#N/A</c:v>
                </c:pt>
                <c:pt idx="3">
                  <c:v>4.9800000000000004</c:v>
                </c:pt>
                <c:pt idx="4">
                  <c:v>#N/A</c:v>
                </c:pt>
                <c:pt idx="5">
                  <c:v>7.62</c:v>
                </c:pt>
                <c:pt idx="6">
                  <c:v>#N/A</c:v>
                </c:pt>
                <c:pt idx="7">
                  <c:v>5.99</c:v>
                </c:pt>
                <c:pt idx="8">
                  <c:v>#N/A</c:v>
                </c:pt>
                <c:pt idx="9">
                  <c:v>8.48</c:v>
                </c:pt>
              </c:numCache>
            </c:numRef>
          </c:val>
          <c:extLst>
            <c:ext xmlns:c16="http://schemas.microsoft.com/office/drawing/2014/chart" uri="{C3380CC4-5D6E-409C-BE32-E72D297353CC}">
              <c16:uniqueId val="{00000008-76E7-404D-ACCE-EEC7CD84055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7.07</c:v>
                </c:pt>
                <c:pt idx="2">
                  <c:v>#N/A</c:v>
                </c:pt>
                <c:pt idx="3">
                  <c:v>7.08</c:v>
                </c:pt>
                <c:pt idx="4">
                  <c:v>#N/A</c:v>
                </c:pt>
                <c:pt idx="5">
                  <c:v>8.51</c:v>
                </c:pt>
                <c:pt idx="6">
                  <c:v>#N/A</c:v>
                </c:pt>
                <c:pt idx="7">
                  <c:v>8.25</c:v>
                </c:pt>
                <c:pt idx="8">
                  <c:v>#N/A</c:v>
                </c:pt>
                <c:pt idx="9">
                  <c:v>10.44</c:v>
                </c:pt>
              </c:numCache>
            </c:numRef>
          </c:val>
          <c:extLst>
            <c:ext xmlns:c16="http://schemas.microsoft.com/office/drawing/2014/chart" uri="{C3380CC4-5D6E-409C-BE32-E72D297353CC}">
              <c16:uniqueId val="{00000009-76E7-404D-ACCE-EEC7CD84055A}"/>
            </c:ext>
          </c:extLst>
        </c:ser>
        <c:dLbls>
          <c:showLegendKey val="0"/>
          <c:showVal val="0"/>
          <c:showCatName val="0"/>
          <c:showSerName val="0"/>
          <c:showPercent val="0"/>
          <c:showBubbleSize val="0"/>
        </c:dLbls>
        <c:gapWidth val="150"/>
        <c:overlap val="100"/>
        <c:axId val="310633784"/>
        <c:axId val="310634960"/>
      </c:barChart>
      <c:catAx>
        <c:axId val="310633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0634960"/>
        <c:crosses val="autoZero"/>
        <c:auto val="1"/>
        <c:lblAlgn val="ctr"/>
        <c:lblOffset val="100"/>
        <c:tickLblSkip val="1"/>
        <c:tickMarkSkip val="1"/>
        <c:noMultiLvlLbl val="0"/>
      </c:catAx>
      <c:valAx>
        <c:axId val="310634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0633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258</c:v>
                </c:pt>
                <c:pt idx="5">
                  <c:v>278</c:v>
                </c:pt>
                <c:pt idx="8">
                  <c:v>297</c:v>
                </c:pt>
                <c:pt idx="11">
                  <c:v>332</c:v>
                </c:pt>
                <c:pt idx="14">
                  <c:v>332</c:v>
                </c:pt>
              </c:numCache>
            </c:numRef>
          </c:val>
          <c:extLst>
            <c:ext xmlns:c16="http://schemas.microsoft.com/office/drawing/2014/chart" uri="{C3380CC4-5D6E-409C-BE32-E72D297353CC}">
              <c16:uniqueId val="{00000000-ADA0-4695-AF1E-DAE1D729F16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DA0-4695-AF1E-DAE1D729F16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10</c:v>
                </c:pt>
                <c:pt idx="3">
                  <c:v>9</c:v>
                </c:pt>
                <c:pt idx="6">
                  <c:v>6</c:v>
                </c:pt>
                <c:pt idx="9">
                  <c:v>4</c:v>
                </c:pt>
                <c:pt idx="12">
                  <c:v>2</c:v>
                </c:pt>
              </c:numCache>
            </c:numRef>
          </c:val>
          <c:extLst>
            <c:ext xmlns:c16="http://schemas.microsoft.com/office/drawing/2014/chart" uri="{C3380CC4-5D6E-409C-BE32-E72D297353CC}">
              <c16:uniqueId val="{00000002-ADA0-4695-AF1E-DAE1D729F16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48</c:v>
                </c:pt>
                <c:pt idx="3">
                  <c:v>37</c:v>
                </c:pt>
                <c:pt idx="6">
                  <c:v>26</c:v>
                </c:pt>
                <c:pt idx="9">
                  <c:v>13</c:v>
                </c:pt>
                <c:pt idx="12">
                  <c:v>11</c:v>
                </c:pt>
              </c:numCache>
            </c:numRef>
          </c:val>
          <c:extLst>
            <c:ext xmlns:c16="http://schemas.microsoft.com/office/drawing/2014/chart" uri="{C3380CC4-5D6E-409C-BE32-E72D297353CC}">
              <c16:uniqueId val="{00000003-ADA0-4695-AF1E-DAE1D729F16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123</c:v>
                </c:pt>
                <c:pt idx="3">
                  <c:v>134</c:v>
                </c:pt>
                <c:pt idx="6">
                  <c:v>144</c:v>
                </c:pt>
                <c:pt idx="9">
                  <c:v>148</c:v>
                </c:pt>
                <c:pt idx="12">
                  <c:v>155</c:v>
                </c:pt>
              </c:numCache>
            </c:numRef>
          </c:val>
          <c:extLst>
            <c:ext xmlns:c16="http://schemas.microsoft.com/office/drawing/2014/chart" uri="{C3380CC4-5D6E-409C-BE32-E72D297353CC}">
              <c16:uniqueId val="{00000004-ADA0-4695-AF1E-DAE1D729F16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A0-4695-AF1E-DAE1D729F16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DA0-4695-AF1E-DAE1D729F16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279</c:v>
                </c:pt>
                <c:pt idx="3">
                  <c:v>280</c:v>
                </c:pt>
                <c:pt idx="6">
                  <c:v>308</c:v>
                </c:pt>
                <c:pt idx="9">
                  <c:v>323</c:v>
                </c:pt>
                <c:pt idx="12">
                  <c:v>333</c:v>
                </c:pt>
              </c:numCache>
            </c:numRef>
          </c:val>
          <c:extLst>
            <c:ext xmlns:c16="http://schemas.microsoft.com/office/drawing/2014/chart" uri="{C3380CC4-5D6E-409C-BE32-E72D297353CC}">
              <c16:uniqueId val="{00000007-ADA0-4695-AF1E-DAE1D729F167}"/>
            </c:ext>
          </c:extLst>
        </c:ser>
        <c:dLbls>
          <c:showLegendKey val="0"/>
          <c:showVal val="0"/>
          <c:showCatName val="0"/>
          <c:showSerName val="0"/>
          <c:showPercent val="0"/>
          <c:showBubbleSize val="0"/>
        </c:dLbls>
        <c:gapWidth val="100"/>
        <c:overlap val="100"/>
        <c:axId val="310636920"/>
        <c:axId val="310637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202</c:v>
                </c:pt>
                <c:pt idx="2">
                  <c:v>#N/A</c:v>
                </c:pt>
                <c:pt idx="3">
                  <c:v>#N/A</c:v>
                </c:pt>
                <c:pt idx="4">
                  <c:v>182</c:v>
                </c:pt>
                <c:pt idx="5">
                  <c:v>#N/A</c:v>
                </c:pt>
                <c:pt idx="6">
                  <c:v>#N/A</c:v>
                </c:pt>
                <c:pt idx="7">
                  <c:v>187</c:v>
                </c:pt>
                <c:pt idx="8">
                  <c:v>#N/A</c:v>
                </c:pt>
                <c:pt idx="9">
                  <c:v>#N/A</c:v>
                </c:pt>
                <c:pt idx="10">
                  <c:v>156</c:v>
                </c:pt>
                <c:pt idx="11">
                  <c:v>#N/A</c:v>
                </c:pt>
                <c:pt idx="12">
                  <c:v>#N/A</c:v>
                </c:pt>
                <c:pt idx="13">
                  <c:v>169</c:v>
                </c:pt>
                <c:pt idx="14">
                  <c:v>#N/A</c:v>
                </c:pt>
              </c:numCache>
            </c:numRef>
          </c:val>
          <c:smooth val="0"/>
          <c:extLst>
            <c:ext xmlns:c16="http://schemas.microsoft.com/office/drawing/2014/chart" uri="{C3380CC4-5D6E-409C-BE32-E72D297353CC}">
              <c16:uniqueId val="{00000008-ADA0-4695-AF1E-DAE1D729F167}"/>
            </c:ext>
          </c:extLst>
        </c:ser>
        <c:dLbls>
          <c:showLegendKey val="0"/>
          <c:showVal val="0"/>
          <c:showCatName val="0"/>
          <c:showSerName val="0"/>
          <c:showPercent val="0"/>
          <c:showBubbleSize val="0"/>
        </c:dLbls>
        <c:marker val="1"/>
        <c:smooth val="0"/>
        <c:axId val="310636920"/>
        <c:axId val="310637312"/>
      </c:lineChart>
      <c:catAx>
        <c:axId val="310636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0637312"/>
        <c:crosses val="autoZero"/>
        <c:auto val="1"/>
        <c:lblAlgn val="ctr"/>
        <c:lblOffset val="100"/>
        <c:tickLblSkip val="1"/>
        <c:tickMarkSkip val="1"/>
        <c:noMultiLvlLbl val="0"/>
      </c:catAx>
      <c:valAx>
        <c:axId val="310637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0636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4272</c:v>
                </c:pt>
                <c:pt idx="5">
                  <c:v>4412</c:v>
                </c:pt>
                <c:pt idx="8">
                  <c:v>4687</c:v>
                </c:pt>
                <c:pt idx="11">
                  <c:v>4776</c:v>
                </c:pt>
                <c:pt idx="14">
                  <c:v>4785</c:v>
                </c:pt>
              </c:numCache>
            </c:numRef>
          </c:val>
          <c:extLst>
            <c:ext xmlns:c16="http://schemas.microsoft.com/office/drawing/2014/chart" uri="{C3380CC4-5D6E-409C-BE32-E72D297353CC}">
              <c16:uniqueId val="{00000000-E424-4BB7-A182-C8B409CE6D4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101</c:v>
                </c:pt>
                <c:pt idx="5">
                  <c:v>89</c:v>
                </c:pt>
                <c:pt idx="8">
                  <c:v>82</c:v>
                </c:pt>
                <c:pt idx="11">
                  <c:v>71</c:v>
                </c:pt>
                <c:pt idx="14">
                  <c:v>62</c:v>
                </c:pt>
              </c:numCache>
            </c:numRef>
          </c:val>
          <c:extLst>
            <c:ext xmlns:c16="http://schemas.microsoft.com/office/drawing/2014/chart" uri="{C3380CC4-5D6E-409C-BE32-E72D297353CC}">
              <c16:uniqueId val="{00000001-E424-4BB7-A182-C8B409CE6D4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4085</c:v>
                </c:pt>
                <c:pt idx="5">
                  <c:v>4002</c:v>
                </c:pt>
                <c:pt idx="8">
                  <c:v>3795</c:v>
                </c:pt>
                <c:pt idx="11">
                  <c:v>3647</c:v>
                </c:pt>
                <c:pt idx="14">
                  <c:v>3464</c:v>
                </c:pt>
              </c:numCache>
            </c:numRef>
          </c:val>
          <c:extLst>
            <c:ext xmlns:c16="http://schemas.microsoft.com/office/drawing/2014/chart" uri="{C3380CC4-5D6E-409C-BE32-E72D297353CC}">
              <c16:uniqueId val="{00000002-E424-4BB7-A182-C8B409CE6D4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424-4BB7-A182-C8B409CE6D4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424-4BB7-A182-C8B409CE6D4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424-4BB7-A182-C8B409CE6D4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276</c:v>
                </c:pt>
                <c:pt idx="3">
                  <c:v>253</c:v>
                </c:pt>
                <c:pt idx="6">
                  <c:v>198</c:v>
                </c:pt>
                <c:pt idx="9">
                  <c:v>153</c:v>
                </c:pt>
                <c:pt idx="12">
                  <c:v>156</c:v>
                </c:pt>
              </c:numCache>
            </c:numRef>
          </c:val>
          <c:extLst>
            <c:ext xmlns:c16="http://schemas.microsoft.com/office/drawing/2014/chart" uri="{C3380CC4-5D6E-409C-BE32-E72D297353CC}">
              <c16:uniqueId val="{00000006-E424-4BB7-A182-C8B409CE6D4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105</c:v>
                </c:pt>
                <c:pt idx="3">
                  <c:v>78</c:v>
                </c:pt>
                <c:pt idx="6">
                  <c:v>129</c:v>
                </c:pt>
                <c:pt idx="9">
                  <c:v>190</c:v>
                </c:pt>
                <c:pt idx="12">
                  <c:v>203</c:v>
                </c:pt>
              </c:numCache>
            </c:numRef>
          </c:val>
          <c:extLst>
            <c:ext xmlns:c16="http://schemas.microsoft.com/office/drawing/2014/chart" uri="{C3380CC4-5D6E-409C-BE32-E72D297353CC}">
              <c16:uniqueId val="{00000007-E424-4BB7-A182-C8B409CE6D4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2525</c:v>
                </c:pt>
                <c:pt idx="3">
                  <c:v>2529</c:v>
                </c:pt>
                <c:pt idx="6">
                  <c:v>2568</c:v>
                </c:pt>
                <c:pt idx="9">
                  <c:v>2762</c:v>
                </c:pt>
                <c:pt idx="12">
                  <c:v>2916</c:v>
                </c:pt>
              </c:numCache>
            </c:numRef>
          </c:val>
          <c:extLst>
            <c:ext xmlns:c16="http://schemas.microsoft.com/office/drawing/2014/chart" uri="{C3380CC4-5D6E-409C-BE32-E72D297353CC}">
              <c16:uniqueId val="{00000008-E424-4BB7-A182-C8B409CE6D4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122</c:v>
                </c:pt>
                <c:pt idx="3">
                  <c:v>102</c:v>
                </c:pt>
                <c:pt idx="6">
                  <c:v>89</c:v>
                </c:pt>
                <c:pt idx="9">
                  <c:v>94</c:v>
                </c:pt>
                <c:pt idx="12">
                  <c:v>89</c:v>
                </c:pt>
              </c:numCache>
            </c:numRef>
          </c:val>
          <c:extLst>
            <c:ext xmlns:c16="http://schemas.microsoft.com/office/drawing/2014/chart" uri="{C3380CC4-5D6E-409C-BE32-E72D297353CC}">
              <c16:uniqueId val="{00000009-E424-4BB7-A182-C8B409CE6D4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3414</c:v>
                </c:pt>
                <c:pt idx="3">
                  <c:v>3517</c:v>
                </c:pt>
                <c:pt idx="6">
                  <c:v>3514</c:v>
                </c:pt>
                <c:pt idx="9">
                  <c:v>3497</c:v>
                </c:pt>
                <c:pt idx="12">
                  <c:v>3470</c:v>
                </c:pt>
              </c:numCache>
            </c:numRef>
          </c:val>
          <c:extLst>
            <c:ext xmlns:c16="http://schemas.microsoft.com/office/drawing/2014/chart" uri="{C3380CC4-5D6E-409C-BE32-E72D297353CC}">
              <c16:uniqueId val="{0000000A-E424-4BB7-A182-C8B409CE6D40}"/>
            </c:ext>
          </c:extLst>
        </c:ser>
        <c:dLbls>
          <c:showLegendKey val="0"/>
          <c:showVal val="0"/>
          <c:showCatName val="0"/>
          <c:showSerName val="0"/>
          <c:showPercent val="0"/>
          <c:showBubbleSize val="0"/>
        </c:dLbls>
        <c:gapWidth val="100"/>
        <c:overlap val="100"/>
        <c:axId val="312858248"/>
        <c:axId val="312857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424-4BB7-A182-C8B409CE6D40}"/>
            </c:ext>
          </c:extLst>
        </c:ser>
        <c:dLbls>
          <c:showLegendKey val="0"/>
          <c:showVal val="0"/>
          <c:showCatName val="0"/>
          <c:showSerName val="0"/>
          <c:showPercent val="0"/>
          <c:showBubbleSize val="0"/>
        </c:dLbls>
        <c:marker val="1"/>
        <c:smooth val="0"/>
        <c:axId val="312858248"/>
        <c:axId val="312857072"/>
      </c:lineChart>
      <c:catAx>
        <c:axId val="312858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2857072"/>
        <c:crosses val="autoZero"/>
        <c:auto val="1"/>
        <c:lblAlgn val="ctr"/>
        <c:lblOffset val="100"/>
        <c:tickLblSkip val="1"/>
        <c:tickMarkSkip val="1"/>
        <c:noMultiLvlLbl val="0"/>
      </c:catAx>
      <c:valAx>
        <c:axId val="312857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858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{FB410449-E37E-41E0-94FA-1968FBCB1DAC}</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8BCF-4400-B397-10365CE55AFF}"/>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{C47DA694-D8F5-4342-B72C-9A1708326738}</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8BCF-4400-B397-10365CE55AFF}"/>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{7A3C686E-9E39-4781-B3E2-79191E7864F6}</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8BCF-4400-B397-10365CE55AFF}"/>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{CF95CD8D-C404-4B8C-9D1D-E41E82256640}</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8BCF-4400-B397-10365CE55AFF}"/>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{33F0BA0D-9F66-447C-99D8-4CC5209FBAAD}</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8BCF-4400-B397-10365CE55AFF}"/>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8BCF-4400-B397-10365CE55AFF}"/>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{6F421361-9451-4B4D-9C39-80D62386836A}</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8BCF-4400-B397-10365CE55AFF}"/>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{946A031C-8F7B-44AF-8CC1-3AB085177203}</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8BCF-4400-B397-10365CE55AFF}"/>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{3FC2CF40-886B-473C-BB1F-36F49492223D}</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8BCF-4400-B397-10365CE55AFF}"/>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{C7695743-6A81-4C3B-ACB7-EBB47DBDAB34}</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8BCF-4400-B397-10365CE55AFF}"/>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{D4FFD500-D06C-4BF8-AF19-921893CF0EA4}</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8BCF-4400-B397-10365CE55AFF}"/>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8BCF-4400-B397-10365CE55AFF}"/>
            </c:ext>
          </c:extLst>
        </c:ser>
        <c:dLbls>
          <c:showLegendKey val="0"/>
          <c:showVal val="0"/>
          <c:showCatName val="0"/>
          <c:showSerName val="0"/>
          <c:showPercent val="0"/>
          <c:showBubbleSize val="0"/>
        </c:dLbls>
        <c:axId val="312862952"/>
        <c:axId val="312862560"/>
      </c:scatterChart>
      <c:valAx>
        <c:axId val="3128629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2862560"/>
        <c:crosses val="autoZero"/>
        <c:crossBetween val="midCat"/>
      </c:valAx>
      <c:valAx>
        <c:axId val="3128625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28629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{2EC78568-6169-49AB-81ED-5420E87C9A3D}</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F392-43F0-BA42-C172A43B9C1C}"/>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{D958BD4D-42F9-4CE3-BF6C-04A0F85479E9}</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F392-43F0-BA42-C172A43B9C1C}"/>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{DCD2F666-05E7-49F0-B8CF-9A45077D9611}</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F392-43F0-BA42-C172A43B9C1C}"/>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{62FB311E-BCBF-4BF7-961D-045A4234B56F}</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F392-43F0-BA42-C172A43B9C1C}"/>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{874C5CA5-DD04-4AA1-BC72-4A83B2C3CE3A}</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F392-43F0-BA42-C172A43B9C1C}"/>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9.1999999999999993</c:v>
                </c:pt>
                <c:pt idx="1">
                  <c:v>8.4</c:v>
                </c:pt>
                <c:pt idx="2">
                  <c:v>8.1</c:v>
                </c:pt>
                <c:pt idx="3">
                  <c:v>7.3</c:v>
                </c:pt>
                <c:pt idx="4">
                  <c:v>7.1</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F392-43F0-BA42-C172A43B9C1C}"/>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{D40A63BF-624C-4846-977A-D3C290E1E04E}</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F392-43F0-BA42-C172A43B9C1C}"/>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{CC89E0B2-037E-4208-85E9-E67BA856A3D8}</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F392-43F0-BA42-C172A43B9C1C}"/>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{6D75C5C6-50B1-4D7C-95C0-A04F3E409749}</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F392-43F0-BA42-C172A43B9C1C}"/>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{3E611530-83D5-438A-BDE7-5C05BB5E516F}</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F392-43F0-BA42-C172A43B9C1C}"/>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{C0188F2B-F57D-4C60-B41D-9B81F7DFDA3C}</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F392-43F0-BA42-C172A43B9C1C}"/>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11.6</c:v>
                </c:pt>
                <c:pt idx="1">
                  <c:v>10.9</c:v>
                </c:pt>
                <c:pt idx="2">
                  <c:v>10.1</c:v>
                </c:pt>
                <c:pt idx="3">
                  <c:v>9.1</c:v>
                </c:pt>
                <c:pt idx="4">
                  <c:v>9.3000000000000007</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20.2</c:v>
                </c:pt>
              </c:numCache>
            </c:numRef>
          </c:yVal>
          <c:smooth val="0"/>
          <c:extLst>
            <c:ext xmlns:c16="http://schemas.microsoft.com/office/drawing/2014/chart" uri="{C3380CC4-5D6E-409C-BE32-E72D297353CC}">
              <c16:uniqueId val="{0000000B-F392-43F0-BA42-C172A43B9C1C}"/>
            </c:ext>
          </c:extLst>
        </c:ser>
        <c:dLbls>
          <c:showLegendKey val="0"/>
          <c:showVal val="0"/>
          <c:showCatName val="0"/>
          <c:showSerName val="0"/>
          <c:showPercent val="0"/>
          <c:showBubbleSize val="0"/>
        </c:dLbls>
        <c:axId val="312861776"/>
        <c:axId val="312858640"/>
      </c:scatterChart>
      <c:valAx>
        <c:axId val="312861776"/>
        <c:scaling>
          <c:orientation val="minMax"/>
          <c:max val="11.9"/>
          <c:min val="8.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2858640"/>
        <c:crosses val="autoZero"/>
        <c:crossBetween val="midCat"/>
      </c:valAx>
      <c:valAx>
        <c:axId val="312858640"/>
        <c:scaling>
          <c:orientation val="minMax"/>
          <c:max val="40"/>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28617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岡山県里庄町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元利償還金と、公営企業債の元利償還金に対する繰入金は年々増加している。ただし、元利償還金の</a:t>
          </a:r>
          <a:r>
            <a:rPr kumimoji="1" lang="en-US" altLang="ja-JP" sz="1200">
              <a:solidFill>
                <a:schemeClr val="dk1"/>
              </a:solidFill>
              <a:effectLst/>
              <a:latin typeface="+mn-lt"/>
              <a:ea typeface="+mn-ea"/>
              <a:cs typeface="+mn-cs"/>
            </a:rPr>
            <a:t>50</a:t>
          </a:r>
          <a:r>
            <a:rPr kumimoji="1" lang="ja-JP" altLang="ja-JP" sz="1200">
              <a:solidFill>
                <a:schemeClr val="dk1"/>
              </a:solidFill>
              <a:effectLst/>
              <a:latin typeface="+mn-lt"/>
              <a:ea typeface="+mn-ea"/>
              <a:cs typeface="+mn-cs"/>
            </a:rPr>
            <a:t>％以上は臨時財政対策債に係るものであり、それに伴い、算入公債費等も増加し、実質公債費比率としては改善傾向にある。</a:t>
          </a:r>
          <a:endParaRPr lang="ja-JP" altLang="ja-JP" sz="1200">
            <a:effectLst/>
          </a:endParaRPr>
        </a:p>
        <a:p>
          <a:r>
            <a:rPr kumimoji="1" lang="ja-JP" altLang="ja-JP" sz="1200">
              <a:solidFill>
                <a:schemeClr val="dk1"/>
              </a:solidFill>
              <a:effectLst/>
              <a:latin typeface="+mn-lt"/>
              <a:ea typeface="+mn-ea"/>
              <a:cs typeface="+mn-cs"/>
            </a:rPr>
            <a:t>　債務負担行為に基づく支出額は、老朽ため池改修事業及び小規模土地改良事業に係る元利償還補助事業に係るものであり、償還が進むにつれて減少している。</a:t>
          </a:r>
          <a:endParaRPr lang="ja-JP" altLang="ja-JP" sz="1200">
            <a:effectLst/>
          </a:endParaRPr>
        </a:p>
        <a:p>
          <a:r>
            <a:rPr kumimoji="1" lang="ja-JP" altLang="ja-JP" sz="1200">
              <a:solidFill>
                <a:schemeClr val="dk1"/>
              </a:solidFill>
              <a:effectLst/>
              <a:latin typeface="+mn-lt"/>
              <a:ea typeface="+mn-ea"/>
              <a:cs typeface="+mn-cs"/>
            </a:rPr>
            <a:t>　組合等が起こした地方債の元利償還金に対する負担金等については、現段階では減少傾向にあるものの、一部事務組合の施設更新等によって大幅に増加することも予想され、元利償還金等（</a:t>
          </a:r>
          <a:r>
            <a:rPr kumimoji="1" lang="en-US" altLang="ja-JP" sz="1200">
              <a:solidFill>
                <a:schemeClr val="dk1"/>
              </a:solidFill>
              <a:effectLst/>
              <a:latin typeface="+mn-lt"/>
              <a:ea typeface="+mn-ea"/>
              <a:cs typeface="+mn-cs"/>
            </a:rPr>
            <a:t>A)</a:t>
          </a:r>
          <a:r>
            <a:rPr kumimoji="1" lang="ja-JP" altLang="ja-JP" sz="1200">
              <a:solidFill>
                <a:schemeClr val="dk1"/>
              </a:solidFill>
              <a:effectLst/>
              <a:latin typeface="+mn-lt"/>
              <a:ea typeface="+mn-ea"/>
              <a:cs typeface="+mn-cs"/>
            </a:rPr>
            <a:t>の総額が極端に増加しないよう注意する必要がある。</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岡山県里庄町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将来負担額（</a:t>
          </a:r>
          <a:r>
            <a:rPr kumimoji="1" lang="en-US" altLang="ja-JP" sz="1200">
              <a:solidFill>
                <a:schemeClr val="dk1"/>
              </a:solidFill>
              <a:effectLst/>
              <a:latin typeface="+mn-lt"/>
              <a:ea typeface="+mn-ea"/>
              <a:cs typeface="+mn-cs"/>
            </a:rPr>
            <a:t>A)</a:t>
          </a:r>
          <a:r>
            <a:rPr kumimoji="1" lang="ja-JP" altLang="ja-JP" sz="1200">
              <a:solidFill>
                <a:schemeClr val="dk1"/>
              </a:solidFill>
              <a:effectLst/>
              <a:latin typeface="+mn-lt"/>
              <a:ea typeface="+mn-ea"/>
              <a:cs typeface="+mn-cs"/>
            </a:rPr>
            <a:t>について、一般会計等に係る地方債現在高は平成</a:t>
          </a:r>
          <a:r>
            <a:rPr kumimoji="1" lang="en-US" altLang="ja-JP" sz="1200">
              <a:solidFill>
                <a:schemeClr val="dk1"/>
              </a:solidFill>
              <a:effectLst/>
              <a:latin typeface="+mn-lt"/>
              <a:ea typeface="+mn-ea"/>
              <a:cs typeface="+mn-cs"/>
            </a:rPr>
            <a:t>24</a:t>
          </a:r>
          <a:r>
            <a:rPr kumimoji="1" lang="ja-JP" altLang="ja-JP" sz="1200">
              <a:solidFill>
                <a:schemeClr val="dk1"/>
              </a:solidFill>
              <a:effectLst/>
              <a:latin typeface="+mn-lt"/>
              <a:ea typeface="+mn-ea"/>
              <a:cs typeface="+mn-cs"/>
            </a:rPr>
            <a:t>年度をピークに減少に転じている。また、公営企業債等繰入見込額については、起債残高の増加に伴い増加傾向にある。債務負担行為に基づく支出予定額についても増加に転じ、将来負担額全体として、増加傾向にある。</a:t>
          </a:r>
          <a:endParaRPr lang="ja-JP" altLang="ja-JP" sz="1200">
            <a:effectLst/>
          </a:endParaRPr>
        </a:p>
        <a:p>
          <a:r>
            <a:rPr kumimoji="1" lang="ja-JP" altLang="ja-JP" sz="1200">
              <a:solidFill>
                <a:schemeClr val="dk1"/>
              </a:solidFill>
              <a:effectLst/>
              <a:latin typeface="+mn-lt"/>
              <a:ea typeface="+mn-ea"/>
              <a:cs typeface="+mn-cs"/>
            </a:rPr>
            <a:t>　充当可能財源等（</a:t>
          </a:r>
          <a:r>
            <a:rPr kumimoji="1" lang="en-US" altLang="ja-JP" sz="1200">
              <a:solidFill>
                <a:schemeClr val="dk1"/>
              </a:solidFill>
              <a:effectLst/>
              <a:latin typeface="+mn-lt"/>
              <a:ea typeface="+mn-ea"/>
              <a:cs typeface="+mn-cs"/>
            </a:rPr>
            <a:t>B)</a:t>
          </a:r>
          <a:r>
            <a:rPr kumimoji="1" lang="ja-JP" altLang="ja-JP" sz="1200">
              <a:solidFill>
                <a:schemeClr val="dk1"/>
              </a:solidFill>
              <a:effectLst/>
              <a:latin typeface="+mn-lt"/>
              <a:ea typeface="+mn-ea"/>
              <a:cs typeface="+mn-cs"/>
            </a:rPr>
            <a:t>は、基準財政需要額算入見込額は増加を続けているものの、充当可能基金及び充当可能特定財源の減少に伴い、平成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年度から減少に転じている。</a:t>
          </a:r>
          <a:endParaRPr lang="ja-JP" altLang="ja-JP" sz="1200">
            <a:effectLst/>
          </a:endParaRPr>
        </a:p>
        <a:p>
          <a:r>
            <a:rPr kumimoji="1" lang="ja-JP" altLang="ja-JP" sz="1200">
              <a:solidFill>
                <a:schemeClr val="dk1"/>
              </a:solidFill>
              <a:effectLst/>
              <a:latin typeface="+mn-lt"/>
              <a:ea typeface="+mn-ea"/>
              <a:cs typeface="+mn-cs"/>
            </a:rPr>
            <a:t>　差引で、将来負担比率の分子は、大幅なマイナスの状態で、同水準を維持しており、当面は、健全財政を保つことができる。しかし、基金残高は減少を続けており、公営企業債の残高は当面増加し続けることから、今後は財政状況が悪化していくものと見込まれる。将来負担ゼロを維持することを一つの目標として財政運営を行う必要がある。</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岡山県里庄町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11,159
11,035
12.23
4,697,110
4,340,542
289,519
2,769,557
3,470,119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en-US" altLang="ja-JP" sz="1100">
            <a:latin typeface="ＭＳ Ｐゴシック"/>
          </a:endParaRPr>
        </a:p>
        <a:p>
          <a:endParaRPr kumimoji="1" lang="en-US" altLang="ja-JP" sz="1100">
            <a:latin typeface="ＭＳ Ｐゴシック"/>
          </a:endParaRPr>
        </a:p>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en-US" altLang="ja-JP" sz="1100">
            <a:latin typeface="ＭＳ Ｐゴシック"/>
          </a:endParaRPr>
        </a:p>
        <a:p>
          <a:endParaRPr kumimoji="1" lang="en-US" altLang="ja-JP" sz="1100">
            <a:latin typeface="ＭＳ Ｐゴシック"/>
          </a:endParaRPr>
        </a:p>
        <a:p>
          <a:pPr algn="ctr"/>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岡山県里庄町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11,159
11,035
12.23
4,697,110
4,340,542
289,519
2,769,557
3,470,119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岡山県里庄町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11,159
11,035
12.23
4,697,110
4,340,542
289,519
2,769,557
3,470,119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岡山県里庄町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11,159
11,035
12.23
4,697,110
4,340,542
289,519
2,769,557
3,470,119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類似団体平均は上回っているものの、主に臨時財政対策債及び下水道事業債の元利償還金算入による基準財政需要額の増加のため、年々低下する傾向にある。</a:t>
          </a:r>
          <a:endParaRPr lang="ja-JP" altLang="ja-JP" sz="1400">
            <a:effectLst/>
          </a:endParaRPr>
        </a:p>
        <a:p>
          <a:r>
            <a:rPr kumimoji="1" lang="ja-JP" altLang="ja-JP" sz="1100">
              <a:solidFill>
                <a:schemeClr val="dk1"/>
              </a:solidFill>
              <a:effectLst/>
              <a:latin typeface="+mn-lt"/>
              <a:ea typeface="+mn-ea"/>
              <a:cs typeface="+mn-cs"/>
            </a:rPr>
            <a:t>　今後も、当面はこの傾向が続くものと見込まれる。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6" name="直線コネクタ 65"/>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115888</xdr:rowOff>
    </xdr:to>
    <xdr:cxnSp macro="">
      <xdr:nvCxnSpPr>
        <xdr:cNvPr id="71" name="直線コネクタ 70"/>
        <xdr:cNvCxnSpPr/>
      </xdr:nvCxnSpPr>
      <xdr:spPr>
        <a:xfrm flipV="1">
          <a:off x="4114800" y="7306733"/>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147760</xdr:rowOff>
    </xdr:from>
    <xdr:ext cx="762000" cy="259045"/>
    <xdr:sp macro="" textlink="">
      <xdr:nvSpPr>
        <xdr:cNvPr id="72"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115888</xdr:rowOff>
    </xdr:from>
    <xdr:to>
      <xdr:col>6</xdr:col>
      <xdr:colOff>0</xdr:colOff>
      <xdr:row>42</xdr:row>
      <xdr:rowOff>115888</xdr:rowOff>
    </xdr:to>
    <xdr:cxnSp macro="">
      <xdr:nvCxnSpPr>
        <xdr:cNvPr id="74" name="直線コネクタ 73"/>
        <xdr:cNvCxnSpPr/>
      </xdr:nvCxnSpPr>
      <xdr:spPr>
        <a:xfrm>
          <a:off x="3225800" y="7316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14288</xdr:rowOff>
    </xdr:from>
    <xdr:to>
      <xdr:col>6</xdr:col>
      <xdr:colOff>50800</xdr:colOff>
      <xdr:row>43</xdr:row>
      <xdr:rowOff>115888</xdr:rowOff>
    </xdr:to>
    <xdr:sp macro="" textlink="">
      <xdr:nvSpPr>
        <xdr:cNvPr id="75" name="フローチャート : 判断 74"/>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100665</xdr:rowOff>
    </xdr:from>
    <xdr:ext cx="736600" cy="259045"/>
    <xdr:sp macro="" textlink="">
      <xdr:nvSpPr>
        <xdr:cNvPr id="76" name="テキスト ボックス 75"/>
        <xdr:cNvSpPr txBox="1"/>
      </xdr:nvSpPr>
      <xdr:spPr>
        <a:xfrm>
          <a:off x="3733800" y="747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115888</xdr:rowOff>
    </xdr:to>
    <xdr:cxnSp macro="">
      <xdr:nvCxnSpPr>
        <xdr:cNvPr id="77" name="直線コネクタ 76"/>
        <xdr:cNvCxnSpPr/>
      </xdr:nvCxnSpPr>
      <xdr:spPr>
        <a:xfrm>
          <a:off x="2336800" y="730673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78" name="フローチャート : 判断 77"/>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100665</xdr:rowOff>
    </xdr:from>
    <xdr:ext cx="762000" cy="259045"/>
    <xdr:sp macro="" textlink="">
      <xdr:nvSpPr>
        <xdr:cNvPr id="79" name="テキスト ボックス 78"/>
        <xdr:cNvSpPr txBox="1"/>
      </xdr:nvSpPr>
      <xdr:spPr>
        <a:xfrm>
          <a:off x="2844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75671</xdr:rowOff>
    </xdr:from>
    <xdr:to>
      <xdr:col>3</xdr:col>
      <xdr:colOff>279400</xdr:colOff>
      <xdr:row>42</xdr:row>
      <xdr:rowOff>105833</xdr:rowOff>
    </xdr:to>
    <xdr:cxnSp macro="">
      <xdr:nvCxnSpPr>
        <xdr:cNvPr id="80" name="直線コネクタ 79"/>
        <xdr:cNvCxnSpPr/>
      </xdr:nvCxnSpPr>
      <xdr:spPr>
        <a:xfrm>
          <a:off x="1447800" y="7276571"/>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4233</xdr:rowOff>
    </xdr:from>
    <xdr:to>
      <xdr:col>3</xdr:col>
      <xdr:colOff>330200</xdr:colOff>
      <xdr:row>43</xdr:row>
      <xdr:rowOff>105833</xdr:rowOff>
    </xdr:to>
    <xdr:sp macro="" textlink="">
      <xdr:nvSpPr>
        <xdr:cNvPr id="81" name="フローチャート : 判断 80"/>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82" name="テキスト ボックス 81"/>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165629</xdr:rowOff>
    </xdr:from>
    <xdr:to>
      <xdr:col>2</xdr:col>
      <xdr:colOff>127000</xdr:colOff>
      <xdr:row>43</xdr:row>
      <xdr:rowOff>95779</xdr:rowOff>
    </xdr:to>
    <xdr:sp macro="" textlink="">
      <xdr:nvSpPr>
        <xdr:cNvPr id="83" name="フローチャート : 判断 82"/>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80556</xdr:rowOff>
    </xdr:from>
    <xdr:ext cx="762000" cy="259045"/>
    <xdr:sp macro="" textlink="">
      <xdr:nvSpPr>
        <xdr:cNvPr id="84" name="テキスト ボックス 83"/>
        <xdr:cNvSpPr txBox="1"/>
      </xdr:nvSpPr>
      <xdr:spPr>
        <a:xfrm>
          <a:off x="1066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90" name="円/楕円 89"/>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71560</xdr:rowOff>
    </xdr:from>
    <xdr:ext cx="762000" cy="259045"/>
    <xdr:sp macro="" textlink="">
      <xdr:nvSpPr>
        <xdr:cNvPr id="91" name="財政力該当値テキスト"/>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65088</xdr:rowOff>
    </xdr:from>
    <xdr:to>
      <xdr:col>6</xdr:col>
      <xdr:colOff>50800</xdr:colOff>
      <xdr:row>42</xdr:row>
      <xdr:rowOff>166688</xdr:rowOff>
    </xdr:to>
    <xdr:sp macro="" textlink="">
      <xdr:nvSpPr>
        <xdr:cNvPr id="92" name="円/楕円 91"/>
        <xdr:cNvSpPr/>
      </xdr:nvSpPr>
      <xdr:spPr>
        <a:xfrm>
          <a:off x="4064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5415</xdr:rowOff>
    </xdr:from>
    <xdr:ext cx="736600" cy="259045"/>
    <xdr:sp macro="" textlink="">
      <xdr:nvSpPr>
        <xdr:cNvPr id="93" name="テキスト ボックス 92"/>
        <xdr:cNvSpPr txBox="1"/>
      </xdr:nvSpPr>
      <xdr:spPr>
        <a:xfrm>
          <a:off x="3733800" y="7034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65088</xdr:rowOff>
    </xdr:from>
    <xdr:to>
      <xdr:col>4</xdr:col>
      <xdr:colOff>533400</xdr:colOff>
      <xdr:row>42</xdr:row>
      <xdr:rowOff>166688</xdr:rowOff>
    </xdr:to>
    <xdr:sp macro="" textlink="">
      <xdr:nvSpPr>
        <xdr:cNvPr id="94" name="円/楕円 93"/>
        <xdr:cNvSpPr/>
      </xdr:nvSpPr>
      <xdr:spPr>
        <a:xfrm>
          <a:off x="3175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5415</xdr:rowOff>
    </xdr:from>
    <xdr:ext cx="762000" cy="259045"/>
    <xdr:sp macro="" textlink="">
      <xdr:nvSpPr>
        <xdr:cNvPr id="95" name="テキスト ボックス 94"/>
        <xdr:cNvSpPr txBox="1"/>
      </xdr:nvSpPr>
      <xdr:spPr>
        <a:xfrm>
          <a:off x="2844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6" name="円/楕円 95"/>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97" name="テキスト ボックス 96"/>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24871</xdr:rowOff>
    </xdr:from>
    <xdr:to>
      <xdr:col>2</xdr:col>
      <xdr:colOff>127000</xdr:colOff>
      <xdr:row>42</xdr:row>
      <xdr:rowOff>126471</xdr:rowOff>
    </xdr:to>
    <xdr:sp macro="" textlink="">
      <xdr:nvSpPr>
        <xdr:cNvPr id="98" name="円/楕円 97"/>
        <xdr:cNvSpPr/>
      </xdr:nvSpPr>
      <xdr:spPr>
        <a:xfrm>
          <a:off x="1397000" y="722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136648</xdr:rowOff>
    </xdr:from>
    <xdr:ext cx="762000" cy="259045"/>
    <xdr:sp macro="" textlink="">
      <xdr:nvSpPr>
        <xdr:cNvPr id="99" name="テキスト ボックス 98"/>
        <xdr:cNvSpPr txBox="1"/>
      </xdr:nvSpPr>
      <xdr:spPr>
        <a:xfrm>
          <a:off x="1066800" y="699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義務的経費、物件費等に係る経常経費が増加したが、各交付金の増収により経常一般財源がそれ以上に増加したため、経常収支比率が前年度比</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今後も、当面は定期昇給に係る人件費の増加をはじめ、経常経費の増加による財政の硬直化が見込まれるため、一層の経費の削減と、新規の財源確保に努める必要がある。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26246</xdr:rowOff>
    </xdr:to>
    <xdr:cxnSp macro="">
      <xdr:nvCxnSpPr>
        <xdr:cNvPr id="129" name="直線コネクタ 128"/>
        <xdr:cNvCxnSpPr/>
      </xdr:nvCxnSpPr>
      <xdr:spPr>
        <a:xfrm flipV="1">
          <a:off x="4953000" y="995045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169773</xdr:rowOff>
    </xdr:from>
    <xdr:ext cx="762000" cy="259045"/>
    <xdr:sp macro="" textlink="">
      <xdr:nvSpPr>
        <xdr:cNvPr id="130"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7</xdr:col>
      <xdr:colOff>63500</xdr:colOff>
      <xdr:row>66</xdr:row>
      <xdr:rowOff>26246</xdr:rowOff>
    </xdr:from>
    <xdr:to>
      <xdr:col>7</xdr:col>
      <xdr:colOff>241300</xdr:colOff>
      <xdr:row>66</xdr:row>
      <xdr:rowOff>26246</xdr:rowOff>
    </xdr:to>
    <xdr:cxnSp macro="">
      <xdr:nvCxnSpPr>
        <xdr:cNvPr id="131" name="直線コネクタ 130"/>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3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33" name="直線コネクタ 13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112819</xdr:rowOff>
    </xdr:from>
    <xdr:to>
      <xdr:col>7</xdr:col>
      <xdr:colOff>152400</xdr:colOff>
      <xdr:row>62</xdr:row>
      <xdr:rowOff>136948</xdr:rowOff>
    </xdr:to>
    <xdr:cxnSp macro="">
      <xdr:nvCxnSpPr>
        <xdr:cNvPr id="134" name="直線コネクタ 133"/>
        <xdr:cNvCxnSpPr/>
      </xdr:nvCxnSpPr>
      <xdr:spPr>
        <a:xfrm flipV="1">
          <a:off x="4114800" y="10742719"/>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48471</xdr:rowOff>
    </xdr:from>
    <xdr:to>
      <xdr:col>6</xdr:col>
      <xdr:colOff>0</xdr:colOff>
      <xdr:row>62</xdr:row>
      <xdr:rowOff>136948</xdr:rowOff>
    </xdr:to>
    <xdr:cxnSp macro="">
      <xdr:nvCxnSpPr>
        <xdr:cNvPr id="137" name="直線コネクタ 136"/>
        <xdr:cNvCxnSpPr/>
      </xdr:nvCxnSpPr>
      <xdr:spPr>
        <a:xfrm>
          <a:off x="3225800" y="10678371"/>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161079</xdr:rowOff>
    </xdr:from>
    <xdr:to>
      <xdr:col>6</xdr:col>
      <xdr:colOff>50800</xdr:colOff>
      <xdr:row>62</xdr:row>
      <xdr:rowOff>91229</xdr:rowOff>
    </xdr:to>
    <xdr:sp macro="" textlink="">
      <xdr:nvSpPr>
        <xdr:cNvPr id="138" name="フローチャート : 判断 137"/>
        <xdr:cNvSpPr/>
      </xdr:nvSpPr>
      <xdr:spPr>
        <a:xfrm>
          <a:off x="40640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101406</xdr:rowOff>
    </xdr:from>
    <xdr:ext cx="736600" cy="259045"/>
    <xdr:sp macro="" textlink="">
      <xdr:nvSpPr>
        <xdr:cNvPr id="139" name="テキスト ボックス 138"/>
        <xdr:cNvSpPr txBox="1"/>
      </xdr:nvSpPr>
      <xdr:spPr>
        <a:xfrm>
          <a:off x="3733800" y="1038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32385</xdr:rowOff>
    </xdr:from>
    <xdr:to>
      <xdr:col>4</xdr:col>
      <xdr:colOff>482600</xdr:colOff>
      <xdr:row>62</xdr:row>
      <xdr:rowOff>48471</xdr:rowOff>
    </xdr:to>
    <xdr:cxnSp macro="">
      <xdr:nvCxnSpPr>
        <xdr:cNvPr id="140" name="直線コネクタ 139"/>
        <xdr:cNvCxnSpPr/>
      </xdr:nvCxnSpPr>
      <xdr:spPr>
        <a:xfrm>
          <a:off x="2336800" y="1066228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120862</xdr:rowOff>
    </xdr:from>
    <xdr:to>
      <xdr:col>4</xdr:col>
      <xdr:colOff>533400</xdr:colOff>
      <xdr:row>62</xdr:row>
      <xdr:rowOff>51012</xdr:rowOff>
    </xdr:to>
    <xdr:sp macro="" textlink="">
      <xdr:nvSpPr>
        <xdr:cNvPr id="141" name="フローチャート : 判断 140"/>
        <xdr:cNvSpPr/>
      </xdr:nvSpPr>
      <xdr:spPr>
        <a:xfrm>
          <a:off x="3175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61189</xdr:rowOff>
    </xdr:from>
    <xdr:ext cx="762000" cy="259045"/>
    <xdr:sp macro="" textlink="">
      <xdr:nvSpPr>
        <xdr:cNvPr id="142" name="テキスト ボックス 141"/>
        <xdr:cNvSpPr txBox="1"/>
      </xdr:nvSpPr>
      <xdr:spPr>
        <a:xfrm>
          <a:off x="2844800" y="1034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4233</xdr:rowOff>
    </xdr:from>
    <xdr:to>
      <xdr:col>3</xdr:col>
      <xdr:colOff>279400</xdr:colOff>
      <xdr:row>62</xdr:row>
      <xdr:rowOff>32385</xdr:rowOff>
    </xdr:to>
    <xdr:cxnSp macro="">
      <xdr:nvCxnSpPr>
        <xdr:cNvPr id="143" name="直線コネクタ 142"/>
        <xdr:cNvCxnSpPr/>
      </xdr:nvCxnSpPr>
      <xdr:spPr>
        <a:xfrm>
          <a:off x="1447800" y="10634133"/>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165100</xdr:rowOff>
    </xdr:from>
    <xdr:to>
      <xdr:col>3</xdr:col>
      <xdr:colOff>330200</xdr:colOff>
      <xdr:row>62</xdr:row>
      <xdr:rowOff>95250</xdr:rowOff>
    </xdr:to>
    <xdr:sp macro="" textlink="">
      <xdr:nvSpPr>
        <xdr:cNvPr id="144" name="フローチャート : 判断 143"/>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80027</xdr:rowOff>
    </xdr:from>
    <xdr:ext cx="762000" cy="259045"/>
    <xdr:sp macro="" textlink="">
      <xdr:nvSpPr>
        <xdr:cNvPr id="145" name="テキスト ボックス 144"/>
        <xdr:cNvSpPr txBox="1"/>
      </xdr:nvSpPr>
      <xdr:spPr>
        <a:xfrm>
          <a:off x="1955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128905</xdr:rowOff>
    </xdr:from>
    <xdr:to>
      <xdr:col>2</xdr:col>
      <xdr:colOff>127000</xdr:colOff>
      <xdr:row>62</xdr:row>
      <xdr:rowOff>59055</xdr:rowOff>
    </xdr:to>
    <xdr:sp macro="" textlink="">
      <xdr:nvSpPr>
        <xdr:cNvPr id="146" name="フローチャート : 判断 145"/>
        <xdr:cNvSpPr/>
      </xdr:nvSpPr>
      <xdr:spPr>
        <a:xfrm>
          <a:off x="1397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43832</xdr:rowOff>
    </xdr:from>
    <xdr:ext cx="762000" cy="259045"/>
    <xdr:sp macro="" textlink="">
      <xdr:nvSpPr>
        <xdr:cNvPr id="147" name="テキスト ボックス 146"/>
        <xdr:cNvSpPr txBox="1"/>
      </xdr:nvSpPr>
      <xdr:spPr>
        <a:xfrm>
          <a:off x="1066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62019</xdr:rowOff>
    </xdr:from>
    <xdr:to>
      <xdr:col>7</xdr:col>
      <xdr:colOff>203200</xdr:colOff>
      <xdr:row>62</xdr:row>
      <xdr:rowOff>163619</xdr:rowOff>
    </xdr:to>
    <xdr:sp macro="" textlink="">
      <xdr:nvSpPr>
        <xdr:cNvPr id="153" name="円/楕円 152"/>
        <xdr:cNvSpPr/>
      </xdr:nvSpPr>
      <xdr:spPr>
        <a:xfrm>
          <a:off x="49022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34096</xdr:rowOff>
    </xdr:from>
    <xdr:ext cx="762000" cy="259045"/>
    <xdr:sp macro="" textlink="">
      <xdr:nvSpPr>
        <xdr:cNvPr id="154" name="財政構造の弾力性該当値テキスト"/>
        <xdr:cNvSpPr txBox="1"/>
      </xdr:nvSpPr>
      <xdr:spPr>
        <a:xfrm>
          <a:off x="5041900" y="1066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86148</xdr:rowOff>
    </xdr:from>
    <xdr:to>
      <xdr:col>6</xdr:col>
      <xdr:colOff>50800</xdr:colOff>
      <xdr:row>63</xdr:row>
      <xdr:rowOff>16298</xdr:rowOff>
    </xdr:to>
    <xdr:sp macro="" textlink="">
      <xdr:nvSpPr>
        <xdr:cNvPr id="155" name="円/楕円 154"/>
        <xdr:cNvSpPr/>
      </xdr:nvSpPr>
      <xdr:spPr>
        <a:xfrm>
          <a:off x="4064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1075</xdr:rowOff>
    </xdr:from>
    <xdr:ext cx="736600" cy="259045"/>
    <xdr:sp macro="" textlink="">
      <xdr:nvSpPr>
        <xdr:cNvPr id="156" name="テキスト ボックス 155"/>
        <xdr:cNvSpPr txBox="1"/>
      </xdr:nvSpPr>
      <xdr:spPr>
        <a:xfrm>
          <a:off x="3733800" y="10802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169121</xdr:rowOff>
    </xdr:from>
    <xdr:to>
      <xdr:col>4</xdr:col>
      <xdr:colOff>533400</xdr:colOff>
      <xdr:row>62</xdr:row>
      <xdr:rowOff>99271</xdr:rowOff>
    </xdr:to>
    <xdr:sp macro="" textlink="">
      <xdr:nvSpPr>
        <xdr:cNvPr id="157" name="円/楕円 156"/>
        <xdr:cNvSpPr/>
      </xdr:nvSpPr>
      <xdr:spPr>
        <a:xfrm>
          <a:off x="3175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84048</xdr:rowOff>
    </xdr:from>
    <xdr:ext cx="762000" cy="259045"/>
    <xdr:sp macro="" textlink="">
      <xdr:nvSpPr>
        <xdr:cNvPr id="158" name="テキスト ボックス 157"/>
        <xdr:cNvSpPr txBox="1"/>
      </xdr:nvSpPr>
      <xdr:spPr>
        <a:xfrm>
          <a:off x="2844800" y="1071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153035</xdr:rowOff>
    </xdr:from>
    <xdr:to>
      <xdr:col>3</xdr:col>
      <xdr:colOff>330200</xdr:colOff>
      <xdr:row>62</xdr:row>
      <xdr:rowOff>83185</xdr:rowOff>
    </xdr:to>
    <xdr:sp macro="" textlink="">
      <xdr:nvSpPr>
        <xdr:cNvPr id="159" name="円/楕円 158"/>
        <xdr:cNvSpPr/>
      </xdr:nvSpPr>
      <xdr:spPr>
        <a:xfrm>
          <a:off x="2286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93362</xdr:rowOff>
    </xdr:from>
    <xdr:ext cx="762000" cy="259045"/>
    <xdr:sp macro="" textlink="">
      <xdr:nvSpPr>
        <xdr:cNvPr id="160" name="テキスト ボックス 159"/>
        <xdr:cNvSpPr txBox="1"/>
      </xdr:nvSpPr>
      <xdr:spPr>
        <a:xfrm>
          <a:off x="1955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124883</xdr:rowOff>
    </xdr:from>
    <xdr:to>
      <xdr:col>2</xdr:col>
      <xdr:colOff>127000</xdr:colOff>
      <xdr:row>62</xdr:row>
      <xdr:rowOff>55033</xdr:rowOff>
    </xdr:to>
    <xdr:sp macro="" textlink="">
      <xdr:nvSpPr>
        <xdr:cNvPr id="161" name="円/楕円 160"/>
        <xdr:cNvSpPr/>
      </xdr:nvSpPr>
      <xdr:spPr>
        <a:xfrm>
          <a:off x="1397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65210</xdr:rowOff>
    </xdr:from>
    <xdr:ext cx="762000" cy="259045"/>
    <xdr:sp macro="" textlink="">
      <xdr:nvSpPr>
        <xdr:cNvPr id="162" name="テキスト ボックス 161"/>
        <xdr:cNvSpPr txBox="1"/>
      </xdr:nvSpPr>
      <xdr:spPr>
        <a:xfrm>
          <a:off x="1066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[125,691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124,757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物件費等の書きが類似団体と比較して小さくなっているが、人件費の抑制が要因となっている。ごみ・し尿処理、消防等の事務を一部事務組合で行っているため、人件費等としては小さくなる。事務組合に対する負担金も合計した場合、当項目の費用は大幅に増加するため、今後は、これらを含めて経費の節減を図る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89376</xdr:rowOff>
    </xdr:from>
    <xdr:to>
      <xdr:col>7</xdr:col>
      <xdr:colOff>152400</xdr:colOff>
      <xdr:row>90</xdr:row>
      <xdr:rowOff>78761</xdr:rowOff>
    </xdr:to>
    <xdr:cxnSp macro="">
      <xdr:nvCxnSpPr>
        <xdr:cNvPr id="191" name="直線コネクタ 190"/>
        <xdr:cNvCxnSpPr/>
      </xdr:nvCxnSpPr>
      <xdr:spPr>
        <a:xfrm flipV="1">
          <a:off x="4953000" y="13976826"/>
          <a:ext cx="0" cy="1532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50838</xdr:rowOff>
    </xdr:from>
    <xdr:ext cx="762000" cy="259045"/>
    <xdr:sp macro="" textlink="">
      <xdr:nvSpPr>
        <xdr:cNvPr id="192" name="人件費・物件費等の状況最小値テキスト"/>
        <xdr:cNvSpPr txBox="1"/>
      </xdr:nvSpPr>
      <xdr:spPr>
        <a:xfrm>
          <a:off x="5041900" y="1548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849,695</a:t>
          </a:r>
          <a:endParaRPr kumimoji="1" lang="ja-JP" altLang="en-US" sz="1000" b="1">
            <a:latin typeface="ＭＳ Ｐゴシック"/>
          </a:endParaRPr>
        </a:p>
      </xdr:txBody>
    </xdr:sp>
    <xdr:clientData/>
  </xdr:oneCellAnchor>
  <xdr:twoCellAnchor>
    <xdr:from>
      <xdr:col>7</xdr:col>
      <xdr:colOff>63500</xdr:colOff>
      <xdr:row>90</xdr:row>
      <xdr:rowOff>78761</xdr:rowOff>
    </xdr:from>
    <xdr:to>
      <xdr:col>7</xdr:col>
      <xdr:colOff>241300</xdr:colOff>
      <xdr:row>90</xdr:row>
      <xdr:rowOff>78761</xdr:rowOff>
    </xdr:to>
    <xdr:cxnSp macro="">
      <xdr:nvCxnSpPr>
        <xdr:cNvPr id="193" name="直線コネクタ 192"/>
        <xdr:cNvCxnSpPr/>
      </xdr:nvCxnSpPr>
      <xdr:spPr>
        <a:xfrm>
          <a:off x="4864100" y="1550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4303</xdr:rowOff>
    </xdr:from>
    <xdr:ext cx="762000" cy="259045"/>
    <xdr:sp macro="" textlink="">
      <xdr:nvSpPr>
        <xdr:cNvPr id="194" name="人件費・物件費等の状況最大値テキスト"/>
        <xdr:cNvSpPr txBox="1"/>
      </xdr:nvSpPr>
      <xdr:spPr>
        <a:xfrm>
          <a:off x="5041900" y="1372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87,605</a:t>
          </a:r>
          <a:endParaRPr kumimoji="1" lang="ja-JP" altLang="en-US" sz="1000" b="1">
            <a:latin typeface="ＭＳ Ｐゴシック"/>
          </a:endParaRPr>
        </a:p>
      </xdr:txBody>
    </xdr:sp>
    <xdr:clientData/>
  </xdr:oneCellAnchor>
  <xdr:twoCellAnchor>
    <xdr:from>
      <xdr:col>7</xdr:col>
      <xdr:colOff>63500</xdr:colOff>
      <xdr:row>81</xdr:row>
      <xdr:rowOff>89376</xdr:rowOff>
    </xdr:from>
    <xdr:to>
      <xdr:col>7</xdr:col>
      <xdr:colOff>241300</xdr:colOff>
      <xdr:row>81</xdr:row>
      <xdr:rowOff>89376</xdr:rowOff>
    </xdr:to>
    <xdr:cxnSp macro="">
      <xdr:nvCxnSpPr>
        <xdr:cNvPr id="195" name="直線コネクタ 194"/>
        <xdr:cNvCxnSpPr/>
      </xdr:nvCxnSpPr>
      <xdr:spPr>
        <a:xfrm>
          <a:off x="4864100" y="1397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161168</xdr:rowOff>
    </xdr:from>
    <xdr:to>
      <xdr:col>7</xdr:col>
      <xdr:colOff>152400</xdr:colOff>
      <xdr:row>81</xdr:row>
      <xdr:rowOff>165960</xdr:rowOff>
    </xdr:to>
    <xdr:cxnSp macro="">
      <xdr:nvCxnSpPr>
        <xdr:cNvPr id="196" name="直線コネクタ 195"/>
        <xdr:cNvCxnSpPr/>
      </xdr:nvCxnSpPr>
      <xdr:spPr>
        <a:xfrm>
          <a:off x="4114800" y="14048618"/>
          <a:ext cx="838200" cy="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15081</xdr:rowOff>
    </xdr:from>
    <xdr:ext cx="762000" cy="259045"/>
    <xdr:sp macro="" textlink="">
      <xdr:nvSpPr>
        <xdr:cNvPr id="197" name="人件費・物件費等の状況平均値テキスト"/>
        <xdr:cNvSpPr txBox="1"/>
      </xdr:nvSpPr>
      <xdr:spPr>
        <a:xfrm>
          <a:off x="5041900" y="14073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43004</xdr:rowOff>
    </xdr:from>
    <xdr:to>
      <xdr:col>7</xdr:col>
      <xdr:colOff>203200</xdr:colOff>
      <xdr:row>82</xdr:row>
      <xdr:rowOff>144604</xdr:rowOff>
    </xdr:to>
    <xdr:sp macro="" textlink="">
      <xdr:nvSpPr>
        <xdr:cNvPr id="198" name="フローチャート : 判断 197"/>
        <xdr:cNvSpPr/>
      </xdr:nvSpPr>
      <xdr:spPr>
        <a:xfrm>
          <a:off x="4902200" y="1410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157863</xdr:rowOff>
    </xdr:from>
    <xdr:to>
      <xdr:col>6</xdr:col>
      <xdr:colOff>0</xdr:colOff>
      <xdr:row>81</xdr:row>
      <xdr:rowOff>161168</xdr:rowOff>
    </xdr:to>
    <xdr:cxnSp macro="">
      <xdr:nvCxnSpPr>
        <xdr:cNvPr id="199" name="直線コネクタ 198"/>
        <xdr:cNvCxnSpPr/>
      </xdr:nvCxnSpPr>
      <xdr:spPr>
        <a:xfrm>
          <a:off x="3225800" y="14045313"/>
          <a:ext cx="889000" cy="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18994</xdr:rowOff>
    </xdr:from>
    <xdr:to>
      <xdr:col>6</xdr:col>
      <xdr:colOff>50800</xdr:colOff>
      <xdr:row>82</xdr:row>
      <xdr:rowOff>120594</xdr:rowOff>
    </xdr:to>
    <xdr:sp macro="" textlink="">
      <xdr:nvSpPr>
        <xdr:cNvPr id="200" name="フローチャート : 判断 199"/>
        <xdr:cNvSpPr/>
      </xdr:nvSpPr>
      <xdr:spPr>
        <a:xfrm>
          <a:off x="4064000" y="140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105371</xdr:rowOff>
    </xdr:from>
    <xdr:ext cx="736600" cy="259045"/>
    <xdr:sp macro="" textlink="">
      <xdr:nvSpPr>
        <xdr:cNvPr id="201" name="テキスト ボックス 200"/>
        <xdr:cNvSpPr txBox="1"/>
      </xdr:nvSpPr>
      <xdr:spPr>
        <a:xfrm>
          <a:off x="3733800" y="14164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157863</xdr:rowOff>
    </xdr:from>
    <xdr:to>
      <xdr:col>4</xdr:col>
      <xdr:colOff>482600</xdr:colOff>
      <xdr:row>81</xdr:row>
      <xdr:rowOff>159048</xdr:rowOff>
    </xdr:to>
    <xdr:cxnSp macro="">
      <xdr:nvCxnSpPr>
        <xdr:cNvPr id="202" name="直線コネクタ 201"/>
        <xdr:cNvCxnSpPr/>
      </xdr:nvCxnSpPr>
      <xdr:spPr>
        <a:xfrm flipV="1">
          <a:off x="2336800" y="14045313"/>
          <a:ext cx="889000" cy="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4029</xdr:rowOff>
    </xdr:from>
    <xdr:to>
      <xdr:col>4</xdr:col>
      <xdr:colOff>533400</xdr:colOff>
      <xdr:row>82</xdr:row>
      <xdr:rowOff>105629</xdr:rowOff>
    </xdr:to>
    <xdr:sp macro="" textlink="">
      <xdr:nvSpPr>
        <xdr:cNvPr id="203" name="フローチャート : 判断 202"/>
        <xdr:cNvSpPr/>
      </xdr:nvSpPr>
      <xdr:spPr>
        <a:xfrm>
          <a:off x="3175000" y="140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90406</xdr:rowOff>
    </xdr:from>
    <xdr:ext cx="762000" cy="259045"/>
    <xdr:sp macro="" textlink="">
      <xdr:nvSpPr>
        <xdr:cNvPr id="204" name="テキスト ボックス 203"/>
        <xdr:cNvSpPr txBox="1"/>
      </xdr:nvSpPr>
      <xdr:spPr>
        <a:xfrm>
          <a:off x="2844800" y="1414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159048</xdr:rowOff>
    </xdr:from>
    <xdr:to>
      <xdr:col>3</xdr:col>
      <xdr:colOff>279400</xdr:colOff>
      <xdr:row>81</xdr:row>
      <xdr:rowOff>160384</xdr:rowOff>
    </xdr:to>
    <xdr:cxnSp macro="">
      <xdr:nvCxnSpPr>
        <xdr:cNvPr id="205" name="直線コネクタ 204"/>
        <xdr:cNvCxnSpPr/>
      </xdr:nvCxnSpPr>
      <xdr:spPr>
        <a:xfrm flipV="1">
          <a:off x="1447800" y="14046498"/>
          <a:ext cx="889000" cy="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1532</xdr:rowOff>
    </xdr:from>
    <xdr:to>
      <xdr:col>3</xdr:col>
      <xdr:colOff>330200</xdr:colOff>
      <xdr:row>82</xdr:row>
      <xdr:rowOff>103132</xdr:rowOff>
    </xdr:to>
    <xdr:sp macro="" textlink="">
      <xdr:nvSpPr>
        <xdr:cNvPr id="206" name="フローチャート : 判断 205"/>
        <xdr:cNvSpPr/>
      </xdr:nvSpPr>
      <xdr:spPr>
        <a:xfrm>
          <a:off x="2286000" y="1406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87909</xdr:rowOff>
    </xdr:from>
    <xdr:ext cx="762000" cy="259045"/>
    <xdr:sp macro="" textlink="">
      <xdr:nvSpPr>
        <xdr:cNvPr id="207" name="テキスト ボックス 206"/>
        <xdr:cNvSpPr txBox="1"/>
      </xdr:nvSpPr>
      <xdr:spPr>
        <a:xfrm>
          <a:off x="1955800" y="1414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11455</xdr:rowOff>
    </xdr:from>
    <xdr:to>
      <xdr:col>2</xdr:col>
      <xdr:colOff>127000</xdr:colOff>
      <xdr:row>82</xdr:row>
      <xdr:rowOff>113055</xdr:rowOff>
    </xdr:to>
    <xdr:sp macro="" textlink="">
      <xdr:nvSpPr>
        <xdr:cNvPr id="208" name="フローチャート : 判断 207"/>
        <xdr:cNvSpPr/>
      </xdr:nvSpPr>
      <xdr:spPr>
        <a:xfrm>
          <a:off x="1397000" y="140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97832</xdr:rowOff>
    </xdr:from>
    <xdr:ext cx="762000" cy="259045"/>
    <xdr:sp macro="" textlink="">
      <xdr:nvSpPr>
        <xdr:cNvPr id="209" name="テキスト ボックス 208"/>
        <xdr:cNvSpPr txBox="1"/>
      </xdr:nvSpPr>
      <xdr:spPr>
        <a:xfrm>
          <a:off x="1066800" y="1415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115160</xdr:rowOff>
    </xdr:from>
    <xdr:to>
      <xdr:col>7</xdr:col>
      <xdr:colOff>203200</xdr:colOff>
      <xdr:row>82</xdr:row>
      <xdr:rowOff>45310</xdr:rowOff>
    </xdr:to>
    <xdr:sp macro="" textlink="">
      <xdr:nvSpPr>
        <xdr:cNvPr id="215" name="円/楕円 214"/>
        <xdr:cNvSpPr/>
      </xdr:nvSpPr>
      <xdr:spPr>
        <a:xfrm>
          <a:off x="4902200" y="1400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36437</xdr:rowOff>
    </xdr:from>
    <xdr:ext cx="762000" cy="259045"/>
    <xdr:sp macro="" textlink="">
      <xdr:nvSpPr>
        <xdr:cNvPr id="216" name="人件費・物件費等の状況該当値テキスト"/>
        <xdr:cNvSpPr txBox="1"/>
      </xdr:nvSpPr>
      <xdr:spPr>
        <a:xfrm>
          <a:off x="5041900" y="1392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125,691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110368</xdr:rowOff>
    </xdr:from>
    <xdr:to>
      <xdr:col>6</xdr:col>
      <xdr:colOff>50800</xdr:colOff>
      <xdr:row>82</xdr:row>
      <xdr:rowOff>40518</xdr:rowOff>
    </xdr:to>
    <xdr:sp macro="" textlink="">
      <xdr:nvSpPr>
        <xdr:cNvPr id="217" name="円/楕円 216"/>
        <xdr:cNvSpPr/>
      </xdr:nvSpPr>
      <xdr:spPr>
        <a:xfrm>
          <a:off x="4064000" y="1399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50695</xdr:rowOff>
    </xdr:from>
    <xdr:ext cx="736600" cy="259045"/>
    <xdr:sp macro="" textlink="">
      <xdr:nvSpPr>
        <xdr:cNvPr id="218" name="テキスト ボックス 217"/>
        <xdr:cNvSpPr txBox="1"/>
      </xdr:nvSpPr>
      <xdr:spPr>
        <a:xfrm>
          <a:off x="3733800" y="13766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123,308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107063</xdr:rowOff>
    </xdr:from>
    <xdr:to>
      <xdr:col>4</xdr:col>
      <xdr:colOff>533400</xdr:colOff>
      <xdr:row>82</xdr:row>
      <xdr:rowOff>37213</xdr:rowOff>
    </xdr:to>
    <xdr:sp macro="" textlink="">
      <xdr:nvSpPr>
        <xdr:cNvPr id="219" name="円/楕円 218"/>
        <xdr:cNvSpPr/>
      </xdr:nvSpPr>
      <xdr:spPr>
        <a:xfrm>
          <a:off x="3175000" y="1399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47390</xdr:rowOff>
    </xdr:from>
    <xdr:ext cx="762000" cy="259045"/>
    <xdr:sp macro="" textlink="">
      <xdr:nvSpPr>
        <xdr:cNvPr id="220" name="テキスト ボックス 219"/>
        <xdr:cNvSpPr txBox="1"/>
      </xdr:nvSpPr>
      <xdr:spPr>
        <a:xfrm>
          <a:off x="2844800" y="137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121,664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108248</xdr:rowOff>
    </xdr:from>
    <xdr:to>
      <xdr:col>3</xdr:col>
      <xdr:colOff>330200</xdr:colOff>
      <xdr:row>82</xdr:row>
      <xdr:rowOff>38398</xdr:rowOff>
    </xdr:to>
    <xdr:sp macro="" textlink="">
      <xdr:nvSpPr>
        <xdr:cNvPr id="221" name="円/楕円 220"/>
        <xdr:cNvSpPr/>
      </xdr:nvSpPr>
      <xdr:spPr>
        <a:xfrm>
          <a:off x="2286000" y="1399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48575</xdr:rowOff>
    </xdr:from>
    <xdr:ext cx="762000" cy="259045"/>
    <xdr:sp macro="" textlink="">
      <xdr:nvSpPr>
        <xdr:cNvPr id="222" name="テキスト ボックス 221"/>
        <xdr:cNvSpPr txBox="1"/>
      </xdr:nvSpPr>
      <xdr:spPr>
        <a:xfrm>
          <a:off x="1955800" y="13764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122,253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109584</xdr:rowOff>
    </xdr:from>
    <xdr:to>
      <xdr:col>2</xdr:col>
      <xdr:colOff>127000</xdr:colOff>
      <xdr:row>82</xdr:row>
      <xdr:rowOff>39734</xdr:rowOff>
    </xdr:to>
    <xdr:sp macro="" textlink="">
      <xdr:nvSpPr>
        <xdr:cNvPr id="223" name="円/楕円 222"/>
        <xdr:cNvSpPr/>
      </xdr:nvSpPr>
      <xdr:spPr>
        <a:xfrm>
          <a:off x="1397000" y="1399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49911</xdr:rowOff>
    </xdr:from>
    <xdr:ext cx="762000" cy="259045"/>
    <xdr:sp macro="" textlink="">
      <xdr:nvSpPr>
        <xdr:cNvPr id="224" name="テキスト ボックス 223"/>
        <xdr:cNvSpPr txBox="1"/>
      </xdr:nvSpPr>
      <xdr:spPr>
        <a:xfrm>
          <a:off x="1066800" y="1376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122,918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要因として、元々は平均年齢が低いために指数は低くなっていたものが、定期昇給に伴い年々上昇しここ数年は類似団体平均を上回ってい</a:t>
          </a:r>
          <a:r>
            <a:rPr kumimoji="1" lang="ja-JP" altLang="en-US" sz="1100">
              <a:solidFill>
                <a:schemeClr val="dk1"/>
              </a:solidFill>
              <a:effectLst/>
              <a:latin typeface="+mn-lt"/>
              <a:ea typeface="+mn-ea"/>
              <a:cs typeface="+mn-cs"/>
            </a:rPr>
            <a:t>たが、退職者の補充により年齢構成に変更があったため平成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年度は類似団体を下回ったと考えられる。</a:t>
          </a:r>
          <a:endParaRPr lang="ja-JP" altLang="ja-JP" sz="1400">
            <a:effectLst/>
          </a:endParaRPr>
        </a:p>
        <a:p>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85573</xdr:rowOff>
    </xdr:from>
    <xdr:to>
      <xdr:col>24</xdr:col>
      <xdr:colOff>558800</xdr:colOff>
      <xdr:row>90</xdr:row>
      <xdr:rowOff>13305</xdr:rowOff>
    </xdr:to>
    <xdr:cxnSp macro="">
      <xdr:nvCxnSpPr>
        <xdr:cNvPr id="255" name="直線コネクタ 254"/>
        <xdr:cNvCxnSpPr/>
      </xdr:nvCxnSpPr>
      <xdr:spPr>
        <a:xfrm flipV="1">
          <a:off x="17018000" y="13973023"/>
          <a:ext cx="0" cy="1470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156832</xdr:rowOff>
    </xdr:from>
    <xdr:ext cx="762000" cy="259045"/>
    <xdr:sp macro="" textlink="">
      <xdr:nvSpPr>
        <xdr:cNvPr id="256" name="給与水準   （国との比較）最小値テキスト"/>
        <xdr:cNvSpPr txBox="1"/>
      </xdr:nvSpPr>
      <xdr:spPr>
        <a:xfrm>
          <a:off x="17106900" y="1541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90</xdr:row>
      <xdr:rowOff>13305</xdr:rowOff>
    </xdr:from>
    <xdr:to>
      <xdr:col>24</xdr:col>
      <xdr:colOff>647700</xdr:colOff>
      <xdr:row>90</xdr:row>
      <xdr:rowOff>13305</xdr:rowOff>
    </xdr:to>
    <xdr:cxnSp macro="">
      <xdr:nvCxnSpPr>
        <xdr:cNvPr id="257" name="直線コネクタ 256"/>
        <xdr:cNvCxnSpPr/>
      </xdr:nvCxnSpPr>
      <xdr:spPr>
        <a:xfrm>
          <a:off x="16929100" y="1544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500</xdr:rowOff>
    </xdr:from>
    <xdr:ext cx="762000" cy="259045"/>
    <xdr:sp macro="" textlink="">
      <xdr:nvSpPr>
        <xdr:cNvPr id="258"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81</xdr:row>
      <xdr:rowOff>85573</xdr:rowOff>
    </xdr:from>
    <xdr:to>
      <xdr:col>24</xdr:col>
      <xdr:colOff>647700</xdr:colOff>
      <xdr:row>81</xdr:row>
      <xdr:rowOff>85573</xdr:rowOff>
    </xdr:to>
    <xdr:cxnSp macro="">
      <xdr:nvCxnSpPr>
        <xdr:cNvPr id="259" name="直線コネクタ 258"/>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66221</xdr:rowOff>
    </xdr:from>
    <xdr:to>
      <xdr:col>24</xdr:col>
      <xdr:colOff>558800</xdr:colOff>
      <xdr:row>86</xdr:row>
      <xdr:rowOff>44148</xdr:rowOff>
    </xdr:to>
    <xdr:cxnSp macro="">
      <xdr:nvCxnSpPr>
        <xdr:cNvPr id="260" name="直線コネクタ 259"/>
        <xdr:cNvCxnSpPr/>
      </xdr:nvCxnSpPr>
      <xdr:spPr>
        <a:xfrm flipV="1">
          <a:off x="16179800" y="14639471"/>
          <a:ext cx="8382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159856</xdr:rowOff>
    </xdr:from>
    <xdr:ext cx="762000" cy="259045"/>
    <xdr:sp macro="" textlink="">
      <xdr:nvSpPr>
        <xdr:cNvPr id="261"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16329</xdr:rowOff>
    </xdr:from>
    <xdr:to>
      <xdr:col>24</xdr:col>
      <xdr:colOff>609600</xdr:colOff>
      <xdr:row>86</xdr:row>
      <xdr:rowOff>117929</xdr:rowOff>
    </xdr:to>
    <xdr:sp macro="" textlink="">
      <xdr:nvSpPr>
        <xdr:cNvPr id="262" name="フローチャート : 判断 261"/>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44148</xdr:rowOff>
    </xdr:from>
    <xdr:to>
      <xdr:col>23</xdr:col>
      <xdr:colOff>406400</xdr:colOff>
      <xdr:row>86</xdr:row>
      <xdr:rowOff>55638</xdr:rowOff>
    </xdr:to>
    <xdr:cxnSp macro="">
      <xdr:nvCxnSpPr>
        <xdr:cNvPr id="263" name="直線コネクタ 262"/>
        <xdr:cNvCxnSpPr/>
      </xdr:nvCxnSpPr>
      <xdr:spPr>
        <a:xfrm flipV="1">
          <a:off x="15290800" y="147888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49893</xdr:rowOff>
    </xdr:from>
    <xdr:to>
      <xdr:col>23</xdr:col>
      <xdr:colOff>457200</xdr:colOff>
      <xdr:row>85</xdr:row>
      <xdr:rowOff>151493</xdr:rowOff>
    </xdr:to>
    <xdr:sp macro="" textlink="">
      <xdr:nvSpPr>
        <xdr:cNvPr id="264" name="フローチャート : 判断 263"/>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161670</xdr:rowOff>
    </xdr:from>
    <xdr:ext cx="736600" cy="259045"/>
    <xdr:sp macro="" textlink="">
      <xdr:nvSpPr>
        <xdr:cNvPr id="265" name="テキスト ボックス 264"/>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55638</xdr:rowOff>
    </xdr:from>
    <xdr:to>
      <xdr:col>22</xdr:col>
      <xdr:colOff>203200</xdr:colOff>
      <xdr:row>90</xdr:row>
      <xdr:rowOff>13305</xdr:rowOff>
    </xdr:to>
    <xdr:cxnSp macro="">
      <xdr:nvCxnSpPr>
        <xdr:cNvPr id="266" name="直線コネクタ 265"/>
        <xdr:cNvCxnSpPr/>
      </xdr:nvCxnSpPr>
      <xdr:spPr>
        <a:xfrm flipV="1">
          <a:off x="14401800" y="14800338"/>
          <a:ext cx="889000" cy="64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49893</xdr:rowOff>
    </xdr:from>
    <xdr:to>
      <xdr:col>22</xdr:col>
      <xdr:colOff>254000</xdr:colOff>
      <xdr:row>85</xdr:row>
      <xdr:rowOff>151493</xdr:rowOff>
    </xdr:to>
    <xdr:sp macro="" textlink="">
      <xdr:nvSpPr>
        <xdr:cNvPr id="267" name="フローチャート : 判断 266"/>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161670</xdr:rowOff>
    </xdr:from>
    <xdr:ext cx="762000" cy="259045"/>
    <xdr:sp macro="" textlink="">
      <xdr:nvSpPr>
        <xdr:cNvPr id="268" name="テキスト ボックス 267"/>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138793</xdr:rowOff>
    </xdr:from>
    <xdr:to>
      <xdr:col>21</xdr:col>
      <xdr:colOff>0</xdr:colOff>
      <xdr:row>90</xdr:row>
      <xdr:rowOff>13305</xdr:rowOff>
    </xdr:to>
    <xdr:cxnSp macro="">
      <xdr:nvCxnSpPr>
        <xdr:cNvPr id="269" name="直線コネクタ 268"/>
        <xdr:cNvCxnSpPr/>
      </xdr:nvCxnSpPr>
      <xdr:spPr>
        <a:xfrm>
          <a:off x="13512800" y="1539784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54429</xdr:rowOff>
    </xdr:from>
    <xdr:to>
      <xdr:col>21</xdr:col>
      <xdr:colOff>50800</xdr:colOff>
      <xdr:row>90</xdr:row>
      <xdr:rowOff>156029</xdr:rowOff>
    </xdr:to>
    <xdr:sp macro="" textlink="">
      <xdr:nvSpPr>
        <xdr:cNvPr id="270" name="フローチャート : 判断 269"/>
        <xdr:cNvSpPr/>
      </xdr:nvSpPr>
      <xdr:spPr>
        <a:xfrm>
          <a:off x="14351000" y="1548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140806</xdr:rowOff>
    </xdr:from>
    <xdr:ext cx="762000" cy="259045"/>
    <xdr:sp macro="" textlink="">
      <xdr:nvSpPr>
        <xdr:cNvPr id="271" name="テキスト ボックス 270"/>
        <xdr:cNvSpPr txBox="1"/>
      </xdr:nvSpPr>
      <xdr:spPr>
        <a:xfrm>
          <a:off x="14020800" y="155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54429</xdr:rowOff>
    </xdr:from>
    <xdr:to>
      <xdr:col>19</xdr:col>
      <xdr:colOff>533400</xdr:colOff>
      <xdr:row>90</xdr:row>
      <xdr:rowOff>156029</xdr:rowOff>
    </xdr:to>
    <xdr:sp macro="" textlink="">
      <xdr:nvSpPr>
        <xdr:cNvPr id="272" name="フローチャート : 判断 271"/>
        <xdr:cNvSpPr/>
      </xdr:nvSpPr>
      <xdr:spPr>
        <a:xfrm>
          <a:off x="13462000" y="1548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140806</xdr:rowOff>
    </xdr:from>
    <xdr:ext cx="762000" cy="259045"/>
    <xdr:sp macro="" textlink="">
      <xdr:nvSpPr>
        <xdr:cNvPr id="273" name="テキスト ボックス 272"/>
        <xdr:cNvSpPr txBox="1"/>
      </xdr:nvSpPr>
      <xdr:spPr>
        <a:xfrm>
          <a:off x="13131800" y="155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15421</xdr:rowOff>
    </xdr:from>
    <xdr:to>
      <xdr:col>24</xdr:col>
      <xdr:colOff>609600</xdr:colOff>
      <xdr:row>85</xdr:row>
      <xdr:rowOff>117021</xdr:rowOff>
    </xdr:to>
    <xdr:sp macro="" textlink="">
      <xdr:nvSpPr>
        <xdr:cNvPr id="279" name="円/楕円 278"/>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31948</xdr:rowOff>
    </xdr:from>
    <xdr:ext cx="762000" cy="259045"/>
    <xdr:sp macro="" textlink="">
      <xdr:nvSpPr>
        <xdr:cNvPr id="280" name="給与水準   （国との比較）該当値テキスト"/>
        <xdr:cNvSpPr txBox="1"/>
      </xdr:nvSpPr>
      <xdr:spPr>
        <a:xfrm>
          <a:off x="171069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164798</xdr:rowOff>
    </xdr:from>
    <xdr:to>
      <xdr:col>23</xdr:col>
      <xdr:colOff>457200</xdr:colOff>
      <xdr:row>86</xdr:row>
      <xdr:rowOff>94948</xdr:rowOff>
    </xdr:to>
    <xdr:sp macro="" textlink="">
      <xdr:nvSpPr>
        <xdr:cNvPr id="281" name="円/楕円 280"/>
        <xdr:cNvSpPr/>
      </xdr:nvSpPr>
      <xdr:spPr>
        <a:xfrm>
          <a:off x="16129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79725</xdr:rowOff>
    </xdr:from>
    <xdr:ext cx="736600" cy="259045"/>
    <xdr:sp macro="" textlink="">
      <xdr:nvSpPr>
        <xdr:cNvPr id="282" name="テキスト ボックス 281"/>
        <xdr:cNvSpPr txBox="1"/>
      </xdr:nvSpPr>
      <xdr:spPr>
        <a:xfrm>
          <a:off x="15798800" y="1482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4838</xdr:rowOff>
    </xdr:from>
    <xdr:to>
      <xdr:col>22</xdr:col>
      <xdr:colOff>254000</xdr:colOff>
      <xdr:row>86</xdr:row>
      <xdr:rowOff>106438</xdr:rowOff>
    </xdr:to>
    <xdr:sp macro="" textlink="">
      <xdr:nvSpPr>
        <xdr:cNvPr id="283" name="円/楕円 282"/>
        <xdr:cNvSpPr/>
      </xdr:nvSpPr>
      <xdr:spPr>
        <a:xfrm>
          <a:off x="15240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91215</xdr:rowOff>
    </xdr:from>
    <xdr:ext cx="762000" cy="259045"/>
    <xdr:sp macro="" textlink="">
      <xdr:nvSpPr>
        <xdr:cNvPr id="284" name="テキスト ボックス 283"/>
        <xdr:cNvSpPr txBox="1"/>
      </xdr:nvSpPr>
      <xdr:spPr>
        <a:xfrm>
          <a:off x="14909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133955</xdr:rowOff>
    </xdr:from>
    <xdr:to>
      <xdr:col>21</xdr:col>
      <xdr:colOff>50800</xdr:colOff>
      <xdr:row>90</xdr:row>
      <xdr:rowOff>64105</xdr:rowOff>
    </xdr:to>
    <xdr:sp macro="" textlink="">
      <xdr:nvSpPr>
        <xdr:cNvPr id="285" name="円/楕円 284"/>
        <xdr:cNvSpPr/>
      </xdr:nvSpPr>
      <xdr:spPr>
        <a:xfrm>
          <a:off x="14351000" y="1539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74282</xdr:rowOff>
    </xdr:from>
    <xdr:ext cx="762000" cy="259045"/>
    <xdr:sp macro="" textlink="">
      <xdr:nvSpPr>
        <xdr:cNvPr id="286" name="テキスト ボックス 285"/>
        <xdr:cNvSpPr txBox="1"/>
      </xdr:nvSpPr>
      <xdr:spPr>
        <a:xfrm>
          <a:off x="14020800" y="1516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87993</xdr:rowOff>
    </xdr:from>
    <xdr:to>
      <xdr:col>19</xdr:col>
      <xdr:colOff>533400</xdr:colOff>
      <xdr:row>90</xdr:row>
      <xdr:rowOff>18143</xdr:rowOff>
    </xdr:to>
    <xdr:sp macro="" textlink="">
      <xdr:nvSpPr>
        <xdr:cNvPr id="287" name="円/楕円 286"/>
        <xdr:cNvSpPr/>
      </xdr:nvSpPr>
      <xdr:spPr>
        <a:xfrm>
          <a:off x="13462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28320</xdr:rowOff>
    </xdr:from>
    <xdr:ext cx="762000" cy="259045"/>
    <xdr:sp macro="" textlink="">
      <xdr:nvSpPr>
        <xdr:cNvPr id="288" name="テキスト ボックス 287"/>
        <xdr:cNvSpPr txBox="1"/>
      </xdr:nvSpPr>
      <xdr:spPr>
        <a:xfrm>
          <a:off x="13131800" y="1511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ほぼ現状を維持しており、類似団体平均も下回っている。これは、過去からの職員数抑制（新規採用は退職者補充に限る。）のためである。</a:t>
          </a:r>
          <a:endParaRPr lang="ja-JP" altLang="ja-JP" sz="1400">
            <a:effectLst/>
          </a:endParaRPr>
        </a:p>
        <a:p>
          <a:r>
            <a:rPr kumimoji="1" lang="ja-JP" altLang="ja-JP" sz="1100">
              <a:solidFill>
                <a:schemeClr val="dk1"/>
              </a:solidFill>
              <a:effectLst/>
              <a:latin typeface="+mn-lt"/>
              <a:ea typeface="+mn-ea"/>
              <a:cs typeface="+mn-cs"/>
            </a:rPr>
            <a:t>　今後も採用は退職者補充に限り、定数</a:t>
          </a:r>
          <a:r>
            <a:rPr kumimoji="1" lang="en-US" altLang="ja-JP" sz="1100">
              <a:solidFill>
                <a:schemeClr val="dk1"/>
              </a:solidFill>
              <a:effectLst/>
              <a:latin typeface="+mn-lt"/>
              <a:ea typeface="+mn-ea"/>
              <a:cs typeface="+mn-cs"/>
            </a:rPr>
            <a:t>86</a:t>
          </a:r>
          <a:r>
            <a:rPr kumimoji="1" lang="ja-JP" altLang="ja-JP" sz="1100">
              <a:solidFill>
                <a:schemeClr val="dk1"/>
              </a:solidFill>
              <a:effectLst/>
              <a:latin typeface="+mn-lt"/>
              <a:ea typeface="+mn-ea"/>
              <a:cs typeface="+mn-cs"/>
            </a:rPr>
            <a:t>人（現状）を維持する。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90805</xdr:rowOff>
    </xdr:from>
    <xdr:to>
      <xdr:col>24</xdr:col>
      <xdr:colOff>558800</xdr:colOff>
      <xdr:row>67</xdr:row>
      <xdr:rowOff>10033</xdr:rowOff>
    </xdr:to>
    <xdr:cxnSp macro="">
      <xdr:nvCxnSpPr>
        <xdr:cNvPr id="318" name="直線コネクタ 317"/>
        <xdr:cNvCxnSpPr/>
      </xdr:nvCxnSpPr>
      <xdr:spPr>
        <a:xfrm flipV="1">
          <a:off x="17018000" y="10034905"/>
          <a:ext cx="0" cy="1462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153560</xdr:rowOff>
    </xdr:from>
    <xdr:ext cx="762000" cy="259045"/>
    <xdr:sp macro="" textlink="">
      <xdr:nvSpPr>
        <xdr:cNvPr id="319" name="定員管理の状況最小値テキスト"/>
        <xdr:cNvSpPr txBox="1"/>
      </xdr:nvSpPr>
      <xdr:spPr>
        <a:xfrm>
          <a:off x="17106900" y="114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23.73</a:t>
          </a:r>
          <a:endParaRPr kumimoji="1" lang="ja-JP" altLang="en-US" sz="1000" b="1">
            <a:latin typeface="ＭＳ Ｐゴシック"/>
          </a:endParaRPr>
        </a:p>
      </xdr:txBody>
    </xdr:sp>
    <xdr:clientData/>
  </xdr:oneCellAnchor>
  <xdr:twoCellAnchor>
    <xdr:from>
      <xdr:col>24</xdr:col>
      <xdr:colOff>469900</xdr:colOff>
      <xdr:row>67</xdr:row>
      <xdr:rowOff>10033</xdr:rowOff>
    </xdr:from>
    <xdr:to>
      <xdr:col>24</xdr:col>
      <xdr:colOff>647700</xdr:colOff>
      <xdr:row>67</xdr:row>
      <xdr:rowOff>10033</xdr:rowOff>
    </xdr:to>
    <xdr:cxnSp macro="">
      <xdr:nvCxnSpPr>
        <xdr:cNvPr id="320" name="直線コネクタ 319"/>
        <xdr:cNvCxnSpPr/>
      </xdr:nvCxnSpPr>
      <xdr:spPr>
        <a:xfrm>
          <a:off x="16929100" y="1149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5732</xdr:rowOff>
    </xdr:from>
    <xdr:ext cx="762000" cy="259045"/>
    <xdr:sp macro="" textlink="">
      <xdr:nvSpPr>
        <xdr:cNvPr id="321"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24</xdr:col>
      <xdr:colOff>469900</xdr:colOff>
      <xdr:row>58</xdr:row>
      <xdr:rowOff>90805</xdr:rowOff>
    </xdr:from>
    <xdr:to>
      <xdr:col>24</xdr:col>
      <xdr:colOff>647700</xdr:colOff>
      <xdr:row>58</xdr:row>
      <xdr:rowOff>90805</xdr:rowOff>
    </xdr:to>
    <xdr:cxnSp macro="">
      <xdr:nvCxnSpPr>
        <xdr:cNvPr id="322" name="直線コネクタ 321"/>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155956</xdr:rowOff>
    </xdr:from>
    <xdr:to>
      <xdr:col>24</xdr:col>
      <xdr:colOff>558800</xdr:colOff>
      <xdr:row>58</xdr:row>
      <xdr:rowOff>163999</xdr:rowOff>
    </xdr:to>
    <xdr:cxnSp macro="">
      <xdr:nvCxnSpPr>
        <xdr:cNvPr id="323" name="直線コネクタ 322"/>
        <xdr:cNvCxnSpPr/>
      </xdr:nvCxnSpPr>
      <xdr:spPr>
        <a:xfrm flipV="1">
          <a:off x="16179800" y="10100056"/>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11023</xdr:rowOff>
    </xdr:from>
    <xdr:ext cx="762000" cy="259045"/>
    <xdr:sp macro="" textlink="">
      <xdr:nvSpPr>
        <xdr:cNvPr id="324" name="定員管理の状況平均値テキスト"/>
        <xdr:cNvSpPr txBox="1"/>
      </xdr:nvSpPr>
      <xdr:spPr>
        <a:xfrm>
          <a:off x="17106900" y="102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25" name="フローチャート : 判断 324"/>
        <xdr:cNvSpPr/>
      </xdr:nvSpPr>
      <xdr:spPr>
        <a:xfrm>
          <a:off x="169672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163999</xdr:rowOff>
    </xdr:from>
    <xdr:to>
      <xdr:col>23</xdr:col>
      <xdr:colOff>406400</xdr:colOff>
      <xdr:row>59</xdr:row>
      <xdr:rowOff>15070</xdr:rowOff>
    </xdr:to>
    <xdr:cxnSp macro="">
      <xdr:nvCxnSpPr>
        <xdr:cNvPr id="326" name="直線コネクタ 325"/>
        <xdr:cNvCxnSpPr/>
      </xdr:nvCxnSpPr>
      <xdr:spPr>
        <a:xfrm flipV="1">
          <a:off x="15290800" y="10108099"/>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85598</xdr:rowOff>
    </xdr:from>
    <xdr:to>
      <xdr:col>23</xdr:col>
      <xdr:colOff>457200</xdr:colOff>
      <xdr:row>61</xdr:row>
      <xdr:rowOff>15748</xdr:rowOff>
    </xdr:to>
    <xdr:sp macro="" textlink="">
      <xdr:nvSpPr>
        <xdr:cNvPr id="327" name="フローチャート : 判断 326"/>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525</xdr:rowOff>
    </xdr:from>
    <xdr:ext cx="736600" cy="259045"/>
    <xdr:sp macro="" textlink="">
      <xdr:nvSpPr>
        <xdr:cNvPr id="328" name="テキスト ボックス 327"/>
        <xdr:cNvSpPr txBox="1"/>
      </xdr:nvSpPr>
      <xdr:spPr>
        <a:xfrm>
          <a:off x="15798800" y="10458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163999</xdr:rowOff>
    </xdr:from>
    <xdr:to>
      <xdr:col>22</xdr:col>
      <xdr:colOff>203200</xdr:colOff>
      <xdr:row>59</xdr:row>
      <xdr:rowOff>15070</xdr:rowOff>
    </xdr:to>
    <xdr:cxnSp macro="">
      <xdr:nvCxnSpPr>
        <xdr:cNvPr id="329" name="直線コネクタ 328"/>
        <xdr:cNvCxnSpPr/>
      </xdr:nvCxnSpPr>
      <xdr:spPr>
        <a:xfrm>
          <a:off x="14401800" y="10108099"/>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76750</xdr:rowOff>
    </xdr:from>
    <xdr:to>
      <xdr:col>22</xdr:col>
      <xdr:colOff>254000</xdr:colOff>
      <xdr:row>61</xdr:row>
      <xdr:rowOff>6900</xdr:rowOff>
    </xdr:to>
    <xdr:sp macro="" textlink="">
      <xdr:nvSpPr>
        <xdr:cNvPr id="330" name="フローチャート : 判断 329"/>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163127</xdr:rowOff>
    </xdr:from>
    <xdr:ext cx="762000" cy="259045"/>
    <xdr:sp macro="" textlink="">
      <xdr:nvSpPr>
        <xdr:cNvPr id="331" name="テキスト ボックス 330"/>
        <xdr:cNvSpPr txBox="1"/>
      </xdr:nvSpPr>
      <xdr:spPr>
        <a:xfrm>
          <a:off x="14909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162391</xdr:rowOff>
    </xdr:from>
    <xdr:to>
      <xdr:col>21</xdr:col>
      <xdr:colOff>0</xdr:colOff>
      <xdr:row>58</xdr:row>
      <xdr:rowOff>163999</xdr:rowOff>
    </xdr:to>
    <xdr:cxnSp macro="">
      <xdr:nvCxnSpPr>
        <xdr:cNvPr id="332" name="直線コネクタ 331"/>
        <xdr:cNvCxnSpPr/>
      </xdr:nvCxnSpPr>
      <xdr:spPr>
        <a:xfrm>
          <a:off x="13512800" y="10106491"/>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71120</xdr:rowOff>
    </xdr:from>
    <xdr:to>
      <xdr:col>21</xdr:col>
      <xdr:colOff>50800</xdr:colOff>
      <xdr:row>61</xdr:row>
      <xdr:rowOff>1270</xdr:rowOff>
    </xdr:to>
    <xdr:sp macro="" textlink="">
      <xdr:nvSpPr>
        <xdr:cNvPr id="333" name="フローチャート : 判断 332"/>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157497</xdr:rowOff>
    </xdr:from>
    <xdr:ext cx="762000" cy="259045"/>
    <xdr:sp macro="" textlink="">
      <xdr:nvSpPr>
        <xdr:cNvPr id="334" name="テキスト ボックス 333"/>
        <xdr:cNvSpPr txBox="1"/>
      </xdr:nvSpPr>
      <xdr:spPr>
        <a:xfrm>
          <a:off x="14020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83185</xdr:rowOff>
    </xdr:from>
    <xdr:to>
      <xdr:col>19</xdr:col>
      <xdr:colOff>533400</xdr:colOff>
      <xdr:row>61</xdr:row>
      <xdr:rowOff>13335</xdr:rowOff>
    </xdr:to>
    <xdr:sp macro="" textlink="">
      <xdr:nvSpPr>
        <xdr:cNvPr id="335" name="フローチャート : 判断 334"/>
        <xdr:cNvSpPr/>
      </xdr:nvSpPr>
      <xdr:spPr>
        <a:xfrm>
          <a:off x="13462000" y="1037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169562</xdr:rowOff>
    </xdr:from>
    <xdr:ext cx="762000" cy="259045"/>
    <xdr:sp macro="" textlink="">
      <xdr:nvSpPr>
        <xdr:cNvPr id="336" name="テキスト ボックス 335"/>
        <xdr:cNvSpPr txBox="1"/>
      </xdr:nvSpPr>
      <xdr:spPr>
        <a:xfrm>
          <a:off x="131318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105156</xdr:rowOff>
    </xdr:from>
    <xdr:to>
      <xdr:col>24</xdr:col>
      <xdr:colOff>609600</xdr:colOff>
      <xdr:row>59</xdr:row>
      <xdr:rowOff>35306</xdr:rowOff>
    </xdr:to>
    <xdr:sp macro="" textlink="">
      <xdr:nvSpPr>
        <xdr:cNvPr id="342" name="円/楕円 341"/>
        <xdr:cNvSpPr/>
      </xdr:nvSpPr>
      <xdr:spPr>
        <a:xfrm>
          <a:off x="16967200" y="1004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26433</xdr:rowOff>
    </xdr:from>
    <xdr:ext cx="762000" cy="259045"/>
    <xdr:sp macro="" textlink="">
      <xdr:nvSpPr>
        <xdr:cNvPr id="343" name="定員管理の状況該当値テキスト"/>
        <xdr:cNvSpPr txBox="1"/>
      </xdr:nvSpPr>
      <xdr:spPr>
        <a:xfrm>
          <a:off x="17106900" y="997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113199</xdr:rowOff>
    </xdr:from>
    <xdr:to>
      <xdr:col>23</xdr:col>
      <xdr:colOff>457200</xdr:colOff>
      <xdr:row>59</xdr:row>
      <xdr:rowOff>43349</xdr:rowOff>
    </xdr:to>
    <xdr:sp macro="" textlink="">
      <xdr:nvSpPr>
        <xdr:cNvPr id="344" name="円/楕円 343"/>
        <xdr:cNvSpPr/>
      </xdr:nvSpPr>
      <xdr:spPr>
        <a:xfrm>
          <a:off x="16129000" y="1005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53526</xdr:rowOff>
    </xdr:from>
    <xdr:ext cx="736600" cy="259045"/>
    <xdr:sp macro="" textlink="">
      <xdr:nvSpPr>
        <xdr:cNvPr id="345" name="テキスト ボックス 344"/>
        <xdr:cNvSpPr txBox="1"/>
      </xdr:nvSpPr>
      <xdr:spPr>
        <a:xfrm>
          <a:off x="15798800" y="9826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135720</xdr:rowOff>
    </xdr:from>
    <xdr:to>
      <xdr:col>22</xdr:col>
      <xdr:colOff>254000</xdr:colOff>
      <xdr:row>59</xdr:row>
      <xdr:rowOff>65870</xdr:rowOff>
    </xdr:to>
    <xdr:sp macro="" textlink="">
      <xdr:nvSpPr>
        <xdr:cNvPr id="346" name="円/楕円 345"/>
        <xdr:cNvSpPr/>
      </xdr:nvSpPr>
      <xdr:spPr>
        <a:xfrm>
          <a:off x="15240000" y="100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76047</xdr:rowOff>
    </xdr:from>
    <xdr:ext cx="762000" cy="259045"/>
    <xdr:sp macro="" textlink="">
      <xdr:nvSpPr>
        <xdr:cNvPr id="347" name="テキスト ボックス 346"/>
        <xdr:cNvSpPr txBox="1"/>
      </xdr:nvSpPr>
      <xdr:spPr>
        <a:xfrm>
          <a:off x="14909800" y="98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113199</xdr:rowOff>
    </xdr:from>
    <xdr:to>
      <xdr:col>21</xdr:col>
      <xdr:colOff>50800</xdr:colOff>
      <xdr:row>59</xdr:row>
      <xdr:rowOff>43349</xdr:rowOff>
    </xdr:to>
    <xdr:sp macro="" textlink="">
      <xdr:nvSpPr>
        <xdr:cNvPr id="348" name="円/楕円 347"/>
        <xdr:cNvSpPr/>
      </xdr:nvSpPr>
      <xdr:spPr>
        <a:xfrm>
          <a:off x="14351000" y="1005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53526</xdr:rowOff>
    </xdr:from>
    <xdr:ext cx="762000" cy="259045"/>
    <xdr:sp macro="" textlink="">
      <xdr:nvSpPr>
        <xdr:cNvPr id="349" name="テキスト ボックス 348"/>
        <xdr:cNvSpPr txBox="1"/>
      </xdr:nvSpPr>
      <xdr:spPr>
        <a:xfrm>
          <a:off x="14020800" y="982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111591</xdr:rowOff>
    </xdr:from>
    <xdr:to>
      <xdr:col>19</xdr:col>
      <xdr:colOff>533400</xdr:colOff>
      <xdr:row>59</xdr:row>
      <xdr:rowOff>41741</xdr:rowOff>
    </xdr:to>
    <xdr:sp macro="" textlink="">
      <xdr:nvSpPr>
        <xdr:cNvPr id="350" name="円/楕円 349"/>
        <xdr:cNvSpPr/>
      </xdr:nvSpPr>
      <xdr:spPr>
        <a:xfrm>
          <a:off x="13462000" y="100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51918</xdr:rowOff>
    </xdr:from>
    <xdr:ext cx="762000" cy="259045"/>
    <xdr:sp macro="" textlink="">
      <xdr:nvSpPr>
        <xdr:cNvPr id="351" name="テキスト ボックス 350"/>
        <xdr:cNvSpPr txBox="1"/>
      </xdr:nvSpPr>
      <xdr:spPr>
        <a:xfrm>
          <a:off x="13131800" y="982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公債費等の額は、新発債の償還開始により増加傾向にあるものの、それに伴って基準財政需要額算入額も増加して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、また、起債額を抑制しているため、実質公債費比率は改善傾向にある。</a:t>
          </a:r>
          <a:endParaRPr lang="ja-JP" altLang="ja-JP" sz="1400">
            <a:effectLst/>
          </a:endParaRPr>
        </a:p>
        <a:p>
          <a:r>
            <a:rPr kumimoji="1" lang="ja-JP" altLang="ja-JP" sz="1100">
              <a:solidFill>
                <a:schemeClr val="dk1"/>
              </a:solidFill>
              <a:effectLst/>
              <a:latin typeface="+mn-lt"/>
              <a:ea typeface="+mn-ea"/>
              <a:cs typeface="+mn-cs"/>
            </a:rPr>
            <a:t>　今後も、類似団体平均を下回ることを目処に、公債費負担の適正管理に努める</a:t>
          </a:r>
          <a:r>
            <a:rPr kumimoji="1"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8" name="直線コネクタ 36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9" name="テキスト ボックス 36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0" name="直線コネクタ 36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1" name="テキスト ボックス 37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2" name="直線コネクタ 37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3" name="テキスト ボックス 37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4" name="直線コネクタ 37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5" name="テキスト ボックス 37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6" name="直線コネクタ 37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7" name="テキスト ボックス 37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8" name="直線コネクタ 37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9" name="テキスト ボックス 37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1" name="テキスト ボックス 38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30540</xdr:rowOff>
    </xdr:from>
    <xdr:to>
      <xdr:col>24</xdr:col>
      <xdr:colOff>558800</xdr:colOff>
      <xdr:row>44</xdr:row>
      <xdr:rowOff>50195</xdr:rowOff>
    </xdr:to>
    <xdr:cxnSp macro="">
      <xdr:nvCxnSpPr>
        <xdr:cNvPr id="383" name="直線コネクタ 382"/>
        <xdr:cNvCxnSpPr/>
      </xdr:nvCxnSpPr>
      <xdr:spPr>
        <a:xfrm flipV="1">
          <a:off x="17018000" y="6031290"/>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22272</xdr:rowOff>
    </xdr:from>
    <xdr:ext cx="762000" cy="259045"/>
    <xdr:sp macro="" textlink="">
      <xdr:nvSpPr>
        <xdr:cNvPr id="384"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50195</xdr:rowOff>
    </xdr:from>
    <xdr:to>
      <xdr:col>24</xdr:col>
      <xdr:colOff>647700</xdr:colOff>
      <xdr:row>44</xdr:row>
      <xdr:rowOff>50195</xdr:rowOff>
    </xdr:to>
    <xdr:cxnSp macro="">
      <xdr:nvCxnSpPr>
        <xdr:cNvPr id="385" name="直線コネクタ 384"/>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116917</xdr:rowOff>
    </xdr:from>
    <xdr:ext cx="762000" cy="259045"/>
    <xdr:sp macro="" textlink="">
      <xdr:nvSpPr>
        <xdr:cNvPr id="386" name="公債費負担の状況最大値テキスト"/>
        <xdr:cNvSpPr txBox="1"/>
      </xdr:nvSpPr>
      <xdr:spPr>
        <a:xfrm>
          <a:off x="17106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35</xdr:row>
      <xdr:rowOff>30540</xdr:rowOff>
    </xdr:from>
    <xdr:to>
      <xdr:col>24</xdr:col>
      <xdr:colOff>647700</xdr:colOff>
      <xdr:row>35</xdr:row>
      <xdr:rowOff>30540</xdr:rowOff>
    </xdr:to>
    <xdr:cxnSp macro="">
      <xdr:nvCxnSpPr>
        <xdr:cNvPr id="387" name="直線コネクタ 386"/>
        <xdr:cNvCxnSpPr/>
      </xdr:nvCxnSpPr>
      <xdr:spPr>
        <a:xfrm>
          <a:off x="16929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79224</xdr:rowOff>
    </xdr:from>
    <xdr:to>
      <xdr:col>24</xdr:col>
      <xdr:colOff>558800</xdr:colOff>
      <xdr:row>38</xdr:row>
      <xdr:rowOff>102205</xdr:rowOff>
    </xdr:to>
    <xdr:cxnSp macro="">
      <xdr:nvCxnSpPr>
        <xdr:cNvPr id="388" name="直線コネクタ 387"/>
        <xdr:cNvCxnSpPr/>
      </xdr:nvCxnSpPr>
      <xdr:spPr>
        <a:xfrm flipV="1">
          <a:off x="16179800" y="6594324"/>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81842</xdr:rowOff>
    </xdr:from>
    <xdr:ext cx="762000" cy="259045"/>
    <xdr:sp macro="" textlink="">
      <xdr:nvSpPr>
        <xdr:cNvPr id="389" name="公債費負担の状況平均値テキスト"/>
        <xdr:cNvSpPr txBox="1"/>
      </xdr:nvSpPr>
      <xdr:spPr>
        <a:xfrm>
          <a:off x="17106900" y="6768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390" name="フローチャート : 判断 389"/>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102205</xdr:rowOff>
    </xdr:from>
    <xdr:to>
      <xdr:col>23</xdr:col>
      <xdr:colOff>406400</xdr:colOff>
      <xdr:row>39</xdr:row>
      <xdr:rowOff>22678</xdr:rowOff>
    </xdr:to>
    <xdr:cxnSp macro="">
      <xdr:nvCxnSpPr>
        <xdr:cNvPr id="391" name="直線コネクタ 390"/>
        <xdr:cNvCxnSpPr/>
      </xdr:nvCxnSpPr>
      <xdr:spPr>
        <a:xfrm flipV="1">
          <a:off x="15290800" y="6617305"/>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86783</xdr:rowOff>
    </xdr:from>
    <xdr:to>
      <xdr:col>23</xdr:col>
      <xdr:colOff>457200</xdr:colOff>
      <xdr:row>40</xdr:row>
      <xdr:rowOff>16933</xdr:rowOff>
    </xdr:to>
    <xdr:sp macro="" textlink="">
      <xdr:nvSpPr>
        <xdr:cNvPr id="392" name="フローチャート : 判断 391"/>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1710</xdr:rowOff>
    </xdr:from>
    <xdr:ext cx="736600" cy="259045"/>
    <xdr:sp macro="" textlink="">
      <xdr:nvSpPr>
        <xdr:cNvPr id="393" name="テキスト ボックス 392"/>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22678</xdr:rowOff>
    </xdr:from>
    <xdr:to>
      <xdr:col>22</xdr:col>
      <xdr:colOff>203200</xdr:colOff>
      <xdr:row>39</xdr:row>
      <xdr:rowOff>57150</xdr:rowOff>
    </xdr:to>
    <xdr:cxnSp macro="">
      <xdr:nvCxnSpPr>
        <xdr:cNvPr id="394" name="直線コネクタ 393"/>
        <xdr:cNvCxnSpPr/>
      </xdr:nvCxnSpPr>
      <xdr:spPr>
        <a:xfrm flipV="1">
          <a:off x="14401800" y="67092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30238</xdr:rowOff>
    </xdr:from>
    <xdr:to>
      <xdr:col>22</xdr:col>
      <xdr:colOff>254000</xdr:colOff>
      <xdr:row>40</xdr:row>
      <xdr:rowOff>131838</xdr:rowOff>
    </xdr:to>
    <xdr:sp macro="" textlink="">
      <xdr:nvSpPr>
        <xdr:cNvPr id="395" name="フローチャート : 判断 394"/>
        <xdr:cNvSpPr/>
      </xdr:nvSpPr>
      <xdr:spPr>
        <a:xfrm>
          <a:off x="15240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116615</xdr:rowOff>
    </xdr:from>
    <xdr:ext cx="762000" cy="259045"/>
    <xdr:sp macro="" textlink="">
      <xdr:nvSpPr>
        <xdr:cNvPr id="396" name="テキスト ボックス 395"/>
        <xdr:cNvSpPr txBox="1"/>
      </xdr:nvSpPr>
      <xdr:spPr>
        <a:xfrm>
          <a:off x="149098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57150</xdr:rowOff>
    </xdr:from>
    <xdr:to>
      <xdr:col>21</xdr:col>
      <xdr:colOff>0</xdr:colOff>
      <xdr:row>39</xdr:row>
      <xdr:rowOff>149074</xdr:rowOff>
    </xdr:to>
    <xdr:cxnSp macro="">
      <xdr:nvCxnSpPr>
        <xdr:cNvPr id="397" name="直線コネクタ 396"/>
        <xdr:cNvCxnSpPr/>
      </xdr:nvCxnSpPr>
      <xdr:spPr>
        <a:xfrm flipV="1">
          <a:off x="13512800" y="6743700"/>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122162</xdr:rowOff>
    </xdr:from>
    <xdr:to>
      <xdr:col>21</xdr:col>
      <xdr:colOff>50800</xdr:colOff>
      <xdr:row>41</xdr:row>
      <xdr:rowOff>52312</xdr:rowOff>
    </xdr:to>
    <xdr:sp macro="" textlink="">
      <xdr:nvSpPr>
        <xdr:cNvPr id="398" name="フローチャート : 判断 397"/>
        <xdr:cNvSpPr/>
      </xdr:nvSpPr>
      <xdr:spPr>
        <a:xfrm>
          <a:off x="14351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37089</xdr:rowOff>
    </xdr:from>
    <xdr:ext cx="762000" cy="259045"/>
    <xdr:sp macro="" textlink="">
      <xdr:nvSpPr>
        <xdr:cNvPr id="399" name="テキスト ボックス 398"/>
        <xdr:cNvSpPr txBox="1"/>
      </xdr:nvSpPr>
      <xdr:spPr>
        <a:xfrm>
          <a:off x="14020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31145</xdr:rowOff>
    </xdr:from>
    <xdr:to>
      <xdr:col>19</xdr:col>
      <xdr:colOff>533400</xdr:colOff>
      <xdr:row>41</xdr:row>
      <xdr:rowOff>132745</xdr:rowOff>
    </xdr:to>
    <xdr:sp macro="" textlink="">
      <xdr:nvSpPr>
        <xdr:cNvPr id="400" name="フローチャート : 判断 399"/>
        <xdr:cNvSpPr/>
      </xdr:nvSpPr>
      <xdr:spPr>
        <a:xfrm>
          <a:off x="13462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117522</xdr:rowOff>
    </xdr:from>
    <xdr:ext cx="762000" cy="259045"/>
    <xdr:sp macro="" textlink="">
      <xdr:nvSpPr>
        <xdr:cNvPr id="401" name="テキスト ボックス 400"/>
        <xdr:cNvSpPr txBox="1"/>
      </xdr:nvSpPr>
      <xdr:spPr>
        <a:xfrm>
          <a:off x="13131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28424</xdr:rowOff>
    </xdr:from>
    <xdr:to>
      <xdr:col>24</xdr:col>
      <xdr:colOff>609600</xdr:colOff>
      <xdr:row>38</xdr:row>
      <xdr:rowOff>130024</xdr:rowOff>
    </xdr:to>
    <xdr:sp macro="" textlink="">
      <xdr:nvSpPr>
        <xdr:cNvPr id="407" name="円/楕円 406"/>
        <xdr:cNvSpPr/>
      </xdr:nvSpPr>
      <xdr:spPr>
        <a:xfrm>
          <a:off x="169672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44951</xdr:rowOff>
    </xdr:from>
    <xdr:ext cx="762000" cy="259045"/>
    <xdr:sp macro="" textlink="">
      <xdr:nvSpPr>
        <xdr:cNvPr id="408" name="公債費負担の状況該当値テキスト"/>
        <xdr:cNvSpPr txBox="1"/>
      </xdr:nvSpPr>
      <xdr:spPr>
        <a:xfrm>
          <a:off x="17106900" y="638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51405</xdr:rowOff>
    </xdr:from>
    <xdr:to>
      <xdr:col>23</xdr:col>
      <xdr:colOff>457200</xdr:colOff>
      <xdr:row>38</xdr:row>
      <xdr:rowOff>153005</xdr:rowOff>
    </xdr:to>
    <xdr:sp macro="" textlink="">
      <xdr:nvSpPr>
        <xdr:cNvPr id="409" name="円/楕円 408"/>
        <xdr:cNvSpPr/>
      </xdr:nvSpPr>
      <xdr:spPr>
        <a:xfrm>
          <a:off x="16129000" y="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163182</xdr:rowOff>
    </xdr:from>
    <xdr:ext cx="736600" cy="259045"/>
    <xdr:sp macro="" textlink="">
      <xdr:nvSpPr>
        <xdr:cNvPr id="410" name="テキスト ボックス 409"/>
        <xdr:cNvSpPr txBox="1"/>
      </xdr:nvSpPr>
      <xdr:spPr>
        <a:xfrm>
          <a:off x="15798800" y="633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143328</xdr:rowOff>
    </xdr:from>
    <xdr:to>
      <xdr:col>22</xdr:col>
      <xdr:colOff>254000</xdr:colOff>
      <xdr:row>39</xdr:row>
      <xdr:rowOff>73478</xdr:rowOff>
    </xdr:to>
    <xdr:sp macro="" textlink="">
      <xdr:nvSpPr>
        <xdr:cNvPr id="411" name="円/楕円 410"/>
        <xdr:cNvSpPr/>
      </xdr:nvSpPr>
      <xdr:spPr>
        <a:xfrm>
          <a:off x="15240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83655</xdr:rowOff>
    </xdr:from>
    <xdr:ext cx="762000" cy="259045"/>
    <xdr:sp macro="" textlink="">
      <xdr:nvSpPr>
        <xdr:cNvPr id="412" name="テキスト ボックス 411"/>
        <xdr:cNvSpPr txBox="1"/>
      </xdr:nvSpPr>
      <xdr:spPr>
        <a:xfrm>
          <a:off x="1490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6350</xdr:rowOff>
    </xdr:from>
    <xdr:to>
      <xdr:col>21</xdr:col>
      <xdr:colOff>50800</xdr:colOff>
      <xdr:row>39</xdr:row>
      <xdr:rowOff>107950</xdr:rowOff>
    </xdr:to>
    <xdr:sp macro="" textlink="">
      <xdr:nvSpPr>
        <xdr:cNvPr id="413" name="円/楕円 412"/>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118127</xdr:rowOff>
    </xdr:from>
    <xdr:ext cx="762000" cy="259045"/>
    <xdr:sp macro="" textlink="">
      <xdr:nvSpPr>
        <xdr:cNvPr id="414" name="テキスト ボックス 413"/>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98274</xdr:rowOff>
    </xdr:from>
    <xdr:to>
      <xdr:col>19</xdr:col>
      <xdr:colOff>533400</xdr:colOff>
      <xdr:row>40</xdr:row>
      <xdr:rowOff>28424</xdr:rowOff>
    </xdr:to>
    <xdr:sp macro="" textlink="">
      <xdr:nvSpPr>
        <xdr:cNvPr id="415" name="円/楕円 414"/>
        <xdr:cNvSpPr/>
      </xdr:nvSpPr>
      <xdr:spPr>
        <a:xfrm>
          <a:off x="13462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38601</xdr:rowOff>
    </xdr:from>
    <xdr:ext cx="762000" cy="259045"/>
    <xdr:sp macro="" textlink="">
      <xdr:nvSpPr>
        <xdr:cNvPr id="416" name="テキスト ボックス 415"/>
        <xdr:cNvSpPr txBox="1"/>
      </xdr:nvSpPr>
      <xdr:spPr>
        <a:xfrm>
          <a:off x="13131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引き続きマイナスとなり、類似団体平均を大きく下回っている。臨時財政対策債及び下水道事業債による基準財政需要額算入見込額の増加及び標準財政規模と比較して基金残高が大きいことが主な要因である。</a:t>
          </a:r>
          <a:endParaRPr lang="ja-JP" altLang="ja-JP" sz="1400">
            <a:effectLst/>
          </a:endParaRPr>
        </a:p>
        <a:p>
          <a:r>
            <a:rPr kumimoji="1" lang="ja-JP" altLang="ja-JP" sz="1100">
              <a:solidFill>
                <a:schemeClr val="dk1"/>
              </a:solidFill>
              <a:effectLst/>
              <a:latin typeface="+mn-lt"/>
              <a:ea typeface="+mn-ea"/>
              <a:cs typeface="+mn-cs"/>
            </a:rPr>
            <a:t>　しかし、今後は、公共下水道事業をはじめとする基盤整備の推進や、経常経費の増加により基金残高が減少していく見込のため、将来負担比率ゼロを維持することを目標として、一層健全な財政運営に努め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24493</xdr:rowOff>
    </xdr:to>
    <xdr:cxnSp macro="">
      <xdr:nvCxnSpPr>
        <xdr:cNvPr id="447" name="直線コネクタ 446"/>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168020</xdr:rowOff>
    </xdr:from>
    <xdr:ext cx="762000" cy="259045"/>
    <xdr:sp macro="" textlink="">
      <xdr:nvSpPr>
        <xdr:cNvPr id="448"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24</xdr:col>
      <xdr:colOff>469900</xdr:colOff>
      <xdr:row>23</xdr:row>
      <xdr:rowOff>24493</xdr:rowOff>
    </xdr:from>
    <xdr:to>
      <xdr:col>24</xdr:col>
      <xdr:colOff>647700</xdr:colOff>
      <xdr:row>23</xdr:row>
      <xdr:rowOff>24493</xdr:rowOff>
    </xdr:to>
    <xdr:cxnSp macro="">
      <xdr:nvCxnSpPr>
        <xdr:cNvPr id="449" name="直線コネクタ 448"/>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66299</xdr:rowOff>
    </xdr:from>
    <xdr:ext cx="762000" cy="259045"/>
    <xdr:sp macro="" textlink="">
      <xdr:nvSpPr>
        <xdr:cNvPr id="452"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94222</xdr:rowOff>
    </xdr:from>
    <xdr:to>
      <xdr:col>24</xdr:col>
      <xdr:colOff>609600</xdr:colOff>
      <xdr:row>15</xdr:row>
      <xdr:rowOff>24372</xdr:rowOff>
    </xdr:to>
    <xdr:sp macro="" textlink="">
      <xdr:nvSpPr>
        <xdr:cNvPr id="453" name="フローチャート : 判断 452"/>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150767</xdr:rowOff>
    </xdr:from>
    <xdr:to>
      <xdr:col>23</xdr:col>
      <xdr:colOff>457200</xdr:colOff>
      <xdr:row>14</xdr:row>
      <xdr:rowOff>80917</xdr:rowOff>
    </xdr:to>
    <xdr:sp macro="" textlink="">
      <xdr:nvSpPr>
        <xdr:cNvPr id="454" name="フローチャート : 判断 453"/>
        <xdr:cNvSpPr/>
      </xdr:nvSpPr>
      <xdr:spPr>
        <a:xfrm>
          <a:off x="16129000" y="2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91094</xdr:rowOff>
    </xdr:from>
    <xdr:ext cx="736600" cy="259045"/>
    <xdr:sp macro="" textlink="">
      <xdr:nvSpPr>
        <xdr:cNvPr id="455" name="テキスト ボックス 454"/>
        <xdr:cNvSpPr txBox="1"/>
      </xdr:nvSpPr>
      <xdr:spPr>
        <a:xfrm>
          <a:off x="15798800" y="2148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79284</xdr:rowOff>
    </xdr:from>
    <xdr:to>
      <xdr:col>22</xdr:col>
      <xdr:colOff>254000</xdr:colOff>
      <xdr:row>15</xdr:row>
      <xdr:rowOff>9434</xdr:rowOff>
    </xdr:to>
    <xdr:sp macro="" textlink="">
      <xdr:nvSpPr>
        <xdr:cNvPr id="456" name="フローチャート : 判断 455"/>
        <xdr:cNvSpPr/>
      </xdr:nvSpPr>
      <xdr:spPr>
        <a:xfrm>
          <a:off x="15240000" y="24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19611</xdr:rowOff>
    </xdr:from>
    <xdr:ext cx="762000" cy="259045"/>
    <xdr:sp macro="" textlink="">
      <xdr:nvSpPr>
        <xdr:cNvPr id="457" name="テキスト ボックス 456"/>
        <xdr:cNvSpPr txBox="1"/>
      </xdr:nvSpPr>
      <xdr:spPr>
        <a:xfrm>
          <a:off x="14909800" y="224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28484</xdr:rowOff>
    </xdr:from>
    <xdr:to>
      <xdr:col>21</xdr:col>
      <xdr:colOff>50800</xdr:colOff>
      <xdr:row>15</xdr:row>
      <xdr:rowOff>130084</xdr:rowOff>
    </xdr:to>
    <xdr:sp macro="" textlink="">
      <xdr:nvSpPr>
        <xdr:cNvPr id="458" name="フローチャート : 判断 457"/>
        <xdr:cNvSpPr/>
      </xdr:nvSpPr>
      <xdr:spPr>
        <a:xfrm>
          <a:off x="14351000" y="260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140261</xdr:rowOff>
    </xdr:from>
    <xdr:ext cx="762000" cy="259045"/>
    <xdr:sp macro="" textlink="">
      <xdr:nvSpPr>
        <xdr:cNvPr id="459" name="テキスト ボックス 458"/>
        <xdr:cNvSpPr txBox="1"/>
      </xdr:nvSpPr>
      <xdr:spPr>
        <a:xfrm>
          <a:off x="14020800" y="236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96278</xdr:rowOff>
    </xdr:from>
    <xdr:to>
      <xdr:col>19</xdr:col>
      <xdr:colOff>533400</xdr:colOff>
      <xdr:row>16</xdr:row>
      <xdr:rowOff>26428</xdr:rowOff>
    </xdr:to>
    <xdr:sp macro="" textlink="">
      <xdr:nvSpPr>
        <xdr:cNvPr id="460" name="フローチャート : 判断 459"/>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36605</xdr:rowOff>
    </xdr:from>
    <xdr:ext cx="762000" cy="259045"/>
    <xdr:sp macro="" textlink="">
      <xdr:nvSpPr>
        <xdr:cNvPr id="461" name="テキスト ボックス 460"/>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岡山県里庄町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11,159
11,035
12.23
4,697,110
4,340,542
289,519
2,769,557
3,470,119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同水準を維持している。ごみ・し尿処理、消防等の事務を一部事務組合で処理し、施設管理、電算関係業務を民間業者に委託することで人件費を抑制しているが、今後は、職員の年齢構成が高齢化するにつれて人件費が増加していくことが見込まれ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149860</xdr:rowOff>
    </xdr:to>
    <xdr:cxnSp macro="">
      <xdr:nvCxnSpPr>
        <xdr:cNvPr id="61" name="直線コネクタ 60"/>
        <xdr:cNvCxnSpPr/>
      </xdr:nvCxnSpPr>
      <xdr:spPr>
        <a:xfrm flipV="1">
          <a:off x="4826000" y="57124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96520</xdr:rowOff>
    </xdr:from>
    <xdr:to>
      <xdr:col>7</xdr:col>
      <xdr:colOff>15875</xdr:colOff>
      <xdr:row>36</xdr:row>
      <xdr:rowOff>165100</xdr:rowOff>
    </xdr:to>
    <xdr:cxnSp macro="">
      <xdr:nvCxnSpPr>
        <xdr:cNvPr id="66" name="直線コネクタ 65"/>
        <xdr:cNvCxnSpPr/>
      </xdr:nvCxnSpPr>
      <xdr:spPr>
        <a:xfrm flipV="1">
          <a:off x="3987800" y="62687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7"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96520</xdr:rowOff>
    </xdr:from>
    <xdr:to>
      <xdr:col>5</xdr:col>
      <xdr:colOff>549275</xdr:colOff>
      <xdr:row>36</xdr:row>
      <xdr:rowOff>165100</xdr:rowOff>
    </xdr:to>
    <xdr:cxnSp macro="">
      <xdr:nvCxnSpPr>
        <xdr:cNvPr id="69" name="直線コネクタ 68"/>
        <xdr:cNvCxnSpPr/>
      </xdr:nvCxnSpPr>
      <xdr:spPr>
        <a:xfrm>
          <a:off x="3098800" y="6268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96520</xdr:rowOff>
    </xdr:from>
    <xdr:to>
      <xdr:col>4</xdr:col>
      <xdr:colOff>346075</xdr:colOff>
      <xdr:row>36</xdr:row>
      <xdr:rowOff>165100</xdr:rowOff>
    </xdr:to>
    <xdr:cxnSp macro="">
      <xdr:nvCxnSpPr>
        <xdr:cNvPr id="72" name="直線コネクタ 71"/>
        <xdr:cNvCxnSpPr/>
      </xdr:nvCxnSpPr>
      <xdr:spPr>
        <a:xfrm flipV="1">
          <a:off x="2209800" y="6268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91440</xdr:rowOff>
    </xdr:from>
    <xdr:to>
      <xdr:col>4</xdr:col>
      <xdr:colOff>396875</xdr:colOff>
      <xdr:row>37</xdr:row>
      <xdr:rowOff>21590</xdr:rowOff>
    </xdr:to>
    <xdr:sp macro="" textlink="">
      <xdr:nvSpPr>
        <xdr:cNvPr id="73" name="フローチャート :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6367</xdr:rowOff>
    </xdr:from>
    <xdr:ext cx="762000" cy="259045"/>
    <xdr:sp macro="" textlink="">
      <xdr:nvSpPr>
        <xdr:cNvPr id="74" name="テキスト ボックス 73"/>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165100</xdr:rowOff>
    </xdr:from>
    <xdr:to>
      <xdr:col>3</xdr:col>
      <xdr:colOff>142875</xdr:colOff>
      <xdr:row>37</xdr:row>
      <xdr:rowOff>54610</xdr:rowOff>
    </xdr:to>
    <xdr:cxnSp macro="">
      <xdr:nvCxnSpPr>
        <xdr:cNvPr id="75" name="直線コネクタ 74"/>
        <xdr:cNvCxnSpPr/>
      </xdr:nvCxnSpPr>
      <xdr:spPr>
        <a:xfrm flipV="1">
          <a:off x="1320800" y="6337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160020</xdr:rowOff>
    </xdr:from>
    <xdr:to>
      <xdr:col>3</xdr:col>
      <xdr:colOff>193675</xdr:colOff>
      <xdr:row>37</xdr:row>
      <xdr:rowOff>90170</xdr:rowOff>
    </xdr:to>
    <xdr:sp macro="" textlink="">
      <xdr:nvSpPr>
        <xdr:cNvPr id="76" name="フローチャート :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74947</xdr:rowOff>
    </xdr:from>
    <xdr:ext cx="762000" cy="259045"/>
    <xdr:sp macro="" textlink="">
      <xdr:nvSpPr>
        <xdr:cNvPr id="77" name="テキスト ボックス 76"/>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8" name="フローチャート : 判断 77"/>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107967</xdr:rowOff>
    </xdr:from>
    <xdr:ext cx="762000" cy="259045"/>
    <xdr:sp macro="" textlink="">
      <xdr:nvSpPr>
        <xdr:cNvPr id="79" name="テキスト ボックス 78"/>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45720</xdr:rowOff>
    </xdr:from>
    <xdr:to>
      <xdr:col>7</xdr:col>
      <xdr:colOff>66675</xdr:colOff>
      <xdr:row>36</xdr:row>
      <xdr:rowOff>147320</xdr:rowOff>
    </xdr:to>
    <xdr:sp macro="" textlink="">
      <xdr:nvSpPr>
        <xdr:cNvPr id="85" name="円/楕円 84"/>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17797</xdr:rowOff>
    </xdr:from>
    <xdr:ext cx="762000" cy="259045"/>
    <xdr:sp macro="" textlink="">
      <xdr:nvSpPr>
        <xdr:cNvPr id="86" name="人件費該当値テキスト"/>
        <xdr:cNvSpPr txBox="1"/>
      </xdr:nvSpPr>
      <xdr:spPr>
        <a:xfrm>
          <a:off x="49149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114300</xdr:rowOff>
    </xdr:from>
    <xdr:to>
      <xdr:col>5</xdr:col>
      <xdr:colOff>600075</xdr:colOff>
      <xdr:row>37</xdr:row>
      <xdr:rowOff>44450</xdr:rowOff>
    </xdr:to>
    <xdr:sp macro="" textlink="">
      <xdr:nvSpPr>
        <xdr:cNvPr id="87" name="円/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88" name="テキスト ボックス 87"/>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45720</xdr:rowOff>
    </xdr:from>
    <xdr:to>
      <xdr:col>4</xdr:col>
      <xdr:colOff>396875</xdr:colOff>
      <xdr:row>36</xdr:row>
      <xdr:rowOff>147320</xdr:rowOff>
    </xdr:to>
    <xdr:sp macro="" textlink="">
      <xdr:nvSpPr>
        <xdr:cNvPr id="89" name="円/楕円 88"/>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157497</xdr:rowOff>
    </xdr:from>
    <xdr:ext cx="762000" cy="259045"/>
    <xdr:sp macro="" textlink="">
      <xdr:nvSpPr>
        <xdr:cNvPr id="90" name="テキスト ボックス 89"/>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114300</xdr:rowOff>
    </xdr:from>
    <xdr:to>
      <xdr:col>3</xdr:col>
      <xdr:colOff>193675</xdr:colOff>
      <xdr:row>37</xdr:row>
      <xdr:rowOff>44450</xdr:rowOff>
    </xdr:to>
    <xdr:sp macro="" textlink="">
      <xdr:nvSpPr>
        <xdr:cNvPr id="91" name="円/楕円 90"/>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92" name="テキスト ボックス 91"/>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93" name="円/楕円 92"/>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94" name="テキスト ボックス 93"/>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物件費が類似団体平均よりも高水準であるのは、施設管理、電算関係の業務を民間業者に委託しているためで、人件費抑制の反動増の側面がある。</a:t>
          </a:r>
          <a:endParaRPr lang="ja-JP" altLang="ja-JP" sz="1400">
            <a:effectLst/>
          </a:endParaRPr>
        </a:p>
        <a:p>
          <a:r>
            <a:rPr kumimoji="1" lang="ja-JP" altLang="ja-JP" sz="1100">
              <a:solidFill>
                <a:schemeClr val="dk1"/>
              </a:solidFill>
              <a:effectLst/>
              <a:latin typeface="+mn-lt"/>
              <a:ea typeface="+mn-ea"/>
              <a:cs typeface="+mn-cs"/>
            </a:rPr>
            <a:t>　職員定数を維持し、人件費を抑制する方針であるため、今後もこの傾向が続くものと見込まれる。</a:t>
          </a:r>
          <a:endParaRPr lang="ja-JP" altLang="ja-JP" sz="1400">
            <a:effectLst/>
          </a:endParaRPr>
        </a:p>
        <a:p>
          <a:r>
            <a:rPr kumimoji="1" lang="ja-JP" altLang="en-US" sz="1300">
              <a:latin typeface="ＭＳ Ｐゴシック"/>
            </a:rPr>
            <a:t>　</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58420</xdr:rowOff>
    </xdr:from>
    <xdr:to>
      <xdr:col>24</xdr:col>
      <xdr:colOff>31750</xdr:colOff>
      <xdr:row>21</xdr:row>
      <xdr:rowOff>138430</xdr:rowOff>
    </xdr:to>
    <xdr:cxnSp macro="">
      <xdr:nvCxnSpPr>
        <xdr:cNvPr id="122" name="直線コネクタ 121"/>
        <xdr:cNvCxnSpPr/>
      </xdr:nvCxnSpPr>
      <xdr:spPr>
        <a:xfrm flipV="1">
          <a:off x="16510000" y="24587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3"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4" name="直線コネクタ 123"/>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144797</xdr:rowOff>
    </xdr:from>
    <xdr:ext cx="762000" cy="259045"/>
    <xdr:sp macro="" textlink="">
      <xdr:nvSpPr>
        <xdr:cNvPr id="125" name="物件費最大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14</xdr:row>
      <xdr:rowOff>58420</xdr:rowOff>
    </xdr:from>
    <xdr:to>
      <xdr:col>24</xdr:col>
      <xdr:colOff>120650</xdr:colOff>
      <xdr:row>14</xdr:row>
      <xdr:rowOff>58420</xdr:rowOff>
    </xdr:to>
    <xdr:cxnSp macro="">
      <xdr:nvCxnSpPr>
        <xdr:cNvPr id="126" name="直線コネクタ 125"/>
        <xdr:cNvCxnSpPr/>
      </xdr:nvCxnSpPr>
      <xdr:spPr>
        <a:xfrm>
          <a:off x="16421100" y="245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12700</xdr:rowOff>
    </xdr:from>
    <xdr:to>
      <xdr:col>24</xdr:col>
      <xdr:colOff>31750</xdr:colOff>
      <xdr:row>18</xdr:row>
      <xdr:rowOff>50800</xdr:rowOff>
    </xdr:to>
    <xdr:cxnSp macro="">
      <xdr:nvCxnSpPr>
        <xdr:cNvPr id="127" name="直線コネクタ 126"/>
        <xdr:cNvCxnSpPr/>
      </xdr:nvCxnSpPr>
      <xdr:spPr>
        <a:xfrm flipV="1">
          <a:off x="15671800" y="3098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8"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9" name="フローチャート :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168910</xdr:rowOff>
    </xdr:from>
    <xdr:to>
      <xdr:col>22</xdr:col>
      <xdr:colOff>565150</xdr:colOff>
      <xdr:row>18</xdr:row>
      <xdr:rowOff>50800</xdr:rowOff>
    </xdr:to>
    <xdr:cxnSp macro="">
      <xdr:nvCxnSpPr>
        <xdr:cNvPr id="130" name="直線コネクタ 129"/>
        <xdr:cNvCxnSpPr/>
      </xdr:nvCxnSpPr>
      <xdr:spPr>
        <a:xfrm>
          <a:off x="14782800" y="3083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31" name="フローチャート : 判断 130"/>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1287</xdr:rowOff>
    </xdr:from>
    <xdr:ext cx="736600" cy="259045"/>
    <xdr:sp macro="" textlink="">
      <xdr:nvSpPr>
        <xdr:cNvPr id="132" name="テキスト ボックス 131"/>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168910</xdr:rowOff>
    </xdr:from>
    <xdr:to>
      <xdr:col>21</xdr:col>
      <xdr:colOff>361950</xdr:colOff>
      <xdr:row>18</xdr:row>
      <xdr:rowOff>27940</xdr:rowOff>
    </xdr:to>
    <xdr:cxnSp macro="">
      <xdr:nvCxnSpPr>
        <xdr:cNvPr id="133" name="直線コネクタ 132"/>
        <xdr:cNvCxnSpPr/>
      </xdr:nvCxnSpPr>
      <xdr:spPr>
        <a:xfrm flipV="1">
          <a:off x="13893800" y="3083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5" name="テキスト ボックス 134"/>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12700</xdr:rowOff>
    </xdr:from>
    <xdr:to>
      <xdr:col>20</xdr:col>
      <xdr:colOff>158750</xdr:colOff>
      <xdr:row>18</xdr:row>
      <xdr:rowOff>27940</xdr:rowOff>
    </xdr:to>
    <xdr:cxnSp macro="">
      <xdr:nvCxnSpPr>
        <xdr:cNvPr id="136" name="直線コネクタ 135"/>
        <xdr:cNvCxnSpPr/>
      </xdr:nvCxnSpPr>
      <xdr:spPr>
        <a:xfrm>
          <a:off x="13004800" y="3098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38" name="テキスト ボックス 137"/>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9" name="フローチャート : 判断 138"/>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96537</xdr:rowOff>
    </xdr:from>
    <xdr:ext cx="762000" cy="259045"/>
    <xdr:sp macro="" textlink="">
      <xdr:nvSpPr>
        <xdr:cNvPr id="140" name="テキスト ボックス 139"/>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46" name="円/楕円 145"/>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105427</xdr:rowOff>
    </xdr:from>
    <xdr:ext cx="762000" cy="259045"/>
    <xdr:sp macro="" textlink="">
      <xdr:nvSpPr>
        <xdr:cNvPr id="147" name="物件費該当値テキスト"/>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0</xdr:rowOff>
    </xdr:from>
    <xdr:to>
      <xdr:col>22</xdr:col>
      <xdr:colOff>615950</xdr:colOff>
      <xdr:row>18</xdr:row>
      <xdr:rowOff>101600</xdr:rowOff>
    </xdr:to>
    <xdr:sp macro="" textlink="">
      <xdr:nvSpPr>
        <xdr:cNvPr id="148" name="円/楕円 147"/>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86377</xdr:rowOff>
    </xdr:from>
    <xdr:ext cx="736600" cy="259045"/>
    <xdr:sp macro="" textlink="">
      <xdr:nvSpPr>
        <xdr:cNvPr id="149" name="テキスト ボックス 148"/>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118110</xdr:rowOff>
    </xdr:from>
    <xdr:to>
      <xdr:col>21</xdr:col>
      <xdr:colOff>412750</xdr:colOff>
      <xdr:row>18</xdr:row>
      <xdr:rowOff>48260</xdr:rowOff>
    </xdr:to>
    <xdr:sp macro="" textlink="">
      <xdr:nvSpPr>
        <xdr:cNvPr id="150" name="円/楕円 149"/>
        <xdr:cNvSpPr/>
      </xdr:nvSpPr>
      <xdr:spPr>
        <a:xfrm>
          <a:off x="14732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33037</xdr:rowOff>
    </xdr:from>
    <xdr:ext cx="762000" cy="259045"/>
    <xdr:sp macro="" textlink="">
      <xdr:nvSpPr>
        <xdr:cNvPr id="151" name="テキスト ボックス 150"/>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148590</xdr:rowOff>
    </xdr:from>
    <xdr:to>
      <xdr:col>20</xdr:col>
      <xdr:colOff>209550</xdr:colOff>
      <xdr:row>18</xdr:row>
      <xdr:rowOff>78740</xdr:rowOff>
    </xdr:to>
    <xdr:sp macro="" textlink="">
      <xdr:nvSpPr>
        <xdr:cNvPr id="152" name="円/楕円 151"/>
        <xdr:cNvSpPr/>
      </xdr:nvSpPr>
      <xdr:spPr>
        <a:xfrm>
          <a:off x="13843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63517</xdr:rowOff>
    </xdr:from>
    <xdr:ext cx="762000" cy="259045"/>
    <xdr:sp macro="" textlink="">
      <xdr:nvSpPr>
        <xdr:cNvPr id="153" name="テキスト ボックス 152"/>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133350</xdr:rowOff>
    </xdr:from>
    <xdr:to>
      <xdr:col>19</xdr:col>
      <xdr:colOff>6350</xdr:colOff>
      <xdr:row>18</xdr:row>
      <xdr:rowOff>63500</xdr:rowOff>
    </xdr:to>
    <xdr:sp macro="" textlink="">
      <xdr:nvSpPr>
        <xdr:cNvPr id="154" name="円/楕円 153"/>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48277</xdr:rowOff>
    </xdr:from>
    <xdr:ext cx="762000" cy="259045"/>
    <xdr:sp macro="" textlink="">
      <xdr:nvSpPr>
        <xdr:cNvPr id="155" name="テキスト ボックス 154"/>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扶助費が類似団体平均より高水準にある要因として、主に保育園と小児医療が挙げられる。</a:t>
          </a:r>
          <a:endParaRPr lang="ja-JP" altLang="ja-JP" sz="1400">
            <a:effectLst/>
          </a:endParaRPr>
        </a:p>
        <a:p>
          <a:r>
            <a:rPr kumimoji="1" lang="ja-JP" altLang="ja-JP" sz="1100">
              <a:solidFill>
                <a:schemeClr val="dk1"/>
              </a:solidFill>
              <a:effectLst/>
              <a:latin typeface="+mn-lt"/>
              <a:ea typeface="+mn-ea"/>
              <a:cs typeface="+mn-cs"/>
            </a:rPr>
            <a:t>　町の施策として、保育料を低く設定し、２人目以降は無料としている。また、小児医療費についても、無料化の対象を拡大している。これらによって多額の一般財源を要しているが、主要施策である子育て環境の充実の一環として取り組んでおり、当面は現状維持とな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159657</xdr:rowOff>
    </xdr:to>
    <xdr:cxnSp macro="">
      <xdr:nvCxnSpPr>
        <xdr:cNvPr id="185" name="直線コネクタ 184"/>
        <xdr:cNvCxnSpPr/>
      </xdr:nvCxnSpPr>
      <xdr:spPr>
        <a:xfrm flipV="1">
          <a:off x="4826000" y="90097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88"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89" name="直線コネクタ 188"/>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45357</xdr:rowOff>
    </xdr:from>
    <xdr:to>
      <xdr:col>7</xdr:col>
      <xdr:colOff>15875</xdr:colOff>
      <xdr:row>58</xdr:row>
      <xdr:rowOff>110672</xdr:rowOff>
    </xdr:to>
    <xdr:cxnSp macro="">
      <xdr:nvCxnSpPr>
        <xdr:cNvPr id="190" name="直線コネクタ 189"/>
        <xdr:cNvCxnSpPr/>
      </xdr:nvCxnSpPr>
      <xdr:spPr>
        <a:xfrm>
          <a:off x="3987800" y="99894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167822</xdr:rowOff>
    </xdr:from>
    <xdr:to>
      <xdr:col>5</xdr:col>
      <xdr:colOff>549275</xdr:colOff>
      <xdr:row>58</xdr:row>
      <xdr:rowOff>45357</xdr:rowOff>
    </xdr:to>
    <xdr:cxnSp macro="">
      <xdr:nvCxnSpPr>
        <xdr:cNvPr id="193" name="直線コネクタ 192"/>
        <xdr:cNvCxnSpPr/>
      </xdr:nvCxnSpPr>
      <xdr:spPr>
        <a:xfrm>
          <a:off x="3098800" y="99404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195" name="テキスト ボックス 194"/>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53522</xdr:rowOff>
    </xdr:from>
    <xdr:to>
      <xdr:col>4</xdr:col>
      <xdr:colOff>346075</xdr:colOff>
      <xdr:row>57</xdr:row>
      <xdr:rowOff>167822</xdr:rowOff>
    </xdr:to>
    <xdr:cxnSp macro="">
      <xdr:nvCxnSpPr>
        <xdr:cNvPr id="196" name="直線コネクタ 195"/>
        <xdr:cNvCxnSpPr/>
      </xdr:nvCxnSpPr>
      <xdr:spPr>
        <a:xfrm>
          <a:off x="2209800" y="98261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198" name="テキスト ボックス 197"/>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110672</xdr:rowOff>
    </xdr:from>
    <xdr:to>
      <xdr:col>3</xdr:col>
      <xdr:colOff>142875</xdr:colOff>
      <xdr:row>57</xdr:row>
      <xdr:rowOff>53522</xdr:rowOff>
    </xdr:to>
    <xdr:cxnSp macro="">
      <xdr:nvCxnSpPr>
        <xdr:cNvPr id="199" name="直線コネクタ 198"/>
        <xdr:cNvCxnSpPr/>
      </xdr:nvCxnSpPr>
      <xdr:spPr>
        <a:xfrm>
          <a:off x="1320800" y="97118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01" name="テキスト ボックス 200"/>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98170</xdr:rowOff>
    </xdr:from>
    <xdr:ext cx="762000" cy="259045"/>
    <xdr:sp macro="" textlink="">
      <xdr:nvSpPr>
        <xdr:cNvPr id="203" name="テキスト ボックス 202"/>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59872</xdr:rowOff>
    </xdr:from>
    <xdr:to>
      <xdr:col>7</xdr:col>
      <xdr:colOff>66675</xdr:colOff>
      <xdr:row>58</xdr:row>
      <xdr:rowOff>161472</xdr:rowOff>
    </xdr:to>
    <xdr:sp macro="" textlink="">
      <xdr:nvSpPr>
        <xdr:cNvPr id="209" name="円/楕円 208"/>
        <xdr:cNvSpPr/>
      </xdr:nvSpPr>
      <xdr:spPr>
        <a:xfrm>
          <a:off x="47752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31949</xdr:rowOff>
    </xdr:from>
    <xdr:ext cx="762000" cy="259045"/>
    <xdr:sp macro="" textlink="">
      <xdr:nvSpPr>
        <xdr:cNvPr id="210" name="扶助費該当値テキスト"/>
        <xdr:cNvSpPr txBox="1"/>
      </xdr:nvSpPr>
      <xdr:spPr>
        <a:xfrm>
          <a:off x="49149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166007</xdr:rowOff>
    </xdr:from>
    <xdr:to>
      <xdr:col>5</xdr:col>
      <xdr:colOff>600075</xdr:colOff>
      <xdr:row>58</xdr:row>
      <xdr:rowOff>96157</xdr:rowOff>
    </xdr:to>
    <xdr:sp macro="" textlink="">
      <xdr:nvSpPr>
        <xdr:cNvPr id="211" name="円/楕円 210"/>
        <xdr:cNvSpPr/>
      </xdr:nvSpPr>
      <xdr:spPr>
        <a:xfrm>
          <a:off x="3937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80934</xdr:rowOff>
    </xdr:from>
    <xdr:ext cx="736600" cy="259045"/>
    <xdr:sp macro="" textlink="">
      <xdr:nvSpPr>
        <xdr:cNvPr id="212" name="テキスト ボックス 211"/>
        <xdr:cNvSpPr txBox="1"/>
      </xdr:nvSpPr>
      <xdr:spPr>
        <a:xfrm>
          <a:off x="3606800" y="1002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117022</xdr:rowOff>
    </xdr:from>
    <xdr:to>
      <xdr:col>4</xdr:col>
      <xdr:colOff>396875</xdr:colOff>
      <xdr:row>58</xdr:row>
      <xdr:rowOff>47172</xdr:rowOff>
    </xdr:to>
    <xdr:sp macro="" textlink="">
      <xdr:nvSpPr>
        <xdr:cNvPr id="213" name="円/楕円 212"/>
        <xdr:cNvSpPr/>
      </xdr:nvSpPr>
      <xdr:spPr>
        <a:xfrm>
          <a:off x="3048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31949</xdr:rowOff>
    </xdr:from>
    <xdr:ext cx="762000" cy="259045"/>
    <xdr:sp macro="" textlink="">
      <xdr:nvSpPr>
        <xdr:cNvPr id="214" name="テキスト ボックス 213"/>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2722</xdr:rowOff>
    </xdr:from>
    <xdr:to>
      <xdr:col>3</xdr:col>
      <xdr:colOff>193675</xdr:colOff>
      <xdr:row>57</xdr:row>
      <xdr:rowOff>104322</xdr:rowOff>
    </xdr:to>
    <xdr:sp macro="" textlink="">
      <xdr:nvSpPr>
        <xdr:cNvPr id="215" name="円/楕円 214"/>
        <xdr:cNvSpPr/>
      </xdr:nvSpPr>
      <xdr:spPr>
        <a:xfrm>
          <a:off x="2159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89099</xdr:rowOff>
    </xdr:from>
    <xdr:ext cx="762000" cy="259045"/>
    <xdr:sp macro="" textlink="">
      <xdr:nvSpPr>
        <xdr:cNvPr id="216" name="テキスト ボックス 215"/>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59872</xdr:rowOff>
    </xdr:from>
    <xdr:to>
      <xdr:col>1</xdr:col>
      <xdr:colOff>676275</xdr:colOff>
      <xdr:row>56</xdr:row>
      <xdr:rowOff>161472</xdr:rowOff>
    </xdr:to>
    <xdr:sp macro="" textlink="">
      <xdr:nvSpPr>
        <xdr:cNvPr id="217" name="円/楕円 216"/>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146249</xdr:rowOff>
    </xdr:from>
    <xdr:ext cx="762000" cy="259045"/>
    <xdr:sp macro="" textlink="">
      <xdr:nvSpPr>
        <xdr:cNvPr id="218" name="テキスト ボックス 217"/>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の経費の大半は、各保険事業を行う特別会計への繰出金であり、類似団体平均よりも低い水準を維持している。要因としては、検診の実施等、医療費等の抑制策の効果も考えられ、高齢化が進行する将来に向けても同様の水準を維持できるよう、より効果的な抑制策に取り組んでいく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61</xdr:row>
      <xdr:rowOff>62230</xdr:rowOff>
    </xdr:to>
    <xdr:cxnSp macro="">
      <xdr:nvCxnSpPr>
        <xdr:cNvPr id="246" name="直線コネクタ 245"/>
        <xdr:cNvCxnSpPr/>
      </xdr:nvCxnSpPr>
      <xdr:spPr>
        <a:xfrm flipV="1">
          <a:off x="16510000" y="9034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9"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50" name="直線コネクタ 249"/>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85090</xdr:rowOff>
    </xdr:from>
    <xdr:to>
      <xdr:col>24</xdr:col>
      <xdr:colOff>31750</xdr:colOff>
      <xdr:row>53</xdr:row>
      <xdr:rowOff>146050</xdr:rowOff>
    </xdr:to>
    <xdr:cxnSp macro="">
      <xdr:nvCxnSpPr>
        <xdr:cNvPr id="251" name="直線コネクタ 250"/>
        <xdr:cNvCxnSpPr/>
      </xdr:nvCxnSpPr>
      <xdr:spPr>
        <a:xfrm>
          <a:off x="15671800" y="91719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93997</xdr:rowOff>
    </xdr:from>
    <xdr:ext cx="762000" cy="259045"/>
    <xdr:sp macro="" textlink="">
      <xdr:nvSpPr>
        <xdr:cNvPr id="252" name="その他平均値テキスト"/>
        <xdr:cNvSpPr txBox="1"/>
      </xdr:nvSpPr>
      <xdr:spPr>
        <a:xfrm>
          <a:off x="16598900" y="9352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53" name="フローチャート : 判断 252"/>
        <xdr:cNvSpPr/>
      </xdr:nvSpPr>
      <xdr:spPr>
        <a:xfrm>
          <a:off x="164592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62230</xdr:rowOff>
    </xdr:from>
    <xdr:to>
      <xdr:col>22</xdr:col>
      <xdr:colOff>565150</xdr:colOff>
      <xdr:row>53</xdr:row>
      <xdr:rowOff>85090</xdr:rowOff>
    </xdr:to>
    <xdr:cxnSp macro="">
      <xdr:nvCxnSpPr>
        <xdr:cNvPr id="254" name="直線コネクタ 253"/>
        <xdr:cNvCxnSpPr/>
      </xdr:nvCxnSpPr>
      <xdr:spPr>
        <a:xfrm>
          <a:off x="14782800" y="9149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76200</xdr:rowOff>
    </xdr:from>
    <xdr:to>
      <xdr:col>22</xdr:col>
      <xdr:colOff>615950</xdr:colOff>
      <xdr:row>55</xdr:row>
      <xdr:rowOff>6350</xdr:rowOff>
    </xdr:to>
    <xdr:sp macro="" textlink="">
      <xdr:nvSpPr>
        <xdr:cNvPr id="255" name="フローチャート : 判断 254"/>
        <xdr:cNvSpPr/>
      </xdr:nvSpPr>
      <xdr:spPr>
        <a:xfrm>
          <a:off x="15621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162577</xdr:rowOff>
    </xdr:from>
    <xdr:ext cx="736600" cy="259045"/>
    <xdr:sp macro="" textlink="">
      <xdr:nvSpPr>
        <xdr:cNvPr id="256" name="テキスト ボックス 255"/>
        <xdr:cNvSpPr txBox="1"/>
      </xdr:nvSpPr>
      <xdr:spPr>
        <a:xfrm>
          <a:off x="15290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62230</xdr:rowOff>
    </xdr:from>
    <xdr:to>
      <xdr:col>21</xdr:col>
      <xdr:colOff>361950</xdr:colOff>
      <xdr:row>53</xdr:row>
      <xdr:rowOff>100330</xdr:rowOff>
    </xdr:to>
    <xdr:cxnSp macro="">
      <xdr:nvCxnSpPr>
        <xdr:cNvPr id="257" name="直線コネクタ 256"/>
        <xdr:cNvCxnSpPr/>
      </xdr:nvCxnSpPr>
      <xdr:spPr>
        <a:xfrm flipV="1">
          <a:off x="13893800" y="9149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53340</xdr:rowOff>
    </xdr:from>
    <xdr:to>
      <xdr:col>21</xdr:col>
      <xdr:colOff>412750</xdr:colOff>
      <xdr:row>54</xdr:row>
      <xdr:rowOff>154940</xdr:rowOff>
    </xdr:to>
    <xdr:sp macro="" textlink="">
      <xdr:nvSpPr>
        <xdr:cNvPr id="258" name="フローチャート : 判断 257"/>
        <xdr:cNvSpPr/>
      </xdr:nvSpPr>
      <xdr:spPr>
        <a:xfrm>
          <a:off x="14732000" y="931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139717</xdr:rowOff>
    </xdr:from>
    <xdr:ext cx="762000" cy="259045"/>
    <xdr:sp macro="" textlink="">
      <xdr:nvSpPr>
        <xdr:cNvPr id="259" name="テキスト ボックス 258"/>
        <xdr:cNvSpPr txBox="1"/>
      </xdr:nvSpPr>
      <xdr:spPr>
        <a:xfrm>
          <a:off x="14401800" y="939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69850</xdr:rowOff>
    </xdr:from>
    <xdr:to>
      <xdr:col>20</xdr:col>
      <xdr:colOff>158750</xdr:colOff>
      <xdr:row>53</xdr:row>
      <xdr:rowOff>100330</xdr:rowOff>
    </xdr:to>
    <xdr:cxnSp macro="">
      <xdr:nvCxnSpPr>
        <xdr:cNvPr id="260" name="直線コネクタ 259"/>
        <xdr:cNvCxnSpPr/>
      </xdr:nvCxnSpPr>
      <xdr:spPr>
        <a:xfrm>
          <a:off x="13004800" y="9156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45720</xdr:rowOff>
    </xdr:from>
    <xdr:to>
      <xdr:col>20</xdr:col>
      <xdr:colOff>209550</xdr:colOff>
      <xdr:row>54</xdr:row>
      <xdr:rowOff>147320</xdr:rowOff>
    </xdr:to>
    <xdr:sp macro="" textlink="">
      <xdr:nvSpPr>
        <xdr:cNvPr id="261" name="フローチャート : 判断 260"/>
        <xdr:cNvSpPr/>
      </xdr:nvSpPr>
      <xdr:spPr>
        <a:xfrm>
          <a:off x="13843000" y="930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132097</xdr:rowOff>
    </xdr:from>
    <xdr:ext cx="762000" cy="259045"/>
    <xdr:sp macro="" textlink="">
      <xdr:nvSpPr>
        <xdr:cNvPr id="262" name="テキスト ボックス 261"/>
        <xdr:cNvSpPr txBox="1"/>
      </xdr:nvSpPr>
      <xdr:spPr>
        <a:xfrm>
          <a:off x="13512800" y="939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7620</xdr:rowOff>
    </xdr:from>
    <xdr:to>
      <xdr:col>19</xdr:col>
      <xdr:colOff>6350</xdr:colOff>
      <xdr:row>54</xdr:row>
      <xdr:rowOff>109220</xdr:rowOff>
    </xdr:to>
    <xdr:sp macro="" textlink="">
      <xdr:nvSpPr>
        <xdr:cNvPr id="263" name="フローチャート : 判断 262"/>
        <xdr:cNvSpPr/>
      </xdr:nvSpPr>
      <xdr:spPr>
        <a:xfrm>
          <a:off x="12954000" y="926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93997</xdr:rowOff>
    </xdr:from>
    <xdr:ext cx="762000" cy="259045"/>
    <xdr:sp macro="" textlink="">
      <xdr:nvSpPr>
        <xdr:cNvPr id="264" name="テキスト ボックス 263"/>
        <xdr:cNvSpPr txBox="1"/>
      </xdr:nvSpPr>
      <xdr:spPr>
        <a:xfrm>
          <a:off x="12623800" y="935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53</xdr:row>
      <xdr:rowOff>95250</xdr:rowOff>
    </xdr:from>
    <xdr:to>
      <xdr:col>24</xdr:col>
      <xdr:colOff>82550</xdr:colOff>
      <xdr:row>54</xdr:row>
      <xdr:rowOff>25400</xdr:rowOff>
    </xdr:to>
    <xdr:sp macro="" textlink="">
      <xdr:nvSpPr>
        <xdr:cNvPr id="270" name="円/楕円 269"/>
        <xdr:cNvSpPr/>
      </xdr:nvSpPr>
      <xdr:spPr>
        <a:xfrm>
          <a:off x="16459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111777</xdr:rowOff>
    </xdr:from>
    <xdr:ext cx="762000" cy="259045"/>
    <xdr:sp macro="" textlink="">
      <xdr:nvSpPr>
        <xdr:cNvPr id="271" name="その他該当値テキスト"/>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34290</xdr:rowOff>
    </xdr:from>
    <xdr:to>
      <xdr:col>22</xdr:col>
      <xdr:colOff>615950</xdr:colOff>
      <xdr:row>53</xdr:row>
      <xdr:rowOff>135890</xdr:rowOff>
    </xdr:to>
    <xdr:sp macro="" textlink="">
      <xdr:nvSpPr>
        <xdr:cNvPr id="272" name="円/楕円 271"/>
        <xdr:cNvSpPr/>
      </xdr:nvSpPr>
      <xdr:spPr>
        <a:xfrm>
          <a:off x="15621000" y="912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146067</xdr:rowOff>
    </xdr:from>
    <xdr:ext cx="736600" cy="259045"/>
    <xdr:sp macro="" textlink="">
      <xdr:nvSpPr>
        <xdr:cNvPr id="273" name="テキスト ボックス 272"/>
        <xdr:cNvSpPr txBox="1"/>
      </xdr:nvSpPr>
      <xdr:spPr>
        <a:xfrm>
          <a:off x="15290800" y="889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11430</xdr:rowOff>
    </xdr:from>
    <xdr:to>
      <xdr:col>21</xdr:col>
      <xdr:colOff>412750</xdr:colOff>
      <xdr:row>53</xdr:row>
      <xdr:rowOff>113030</xdr:rowOff>
    </xdr:to>
    <xdr:sp macro="" textlink="">
      <xdr:nvSpPr>
        <xdr:cNvPr id="274" name="円/楕円 273"/>
        <xdr:cNvSpPr/>
      </xdr:nvSpPr>
      <xdr:spPr>
        <a:xfrm>
          <a:off x="14732000" y="909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123207</xdr:rowOff>
    </xdr:from>
    <xdr:ext cx="762000" cy="259045"/>
    <xdr:sp macro="" textlink="">
      <xdr:nvSpPr>
        <xdr:cNvPr id="275" name="テキスト ボックス 274"/>
        <xdr:cNvSpPr txBox="1"/>
      </xdr:nvSpPr>
      <xdr:spPr>
        <a:xfrm>
          <a:off x="14401800" y="886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49530</xdr:rowOff>
    </xdr:from>
    <xdr:to>
      <xdr:col>20</xdr:col>
      <xdr:colOff>209550</xdr:colOff>
      <xdr:row>53</xdr:row>
      <xdr:rowOff>151130</xdr:rowOff>
    </xdr:to>
    <xdr:sp macro="" textlink="">
      <xdr:nvSpPr>
        <xdr:cNvPr id="276" name="円/楕円 275"/>
        <xdr:cNvSpPr/>
      </xdr:nvSpPr>
      <xdr:spPr>
        <a:xfrm>
          <a:off x="138430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161307</xdr:rowOff>
    </xdr:from>
    <xdr:ext cx="762000" cy="259045"/>
    <xdr:sp macro="" textlink="">
      <xdr:nvSpPr>
        <xdr:cNvPr id="277" name="テキスト ボックス 276"/>
        <xdr:cNvSpPr txBox="1"/>
      </xdr:nvSpPr>
      <xdr:spPr>
        <a:xfrm>
          <a:off x="13512800" y="890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19050</xdr:rowOff>
    </xdr:from>
    <xdr:to>
      <xdr:col>19</xdr:col>
      <xdr:colOff>6350</xdr:colOff>
      <xdr:row>53</xdr:row>
      <xdr:rowOff>120650</xdr:rowOff>
    </xdr:to>
    <xdr:sp macro="" textlink="">
      <xdr:nvSpPr>
        <xdr:cNvPr id="278" name="円/楕円 277"/>
        <xdr:cNvSpPr/>
      </xdr:nvSpPr>
      <xdr:spPr>
        <a:xfrm>
          <a:off x="12954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130827</xdr:rowOff>
    </xdr:from>
    <xdr:ext cx="762000" cy="259045"/>
    <xdr:sp macro="" textlink="">
      <xdr:nvSpPr>
        <xdr:cNvPr id="279" name="テキスト ボックス 278"/>
        <xdr:cNvSpPr txBox="1"/>
      </xdr:nvSpPr>
      <xdr:spPr>
        <a:xfrm>
          <a:off x="12623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が類似団体平均よりも高水準となっているのは、公共下水道事業会計への負担金及び一部事務組合への負担金によるものである。一部事務組合への負担金については、ごみ・し尿処理、消防等の事務に係るもので、人件費抑制の反動増の側面がある。</a:t>
          </a:r>
          <a:endParaRPr lang="ja-JP" altLang="ja-JP" sz="1400">
            <a:effectLst/>
          </a:endParaRPr>
        </a:p>
        <a:p>
          <a:r>
            <a:rPr kumimoji="1" lang="ja-JP" altLang="ja-JP" sz="1100">
              <a:solidFill>
                <a:schemeClr val="dk1"/>
              </a:solidFill>
              <a:effectLst/>
              <a:latin typeface="+mn-lt"/>
              <a:ea typeface="+mn-ea"/>
              <a:cs typeface="+mn-cs"/>
            </a:rPr>
            <a:t>　公共下水道事業は町主要施策の一つであり、今後も継続すると見込まれるため、同様の傾向が続くと考えられる。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39</xdr:row>
      <xdr:rowOff>101854</xdr:rowOff>
    </xdr:to>
    <xdr:cxnSp macro="">
      <xdr:nvCxnSpPr>
        <xdr:cNvPr id="304" name="直線コネクタ 303"/>
        <xdr:cNvCxnSpPr/>
      </xdr:nvCxnSpPr>
      <xdr:spPr>
        <a:xfrm flipV="1">
          <a:off x="16510000" y="5819140"/>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5"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6" name="直線コネクタ 305"/>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165862</xdr:rowOff>
    </xdr:from>
    <xdr:to>
      <xdr:col>24</xdr:col>
      <xdr:colOff>31750</xdr:colOff>
      <xdr:row>38</xdr:row>
      <xdr:rowOff>8128</xdr:rowOff>
    </xdr:to>
    <xdr:cxnSp macro="">
      <xdr:nvCxnSpPr>
        <xdr:cNvPr id="309" name="直線コネクタ 308"/>
        <xdr:cNvCxnSpPr/>
      </xdr:nvCxnSpPr>
      <xdr:spPr>
        <a:xfrm flipV="1">
          <a:off x="15671800" y="650951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152163</xdr:rowOff>
    </xdr:from>
    <xdr:ext cx="762000" cy="259045"/>
    <xdr:sp macro="" textlink="">
      <xdr:nvSpPr>
        <xdr:cNvPr id="310"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1" name="フローチャート : 判断 310"/>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8128</xdr:rowOff>
    </xdr:from>
    <xdr:to>
      <xdr:col>22</xdr:col>
      <xdr:colOff>565150</xdr:colOff>
      <xdr:row>38</xdr:row>
      <xdr:rowOff>35560</xdr:rowOff>
    </xdr:to>
    <xdr:cxnSp macro="">
      <xdr:nvCxnSpPr>
        <xdr:cNvPr id="312" name="直線コネクタ 311"/>
        <xdr:cNvCxnSpPr/>
      </xdr:nvCxnSpPr>
      <xdr:spPr>
        <a:xfrm flipV="1">
          <a:off x="14782800" y="65232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13" name="フローチャート : 判断 312"/>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14" name="テキスト ボックス 313"/>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3556</xdr:rowOff>
    </xdr:from>
    <xdr:to>
      <xdr:col>21</xdr:col>
      <xdr:colOff>361950</xdr:colOff>
      <xdr:row>38</xdr:row>
      <xdr:rowOff>35560</xdr:rowOff>
    </xdr:to>
    <xdr:cxnSp macro="">
      <xdr:nvCxnSpPr>
        <xdr:cNvPr id="315" name="直線コネクタ 314"/>
        <xdr:cNvCxnSpPr/>
      </xdr:nvCxnSpPr>
      <xdr:spPr>
        <a:xfrm>
          <a:off x="13893800" y="65186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6" name="フローチャート : 判断 315"/>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7" name="テキスト ボックス 316"/>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152146</xdr:rowOff>
    </xdr:from>
    <xdr:to>
      <xdr:col>20</xdr:col>
      <xdr:colOff>158750</xdr:colOff>
      <xdr:row>38</xdr:row>
      <xdr:rowOff>3556</xdr:rowOff>
    </xdr:to>
    <xdr:cxnSp macro="">
      <xdr:nvCxnSpPr>
        <xdr:cNvPr id="318" name="直線コネクタ 317"/>
        <xdr:cNvCxnSpPr/>
      </xdr:nvCxnSpPr>
      <xdr:spPr>
        <a:xfrm>
          <a:off x="13004800" y="64957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9" name="フローチャート : 判断 318"/>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20" name="テキスト ボックス 319"/>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21" name="フローチャート : 判断 320"/>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22" name="テキスト ボックス 321"/>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115062</xdr:rowOff>
    </xdr:from>
    <xdr:to>
      <xdr:col>24</xdr:col>
      <xdr:colOff>82550</xdr:colOff>
      <xdr:row>38</xdr:row>
      <xdr:rowOff>45212</xdr:rowOff>
    </xdr:to>
    <xdr:sp macro="" textlink="">
      <xdr:nvSpPr>
        <xdr:cNvPr id="328" name="円/楕円 327"/>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87139</xdr:rowOff>
    </xdr:from>
    <xdr:ext cx="762000" cy="259045"/>
    <xdr:sp macro="" textlink="">
      <xdr:nvSpPr>
        <xdr:cNvPr id="329" name="補助費等該当値テキスト"/>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128778</xdr:rowOff>
    </xdr:from>
    <xdr:to>
      <xdr:col>22</xdr:col>
      <xdr:colOff>615950</xdr:colOff>
      <xdr:row>38</xdr:row>
      <xdr:rowOff>58928</xdr:rowOff>
    </xdr:to>
    <xdr:sp macro="" textlink="">
      <xdr:nvSpPr>
        <xdr:cNvPr id="330" name="円/楕円 329"/>
        <xdr:cNvSpPr/>
      </xdr:nvSpPr>
      <xdr:spPr>
        <a:xfrm>
          <a:off x="15621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43705</xdr:rowOff>
    </xdr:from>
    <xdr:ext cx="736600" cy="259045"/>
    <xdr:sp macro="" textlink="">
      <xdr:nvSpPr>
        <xdr:cNvPr id="331" name="テキスト ボックス 330"/>
        <xdr:cNvSpPr txBox="1"/>
      </xdr:nvSpPr>
      <xdr:spPr>
        <a:xfrm>
          <a:off x="15290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156210</xdr:rowOff>
    </xdr:from>
    <xdr:to>
      <xdr:col>21</xdr:col>
      <xdr:colOff>412750</xdr:colOff>
      <xdr:row>38</xdr:row>
      <xdr:rowOff>86360</xdr:rowOff>
    </xdr:to>
    <xdr:sp macro="" textlink="">
      <xdr:nvSpPr>
        <xdr:cNvPr id="332" name="円/楕円 331"/>
        <xdr:cNvSpPr/>
      </xdr:nvSpPr>
      <xdr:spPr>
        <a:xfrm>
          <a:off x="1473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71137</xdr:rowOff>
    </xdr:from>
    <xdr:ext cx="762000" cy="259045"/>
    <xdr:sp macro="" textlink="">
      <xdr:nvSpPr>
        <xdr:cNvPr id="333" name="テキスト ボックス 332"/>
        <xdr:cNvSpPr txBox="1"/>
      </xdr:nvSpPr>
      <xdr:spPr>
        <a:xfrm>
          <a:off x="14401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124206</xdr:rowOff>
    </xdr:from>
    <xdr:to>
      <xdr:col>20</xdr:col>
      <xdr:colOff>209550</xdr:colOff>
      <xdr:row>38</xdr:row>
      <xdr:rowOff>54356</xdr:rowOff>
    </xdr:to>
    <xdr:sp macro="" textlink="">
      <xdr:nvSpPr>
        <xdr:cNvPr id="334" name="円/楕円 333"/>
        <xdr:cNvSpPr/>
      </xdr:nvSpPr>
      <xdr:spPr>
        <a:xfrm>
          <a:off x="13843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39133</xdr:rowOff>
    </xdr:from>
    <xdr:ext cx="762000" cy="259045"/>
    <xdr:sp macro="" textlink="">
      <xdr:nvSpPr>
        <xdr:cNvPr id="335" name="テキスト ボックス 334"/>
        <xdr:cNvSpPr txBox="1"/>
      </xdr:nvSpPr>
      <xdr:spPr>
        <a:xfrm>
          <a:off x="13512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101346</xdr:rowOff>
    </xdr:from>
    <xdr:to>
      <xdr:col>19</xdr:col>
      <xdr:colOff>6350</xdr:colOff>
      <xdr:row>38</xdr:row>
      <xdr:rowOff>31496</xdr:rowOff>
    </xdr:to>
    <xdr:sp macro="" textlink="">
      <xdr:nvSpPr>
        <xdr:cNvPr id="336" name="円/楕円 335"/>
        <xdr:cNvSpPr/>
      </xdr:nvSpPr>
      <xdr:spPr>
        <a:xfrm>
          <a:off x="12954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16273</xdr:rowOff>
    </xdr:from>
    <xdr:ext cx="762000" cy="259045"/>
    <xdr:sp macro="" textlink="">
      <xdr:nvSpPr>
        <xdr:cNvPr id="337" name="テキスト ボックス 336"/>
        <xdr:cNvSpPr txBox="1"/>
      </xdr:nvSpPr>
      <xdr:spPr>
        <a:xfrm>
          <a:off x="12623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起債額は抑制しているものの、既発債の償還により当面は公債費が増加する。</a:t>
          </a:r>
          <a:endParaRPr lang="ja-JP" altLang="ja-JP" sz="1400">
            <a:effectLst/>
          </a:endParaRPr>
        </a:p>
        <a:p>
          <a:r>
            <a:rPr kumimoji="1" lang="ja-JP" altLang="ja-JP" sz="1100">
              <a:solidFill>
                <a:schemeClr val="dk1"/>
              </a:solidFill>
              <a:effectLst/>
              <a:latin typeface="+mn-lt"/>
              <a:ea typeface="+mn-ea"/>
              <a:cs typeface="+mn-cs"/>
            </a:rPr>
            <a:t>　町債の発行は、基本的に交付税措置のあるものに限っているため、公債費の増加に合わせて基準財政需要額算入額も増加しており、実質負担は抑えられているが、今後も負担が過重にならないよう、適正水準の維持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80</xdr:row>
      <xdr:rowOff>159004</xdr:rowOff>
    </xdr:to>
    <xdr:cxnSp macro="">
      <xdr:nvCxnSpPr>
        <xdr:cNvPr id="362" name="直線コネクタ 361"/>
        <xdr:cNvCxnSpPr/>
      </xdr:nvCxnSpPr>
      <xdr:spPr>
        <a:xfrm flipV="1">
          <a:off x="4826000" y="1262684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131081</xdr:rowOff>
    </xdr:from>
    <xdr:ext cx="762000" cy="259045"/>
    <xdr:sp macro="" textlink="">
      <xdr:nvSpPr>
        <xdr:cNvPr id="363" name="公債費最小値テキスト"/>
        <xdr:cNvSpPr txBox="1"/>
      </xdr:nvSpPr>
      <xdr:spPr>
        <a:xfrm>
          <a:off x="4914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80</xdr:row>
      <xdr:rowOff>159004</xdr:rowOff>
    </xdr:from>
    <xdr:to>
      <xdr:col>7</xdr:col>
      <xdr:colOff>104775</xdr:colOff>
      <xdr:row>80</xdr:row>
      <xdr:rowOff>159004</xdr:rowOff>
    </xdr:to>
    <xdr:cxnSp macro="">
      <xdr:nvCxnSpPr>
        <xdr:cNvPr id="364" name="直線コネクタ 363"/>
        <xdr:cNvCxnSpPr/>
      </xdr:nvCxnSpPr>
      <xdr:spPr>
        <a:xfrm>
          <a:off x="4737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65"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6" name="直線コネクタ 365"/>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90424</xdr:rowOff>
    </xdr:from>
    <xdr:to>
      <xdr:col>7</xdr:col>
      <xdr:colOff>15875</xdr:colOff>
      <xdr:row>76</xdr:row>
      <xdr:rowOff>94996</xdr:rowOff>
    </xdr:to>
    <xdr:cxnSp macro="">
      <xdr:nvCxnSpPr>
        <xdr:cNvPr id="367" name="直線コネクタ 366"/>
        <xdr:cNvCxnSpPr/>
      </xdr:nvCxnSpPr>
      <xdr:spPr>
        <a:xfrm flipV="1">
          <a:off x="3987800" y="131206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8"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9" name="フローチャート : 判断 368"/>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67563</xdr:rowOff>
    </xdr:from>
    <xdr:to>
      <xdr:col>5</xdr:col>
      <xdr:colOff>549275</xdr:colOff>
      <xdr:row>76</xdr:row>
      <xdr:rowOff>94996</xdr:rowOff>
    </xdr:to>
    <xdr:cxnSp macro="">
      <xdr:nvCxnSpPr>
        <xdr:cNvPr id="370" name="直線コネクタ 369"/>
        <xdr:cNvCxnSpPr/>
      </xdr:nvCxnSpPr>
      <xdr:spPr>
        <a:xfrm>
          <a:off x="3098800" y="130977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71" name="フローチャート : 判断 370"/>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160290</xdr:rowOff>
    </xdr:from>
    <xdr:ext cx="736600" cy="259045"/>
    <xdr:sp macro="" textlink="">
      <xdr:nvSpPr>
        <xdr:cNvPr id="372" name="テキスト ボックス 371"/>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30987</xdr:rowOff>
    </xdr:from>
    <xdr:to>
      <xdr:col>4</xdr:col>
      <xdr:colOff>346075</xdr:colOff>
      <xdr:row>76</xdr:row>
      <xdr:rowOff>67563</xdr:rowOff>
    </xdr:to>
    <xdr:cxnSp macro="">
      <xdr:nvCxnSpPr>
        <xdr:cNvPr id="373" name="直線コネクタ 372"/>
        <xdr:cNvCxnSpPr/>
      </xdr:nvCxnSpPr>
      <xdr:spPr>
        <a:xfrm>
          <a:off x="2209800" y="130611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4" name="フローチャート : 判断 373"/>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75" name="テキスト ボックス 374"/>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30987</xdr:rowOff>
    </xdr:from>
    <xdr:to>
      <xdr:col>3</xdr:col>
      <xdr:colOff>142875</xdr:colOff>
      <xdr:row>76</xdr:row>
      <xdr:rowOff>44704</xdr:rowOff>
    </xdr:to>
    <xdr:cxnSp macro="">
      <xdr:nvCxnSpPr>
        <xdr:cNvPr id="376" name="直線コネクタ 375"/>
        <xdr:cNvCxnSpPr/>
      </xdr:nvCxnSpPr>
      <xdr:spPr>
        <a:xfrm flipV="1">
          <a:off x="1320800" y="130611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8" name="テキスト ボックス 377"/>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9" name="フローチャート : 判断 378"/>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80" name="テキスト ボックス 379"/>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39624</xdr:rowOff>
    </xdr:from>
    <xdr:to>
      <xdr:col>7</xdr:col>
      <xdr:colOff>66675</xdr:colOff>
      <xdr:row>76</xdr:row>
      <xdr:rowOff>141224</xdr:rowOff>
    </xdr:to>
    <xdr:sp macro="" textlink="">
      <xdr:nvSpPr>
        <xdr:cNvPr id="386" name="円/楕円 385"/>
        <xdr:cNvSpPr/>
      </xdr:nvSpPr>
      <xdr:spPr>
        <a:xfrm>
          <a:off x="4775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56151</xdr:rowOff>
    </xdr:from>
    <xdr:ext cx="762000" cy="259045"/>
    <xdr:sp macro="" textlink="">
      <xdr:nvSpPr>
        <xdr:cNvPr id="387" name="公債費該当値テキスト"/>
        <xdr:cNvSpPr txBox="1"/>
      </xdr:nvSpPr>
      <xdr:spPr>
        <a:xfrm>
          <a:off x="4914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44196</xdr:rowOff>
    </xdr:from>
    <xdr:to>
      <xdr:col>5</xdr:col>
      <xdr:colOff>600075</xdr:colOff>
      <xdr:row>76</xdr:row>
      <xdr:rowOff>145796</xdr:rowOff>
    </xdr:to>
    <xdr:sp macro="" textlink="">
      <xdr:nvSpPr>
        <xdr:cNvPr id="388" name="円/楕円 387"/>
        <xdr:cNvSpPr/>
      </xdr:nvSpPr>
      <xdr:spPr>
        <a:xfrm>
          <a:off x="3937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155973</xdr:rowOff>
    </xdr:from>
    <xdr:ext cx="736600" cy="259045"/>
    <xdr:sp macro="" textlink="">
      <xdr:nvSpPr>
        <xdr:cNvPr id="389" name="テキスト ボックス 388"/>
        <xdr:cNvSpPr txBox="1"/>
      </xdr:nvSpPr>
      <xdr:spPr>
        <a:xfrm>
          <a:off x="3606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16763</xdr:rowOff>
    </xdr:from>
    <xdr:to>
      <xdr:col>4</xdr:col>
      <xdr:colOff>396875</xdr:colOff>
      <xdr:row>76</xdr:row>
      <xdr:rowOff>118363</xdr:rowOff>
    </xdr:to>
    <xdr:sp macro="" textlink="">
      <xdr:nvSpPr>
        <xdr:cNvPr id="390" name="円/楕円 389"/>
        <xdr:cNvSpPr/>
      </xdr:nvSpPr>
      <xdr:spPr>
        <a:xfrm>
          <a:off x="3048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128541</xdr:rowOff>
    </xdr:from>
    <xdr:ext cx="762000" cy="259045"/>
    <xdr:sp macro="" textlink="">
      <xdr:nvSpPr>
        <xdr:cNvPr id="391" name="テキスト ボックス 390"/>
        <xdr:cNvSpPr txBox="1"/>
      </xdr:nvSpPr>
      <xdr:spPr>
        <a:xfrm>
          <a:off x="2717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151637</xdr:rowOff>
    </xdr:from>
    <xdr:to>
      <xdr:col>3</xdr:col>
      <xdr:colOff>193675</xdr:colOff>
      <xdr:row>76</xdr:row>
      <xdr:rowOff>81787</xdr:rowOff>
    </xdr:to>
    <xdr:sp macro="" textlink="">
      <xdr:nvSpPr>
        <xdr:cNvPr id="392" name="円/楕円 391"/>
        <xdr:cNvSpPr/>
      </xdr:nvSpPr>
      <xdr:spPr>
        <a:xfrm>
          <a:off x="2159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91965</xdr:rowOff>
    </xdr:from>
    <xdr:ext cx="762000" cy="259045"/>
    <xdr:sp macro="" textlink="">
      <xdr:nvSpPr>
        <xdr:cNvPr id="393" name="テキスト ボックス 392"/>
        <xdr:cNvSpPr txBox="1"/>
      </xdr:nvSpPr>
      <xdr:spPr>
        <a:xfrm>
          <a:off x="1828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165354</xdr:rowOff>
    </xdr:from>
    <xdr:to>
      <xdr:col>1</xdr:col>
      <xdr:colOff>676275</xdr:colOff>
      <xdr:row>76</xdr:row>
      <xdr:rowOff>95504</xdr:rowOff>
    </xdr:to>
    <xdr:sp macro="" textlink="">
      <xdr:nvSpPr>
        <xdr:cNvPr id="394" name="円/楕円 393"/>
        <xdr:cNvSpPr/>
      </xdr:nvSpPr>
      <xdr:spPr>
        <a:xfrm>
          <a:off x="1270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105681</xdr:rowOff>
    </xdr:from>
    <xdr:ext cx="762000" cy="259045"/>
    <xdr:sp macro="" textlink="">
      <xdr:nvSpPr>
        <xdr:cNvPr id="395" name="テキスト ボックス 394"/>
        <xdr:cNvSpPr txBox="1"/>
      </xdr:nvSpPr>
      <xdr:spPr>
        <a:xfrm>
          <a:off x="939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主に物件費、扶助費、補助費等などによるもので、人件費抑制の反動増や独自施策の影響を受けて、類似団体平均よりも高水準となっている。特に、平成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は消費増税の影響もあり、大幅に上昇している。</a:t>
          </a:r>
          <a:endParaRPr lang="ja-JP" altLang="ja-JP" sz="1400">
            <a:effectLst/>
          </a:endParaRPr>
        </a:p>
        <a:p>
          <a:r>
            <a:rPr kumimoji="1" lang="ja-JP" altLang="ja-JP" sz="1100">
              <a:solidFill>
                <a:schemeClr val="dk1"/>
              </a:solidFill>
              <a:effectLst/>
              <a:latin typeface="+mn-lt"/>
              <a:ea typeface="+mn-ea"/>
              <a:cs typeface="+mn-cs"/>
            </a:rPr>
            <a:t>　今後も削減は困難であるが、可能な限りの抑制に努める必要がある。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123189</xdr:rowOff>
    </xdr:to>
    <xdr:cxnSp macro="">
      <xdr:nvCxnSpPr>
        <xdr:cNvPr id="423" name="直線コネクタ 422"/>
        <xdr:cNvCxnSpPr/>
      </xdr:nvCxnSpPr>
      <xdr:spPr>
        <a:xfrm flipV="1">
          <a:off x="16510000" y="127228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95266</xdr:rowOff>
    </xdr:from>
    <xdr:ext cx="762000" cy="259045"/>
    <xdr:sp macro="" textlink="">
      <xdr:nvSpPr>
        <xdr:cNvPr id="424" name="公債費以外最小値テキスト"/>
        <xdr:cNvSpPr txBox="1"/>
      </xdr:nvSpPr>
      <xdr:spPr>
        <a:xfrm>
          <a:off x="16598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23</xdr:col>
      <xdr:colOff>628650</xdr:colOff>
      <xdr:row>81</xdr:row>
      <xdr:rowOff>123189</xdr:rowOff>
    </xdr:from>
    <xdr:to>
      <xdr:col>24</xdr:col>
      <xdr:colOff>120650</xdr:colOff>
      <xdr:row>81</xdr:row>
      <xdr:rowOff>123189</xdr:rowOff>
    </xdr:to>
    <xdr:cxnSp macro="">
      <xdr:nvCxnSpPr>
        <xdr:cNvPr id="425" name="直線コネクタ 424"/>
        <xdr:cNvCxnSpPr/>
      </xdr:nvCxnSpPr>
      <xdr:spPr>
        <a:xfrm>
          <a:off x="16421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6"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7" name="直線コネクタ 426"/>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165100</xdr:rowOff>
    </xdr:from>
    <xdr:to>
      <xdr:col>24</xdr:col>
      <xdr:colOff>31750</xdr:colOff>
      <xdr:row>79</xdr:row>
      <xdr:rowOff>12700</xdr:rowOff>
    </xdr:to>
    <xdr:cxnSp macro="">
      <xdr:nvCxnSpPr>
        <xdr:cNvPr id="428" name="直線コネクタ 427"/>
        <xdr:cNvCxnSpPr/>
      </xdr:nvCxnSpPr>
      <xdr:spPr>
        <a:xfrm flipV="1">
          <a:off x="15671800" y="13538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9"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0" name="フローチャート : 判断 429"/>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123189</xdr:rowOff>
    </xdr:from>
    <xdr:to>
      <xdr:col>22</xdr:col>
      <xdr:colOff>565150</xdr:colOff>
      <xdr:row>79</xdr:row>
      <xdr:rowOff>12700</xdr:rowOff>
    </xdr:to>
    <xdr:cxnSp macro="">
      <xdr:nvCxnSpPr>
        <xdr:cNvPr id="431" name="直線コネクタ 430"/>
        <xdr:cNvCxnSpPr/>
      </xdr:nvCxnSpPr>
      <xdr:spPr>
        <a:xfrm>
          <a:off x="14782800" y="134962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32" name="フローチャート : 判断 431"/>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157497</xdr:rowOff>
    </xdr:from>
    <xdr:ext cx="736600" cy="259045"/>
    <xdr:sp macro="" textlink="">
      <xdr:nvSpPr>
        <xdr:cNvPr id="433" name="テキスト ボックス 432"/>
        <xdr:cNvSpPr txBox="1"/>
      </xdr:nvSpPr>
      <xdr:spPr>
        <a:xfrm>
          <a:off x="15290800" y="1301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123189</xdr:rowOff>
    </xdr:from>
    <xdr:to>
      <xdr:col>21</xdr:col>
      <xdr:colOff>361950</xdr:colOff>
      <xdr:row>78</xdr:row>
      <xdr:rowOff>138430</xdr:rowOff>
    </xdr:to>
    <xdr:cxnSp macro="">
      <xdr:nvCxnSpPr>
        <xdr:cNvPr id="434" name="直線コネクタ 433"/>
        <xdr:cNvCxnSpPr/>
      </xdr:nvCxnSpPr>
      <xdr:spPr>
        <a:xfrm flipV="1">
          <a:off x="13893800" y="134962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35" name="フローチャート : 判断 434"/>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104157</xdr:rowOff>
    </xdr:from>
    <xdr:ext cx="762000" cy="259045"/>
    <xdr:sp macro="" textlink="">
      <xdr:nvSpPr>
        <xdr:cNvPr id="436" name="テキスト ボックス 435"/>
        <xdr:cNvSpPr txBox="1"/>
      </xdr:nvSpPr>
      <xdr:spPr>
        <a:xfrm>
          <a:off x="14401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100330</xdr:rowOff>
    </xdr:from>
    <xdr:to>
      <xdr:col>20</xdr:col>
      <xdr:colOff>158750</xdr:colOff>
      <xdr:row>78</xdr:row>
      <xdr:rowOff>138430</xdr:rowOff>
    </xdr:to>
    <xdr:cxnSp macro="">
      <xdr:nvCxnSpPr>
        <xdr:cNvPr id="437" name="直線コネクタ 436"/>
        <xdr:cNvCxnSpPr/>
      </xdr:nvCxnSpPr>
      <xdr:spPr>
        <a:xfrm>
          <a:off x="13004800" y="134734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8" name="フローチャート : 判断 437"/>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9" name="テキスト ボックス 438"/>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40" name="フローチャート : 判断 439"/>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88916</xdr:rowOff>
    </xdr:from>
    <xdr:ext cx="762000" cy="259045"/>
    <xdr:sp macro="" textlink="">
      <xdr:nvSpPr>
        <xdr:cNvPr id="441" name="テキスト ボックス 440"/>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114300</xdr:rowOff>
    </xdr:from>
    <xdr:to>
      <xdr:col>24</xdr:col>
      <xdr:colOff>82550</xdr:colOff>
      <xdr:row>79</xdr:row>
      <xdr:rowOff>44450</xdr:rowOff>
    </xdr:to>
    <xdr:sp macro="" textlink="">
      <xdr:nvSpPr>
        <xdr:cNvPr id="447" name="円/楕円 446"/>
        <xdr:cNvSpPr/>
      </xdr:nvSpPr>
      <xdr:spPr>
        <a:xfrm>
          <a:off x="16459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86377</xdr:rowOff>
    </xdr:from>
    <xdr:ext cx="762000" cy="259045"/>
    <xdr:sp macro="" textlink="">
      <xdr:nvSpPr>
        <xdr:cNvPr id="448" name="公債費以外該当値テキスト"/>
        <xdr:cNvSpPr txBox="1"/>
      </xdr:nvSpPr>
      <xdr:spPr>
        <a:xfrm>
          <a:off x="16598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133350</xdr:rowOff>
    </xdr:from>
    <xdr:to>
      <xdr:col>22</xdr:col>
      <xdr:colOff>615950</xdr:colOff>
      <xdr:row>79</xdr:row>
      <xdr:rowOff>63500</xdr:rowOff>
    </xdr:to>
    <xdr:sp macro="" textlink="">
      <xdr:nvSpPr>
        <xdr:cNvPr id="449" name="円/楕円 448"/>
        <xdr:cNvSpPr/>
      </xdr:nvSpPr>
      <xdr:spPr>
        <a:xfrm>
          <a:off x="15621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48277</xdr:rowOff>
    </xdr:from>
    <xdr:ext cx="736600" cy="259045"/>
    <xdr:sp macro="" textlink="">
      <xdr:nvSpPr>
        <xdr:cNvPr id="450" name="テキスト ボックス 449"/>
        <xdr:cNvSpPr txBox="1"/>
      </xdr:nvSpPr>
      <xdr:spPr>
        <a:xfrm>
          <a:off x="15290800" y="1359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72389</xdr:rowOff>
    </xdr:from>
    <xdr:to>
      <xdr:col>21</xdr:col>
      <xdr:colOff>412750</xdr:colOff>
      <xdr:row>79</xdr:row>
      <xdr:rowOff>2539</xdr:rowOff>
    </xdr:to>
    <xdr:sp macro="" textlink="">
      <xdr:nvSpPr>
        <xdr:cNvPr id="451" name="円/楕円 450"/>
        <xdr:cNvSpPr/>
      </xdr:nvSpPr>
      <xdr:spPr>
        <a:xfrm>
          <a:off x="14732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158766</xdr:rowOff>
    </xdr:from>
    <xdr:ext cx="762000" cy="259045"/>
    <xdr:sp macro="" textlink="">
      <xdr:nvSpPr>
        <xdr:cNvPr id="452" name="テキスト ボックス 451"/>
        <xdr:cNvSpPr txBox="1"/>
      </xdr:nvSpPr>
      <xdr:spPr>
        <a:xfrm>
          <a:off x="14401800" y="1353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87630</xdr:rowOff>
    </xdr:from>
    <xdr:to>
      <xdr:col>20</xdr:col>
      <xdr:colOff>209550</xdr:colOff>
      <xdr:row>79</xdr:row>
      <xdr:rowOff>17780</xdr:rowOff>
    </xdr:to>
    <xdr:sp macro="" textlink="">
      <xdr:nvSpPr>
        <xdr:cNvPr id="453" name="円/楕円 452"/>
        <xdr:cNvSpPr/>
      </xdr:nvSpPr>
      <xdr:spPr>
        <a:xfrm>
          <a:off x="13843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2557</xdr:rowOff>
    </xdr:from>
    <xdr:ext cx="762000" cy="259045"/>
    <xdr:sp macro="" textlink="">
      <xdr:nvSpPr>
        <xdr:cNvPr id="454" name="テキスト ボックス 453"/>
        <xdr:cNvSpPr txBox="1"/>
      </xdr:nvSpPr>
      <xdr:spPr>
        <a:xfrm>
          <a:off x="13512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49530</xdr:rowOff>
    </xdr:from>
    <xdr:to>
      <xdr:col>19</xdr:col>
      <xdr:colOff>6350</xdr:colOff>
      <xdr:row>78</xdr:row>
      <xdr:rowOff>151130</xdr:rowOff>
    </xdr:to>
    <xdr:sp macro="" textlink="">
      <xdr:nvSpPr>
        <xdr:cNvPr id="455" name="円/楕円 454"/>
        <xdr:cNvSpPr/>
      </xdr:nvSpPr>
      <xdr:spPr>
        <a:xfrm>
          <a:off x="12954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135907</xdr:rowOff>
    </xdr:from>
    <xdr:ext cx="762000" cy="259045"/>
    <xdr:sp macro="" textlink="">
      <xdr:nvSpPr>
        <xdr:cNvPr id="456" name="テキスト ボックス 455"/>
        <xdr:cNvSpPr txBox="1"/>
      </xdr:nvSpPr>
      <xdr:spPr>
        <a:xfrm>
          <a:off x="12623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岡山県里庄町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77081</xdr:rowOff>
    </xdr:from>
    <xdr:to>
      <xdr:col>4</xdr:col>
      <xdr:colOff>1117600</xdr:colOff>
      <xdr:row>20</xdr:row>
      <xdr:rowOff>49078</xdr:rowOff>
    </xdr:to>
    <xdr:cxnSp macro="">
      <xdr:nvCxnSpPr>
        <xdr:cNvPr id="45" name="直線コネクタ 44"/>
        <xdr:cNvCxnSpPr/>
      </xdr:nvCxnSpPr>
      <xdr:spPr bwMode="auto">
        <a:xfrm flipV="1">
          <a:off x="5651500" y="2182106"/>
          <a:ext cx="0" cy="1343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21155</xdr:rowOff>
    </xdr:from>
    <xdr:ext cx="762000" cy="259045"/>
    <xdr:sp macro="" textlink="">
      <xdr:nvSpPr>
        <xdr:cNvPr id="46" name="人口1人当たり決算額の推移最小値テキスト130"/>
        <xdr:cNvSpPr txBox="1"/>
      </xdr:nvSpPr>
      <xdr:spPr>
        <a:xfrm>
          <a:off x="5740400" y="349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53,976</a:t>
          </a:r>
          <a:endParaRPr kumimoji="1" lang="ja-JP" altLang="en-US" sz="1000" b="1">
            <a:latin typeface="ＭＳ Ｐゴシック"/>
          </a:endParaRPr>
        </a:p>
      </xdr:txBody>
    </xdr:sp>
    <xdr:clientData/>
  </xdr:oneCellAnchor>
  <xdr:twoCellAnchor>
    <xdr:from>
      <xdr:col>4</xdr:col>
      <xdr:colOff>1028700</xdr:colOff>
      <xdr:row>20</xdr:row>
      <xdr:rowOff>49078</xdr:rowOff>
    </xdr:from>
    <xdr:to>
      <xdr:col>5</xdr:col>
      <xdr:colOff>73025</xdr:colOff>
      <xdr:row>20</xdr:row>
      <xdr:rowOff>49078</xdr:rowOff>
    </xdr:to>
    <xdr:cxnSp macro="">
      <xdr:nvCxnSpPr>
        <xdr:cNvPr id="47" name="直線コネクタ 46"/>
        <xdr:cNvCxnSpPr/>
      </xdr:nvCxnSpPr>
      <xdr:spPr bwMode="auto">
        <a:xfrm>
          <a:off x="5562600" y="3525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163458</xdr:rowOff>
    </xdr:from>
    <xdr:ext cx="762000" cy="259045"/>
    <xdr:sp macro="" textlink="">
      <xdr:nvSpPr>
        <xdr:cNvPr id="48" name="人口1人当たり決算額の推移最大値テキスト130"/>
        <xdr:cNvSpPr txBox="1"/>
      </xdr:nvSpPr>
      <xdr:spPr>
        <a:xfrm>
          <a:off x="5740400" y="192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230,301</a:t>
          </a:r>
          <a:endParaRPr kumimoji="1" lang="ja-JP" altLang="en-US" sz="1000" b="1">
            <a:latin typeface="ＭＳ Ｐゴシック"/>
          </a:endParaRPr>
        </a:p>
      </xdr:txBody>
    </xdr:sp>
    <xdr:clientData/>
  </xdr:oneCellAnchor>
  <xdr:twoCellAnchor>
    <xdr:from>
      <xdr:col>4</xdr:col>
      <xdr:colOff>1028700</xdr:colOff>
      <xdr:row>12</xdr:row>
      <xdr:rowOff>77081</xdr:rowOff>
    </xdr:from>
    <xdr:to>
      <xdr:col>5</xdr:col>
      <xdr:colOff>73025</xdr:colOff>
      <xdr:row>12</xdr:row>
      <xdr:rowOff>77081</xdr:rowOff>
    </xdr:to>
    <xdr:cxnSp macro="">
      <xdr:nvCxnSpPr>
        <xdr:cNvPr id="49" name="直線コネクタ 48"/>
        <xdr:cNvCxnSpPr/>
      </xdr:nvCxnSpPr>
      <xdr:spPr bwMode="auto">
        <a:xfrm>
          <a:off x="5562600" y="2182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2398</xdr:rowOff>
    </xdr:from>
    <xdr:to>
      <xdr:col>4</xdr:col>
      <xdr:colOff>1117600</xdr:colOff>
      <xdr:row>19</xdr:row>
      <xdr:rowOff>14658</xdr:rowOff>
    </xdr:to>
    <xdr:cxnSp macro="">
      <xdr:nvCxnSpPr>
        <xdr:cNvPr id="50" name="直線コネクタ 49"/>
        <xdr:cNvCxnSpPr/>
      </xdr:nvCxnSpPr>
      <xdr:spPr bwMode="auto">
        <a:xfrm flipV="1">
          <a:off x="5003800" y="3307573"/>
          <a:ext cx="647700" cy="12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146745</xdr:rowOff>
    </xdr:from>
    <xdr:ext cx="762000" cy="259045"/>
    <xdr:sp macro="" textlink="">
      <xdr:nvSpPr>
        <xdr:cNvPr id="51" name="人口1人当たり決算額の推移平均値テキスト130"/>
        <xdr:cNvSpPr txBox="1"/>
      </xdr:nvSpPr>
      <xdr:spPr>
        <a:xfrm>
          <a:off x="5740400" y="2937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130218</xdr:rowOff>
    </xdr:from>
    <xdr:to>
      <xdr:col>5</xdr:col>
      <xdr:colOff>34925</xdr:colOff>
      <xdr:row>18</xdr:row>
      <xdr:rowOff>60368</xdr:rowOff>
    </xdr:to>
    <xdr:sp macro="" textlink="">
      <xdr:nvSpPr>
        <xdr:cNvPr id="52" name="フローチャート : 判断 51"/>
        <xdr:cNvSpPr/>
      </xdr:nvSpPr>
      <xdr:spPr bwMode="auto">
        <a:xfrm>
          <a:off x="56007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14658</xdr:rowOff>
    </xdr:from>
    <xdr:to>
      <xdr:col>4</xdr:col>
      <xdr:colOff>469900</xdr:colOff>
      <xdr:row>19</xdr:row>
      <xdr:rowOff>22522</xdr:rowOff>
    </xdr:to>
    <xdr:cxnSp macro="">
      <xdr:nvCxnSpPr>
        <xdr:cNvPr id="53" name="直線コネクタ 52"/>
        <xdr:cNvCxnSpPr/>
      </xdr:nvCxnSpPr>
      <xdr:spPr bwMode="auto">
        <a:xfrm flipV="1">
          <a:off x="4305300" y="3319833"/>
          <a:ext cx="698500" cy="7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32788</xdr:rowOff>
    </xdr:from>
    <xdr:ext cx="736600" cy="259045"/>
    <xdr:sp macro="" textlink="">
      <xdr:nvSpPr>
        <xdr:cNvPr id="55" name="テキスト ボックス 54"/>
        <xdr:cNvSpPr txBox="1"/>
      </xdr:nvSpPr>
      <xdr:spPr>
        <a:xfrm>
          <a:off x="4622800" y="2823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17843</xdr:rowOff>
    </xdr:from>
    <xdr:to>
      <xdr:col>3</xdr:col>
      <xdr:colOff>904875</xdr:colOff>
      <xdr:row>19</xdr:row>
      <xdr:rowOff>22522</xdr:rowOff>
    </xdr:to>
    <xdr:cxnSp macro="">
      <xdr:nvCxnSpPr>
        <xdr:cNvPr id="56" name="直線コネクタ 55"/>
        <xdr:cNvCxnSpPr/>
      </xdr:nvCxnSpPr>
      <xdr:spPr bwMode="auto">
        <a:xfrm>
          <a:off x="3606800" y="3323018"/>
          <a:ext cx="698500" cy="4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55473</xdr:rowOff>
    </xdr:from>
    <xdr:ext cx="762000" cy="259045"/>
    <xdr:sp macro="" textlink="">
      <xdr:nvSpPr>
        <xdr:cNvPr id="58" name="テキスト ボックス 57"/>
        <xdr:cNvSpPr txBox="1"/>
      </xdr:nvSpPr>
      <xdr:spPr>
        <a:xfrm>
          <a:off x="39243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17843</xdr:rowOff>
    </xdr:from>
    <xdr:to>
      <xdr:col>3</xdr:col>
      <xdr:colOff>206375</xdr:colOff>
      <xdr:row>19</xdr:row>
      <xdr:rowOff>26165</xdr:rowOff>
    </xdr:to>
    <xdr:cxnSp macro="">
      <xdr:nvCxnSpPr>
        <xdr:cNvPr id="59" name="直線コネクタ 58"/>
        <xdr:cNvCxnSpPr/>
      </xdr:nvCxnSpPr>
      <xdr:spPr bwMode="auto">
        <a:xfrm flipV="1">
          <a:off x="2908300" y="3323018"/>
          <a:ext cx="698500" cy="8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48569</xdr:rowOff>
    </xdr:from>
    <xdr:ext cx="762000" cy="259045"/>
    <xdr:sp macro="" textlink="">
      <xdr:nvSpPr>
        <xdr:cNvPr id="61" name="テキスト ボックス 60"/>
        <xdr:cNvSpPr txBox="1"/>
      </xdr:nvSpPr>
      <xdr:spPr>
        <a:xfrm>
          <a:off x="32258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30388</xdr:rowOff>
    </xdr:from>
    <xdr:ext cx="762000" cy="259045"/>
    <xdr:sp macro="" textlink="">
      <xdr:nvSpPr>
        <xdr:cNvPr id="63" name="テキスト ボックス 62"/>
        <xdr:cNvSpPr txBox="1"/>
      </xdr:nvSpPr>
      <xdr:spPr>
        <a:xfrm>
          <a:off x="25273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123048</xdr:rowOff>
    </xdr:from>
    <xdr:to>
      <xdr:col>5</xdr:col>
      <xdr:colOff>34925</xdr:colOff>
      <xdr:row>19</xdr:row>
      <xdr:rowOff>53198</xdr:rowOff>
    </xdr:to>
    <xdr:sp macro="" textlink="">
      <xdr:nvSpPr>
        <xdr:cNvPr id="69" name="円/楕円 68"/>
        <xdr:cNvSpPr/>
      </xdr:nvSpPr>
      <xdr:spPr bwMode="auto">
        <a:xfrm>
          <a:off x="5600700" y="3256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95125</xdr:rowOff>
    </xdr:from>
    <xdr:ext cx="762000" cy="259045"/>
    <xdr:sp macro="" textlink="">
      <xdr:nvSpPr>
        <xdr:cNvPr id="70" name="人口1人当たり決算額の推移該当値テキスト130"/>
        <xdr:cNvSpPr txBox="1"/>
      </xdr:nvSpPr>
      <xdr:spPr>
        <a:xfrm>
          <a:off x="5740400" y="322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82,602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135308</xdr:rowOff>
    </xdr:from>
    <xdr:to>
      <xdr:col>4</xdr:col>
      <xdr:colOff>520700</xdr:colOff>
      <xdr:row>19</xdr:row>
      <xdr:rowOff>65458</xdr:rowOff>
    </xdr:to>
    <xdr:sp macro="" textlink="">
      <xdr:nvSpPr>
        <xdr:cNvPr id="71" name="円/楕円 70"/>
        <xdr:cNvSpPr/>
      </xdr:nvSpPr>
      <xdr:spPr bwMode="auto">
        <a:xfrm>
          <a:off x="4953000" y="3269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50235</xdr:rowOff>
    </xdr:from>
    <xdr:ext cx="736600" cy="259045"/>
    <xdr:sp macro="" textlink="">
      <xdr:nvSpPr>
        <xdr:cNvPr id="72" name="テキスト ボックス 71"/>
        <xdr:cNvSpPr txBox="1"/>
      </xdr:nvSpPr>
      <xdr:spPr>
        <a:xfrm>
          <a:off x="4622800" y="3355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80,993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143172</xdr:rowOff>
    </xdr:from>
    <xdr:to>
      <xdr:col>3</xdr:col>
      <xdr:colOff>955675</xdr:colOff>
      <xdr:row>19</xdr:row>
      <xdr:rowOff>73322</xdr:rowOff>
    </xdr:to>
    <xdr:sp macro="" textlink="">
      <xdr:nvSpPr>
        <xdr:cNvPr id="73" name="円/楕円 72"/>
        <xdr:cNvSpPr/>
      </xdr:nvSpPr>
      <xdr:spPr bwMode="auto">
        <a:xfrm>
          <a:off x="4254500" y="3276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58099</xdr:rowOff>
    </xdr:from>
    <xdr:ext cx="762000" cy="259045"/>
    <xdr:sp macro="" textlink="">
      <xdr:nvSpPr>
        <xdr:cNvPr id="74" name="テキスト ボックス 73"/>
        <xdr:cNvSpPr txBox="1"/>
      </xdr:nvSpPr>
      <xdr:spPr>
        <a:xfrm>
          <a:off x="3924300" y="336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79,961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138493</xdr:rowOff>
    </xdr:from>
    <xdr:to>
      <xdr:col>3</xdr:col>
      <xdr:colOff>257175</xdr:colOff>
      <xdr:row>19</xdr:row>
      <xdr:rowOff>68643</xdr:rowOff>
    </xdr:to>
    <xdr:sp macro="" textlink="">
      <xdr:nvSpPr>
        <xdr:cNvPr id="75" name="円/楕円 74"/>
        <xdr:cNvSpPr/>
      </xdr:nvSpPr>
      <xdr:spPr bwMode="auto">
        <a:xfrm>
          <a:off x="3556000" y="3272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53420</xdr:rowOff>
    </xdr:from>
    <xdr:ext cx="762000" cy="259045"/>
    <xdr:sp macro="" textlink="">
      <xdr:nvSpPr>
        <xdr:cNvPr id="76" name="テキスト ボックス 75"/>
        <xdr:cNvSpPr txBox="1"/>
      </xdr:nvSpPr>
      <xdr:spPr>
        <a:xfrm>
          <a:off x="3225800" y="3358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80,575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146815</xdr:rowOff>
    </xdr:from>
    <xdr:to>
      <xdr:col>2</xdr:col>
      <xdr:colOff>692150</xdr:colOff>
      <xdr:row>19</xdr:row>
      <xdr:rowOff>76965</xdr:rowOff>
    </xdr:to>
    <xdr:sp macro="" textlink="">
      <xdr:nvSpPr>
        <xdr:cNvPr id="77" name="円/楕円 76"/>
        <xdr:cNvSpPr/>
      </xdr:nvSpPr>
      <xdr:spPr bwMode="auto">
        <a:xfrm>
          <a:off x="2857500" y="3280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61742</xdr:rowOff>
    </xdr:from>
    <xdr:ext cx="762000" cy="259045"/>
    <xdr:sp macro="" textlink="">
      <xdr:nvSpPr>
        <xdr:cNvPr id="78" name="テキスト ボックス 77"/>
        <xdr:cNvSpPr txBox="1"/>
      </xdr:nvSpPr>
      <xdr:spPr>
        <a:xfrm>
          <a:off x="2527300" y="33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296735</xdr:rowOff>
    </xdr:from>
    <xdr:to>
      <xdr:col>4</xdr:col>
      <xdr:colOff>1117600</xdr:colOff>
      <xdr:row>37</xdr:row>
      <xdr:rowOff>245712</xdr:rowOff>
    </xdr:to>
    <xdr:cxnSp macro="">
      <xdr:nvCxnSpPr>
        <xdr:cNvPr id="105" name="直線コネクタ 104"/>
        <xdr:cNvCxnSpPr/>
      </xdr:nvCxnSpPr>
      <xdr:spPr bwMode="auto">
        <a:xfrm flipV="1">
          <a:off x="5651500" y="6221285"/>
          <a:ext cx="0" cy="11491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217789</xdr:rowOff>
    </xdr:from>
    <xdr:ext cx="762000" cy="259045"/>
    <xdr:sp macro="" textlink="">
      <xdr:nvSpPr>
        <xdr:cNvPr id="106" name="人口1人当たり決算額の推移最小値テキスト445"/>
        <xdr:cNvSpPr txBox="1"/>
      </xdr:nvSpPr>
      <xdr:spPr>
        <a:xfrm>
          <a:off x="5740400" y="73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4,807</a:t>
          </a:r>
          <a:endParaRPr kumimoji="1" lang="ja-JP" altLang="en-US" sz="1000" b="1">
            <a:latin typeface="ＭＳ Ｐゴシック"/>
          </a:endParaRPr>
        </a:p>
      </xdr:txBody>
    </xdr:sp>
    <xdr:clientData/>
  </xdr:oneCellAnchor>
  <xdr:twoCellAnchor>
    <xdr:from>
      <xdr:col>4</xdr:col>
      <xdr:colOff>1028700</xdr:colOff>
      <xdr:row>37</xdr:row>
      <xdr:rowOff>245712</xdr:rowOff>
    </xdr:from>
    <xdr:to>
      <xdr:col>5</xdr:col>
      <xdr:colOff>73025</xdr:colOff>
      <xdr:row>37</xdr:row>
      <xdr:rowOff>245712</xdr:rowOff>
    </xdr:to>
    <xdr:cxnSp macro="">
      <xdr:nvCxnSpPr>
        <xdr:cNvPr id="107" name="直線コネクタ 106"/>
        <xdr:cNvCxnSpPr/>
      </xdr:nvCxnSpPr>
      <xdr:spPr bwMode="auto">
        <a:xfrm>
          <a:off x="5562600" y="7370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40212</xdr:rowOff>
    </xdr:from>
    <xdr:ext cx="762000" cy="259045"/>
    <xdr:sp macro="" textlink="">
      <xdr:nvSpPr>
        <xdr:cNvPr id="108" name="人口1人当たり決算額の推移最大値テキスト445"/>
        <xdr:cNvSpPr txBox="1"/>
      </xdr:nvSpPr>
      <xdr:spPr>
        <a:xfrm>
          <a:off x="5740400" y="59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55,075</a:t>
          </a:r>
          <a:endParaRPr kumimoji="1" lang="ja-JP" altLang="en-US" sz="1000" b="1">
            <a:latin typeface="ＭＳ Ｐゴシック"/>
          </a:endParaRPr>
        </a:p>
      </xdr:txBody>
    </xdr:sp>
    <xdr:clientData/>
  </xdr:oneCellAnchor>
  <xdr:twoCellAnchor>
    <xdr:from>
      <xdr:col>4</xdr:col>
      <xdr:colOff>1028700</xdr:colOff>
      <xdr:row>33</xdr:row>
      <xdr:rowOff>296735</xdr:rowOff>
    </xdr:from>
    <xdr:to>
      <xdr:col>5</xdr:col>
      <xdr:colOff>73025</xdr:colOff>
      <xdr:row>33</xdr:row>
      <xdr:rowOff>296735</xdr:rowOff>
    </xdr:to>
    <xdr:cxnSp macro="">
      <xdr:nvCxnSpPr>
        <xdr:cNvPr id="109" name="直線コネクタ 108"/>
        <xdr:cNvCxnSpPr/>
      </xdr:nvCxnSpPr>
      <xdr:spPr bwMode="auto">
        <a:xfrm>
          <a:off x="5562600" y="6221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9911</xdr:rowOff>
    </xdr:from>
    <xdr:to>
      <xdr:col>4</xdr:col>
      <xdr:colOff>1117600</xdr:colOff>
      <xdr:row>37</xdr:row>
      <xdr:rowOff>37137</xdr:rowOff>
    </xdr:to>
    <xdr:cxnSp macro="">
      <xdr:nvCxnSpPr>
        <xdr:cNvPr id="110" name="直線コネクタ 109"/>
        <xdr:cNvCxnSpPr/>
      </xdr:nvCxnSpPr>
      <xdr:spPr bwMode="auto">
        <a:xfrm flipV="1">
          <a:off x="5003800" y="7134611"/>
          <a:ext cx="647700" cy="27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103219</xdr:rowOff>
    </xdr:from>
    <xdr:ext cx="762000" cy="259045"/>
    <xdr:sp macro="" textlink="">
      <xdr:nvSpPr>
        <xdr:cNvPr id="111" name="人口1人当たり決算額の推移平均値テキスト445"/>
        <xdr:cNvSpPr txBox="1"/>
      </xdr:nvSpPr>
      <xdr:spPr>
        <a:xfrm>
          <a:off x="5740400" y="671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258142</xdr:rowOff>
    </xdr:from>
    <xdr:to>
      <xdr:col>5</xdr:col>
      <xdr:colOff>34925</xdr:colOff>
      <xdr:row>36</xdr:row>
      <xdr:rowOff>16842</xdr:rowOff>
    </xdr:to>
    <xdr:sp macro="" textlink="">
      <xdr:nvSpPr>
        <xdr:cNvPr id="112" name="フローチャート : 判断 111"/>
        <xdr:cNvSpPr/>
      </xdr:nvSpPr>
      <xdr:spPr bwMode="auto">
        <a:xfrm>
          <a:off x="56007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139688</xdr:rowOff>
    </xdr:from>
    <xdr:to>
      <xdr:col>4</xdr:col>
      <xdr:colOff>469900</xdr:colOff>
      <xdr:row>37</xdr:row>
      <xdr:rowOff>37137</xdr:rowOff>
    </xdr:to>
    <xdr:cxnSp macro="">
      <xdr:nvCxnSpPr>
        <xdr:cNvPr id="113" name="直線コネクタ 112"/>
        <xdr:cNvCxnSpPr/>
      </xdr:nvCxnSpPr>
      <xdr:spPr bwMode="auto">
        <a:xfrm>
          <a:off x="4305300" y="7092938"/>
          <a:ext cx="698500" cy="68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285597</xdr:rowOff>
    </xdr:from>
    <xdr:to>
      <xdr:col>4</xdr:col>
      <xdr:colOff>520700</xdr:colOff>
      <xdr:row>36</xdr:row>
      <xdr:rowOff>44297</xdr:rowOff>
    </xdr:to>
    <xdr:sp macro="" textlink="">
      <xdr:nvSpPr>
        <xdr:cNvPr id="114" name="フローチャート : 判断 113"/>
        <xdr:cNvSpPr/>
      </xdr:nvSpPr>
      <xdr:spPr bwMode="auto">
        <a:xfrm>
          <a:off x="4953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54474</xdr:rowOff>
    </xdr:from>
    <xdr:ext cx="736600" cy="259045"/>
    <xdr:sp macro="" textlink="">
      <xdr:nvSpPr>
        <xdr:cNvPr id="115" name="テキスト ボックス 114"/>
        <xdr:cNvSpPr txBox="1"/>
      </xdr:nvSpPr>
      <xdr:spPr>
        <a:xfrm>
          <a:off x="4622800" y="6664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139688</xdr:rowOff>
    </xdr:from>
    <xdr:to>
      <xdr:col>3</xdr:col>
      <xdr:colOff>904875</xdr:colOff>
      <xdr:row>36</xdr:row>
      <xdr:rowOff>156490</xdr:rowOff>
    </xdr:to>
    <xdr:cxnSp macro="">
      <xdr:nvCxnSpPr>
        <xdr:cNvPr id="116" name="直線コネクタ 115"/>
        <xdr:cNvCxnSpPr/>
      </xdr:nvCxnSpPr>
      <xdr:spPr bwMode="auto">
        <a:xfrm flipV="1">
          <a:off x="3606800" y="7092938"/>
          <a:ext cx="698500" cy="16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231031</xdr:rowOff>
    </xdr:from>
    <xdr:to>
      <xdr:col>3</xdr:col>
      <xdr:colOff>955675</xdr:colOff>
      <xdr:row>35</xdr:row>
      <xdr:rowOff>332631</xdr:rowOff>
    </xdr:to>
    <xdr:sp macro="" textlink="">
      <xdr:nvSpPr>
        <xdr:cNvPr id="117" name="フローチャート : 判断 116"/>
        <xdr:cNvSpPr/>
      </xdr:nvSpPr>
      <xdr:spPr bwMode="auto">
        <a:xfrm>
          <a:off x="4254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342808</xdr:rowOff>
    </xdr:from>
    <xdr:ext cx="762000" cy="259045"/>
    <xdr:sp macro="" textlink="">
      <xdr:nvSpPr>
        <xdr:cNvPr id="118" name="テキスト ボックス 117"/>
        <xdr:cNvSpPr txBox="1"/>
      </xdr:nvSpPr>
      <xdr:spPr>
        <a:xfrm>
          <a:off x="39243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106311</xdr:rowOff>
    </xdr:from>
    <xdr:to>
      <xdr:col>3</xdr:col>
      <xdr:colOff>206375</xdr:colOff>
      <xdr:row>36</xdr:row>
      <xdr:rowOff>156490</xdr:rowOff>
    </xdr:to>
    <xdr:cxnSp macro="">
      <xdr:nvCxnSpPr>
        <xdr:cNvPr id="119" name="直線コネクタ 118"/>
        <xdr:cNvCxnSpPr/>
      </xdr:nvCxnSpPr>
      <xdr:spPr bwMode="auto">
        <a:xfrm>
          <a:off x="2908300" y="7059561"/>
          <a:ext cx="698500" cy="50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196100</xdr:rowOff>
    </xdr:from>
    <xdr:to>
      <xdr:col>3</xdr:col>
      <xdr:colOff>257175</xdr:colOff>
      <xdr:row>35</xdr:row>
      <xdr:rowOff>297700</xdr:rowOff>
    </xdr:to>
    <xdr:sp macro="" textlink="">
      <xdr:nvSpPr>
        <xdr:cNvPr id="120" name="フローチャート : 判断 119"/>
        <xdr:cNvSpPr/>
      </xdr:nvSpPr>
      <xdr:spPr bwMode="auto">
        <a:xfrm>
          <a:off x="35560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307877</xdr:rowOff>
    </xdr:from>
    <xdr:ext cx="762000" cy="259045"/>
    <xdr:sp macro="" textlink="">
      <xdr:nvSpPr>
        <xdr:cNvPr id="121" name="テキスト ボックス 120"/>
        <xdr:cNvSpPr txBox="1"/>
      </xdr:nvSpPr>
      <xdr:spPr>
        <a:xfrm>
          <a:off x="32258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137762</xdr:rowOff>
    </xdr:from>
    <xdr:to>
      <xdr:col>2</xdr:col>
      <xdr:colOff>692150</xdr:colOff>
      <xdr:row>35</xdr:row>
      <xdr:rowOff>239362</xdr:rowOff>
    </xdr:to>
    <xdr:sp macro="" textlink="">
      <xdr:nvSpPr>
        <xdr:cNvPr id="122" name="フローチャート : 判断 121"/>
        <xdr:cNvSpPr/>
      </xdr:nvSpPr>
      <xdr:spPr bwMode="auto">
        <a:xfrm>
          <a:off x="2857500" y="674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249539</xdr:rowOff>
    </xdr:from>
    <xdr:ext cx="762000" cy="259045"/>
    <xdr:sp macro="" textlink="">
      <xdr:nvSpPr>
        <xdr:cNvPr id="123" name="テキスト ボックス 122"/>
        <xdr:cNvSpPr txBox="1"/>
      </xdr:nvSpPr>
      <xdr:spPr>
        <a:xfrm>
          <a:off x="2527300" y="651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130561</xdr:rowOff>
    </xdr:from>
    <xdr:to>
      <xdr:col>5</xdr:col>
      <xdr:colOff>34925</xdr:colOff>
      <xdr:row>37</xdr:row>
      <xdr:rowOff>60711</xdr:rowOff>
    </xdr:to>
    <xdr:sp macro="" textlink="">
      <xdr:nvSpPr>
        <xdr:cNvPr id="129" name="円/楕円 128"/>
        <xdr:cNvSpPr/>
      </xdr:nvSpPr>
      <xdr:spPr bwMode="auto">
        <a:xfrm>
          <a:off x="5600700" y="7083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102638</xdr:rowOff>
    </xdr:from>
    <xdr:ext cx="762000" cy="259045"/>
    <xdr:sp macro="" textlink="">
      <xdr:nvSpPr>
        <xdr:cNvPr id="130" name="人口1人当たり決算額の推移該当値テキスト445"/>
        <xdr:cNvSpPr txBox="1"/>
      </xdr:nvSpPr>
      <xdr:spPr>
        <a:xfrm>
          <a:off x="5740400" y="705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15,122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157787</xdr:rowOff>
    </xdr:from>
    <xdr:to>
      <xdr:col>4</xdr:col>
      <xdr:colOff>520700</xdr:colOff>
      <xdr:row>37</xdr:row>
      <xdr:rowOff>87937</xdr:rowOff>
    </xdr:to>
    <xdr:sp macro="" textlink="">
      <xdr:nvSpPr>
        <xdr:cNvPr id="131" name="円/楕円 130"/>
        <xdr:cNvSpPr/>
      </xdr:nvSpPr>
      <xdr:spPr bwMode="auto">
        <a:xfrm>
          <a:off x="4953000" y="7111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72714</xdr:rowOff>
    </xdr:from>
    <xdr:ext cx="736600" cy="259045"/>
    <xdr:sp macro="" textlink="">
      <xdr:nvSpPr>
        <xdr:cNvPr id="132" name="テキスト ボックス 131"/>
        <xdr:cNvSpPr txBox="1"/>
      </xdr:nvSpPr>
      <xdr:spPr>
        <a:xfrm>
          <a:off x="4622800" y="7197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13,931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88888</xdr:rowOff>
    </xdr:from>
    <xdr:to>
      <xdr:col>3</xdr:col>
      <xdr:colOff>955675</xdr:colOff>
      <xdr:row>37</xdr:row>
      <xdr:rowOff>19038</xdr:rowOff>
    </xdr:to>
    <xdr:sp macro="" textlink="">
      <xdr:nvSpPr>
        <xdr:cNvPr id="133" name="円/楕円 132"/>
        <xdr:cNvSpPr/>
      </xdr:nvSpPr>
      <xdr:spPr bwMode="auto">
        <a:xfrm>
          <a:off x="4254500" y="7042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3815</xdr:rowOff>
    </xdr:from>
    <xdr:ext cx="762000" cy="259045"/>
    <xdr:sp macro="" textlink="">
      <xdr:nvSpPr>
        <xdr:cNvPr id="134" name="テキスト ボックス 133"/>
        <xdr:cNvSpPr txBox="1"/>
      </xdr:nvSpPr>
      <xdr:spPr>
        <a:xfrm>
          <a:off x="3924300" y="712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16,945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105690</xdr:rowOff>
    </xdr:from>
    <xdr:to>
      <xdr:col>3</xdr:col>
      <xdr:colOff>257175</xdr:colOff>
      <xdr:row>37</xdr:row>
      <xdr:rowOff>35840</xdr:rowOff>
    </xdr:to>
    <xdr:sp macro="" textlink="">
      <xdr:nvSpPr>
        <xdr:cNvPr id="135" name="円/楕円 134"/>
        <xdr:cNvSpPr/>
      </xdr:nvSpPr>
      <xdr:spPr bwMode="auto">
        <a:xfrm>
          <a:off x="3556000" y="7058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20617</xdr:rowOff>
    </xdr:from>
    <xdr:ext cx="762000" cy="259045"/>
    <xdr:sp macro="" textlink="">
      <xdr:nvSpPr>
        <xdr:cNvPr id="136" name="テキスト ボックス 135"/>
        <xdr:cNvSpPr txBox="1"/>
      </xdr:nvSpPr>
      <xdr:spPr>
        <a:xfrm>
          <a:off x="3225800" y="71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16,210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55511</xdr:rowOff>
    </xdr:from>
    <xdr:to>
      <xdr:col>2</xdr:col>
      <xdr:colOff>692150</xdr:colOff>
      <xdr:row>36</xdr:row>
      <xdr:rowOff>157111</xdr:rowOff>
    </xdr:to>
    <xdr:sp macro="" textlink="">
      <xdr:nvSpPr>
        <xdr:cNvPr id="137" name="円/楕円 136"/>
        <xdr:cNvSpPr/>
      </xdr:nvSpPr>
      <xdr:spPr bwMode="auto">
        <a:xfrm>
          <a:off x="2857500" y="7008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141888</xdr:rowOff>
    </xdr:from>
    <xdr:ext cx="762000" cy="259045"/>
    <xdr:sp macro="" textlink="">
      <xdr:nvSpPr>
        <xdr:cNvPr id="138" name="テキスト ボックス 137"/>
        <xdr:cNvSpPr txBox="1"/>
      </xdr:nvSpPr>
      <xdr:spPr>
        <a:xfrm>
          <a:off x="2527300" y="709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18,405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岡山県里庄町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11,159
11,035
12.23
4,697,110
4,340,542
289,519
2,769,557
3,470,119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27251</xdr:rowOff>
    </xdr:from>
    <xdr:to>
      <xdr:col>6</xdr:col>
      <xdr:colOff>510540</xdr:colOff>
      <xdr:row>38</xdr:row>
      <xdr:rowOff>104583</xdr:rowOff>
    </xdr:to>
    <xdr:cxnSp macro="">
      <xdr:nvCxnSpPr>
        <xdr:cNvPr id="58" name="直線コネクタ 57"/>
        <xdr:cNvCxnSpPr/>
      </xdr:nvCxnSpPr>
      <xdr:spPr>
        <a:xfrm flipV="1">
          <a:off x="4633595" y="5170751"/>
          <a:ext cx="1270" cy="144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108410</xdr:rowOff>
    </xdr:from>
    <xdr:ext cx="534377" cy="259045"/>
    <xdr:sp macro="" textlink="">
      <xdr:nvSpPr>
        <xdr:cNvPr id="59" name="人件費最小値テキスト"/>
        <xdr:cNvSpPr txBox="1"/>
      </xdr:nvSpPr>
      <xdr:spPr>
        <a:xfrm>
          <a:off x="4686300"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45,226</a:t>
          </a:r>
          <a:endParaRPr kumimoji="1" lang="ja-JP" altLang="en-US" sz="1000" b="1">
            <a:latin typeface="ＭＳ Ｐゴシック"/>
          </a:endParaRPr>
        </a:p>
      </xdr:txBody>
    </xdr:sp>
    <xdr:clientData/>
  </xdr:oneCellAnchor>
  <xdr:twoCellAnchor>
    <xdr:from>
      <xdr:col>6</xdr:col>
      <xdr:colOff>422275</xdr:colOff>
      <xdr:row>38</xdr:row>
      <xdr:rowOff>104583</xdr:rowOff>
    </xdr:from>
    <xdr:to>
      <xdr:col>6</xdr:col>
      <xdr:colOff>600075</xdr:colOff>
      <xdr:row>38</xdr:row>
      <xdr:rowOff>104583</xdr:rowOff>
    </xdr:to>
    <xdr:cxnSp macro="">
      <xdr:nvCxnSpPr>
        <xdr:cNvPr id="60" name="直線コネクタ 59"/>
        <xdr:cNvCxnSpPr/>
      </xdr:nvCxnSpPr>
      <xdr:spPr>
        <a:xfrm>
          <a:off x="4546600" y="661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145378</xdr:rowOff>
    </xdr:from>
    <xdr:ext cx="599010" cy="259045"/>
    <xdr:sp macro="" textlink="">
      <xdr:nvSpPr>
        <xdr:cNvPr id="61" name="人件費最大値テキスト"/>
        <xdr:cNvSpPr txBox="1"/>
      </xdr:nvSpPr>
      <xdr:spPr>
        <a:xfrm>
          <a:off x="4686300" y="494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178,330</a:t>
          </a:r>
          <a:endParaRPr kumimoji="1" lang="ja-JP" altLang="en-US" sz="1000" b="1">
            <a:latin typeface="ＭＳ Ｐゴシック"/>
          </a:endParaRPr>
        </a:p>
      </xdr:txBody>
    </xdr:sp>
    <xdr:clientData/>
  </xdr:oneCellAnchor>
  <xdr:twoCellAnchor>
    <xdr:from>
      <xdr:col>6</xdr:col>
      <xdr:colOff>422275</xdr:colOff>
      <xdr:row>30</xdr:row>
      <xdr:rowOff>27251</xdr:rowOff>
    </xdr:from>
    <xdr:to>
      <xdr:col>6</xdr:col>
      <xdr:colOff>600075</xdr:colOff>
      <xdr:row>30</xdr:row>
      <xdr:rowOff>27251</xdr:rowOff>
    </xdr:to>
    <xdr:cxnSp macro="">
      <xdr:nvCxnSpPr>
        <xdr:cNvPr id="62" name="直線コネクタ 61"/>
        <xdr:cNvCxnSpPr/>
      </xdr:nvCxnSpPr>
      <xdr:spPr>
        <a:xfrm>
          <a:off x="4546600" y="517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101535</xdr:rowOff>
    </xdr:from>
    <xdr:to>
      <xdr:col>6</xdr:col>
      <xdr:colOff>511175</xdr:colOff>
      <xdr:row>37</xdr:row>
      <xdr:rowOff>103287</xdr:rowOff>
    </xdr:to>
    <xdr:cxnSp macro="">
      <xdr:nvCxnSpPr>
        <xdr:cNvPr id="63" name="直線コネクタ 62"/>
        <xdr:cNvCxnSpPr/>
      </xdr:nvCxnSpPr>
      <xdr:spPr>
        <a:xfrm flipV="1">
          <a:off x="3797300" y="6445185"/>
          <a:ext cx="8382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169591</xdr:rowOff>
    </xdr:from>
    <xdr:ext cx="534377" cy="259045"/>
    <xdr:sp macro="" textlink="">
      <xdr:nvSpPr>
        <xdr:cNvPr id="64" name="人件費平均値テキスト"/>
        <xdr:cNvSpPr txBox="1"/>
      </xdr:nvSpPr>
      <xdr:spPr>
        <a:xfrm>
          <a:off x="4686300" y="5998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146714</xdr:rowOff>
    </xdr:from>
    <xdr:to>
      <xdr:col>6</xdr:col>
      <xdr:colOff>561975</xdr:colOff>
      <xdr:row>36</xdr:row>
      <xdr:rowOff>76864</xdr:rowOff>
    </xdr:to>
    <xdr:sp macro="" textlink="">
      <xdr:nvSpPr>
        <xdr:cNvPr id="65" name="フローチャート : 判断 64"/>
        <xdr:cNvSpPr/>
      </xdr:nvSpPr>
      <xdr:spPr>
        <a:xfrm>
          <a:off x="45847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103287</xdr:rowOff>
    </xdr:from>
    <xdr:to>
      <xdr:col>5</xdr:col>
      <xdr:colOff>358775</xdr:colOff>
      <xdr:row>37</xdr:row>
      <xdr:rowOff>117101</xdr:rowOff>
    </xdr:to>
    <xdr:cxnSp macro="">
      <xdr:nvCxnSpPr>
        <xdr:cNvPr id="66" name="直線コネクタ 65"/>
        <xdr:cNvCxnSpPr/>
      </xdr:nvCxnSpPr>
      <xdr:spPr>
        <a:xfrm flipV="1">
          <a:off x="2908300" y="6446937"/>
          <a:ext cx="889000" cy="1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85144</xdr:rowOff>
    </xdr:from>
    <xdr:to>
      <xdr:col>5</xdr:col>
      <xdr:colOff>409575</xdr:colOff>
      <xdr:row>36</xdr:row>
      <xdr:rowOff>15294</xdr:rowOff>
    </xdr:to>
    <xdr:sp macro="" textlink="">
      <xdr:nvSpPr>
        <xdr:cNvPr id="67" name="フローチャート : 判断 66"/>
        <xdr:cNvSpPr/>
      </xdr:nvSpPr>
      <xdr:spPr>
        <a:xfrm>
          <a:off x="3746500" y="608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31821</xdr:rowOff>
    </xdr:from>
    <xdr:ext cx="534377" cy="259045"/>
    <xdr:sp macro="" textlink="">
      <xdr:nvSpPr>
        <xdr:cNvPr id="68" name="テキスト ボックス 67"/>
        <xdr:cNvSpPr txBox="1"/>
      </xdr:nvSpPr>
      <xdr:spPr>
        <a:xfrm>
          <a:off x="3530111" y="586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112323</xdr:rowOff>
    </xdr:from>
    <xdr:to>
      <xdr:col>4</xdr:col>
      <xdr:colOff>155575</xdr:colOff>
      <xdr:row>37</xdr:row>
      <xdr:rowOff>117101</xdr:rowOff>
    </xdr:to>
    <xdr:cxnSp macro="">
      <xdr:nvCxnSpPr>
        <xdr:cNvPr id="69" name="直線コネクタ 68"/>
        <xdr:cNvCxnSpPr/>
      </xdr:nvCxnSpPr>
      <xdr:spPr>
        <a:xfrm>
          <a:off x="2019300" y="6455973"/>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109681</xdr:rowOff>
    </xdr:from>
    <xdr:to>
      <xdr:col>4</xdr:col>
      <xdr:colOff>206375</xdr:colOff>
      <xdr:row>36</xdr:row>
      <xdr:rowOff>39831</xdr:rowOff>
    </xdr:to>
    <xdr:sp macro="" textlink="">
      <xdr:nvSpPr>
        <xdr:cNvPr id="70" name="フローチャート : 判断 69"/>
        <xdr:cNvSpPr/>
      </xdr:nvSpPr>
      <xdr:spPr>
        <a:xfrm>
          <a:off x="2857500" y="611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56358</xdr:rowOff>
    </xdr:from>
    <xdr:ext cx="534377" cy="259045"/>
    <xdr:sp macro="" textlink="">
      <xdr:nvSpPr>
        <xdr:cNvPr id="71" name="テキスト ボックス 70"/>
        <xdr:cNvSpPr txBox="1"/>
      </xdr:nvSpPr>
      <xdr:spPr>
        <a:xfrm>
          <a:off x="2641111" y="588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103462</xdr:rowOff>
    </xdr:from>
    <xdr:to>
      <xdr:col>2</xdr:col>
      <xdr:colOff>638175</xdr:colOff>
      <xdr:row>37</xdr:row>
      <xdr:rowOff>112323</xdr:rowOff>
    </xdr:to>
    <xdr:cxnSp macro="">
      <xdr:nvCxnSpPr>
        <xdr:cNvPr id="72" name="直線コネクタ 71"/>
        <xdr:cNvCxnSpPr/>
      </xdr:nvCxnSpPr>
      <xdr:spPr>
        <a:xfrm>
          <a:off x="1130300" y="6447112"/>
          <a:ext cx="889000" cy="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89738</xdr:rowOff>
    </xdr:from>
    <xdr:to>
      <xdr:col>3</xdr:col>
      <xdr:colOff>3175</xdr:colOff>
      <xdr:row>36</xdr:row>
      <xdr:rowOff>19888</xdr:rowOff>
    </xdr:to>
    <xdr:sp macro="" textlink="">
      <xdr:nvSpPr>
        <xdr:cNvPr id="73" name="フローチャート : 判断 72"/>
        <xdr:cNvSpPr/>
      </xdr:nvSpPr>
      <xdr:spPr>
        <a:xfrm>
          <a:off x="1968500" y="609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36415</xdr:rowOff>
    </xdr:from>
    <xdr:ext cx="534377" cy="259045"/>
    <xdr:sp macro="" textlink="">
      <xdr:nvSpPr>
        <xdr:cNvPr id="74" name="テキスト ボックス 73"/>
        <xdr:cNvSpPr txBox="1"/>
      </xdr:nvSpPr>
      <xdr:spPr>
        <a:xfrm>
          <a:off x="1752111" y="586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79680</xdr:rowOff>
    </xdr:from>
    <xdr:to>
      <xdr:col>1</xdr:col>
      <xdr:colOff>485775</xdr:colOff>
      <xdr:row>36</xdr:row>
      <xdr:rowOff>9830</xdr:rowOff>
    </xdr:to>
    <xdr:sp macro="" textlink="">
      <xdr:nvSpPr>
        <xdr:cNvPr id="75" name="フローチャート : 判断 74"/>
        <xdr:cNvSpPr/>
      </xdr:nvSpPr>
      <xdr:spPr>
        <a:xfrm>
          <a:off x="1079500" y="60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26357</xdr:rowOff>
    </xdr:from>
    <xdr:ext cx="534377" cy="259045"/>
    <xdr:sp macro="" textlink="">
      <xdr:nvSpPr>
        <xdr:cNvPr id="76" name="テキスト ボックス 75"/>
        <xdr:cNvSpPr txBox="1"/>
      </xdr:nvSpPr>
      <xdr:spPr>
        <a:xfrm>
          <a:off x="863111" y="585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50735</xdr:rowOff>
    </xdr:from>
    <xdr:to>
      <xdr:col>6</xdr:col>
      <xdr:colOff>561975</xdr:colOff>
      <xdr:row>37</xdr:row>
      <xdr:rowOff>152335</xdr:rowOff>
    </xdr:to>
    <xdr:sp macro="" textlink="">
      <xdr:nvSpPr>
        <xdr:cNvPr id="82" name="円/楕円 81"/>
        <xdr:cNvSpPr/>
      </xdr:nvSpPr>
      <xdr:spPr>
        <a:xfrm>
          <a:off x="4584700" y="639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29162</xdr:rowOff>
    </xdr:from>
    <xdr:ext cx="534377" cy="259045"/>
    <xdr:sp macro="" textlink="">
      <xdr:nvSpPr>
        <xdr:cNvPr id="83" name="人件費該当値テキスト"/>
        <xdr:cNvSpPr txBox="1"/>
      </xdr:nvSpPr>
      <xdr:spPr>
        <a:xfrm>
          <a:off x="4686300" y="637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61,256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52487</xdr:rowOff>
    </xdr:from>
    <xdr:to>
      <xdr:col>5</xdr:col>
      <xdr:colOff>409575</xdr:colOff>
      <xdr:row>37</xdr:row>
      <xdr:rowOff>154087</xdr:rowOff>
    </xdr:to>
    <xdr:sp macro="" textlink="">
      <xdr:nvSpPr>
        <xdr:cNvPr id="84" name="円/楕円 83"/>
        <xdr:cNvSpPr/>
      </xdr:nvSpPr>
      <xdr:spPr>
        <a:xfrm>
          <a:off x="3746500" y="63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145214</xdr:rowOff>
    </xdr:from>
    <xdr:ext cx="534377" cy="259045"/>
    <xdr:sp macro="" textlink="">
      <xdr:nvSpPr>
        <xdr:cNvPr id="85" name="テキスト ボックス 84"/>
        <xdr:cNvSpPr txBox="1"/>
      </xdr:nvSpPr>
      <xdr:spPr>
        <a:xfrm>
          <a:off x="3530111" y="648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61,095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66301</xdr:rowOff>
    </xdr:from>
    <xdr:to>
      <xdr:col>4</xdr:col>
      <xdr:colOff>206375</xdr:colOff>
      <xdr:row>37</xdr:row>
      <xdr:rowOff>167901</xdr:rowOff>
    </xdr:to>
    <xdr:sp macro="" textlink="">
      <xdr:nvSpPr>
        <xdr:cNvPr id="86" name="円/楕円 85"/>
        <xdr:cNvSpPr/>
      </xdr:nvSpPr>
      <xdr:spPr>
        <a:xfrm>
          <a:off x="2857500" y="640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159028</xdr:rowOff>
    </xdr:from>
    <xdr:ext cx="534377" cy="259045"/>
    <xdr:sp macro="" textlink="">
      <xdr:nvSpPr>
        <xdr:cNvPr id="87" name="テキスト ボックス 86"/>
        <xdr:cNvSpPr txBox="1"/>
      </xdr:nvSpPr>
      <xdr:spPr>
        <a:xfrm>
          <a:off x="2641111" y="650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59,826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61523</xdr:rowOff>
    </xdr:from>
    <xdr:to>
      <xdr:col>3</xdr:col>
      <xdr:colOff>3175</xdr:colOff>
      <xdr:row>37</xdr:row>
      <xdr:rowOff>163123</xdr:rowOff>
    </xdr:to>
    <xdr:sp macro="" textlink="">
      <xdr:nvSpPr>
        <xdr:cNvPr id="88" name="円/楕円 87"/>
        <xdr:cNvSpPr/>
      </xdr:nvSpPr>
      <xdr:spPr>
        <a:xfrm>
          <a:off x="1968500" y="640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154250</xdr:rowOff>
    </xdr:from>
    <xdr:ext cx="534377" cy="259045"/>
    <xdr:sp macro="" textlink="">
      <xdr:nvSpPr>
        <xdr:cNvPr id="89" name="テキスト ボックス 88"/>
        <xdr:cNvSpPr txBox="1"/>
      </xdr:nvSpPr>
      <xdr:spPr>
        <a:xfrm>
          <a:off x="1752111" y="649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60,265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52662</xdr:rowOff>
    </xdr:from>
    <xdr:to>
      <xdr:col>1</xdr:col>
      <xdr:colOff>485775</xdr:colOff>
      <xdr:row>37</xdr:row>
      <xdr:rowOff>154262</xdr:rowOff>
    </xdr:to>
    <xdr:sp macro="" textlink="">
      <xdr:nvSpPr>
        <xdr:cNvPr id="90" name="円/楕円 89"/>
        <xdr:cNvSpPr/>
      </xdr:nvSpPr>
      <xdr:spPr>
        <a:xfrm>
          <a:off x="1079500" y="639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145388</xdr:rowOff>
    </xdr:from>
    <xdr:ext cx="534377" cy="259045"/>
    <xdr:sp macro="" textlink="">
      <xdr:nvSpPr>
        <xdr:cNvPr id="91" name="テキスト ボックス 90"/>
        <xdr:cNvSpPr txBox="1"/>
      </xdr:nvSpPr>
      <xdr:spPr>
        <a:xfrm>
          <a:off x="863111" y="648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108479</xdr:rowOff>
    </xdr:from>
    <xdr:to>
      <xdr:col>6</xdr:col>
      <xdr:colOff>510540</xdr:colOff>
      <xdr:row>58</xdr:row>
      <xdr:rowOff>141131</xdr:rowOff>
    </xdr:to>
    <xdr:cxnSp macro="">
      <xdr:nvCxnSpPr>
        <xdr:cNvPr id="115" name="直線コネクタ 114"/>
        <xdr:cNvCxnSpPr/>
      </xdr:nvCxnSpPr>
      <xdr:spPr>
        <a:xfrm flipV="1">
          <a:off x="4633595" y="8680979"/>
          <a:ext cx="1270" cy="14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144958</xdr:rowOff>
    </xdr:from>
    <xdr:ext cx="534377" cy="259045"/>
    <xdr:sp macro="" textlink="">
      <xdr:nvSpPr>
        <xdr:cNvPr id="116" name="物件費最小値テキスト"/>
        <xdr:cNvSpPr txBox="1"/>
      </xdr:nvSpPr>
      <xdr:spPr>
        <a:xfrm>
          <a:off x="4686300" y="100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39,249</a:t>
          </a:r>
          <a:endParaRPr kumimoji="1" lang="ja-JP" altLang="en-US" sz="1000" b="1">
            <a:latin typeface="ＭＳ Ｐゴシック"/>
          </a:endParaRPr>
        </a:p>
      </xdr:txBody>
    </xdr:sp>
    <xdr:clientData/>
  </xdr:oneCellAnchor>
  <xdr:twoCellAnchor>
    <xdr:from>
      <xdr:col>6</xdr:col>
      <xdr:colOff>422275</xdr:colOff>
      <xdr:row>58</xdr:row>
      <xdr:rowOff>141131</xdr:rowOff>
    </xdr:from>
    <xdr:to>
      <xdr:col>6</xdr:col>
      <xdr:colOff>600075</xdr:colOff>
      <xdr:row>58</xdr:row>
      <xdr:rowOff>141131</xdr:rowOff>
    </xdr:to>
    <xdr:cxnSp macro="">
      <xdr:nvCxnSpPr>
        <xdr:cNvPr id="117" name="直線コネクタ 116"/>
        <xdr:cNvCxnSpPr/>
      </xdr:nvCxnSpPr>
      <xdr:spPr>
        <a:xfrm>
          <a:off x="4546600" y="1008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55156</xdr:rowOff>
    </xdr:from>
    <xdr:ext cx="599010" cy="259045"/>
    <xdr:sp macro="" textlink="">
      <xdr:nvSpPr>
        <xdr:cNvPr id="118" name="物件費最大値テキスト"/>
        <xdr:cNvSpPr txBox="1"/>
      </xdr:nvSpPr>
      <xdr:spPr>
        <a:xfrm>
          <a:off x="4686300" y="84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776,389</a:t>
          </a:r>
          <a:endParaRPr kumimoji="1" lang="ja-JP" altLang="en-US" sz="1000" b="1">
            <a:latin typeface="ＭＳ Ｐゴシック"/>
          </a:endParaRPr>
        </a:p>
      </xdr:txBody>
    </xdr:sp>
    <xdr:clientData/>
  </xdr:oneCellAnchor>
  <xdr:twoCellAnchor>
    <xdr:from>
      <xdr:col>6</xdr:col>
      <xdr:colOff>422275</xdr:colOff>
      <xdr:row>50</xdr:row>
      <xdr:rowOff>108479</xdr:rowOff>
    </xdr:from>
    <xdr:to>
      <xdr:col>6</xdr:col>
      <xdr:colOff>600075</xdr:colOff>
      <xdr:row>50</xdr:row>
      <xdr:rowOff>108479</xdr:rowOff>
    </xdr:to>
    <xdr:cxnSp macro="">
      <xdr:nvCxnSpPr>
        <xdr:cNvPr id="119" name="直線コネクタ 118"/>
        <xdr:cNvCxnSpPr/>
      </xdr:nvCxnSpPr>
      <xdr:spPr>
        <a:xfrm>
          <a:off x="4546600" y="868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91360</xdr:rowOff>
    </xdr:from>
    <xdr:to>
      <xdr:col>6</xdr:col>
      <xdr:colOff>511175</xdr:colOff>
      <xdr:row>58</xdr:row>
      <xdr:rowOff>95098</xdr:rowOff>
    </xdr:to>
    <xdr:cxnSp macro="">
      <xdr:nvCxnSpPr>
        <xdr:cNvPr id="120" name="直線コネクタ 119"/>
        <xdr:cNvCxnSpPr/>
      </xdr:nvCxnSpPr>
      <xdr:spPr>
        <a:xfrm flipV="1">
          <a:off x="3797300" y="10035460"/>
          <a:ext cx="838200" cy="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12523</xdr:rowOff>
    </xdr:from>
    <xdr:ext cx="534377" cy="259045"/>
    <xdr:sp macro="" textlink="">
      <xdr:nvSpPr>
        <xdr:cNvPr id="121" name="物件費平均値テキスト"/>
        <xdr:cNvSpPr txBox="1"/>
      </xdr:nvSpPr>
      <xdr:spPr>
        <a:xfrm>
          <a:off x="4686300" y="9785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161096</xdr:rowOff>
    </xdr:from>
    <xdr:to>
      <xdr:col>6</xdr:col>
      <xdr:colOff>561975</xdr:colOff>
      <xdr:row>58</xdr:row>
      <xdr:rowOff>91246</xdr:rowOff>
    </xdr:to>
    <xdr:sp macro="" textlink="">
      <xdr:nvSpPr>
        <xdr:cNvPr id="122" name="フローチャート : 判断 121"/>
        <xdr:cNvSpPr/>
      </xdr:nvSpPr>
      <xdr:spPr>
        <a:xfrm>
          <a:off x="4584700" y="99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95098</xdr:rowOff>
    </xdr:from>
    <xdr:to>
      <xdr:col>5</xdr:col>
      <xdr:colOff>358775</xdr:colOff>
      <xdr:row>58</xdr:row>
      <xdr:rowOff>98998</xdr:rowOff>
    </xdr:to>
    <xdr:cxnSp macro="">
      <xdr:nvCxnSpPr>
        <xdr:cNvPr id="123" name="直線コネクタ 122"/>
        <xdr:cNvCxnSpPr/>
      </xdr:nvCxnSpPr>
      <xdr:spPr>
        <a:xfrm flipV="1">
          <a:off x="2908300" y="10039198"/>
          <a:ext cx="889000" cy="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21671</xdr:rowOff>
    </xdr:from>
    <xdr:to>
      <xdr:col>5</xdr:col>
      <xdr:colOff>409575</xdr:colOff>
      <xdr:row>58</xdr:row>
      <xdr:rowOff>123271</xdr:rowOff>
    </xdr:to>
    <xdr:sp macro="" textlink="">
      <xdr:nvSpPr>
        <xdr:cNvPr id="124" name="フローチャート : 判断 123"/>
        <xdr:cNvSpPr/>
      </xdr:nvSpPr>
      <xdr:spPr>
        <a:xfrm>
          <a:off x="3746500" y="996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139798</xdr:rowOff>
    </xdr:from>
    <xdr:ext cx="534377" cy="259045"/>
    <xdr:sp macro="" textlink="">
      <xdr:nvSpPr>
        <xdr:cNvPr id="125" name="テキスト ボックス 124"/>
        <xdr:cNvSpPr txBox="1"/>
      </xdr:nvSpPr>
      <xdr:spPr>
        <a:xfrm>
          <a:off x="3530111" y="974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97906</xdr:rowOff>
    </xdr:from>
    <xdr:to>
      <xdr:col>4</xdr:col>
      <xdr:colOff>155575</xdr:colOff>
      <xdr:row>58</xdr:row>
      <xdr:rowOff>98998</xdr:rowOff>
    </xdr:to>
    <xdr:cxnSp macro="">
      <xdr:nvCxnSpPr>
        <xdr:cNvPr id="126" name="直線コネクタ 125"/>
        <xdr:cNvCxnSpPr/>
      </xdr:nvCxnSpPr>
      <xdr:spPr>
        <a:xfrm>
          <a:off x="2019300" y="10042006"/>
          <a:ext cx="889000" cy="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29666</xdr:rowOff>
    </xdr:from>
    <xdr:to>
      <xdr:col>4</xdr:col>
      <xdr:colOff>206375</xdr:colOff>
      <xdr:row>58</xdr:row>
      <xdr:rowOff>131266</xdr:rowOff>
    </xdr:to>
    <xdr:sp macro="" textlink="">
      <xdr:nvSpPr>
        <xdr:cNvPr id="127" name="フローチャート : 判断 126"/>
        <xdr:cNvSpPr/>
      </xdr:nvSpPr>
      <xdr:spPr>
        <a:xfrm>
          <a:off x="2857500" y="9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147793</xdr:rowOff>
    </xdr:from>
    <xdr:ext cx="534377" cy="259045"/>
    <xdr:sp macro="" textlink="">
      <xdr:nvSpPr>
        <xdr:cNvPr id="128" name="テキスト ボックス 127"/>
        <xdr:cNvSpPr txBox="1"/>
      </xdr:nvSpPr>
      <xdr:spPr>
        <a:xfrm>
          <a:off x="2641111" y="974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97091</xdr:rowOff>
    </xdr:from>
    <xdr:to>
      <xdr:col>2</xdr:col>
      <xdr:colOff>638175</xdr:colOff>
      <xdr:row>58</xdr:row>
      <xdr:rowOff>97906</xdr:rowOff>
    </xdr:to>
    <xdr:cxnSp macro="">
      <xdr:nvCxnSpPr>
        <xdr:cNvPr id="129" name="直線コネクタ 128"/>
        <xdr:cNvCxnSpPr/>
      </xdr:nvCxnSpPr>
      <xdr:spPr>
        <a:xfrm>
          <a:off x="1130300" y="10041191"/>
          <a:ext cx="889000" cy="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34061</xdr:rowOff>
    </xdr:from>
    <xdr:to>
      <xdr:col>3</xdr:col>
      <xdr:colOff>3175</xdr:colOff>
      <xdr:row>58</xdr:row>
      <xdr:rowOff>135661</xdr:rowOff>
    </xdr:to>
    <xdr:sp macro="" textlink="">
      <xdr:nvSpPr>
        <xdr:cNvPr id="130" name="フローチャート : 判断 129"/>
        <xdr:cNvSpPr/>
      </xdr:nvSpPr>
      <xdr:spPr>
        <a:xfrm>
          <a:off x="1968500" y="997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152188</xdr:rowOff>
    </xdr:from>
    <xdr:ext cx="534377" cy="259045"/>
    <xdr:sp macro="" textlink="">
      <xdr:nvSpPr>
        <xdr:cNvPr id="131" name="テキスト ボックス 130"/>
        <xdr:cNvSpPr txBox="1"/>
      </xdr:nvSpPr>
      <xdr:spPr>
        <a:xfrm>
          <a:off x="1752111" y="975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27548</xdr:rowOff>
    </xdr:from>
    <xdr:to>
      <xdr:col>1</xdr:col>
      <xdr:colOff>485775</xdr:colOff>
      <xdr:row>58</xdr:row>
      <xdr:rowOff>129148</xdr:rowOff>
    </xdr:to>
    <xdr:sp macro="" textlink="">
      <xdr:nvSpPr>
        <xdr:cNvPr id="132" name="フローチャート : 判断 131"/>
        <xdr:cNvSpPr/>
      </xdr:nvSpPr>
      <xdr:spPr>
        <a:xfrm>
          <a:off x="1079500" y="99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145675</xdr:rowOff>
    </xdr:from>
    <xdr:ext cx="534377" cy="259045"/>
    <xdr:sp macro="" textlink="">
      <xdr:nvSpPr>
        <xdr:cNvPr id="133" name="テキスト ボックス 132"/>
        <xdr:cNvSpPr txBox="1"/>
      </xdr:nvSpPr>
      <xdr:spPr>
        <a:xfrm>
          <a:off x="863111" y="974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40560</xdr:rowOff>
    </xdr:from>
    <xdr:to>
      <xdr:col>6</xdr:col>
      <xdr:colOff>561975</xdr:colOff>
      <xdr:row>58</xdr:row>
      <xdr:rowOff>142160</xdr:rowOff>
    </xdr:to>
    <xdr:sp macro="" textlink="">
      <xdr:nvSpPr>
        <xdr:cNvPr id="139" name="円/楕円 138"/>
        <xdr:cNvSpPr/>
      </xdr:nvSpPr>
      <xdr:spPr>
        <a:xfrm>
          <a:off x="4584700" y="998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139522</xdr:rowOff>
    </xdr:from>
    <xdr:ext cx="534377" cy="259045"/>
    <xdr:sp macro="" textlink="">
      <xdr:nvSpPr>
        <xdr:cNvPr id="140" name="物件費該当値テキスト"/>
        <xdr:cNvSpPr txBox="1"/>
      </xdr:nvSpPr>
      <xdr:spPr>
        <a:xfrm>
          <a:off x="4686300" y="991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65,375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44298</xdr:rowOff>
    </xdr:from>
    <xdr:to>
      <xdr:col>5</xdr:col>
      <xdr:colOff>409575</xdr:colOff>
      <xdr:row>58</xdr:row>
      <xdr:rowOff>145898</xdr:rowOff>
    </xdr:to>
    <xdr:sp macro="" textlink="">
      <xdr:nvSpPr>
        <xdr:cNvPr id="141" name="円/楕円 140"/>
        <xdr:cNvSpPr/>
      </xdr:nvSpPr>
      <xdr:spPr>
        <a:xfrm>
          <a:off x="3746500" y="998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137025</xdr:rowOff>
    </xdr:from>
    <xdr:ext cx="534377" cy="259045"/>
    <xdr:sp macro="" textlink="">
      <xdr:nvSpPr>
        <xdr:cNvPr id="142" name="テキスト ボックス 141"/>
        <xdr:cNvSpPr txBox="1"/>
      </xdr:nvSpPr>
      <xdr:spPr>
        <a:xfrm>
          <a:off x="3530111" y="100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63,413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48198</xdr:rowOff>
    </xdr:from>
    <xdr:to>
      <xdr:col>4</xdr:col>
      <xdr:colOff>206375</xdr:colOff>
      <xdr:row>58</xdr:row>
      <xdr:rowOff>149798</xdr:rowOff>
    </xdr:to>
    <xdr:sp macro="" textlink="">
      <xdr:nvSpPr>
        <xdr:cNvPr id="143" name="円/楕円 142"/>
        <xdr:cNvSpPr/>
      </xdr:nvSpPr>
      <xdr:spPr>
        <a:xfrm>
          <a:off x="2857500" y="999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140925</xdr:rowOff>
    </xdr:from>
    <xdr:ext cx="534377" cy="259045"/>
    <xdr:sp macro="" textlink="">
      <xdr:nvSpPr>
        <xdr:cNvPr id="144" name="テキスト ボックス 143"/>
        <xdr:cNvSpPr txBox="1"/>
      </xdr:nvSpPr>
      <xdr:spPr>
        <a:xfrm>
          <a:off x="2641111" y="1008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61,366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47106</xdr:rowOff>
    </xdr:from>
    <xdr:to>
      <xdr:col>3</xdr:col>
      <xdr:colOff>3175</xdr:colOff>
      <xdr:row>58</xdr:row>
      <xdr:rowOff>148706</xdr:rowOff>
    </xdr:to>
    <xdr:sp macro="" textlink="">
      <xdr:nvSpPr>
        <xdr:cNvPr id="145" name="円/楕円 144"/>
        <xdr:cNvSpPr/>
      </xdr:nvSpPr>
      <xdr:spPr>
        <a:xfrm>
          <a:off x="1968500" y="999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139833</xdr:rowOff>
    </xdr:from>
    <xdr:ext cx="534377" cy="259045"/>
    <xdr:sp macro="" textlink="">
      <xdr:nvSpPr>
        <xdr:cNvPr id="146" name="テキスト ボックス 145"/>
        <xdr:cNvSpPr txBox="1"/>
      </xdr:nvSpPr>
      <xdr:spPr>
        <a:xfrm>
          <a:off x="1752111" y="1008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61,939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46291</xdr:rowOff>
    </xdr:from>
    <xdr:to>
      <xdr:col>1</xdr:col>
      <xdr:colOff>485775</xdr:colOff>
      <xdr:row>58</xdr:row>
      <xdr:rowOff>147891</xdr:rowOff>
    </xdr:to>
    <xdr:sp macro="" textlink="">
      <xdr:nvSpPr>
        <xdr:cNvPr id="147" name="円/楕円 146"/>
        <xdr:cNvSpPr/>
      </xdr:nvSpPr>
      <xdr:spPr>
        <a:xfrm>
          <a:off x="1079500" y="999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139018</xdr:rowOff>
    </xdr:from>
    <xdr:ext cx="534377" cy="259045"/>
    <xdr:sp macro="" textlink="">
      <xdr:nvSpPr>
        <xdr:cNvPr id="148" name="テキスト ボックス 147"/>
        <xdr:cNvSpPr txBox="1"/>
      </xdr:nvSpPr>
      <xdr:spPr>
        <a:xfrm>
          <a:off x="863111" y="1008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18575</xdr:rowOff>
    </xdr:from>
    <xdr:to>
      <xdr:col>6</xdr:col>
      <xdr:colOff>510540</xdr:colOff>
      <xdr:row>79</xdr:row>
      <xdr:rowOff>80590</xdr:rowOff>
    </xdr:to>
    <xdr:cxnSp macro="">
      <xdr:nvCxnSpPr>
        <xdr:cNvPr id="174" name="直線コネクタ 173"/>
        <xdr:cNvCxnSpPr/>
      </xdr:nvCxnSpPr>
      <xdr:spPr>
        <a:xfrm flipV="1">
          <a:off x="4633595" y="12191525"/>
          <a:ext cx="1270" cy="1433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84417</xdr:rowOff>
    </xdr:from>
    <xdr:ext cx="378565" cy="259045"/>
    <xdr:sp macro="" textlink="">
      <xdr:nvSpPr>
        <xdr:cNvPr id="175" name="維持補修費最小値テキスト"/>
        <xdr:cNvSpPr txBox="1"/>
      </xdr:nvSpPr>
      <xdr:spPr>
        <a:xfrm>
          <a:off x="4686300" y="1362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6</xdr:col>
      <xdr:colOff>422275</xdr:colOff>
      <xdr:row>79</xdr:row>
      <xdr:rowOff>80590</xdr:rowOff>
    </xdr:from>
    <xdr:to>
      <xdr:col>6</xdr:col>
      <xdr:colOff>600075</xdr:colOff>
      <xdr:row>79</xdr:row>
      <xdr:rowOff>80590</xdr:rowOff>
    </xdr:to>
    <xdr:cxnSp macro="">
      <xdr:nvCxnSpPr>
        <xdr:cNvPr id="176" name="直線コネクタ 175"/>
        <xdr:cNvCxnSpPr/>
      </xdr:nvCxnSpPr>
      <xdr:spPr>
        <a:xfrm>
          <a:off x="4546600" y="1362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136702</xdr:rowOff>
    </xdr:from>
    <xdr:ext cx="534377" cy="259045"/>
    <xdr:sp macro="" textlink="">
      <xdr:nvSpPr>
        <xdr:cNvPr id="177" name="維持補修費最大値テキスト"/>
        <xdr:cNvSpPr txBox="1"/>
      </xdr:nvSpPr>
      <xdr:spPr>
        <a:xfrm>
          <a:off x="4686300" y="11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44,459</a:t>
          </a:r>
          <a:endParaRPr kumimoji="1" lang="ja-JP" altLang="en-US" sz="1000" b="1">
            <a:latin typeface="ＭＳ Ｐゴシック"/>
          </a:endParaRPr>
        </a:p>
      </xdr:txBody>
    </xdr:sp>
    <xdr:clientData/>
  </xdr:oneCellAnchor>
  <xdr:twoCellAnchor>
    <xdr:from>
      <xdr:col>6</xdr:col>
      <xdr:colOff>422275</xdr:colOff>
      <xdr:row>71</xdr:row>
      <xdr:rowOff>18575</xdr:rowOff>
    </xdr:from>
    <xdr:to>
      <xdr:col>6</xdr:col>
      <xdr:colOff>600075</xdr:colOff>
      <xdr:row>71</xdr:row>
      <xdr:rowOff>18575</xdr:rowOff>
    </xdr:to>
    <xdr:cxnSp macro="">
      <xdr:nvCxnSpPr>
        <xdr:cNvPr id="178" name="直線コネクタ 177"/>
        <xdr:cNvCxnSpPr/>
      </xdr:nvCxnSpPr>
      <xdr:spPr>
        <a:xfrm>
          <a:off x="4546600" y="1219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138230</xdr:rowOff>
    </xdr:from>
    <xdr:to>
      <xdr:col>6</xdr:col>
      <xdr:colOff>511175</xdr:colOff>
      <xdr:row>78</xdr:row>
      <xdr:rowOff>138785</xdr:rowOff>
    </xdr:to>
    <xdr:cxnSp macro="">
      <xdr:nvCxnSpPr>
        <xdr:cNvPr id="179" name="直線コネクタ 178"/>
        <xdr:cNvCxnSpPr/>
      </xdr:nvCxnSpPr>
      <xdr:spPr>
        <a:xfrm>
          <a:off x="3797300" y="13511330"/>
          <a:ext cx="8382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63413</xdr:rowOff>
    </xdr:from>
    <xdr:ext cx="469744" cy="259045"/>
    <xdr:sp macro="" textlink="">
      <xdr:nvSpPr>
        <xdr:cNvPr id="180" name="維持補修費平均値テキスト"/>
        <xdr:cNvSpPr txBox="1"/>
      </xdr:nvSpPr>
      <xdr:spPr>
        <a:xfrm>
          <a:off x="4686300" y="13265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40536</xdr:rowOff>
    </xdr:from>
    <xdr:to>
      <xdr:col>6</xdr:col>
      <xdr:colOff>561975</xdr:colOff>
      <xdr:row>78</xdr:row>
      <xdr:rowOff>142136</xdr:rowOff>
    </xdr:to>
    <xdr:sp macro="" textlink="">
      <xdr:nvSpPr>
        <xdr:cNvPr id="181" name="フローチャート : 判断 180"/>
        <xdr:cNvSpPr/>
      </xdr:nvSpPr>
      <xdr:spPr>
        <a:xfrm>
          <a:off x="4584700" y="13413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91629</xdr:rowOff>
    </xdr:from>
    <xdr:to>
      <xdr:col>5</xdr:col>
      <xdr:colOff>358775</xdr:colOff>
      <xdr:row>78</xdr:row>
      <xdr:rowOff>138230</xdr:rowOff>
    </xdr:to>
    <xdr:cxnSp macro="">
      <xdr:nvCxnSpPr>
        <xdr:cNvPr id="182" name="直線コネクタ 181"/>
        <xdr:cNvCxnSpPr/>
      </xdr:nvCxnSpPr>
      <xdr:spPr>
        <a:xfrm>
          <a:off x="2908300" y="13464729"/>
          <a:ext cx="889000" cy="4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22704</xdr:rowOff>
    </xdr:from>
    <xdr:to>
      <xdr:col>5</xdr:col>
      <xdr:colOff>409575</xdr:colOff>
      <xdr:row>78</xdr:row>
      <xdr:rowOff>124304</xdr:rowOff>
    </xdr:to>
    <xdr:sp macro="" textlink="">
      <xdr:nvSpPr>
        <xdr:cNvPr id="183" name="フローチャート : 判断 182"/>
        <xdr:cNvSpPr/>
      </xdr:nvSpPr>
      <xdr:spPr>
        <a:xfrm>
          <a:off x="3746500" y="1339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140831</xdr:rowOff>
    </xdr:from>
    <xdr:ext cx="469744" cy="259045"/>
    <xdr:sp macro="" textlink="">
      <xdr:nvSpPr>
        <xdr:cNvPr id="184" name="テキスト ボックス 183"/>
        <xdr:cNvSpPr txBox="1"/>
      </xdr:nvSpPr>
      <xdr:spPr>
        <a:xfrm>
          <a:off x="3562427" y="1317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91629</xdr:rowOff>
    </xdr:from>
    <xdr:to>
      <xdr:col>4</xdr:col>
      <xdr:colOff>155575</xdr:colOff>
      <xdr:row>78</xdr:row>
      <xdr:rowOff>93098</xdr:rowOff>
    </xdr:to>
    <xdr:cxnSp macro="">
      <xdr:nvCxnSpPr>
        <xdr:cNvPr id="185" name="直線コネクタ 184"/>
        <xdr:cNvCxnSpPr/>
      </xdr:nvCxnSpPr>
      <xdr:spPr>
        <a:xfrm flipV="1">
          <a:off x="2019300" y="13464729"/>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41188</xdr:rowOff>
    </xdr:from>
    <xdr:to>
      <xdr:col>4</xdr:col>
      <xdr:colOff>206375</xdr:colOff>
      <xdr:row>78</xdr:row>
      <xdr:rowOff>142788</xdr:rowOff>
    </xdr:to>
    <xdr:sp macro="" textlink="">
      <xdr:nvSpPr>
        <xdr:cNvPr id="186" name="フローチャート : 判断 185"/>
        <xdr:cNvSpPr/>
      </xdr:nvSpPr>
      <xdr:spPr>
        <a:xfrm>
          <a:off x="2857500" y="13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133915</xdr:rowOff>
    </xdr:from>
    <xdr:ext cx="469744" cy="259045"/>
    <xdr:sp macro="" textlink="">
      <xdr:nvSpPr>
        <xdr:cNvPr id="187" name="テキスト ボックス 186"/>
        <xdr:cNvSpPr txBox="1"/>
      </xdr:nvSpPr>
      <xdr:spPr>
        <a:xfrm>
          <a:off x="2673427" y="135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93098</xdr:rowOff>
    </xdr:from>
    <xdr:to>
      <xdr:col>2</xdr:col>
      <xdr:colOff>638175</xdr:colOff>
      <xdr:row>78</xdr:row>
      <xdr:rowOff>113412</xdr:rowOff>
    </xdr:to>
    <xdr:cxnSp macro="">
      <xdr:nvCxnSpPr>
        <xdr:cNvPr id="188" name="直線コネクタ 187"/>
        <xdr:cNvCxnSpPr/>
      </xdr:nvCxnSpPr>
      <xdr:spPr>
        <a:xfrm flipV="1">
          <a:off x="1130300" y="13466198"/>
          <a:ext cx="889000" cy="2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41776</xdr:rowOff>
    </xdr:from>
    <xdr:to>
      <xdr:col>3</xdr:col>
      <xdr:colOff>3175</xdr:colOff>
      <xdr:row>78</xdr:row>
      <xdr:rowOff>143376</xdr:rowOff>
    </xdr:to>
    <xdr:sp macro="" textlink="">
      <xdr:nvSpPr>
        <xdr:cNvPr id="189" name="フローチャート : 判断 188"/>
        <xdr:cNvSpPr/>
      </xdr:nvSpPr>
      <xdr:spPr>
        <a:xfrm>
          <a:off x="1968500" y="1341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159903</xdr:rowOff>
    </xdr:from>
    <xdr:ext cx="469744" cy="259045"/>
    <xdr:sp macro="" textlink="">
      <xdr:nvSpPr>
        <xdr:cNvPr id="190" name="テキスト ボックス 189"/>
        <xdr:cNvSpPr txBox="1"/>
      </xdr:nvSpPr>
      <xdr:spPr>
        <a:xfrm>
          <a:off x="1784427" y="1319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43703</xdr:rowOff>
    </xdr:from>
    <xdr:to>
      <xdr:col>1</xdr:col>
      <xdr:colOff>485775</xdr:colOff>
      <xdr:row>78</xdr:row>
      <xdr:rowOff>145303</xdr:rowOff>
    </xdr:to>
    <xdr:sp macro="" textlink="">
      <xdr:nvSpPr>
        <xdr:cNvPr id="191" name="フローチャート : 判断 190"/>
        <xdr:cNvSpPr/>
      </xdr:nvSpPr>
      <xdr:spPr>
        <a:xfrm>
          <a:off x="1079500" y="1341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161830</xdr:rowOff>
    </xdr:from>
    <xdr:ext cx="469744" cy="259045"/>
    <xdr:sp macro="" textlink="">
      <xdr:nvSpPr>
        <xdr:cNvPr id="192" name="テキスト ボックス 191"/>
        <xdr:cNvSpPr txBox="1"/>
      </xdr:nvSpPr>
      <xdr:spPr>
        <a:xfrm>
          <a:off x="895427" y="1319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87985</xdr:rowOff>
    </xdr:from>
    <xdr:to>
      <xdr:col>6</xdr:col>
      <xdr:colOff>561975</xdr:colOff>
      <xdr:row>79</xdr:row>
      <xdr:rowOff>18135</xdr:rowOff>
    </xdr:to>
    <xdr:sp macro="" textlink="">
      <xdr:nvSpPr>
        <xdr:cNvPr id="198" name="円/楕円 197"/>
        <xdr:cNvSpPr/>
      </xdr:nvSpPr>
      <xdr:spPr>
        <a:xfrm>
          <a:off x="4584700" y="134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18961</xdr:rowOff>
    </xdr:from>
    <xdr:ext cx="469744" cy="259045"/>
    <xdr:sp macro="" textlink="">
      <xdr:nvSpPr>
        <xdr:cNvPr id="199" name="維持補修費該当値テキスト"/>
        <xdr:cNvSpPr txBox="1"/>
      </xdr:nvSpPr>
      <xdr:spPr>
        <a:xfrm>
          <a:off x="4686300" y="1339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87430</xdr:rowOff>
    </xdr:from>
    <xdr:to>
      <xdr:col>5</xdr:col>
      <xdr:colOff>409575</xdr:colOff>
      <xdr:row>79</xdr:row>
      <xdr:rowOff>17580</xdr:rowOff>
    </xdr:to>
    <xdr:sp macro="" textlink="">
      <xdr:nvSpPr>
        <xdr:cNvPr id="200" name="円/楕円 199"/>
        <xdr:cNvSpPr/>
      </xdr:nvSpPr>
      <xdr:spPr>
        <a:xfrm>
          <a:off x="3746500" y="1346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8707</xdr:rowOff>
    </xdr:from>
    <xdr:ext cx="469744" cy="259045"/>
    <xdr:sp macro="" textlink="">
      <xdr:nvSpPr>
        <xdr:cNvPr id="201" name="テキスト ボックス 200"/>
        <xdr:cNvSpPr txBox="1"/>
      </xdr:nvSpPr>
      <xdr:spPr>
        <a:xfrm>
          <a:off x="3562427" y="1355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40829</xdr:rowOff>
    </xdr:from>
    <xdr:to>
      <xdr:col>4</xdr:col>
      <xdr:colOff>206375</xdr:colOff>
      <xdr:row>78</xdr:row>
      <xdr:rowOff>142429</xdr:rowOff>
    </xdr:to>
    <xdr:sp macro="" textlink="">
      <xdr:nvSpPr>
        <xdr:cNvPr id="202" name="円/楕円 201"/>
        <xdr:cNvSpPr/>
      </xdr:nvSpPr>
      <xdr:spPr>
        <a:xfrm>
          <a:off x="2857500" y="1341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158956</xdr:rowOff>
    </xdr:from>
    <xdr:ext cx="469744" cy="259045"/>
    <xdr:sp macro="" textlink="">
      <xdr:nvSpPr>
        <xdr:cNvPr id="203" name="テキスト ボックス 202"/>
        <xdr:cNvSpPr txBox="1"/>
      </xdr:nvSpPr>
      <xdr:spPr>
        <a:xfrm>
          <a:off x="2673427" y="1318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42298</xdr:rowOff>
    </xdr:from>
    <xdr:to>
      <xdr:col>3</xdr:col>
      <xdr:colOff>3175</xdr:colOff>
      <xdr:row>78</xdr:row>
      <xdr:rowOff>143898</xdr:rowOff>
    </xdr:to>
    <xdr:sp macro="" textlink="">
      <xdr:nvSpPr>
        <xdr:cNvPr id="204" name="円/楕円 203"/>
        <xdr:cNvSpPr/>
      </xdr:nvSpPr>
      <xdr:spPr>
        <a:xfrm>
          <a:off x="1968500" y="1341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135025</xdr:rowOff>
    </xdr:from>
    <xdr:ext cx="469744" cy="259045"/>
    <xdr:sp macro="" textlink="">
      <xdr:nvSpPr>
        <xdr:cNvPr id="205" name="テキスト ボックス 204"/>
        <xdr:cNvSpPr txBox="1"/>
      </xdr:nvSpPr>
      <xdr:spPr>
        <a:xfrm>
          <a:off x="1784427" y="1350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62612</xdr:rowOff>
    </xdr:from>
    <xdr:to>
      <xdr:col>1</xdr:col>
      <xdr:colOff>485775</xdr:colOff>
      <xdr:row>78</xdr:row>
      <xdr:rowOff>164212</xdr:rowOff>
    </xdr:to>
    <xdr:sp macro="" textlink="">
      <xdr:nvSpPr>
        <xdr:cNvPr id="206" name="円/楕円 205"/>
        <xdr:cNvSpPr/>
      </xdr:nvSpPr>
      <xdr:spPr>
        <a:xfrm>
          <a:off x="1079500" y="1343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155339</xdr:rowOff>
    </xdr:from>
    <xdr:ext cx="469744" cy="259045"/>
    <xdr:sp macro="" textlink="">
      <xdr:nvSpPr>
        <xdr:cNvPr id="207" name="テキスト ボックス 206"/>
        <xdr:cNvSpPr txBox="1"/>
      </xdr:nvSpPr>
      <xdr:spPr>
        <a:xfrm>
          <a:off x="895427" y="1352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145186</xdr:rowOff>
    </xdr:from>
    <xdr:to>
      <xdr:col>6</xdr:col>
      <xdr:colOff>510540</xdr:colOff>
      <xdr:row>98</xdr:row>
      <xdr:rowOff>27457</xdr:rowOff>
    </xdr:to>
    <xdr:cxnSp macro="">
      <xdr:nvCxnSpPr>
        <xdr:cNvPr id="234" name="直線コネクタ 233"/>
        <xdr:cNvCxnSpPr/>
      </xdr:nvCxnSpPr>
      <xdr:spPr>
        <a:xfrm flipV="1">
          <a:off x="4633595" y="15575686"/>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31284</xdr:rowOff>
    </xdr:from>
    <xdr:ext cx="534377" cy="259045"/>
    <xdr:sp macro="" textlink="">
      <xdr:nvSpPr>
        <xdr:cNvPr id="235" name="扶助費最小値テキスト"/>
        <xdr:cNvSpPr txBox="1"/>
      </xdr:nvSpPr>
      <xdr:spPr>
        <a:xfrm>
          <a:off x="4686300"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34,874</a:t>
          </a:r>
          <a:endParaRPr kumimoji="1" lang="ja-JP" altLang="en-US" sz="1000" b="1">
            <a:latin typeface="ＭＳ Ｐゴシック"/>
          </a:endParaRPr>
        </a:p>
      </xdr:txBody>
    </xdr:sp>
    <xdr:clientData/>
  </xdr:oneCellAnchor>
  <xdr:twoCellAnchor>
    <xdr:from>
      <xdr:col>6</xdr:col>
      <xdr:colOff>422275</xdr:colOff>
      <xdr:row>98</xdr:row>
      <xdr:rowOff>27457</xdr:rowOff>
    </xdr:from>
    <xdr:to>
      <xdr:col>6</xdr:col>
      <xdr:colOff>600075</xdr:colOff>
      <xdr:row>98</xdr:row>
      <xdr:rowOff>27457</xdr:rowOff>
    </xdr:to>
    <xdr:cxnSp macro="">
      <xdr:nvCxnSpPr>
        <xdr:cNvPr id="236" name="直線コネクタ 235"/>
        <xdr:cNvCxnSpPr/>
      </xdr:nvCxnSpPr>
      <xdr:spPr>
        <a:xfrm>
          <a:off x="4546600" y="168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91863</xdr:rowOff>
    </xdr:from>
    <xdr:ext cx="599010" cy="259045"/>
    <xdr:sp macro="" textlink="">
      <xdr:nvSpPr>
        <xdr:cNvPr id="237" name="扶助費最大値テキスト"/>
        <xdr:cNvSpPr txBox="1"/>
      </xdr:nvSpPr>
      <xdr:spPr>
        <a:xfrm>
          <a:off x="4686300" y="153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111,664</a:t>
          </a:r>
          <a:endParaRPr kumimoji="1" lang="ja-JP" altLang="en-US" sz="1000" b="1">
            <a:latin typeface="ＭＳ Ｐゴシック"/>
          </a:endParaRPr>
        </a:p>
      </xdr:txBody>
    </xdr:sp>
    <xdr:clientData/>
  </xdr:oneCellAnchor>
  <xdr:twoCellAnchor>
    <xdr:from>
      <xdr:col>6</xdr:col>
      <xdr:colOff>422275</xdr:colOff>
      <xdr:row>90</xdr:row>
      <xdr:rowOff>145186</xdr:rowOff>
    </xdr:from>
    <xdr:to>
      <xdr:col>6</xdr:col>
      <xdr:colOff>600075</xdr:colOff>
      <xdr:row>90</xdr:row>
      <xdr:rowOff>145186</xdr:rowOff>
    </xdr:to>
    <xdr:cxnSp macro="">
      <xdr:nvCxnSpPr>
        <xdr:cNvPr id="238" name="直線コネクタ 237"/>
        <xdr:cNvCxnSpPr/>
      </xdr:nvCxnSpPr>
      <xdr:spPr>
        <a:xfrm>
          <a:off x="4546600" y="155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102389</xdr:rowOff>
    </xdr:from>
    <xdr:to>
      <xdr:col>6</xdr:col>
      <xdr:colOff>511175</xdr:colOff>
      <xdr:row>94</xdr:row>
      <xdr:rowOff>150820</xdr:rowOff>
    </xdr:to>
    <xdr:cxnSp macro="">
      <xdr:nvCxnSpPr>
        <xdr:cNvPr id="239" name="直線コネクタ 238"/>
        <xdr:cNvCxnSpPr/>
      </xdr:nvCxnSpPr>
      <xdr:spPr>
        <a:xfrm flipV="1">
          <a:off x="3797300" y="16218689"/>
          <a:ext cx="838200" cy="4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100801</xdr:rowOff>
    </xdr:from>
    <xdr:ext cx="534377" cy="259045"/>
    <xdr:sp macro="" textlink="">
      <xdr:nvSpPr>
        <xdr:cNvPr id="240" name="扶助費平均値テキスト"/>
        <xdr:cNvSpPr txBox="1"/>
      </xdr:nvSpPr>
      <xdr:spPr>
        <a:xfrm>
          <a:off x="4686300" y="16388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122374</xdr:rowOff>
    </xdr:from>
    <xdr:to>
      <xdr:col>6</xdr:col>
      <xdr:colOff>561975</xdr:colOff>
      <xdr:row>96</xdr:row>
      <xdr:rowOff>52524</xdr:rowOff>
    </xdr:to>
    <xdr:sp macro="" textlink="">
      <xdr:nvSpPr>
        <xdr:cNvPr id="241" name="フローチャート : 判断 240"/>
        <xdr:cNvSpPr/>
      </xdr:nvSpPr>
      <xdr:spPr>
        <a:xfrm>
          <a:off x="45847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150820</xdr:rowOff>
    </xdr:from>
    <xdr:to>
      <xdr:col>5</xdr:col>
      <xdr:colOff>358775</xdr:colOff>
      <xdr:row>95</xdr:row>
      <xdr:rowOff>82910</xdr:rowOff>
    </xdr:to>
    <xdr:cxnSp macro="">
      <xdr:nvCxnSpPr>
        <xdr:cNvPr id="242" name="直線コネクタ 241"/>
        <xdr:cNvCxnSpPr/>
      </xdr:nvCxnSpPr>
      <xdr:spPr>
        <a:xfrm flipV="1">
          <a:off x="2908300" y="16267120"/>
          <a:ext cx="889000" cy="10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71738</xdr:rowOff>
    </xdr:from>
    <xdr:to>
      <xdr:col>5</xdr:col>
      <xdr:colOff>409575</xdr:colOff>
      <xdr:row>96</xdr:row>
      <xdr:rowOff>1888</xdr:rowOff>
    </xdr:to>
    <xdr:sp macro="" textlink="">
      <xdr:nvSpPr>
        <xdr:cNvPr id="243" name="フローチャート : 判断 242"/>
        <xdr:cNvSpPr/>
      </xdr:nvSpPr>
      <xdr:spPr>
        <a:xfrm>
          <a:off x="3746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164465</xdr:rowOff>
    </xdr:from>
    <xdr:ext cx="534377" cy="259045"/>
    <xdr:sp macro="" textlink="">
      <xdr:nvSpPr>
        <xdr:cNvPr id="244" name="テキスト ボックス 243"/>
        <xdr:cNvSpPr txBox="1"/>
      </xdr:nvSpPr>
      <xdr:spPr>
        <a:xfrm>
          <a:off x="3530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82910</xdr:rowOff>
    </xdr:from>
    <xdr:to>
      <xdr:col>4</xdr:col>
      <xdr:colOff>155575</xdr:colOff>
      <xdr:row>95</xdr:row>
      <xdr:rowOff>157155</xdr:rowOff>
    </xdr:to>
    <xdr:cxnSp macro="">
      <xdr:nvCxnSpPr>
        <xdr:cNvPr id="245" name="直線コネクタ 244"/>
        <xdr:cNvCxnSpPr/>
      </xdr:nvCxnSpPr>
      <xdr:spPr>
        <a:xfrm flipV="1">
          <a:off x="2019300" y="16370660"/>
          <a:ext cx="889000" cy="7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164599</xdr:rowOff>
    </xdr:from>
    <xdr:to>
      <xdr:col>4</xdr:col>
      <xdr:colOff>206375</xdr:colOff>
      <xdr:row>96</xdr:row>
      <xdr:rowOff>94749</xdr:rowOff>
    </xdr:to>
    <xdr:sp macro="" textlink="">
      <xdr:nvSpPr>
        <xdr:cNvPr id="246" name="フローチャート : 判断 245"/>
        <xdr:cNvSpPr/>
      </xdr:nvSpPr>
      <xdr:spPr>
        <a:xfrm>
          <a:off x="2857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85876</xdr:rowOff>
    </xdr:from>
    <xdr:ext cx="534377" cy="259045"/>
    <xdr:sp macro="" textlink="">
      <xdr:nvSpPr>
        <xdr:cNvPr id="247" name="テキスト ボックス 246"/>
        <xdr:cNvSpPr txBox="1"/>
      </xdr:nvSpPr>
      <xdr:spPr>
        <a:xfrm>
          <a:off x="2641111" y="16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157155</xdr:rowOff>
    </xdr:from>
    <xdr:to>
      <xdr:col>2</xdr:col>
      <xdr:colOff>638175</xdr:colOff>
      <xdr:row>96</xdr:row>
      <xdr:rowOff>2067</xdr:rowOff>
    </xdr:to>
    <xdr:cxnSp macro="">
      <xdr:nvCxnSpPr>
        <xdr:cNvPr id="248" name="直線コネクタ 247"/>
        <xdr:cNvCxnSpPr/>
      </xdr:nvCxnSpPr>
      <xdr:spPr>
        <a:xfrm flipV="1">
          <a:off x="1130300" y="16444905"/>
          <a:ext cx="889000" cy="1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23733</xdr:rowOff>
    </xdr:from>
    <xdr:to>
      <xdr:col>3</xdr:col>
      <xdr:colOff>3175</xdr:colOff>
      <xdr:row>96</xdr:row>
      <xdr:rowOff>125333</xdr:rowOff>
    </xdr:to>
    <xdr:sp macro="" textlink="">
      <xdr:nvSpPr>
        <xdr:cNvPr id="249" name="フローチャート : 判断 248"/>
        <xdr:cNvSpPr/>
      </xdr:nvSpPr>
      <xdr:spPr>
        <a:xfrm>
          <a:off x="1968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116460</xdr:rowOff>
    </xdr:from>
    <xdr:ext cx="534377" cy="259045"/>
    <xdr:sp macro="" textlink="">
      <xdr:nvSpPr>
        <xdr:cNvPr id="250" name="テキスト ボックス 249"/>
        <xdr:cNvSpPr txBox="1"/>
      </xdr:nvSpPr>
      <xdr:spPr>
        <a:xfrm>
          <a:off x="1752111" y="165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31832</xdr:rowOff>
    </xdr:from>
    <xdr:to>
      <xdr:col>1</xdr:col>
      <xdr:colOff>485775</xdr:colOff>
      <xdr:row>96</xdr:row>
      <xdr:rowOff>133432</xdr:rowOff>
    </xdr:to>
    <xdr:sp macro="" textlink="">
      <xdr:nvSpPr>
        <xdr:cNvPr id="251" name="フローチャート : 判断 250"/>
        <xdr:cNvSpPr/>
      </xdr:nvSpPr>
      <xdr:spPr>
        <a:xfrm>
          <a:off x="1079500" y="1649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124559</xdr:rowOff>
    </xdr:from>
    <xdr:ext cx="534377" cy="259045"/>
    <xdr:sp macro="" textlink="">
      <xdr:nvSpPr>
        <xdr:cNvPr id="252" name="テキスト ボックス 251"/>
        <xdr:cNvSpPr txBox="1"/>
      </xdr:nvSpPr>
      <xdr:spPr>
        <a:xfrm>
          <a:off x="863111" y="1658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51589</xdr:rowOff>
    </xdr:from>
    <xdr:to>
      <xdr:col>6</xdr:col>
      <xdr:colOff>561975</xdr:colOff>
      <xdr:row>94</xdr:row>
      <xdr:rowOff>153189</xdr:rowOff>
    </xdr:to>
    <xdr:sp macro="" textlink="">
      <xdr:nvSpPr>
        <xdr:cNvPr id="258" name="円/楕円 257"/>
        <xdr:cNvSpPr/>
      </xdr:nvSpPr>
      <xdr:spPr>
        <a:xfrm>
          <a:off x="4584700" y="161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74466</xdr:rowOff>
    </xdr:from>
    <xdr:ext cx="534377" cy="259045"/>
    <xdr:sp macro="" textlink="">
      <xdr:nvSpPr>
        <xdr:cNvPr id="259" name="扶助費該当値テキスト"/>
        <xdr:cNvSpPr txBox="1"/>
      </xdr:nvSpPr>
      <xdr:spPr>
        <a:xfrm>
          <a:off x="4686300" y="1601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72,285</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100020</xdr:rowOff>
    </xdr:from>
    <xdr:to>
      <xdr:col>5</xdr:col>
      <xdr:colOff>409575</xdr:colOff>
      <xdr:row>95</xdr:row>
      <xdr:rowOff>30170</xdr:rowOff>
    </xdr:to>
    <xdr:sp macro="" textlink="">
      <xdr:nvSpPr>
        <xdr:cNvPr id="260" name="円/楕円 259"/>
        <xdr:cNvSpPr/>
      </xdr:nvSpPr>
      <xdr:spPr>
        <a:xfrm>
          <a:off x="3746500" y="1621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46697</xdr:rowOff>
    </xdr:from>
    <xdr:ext cx="534377" cy="259045"/>
    <xdr:sp macro="" textlink="">
      <xdr:nvSpPr>
        <xdr:cNvPr id="261" name="テキスト ボックス 260"/>
        <xdr:cNvSpPr txBox="1"/>
      </xdr:nvSpPr>
      <xdr:spPr>
        <a:xfrm>
          <a:off x="3530111" y="1599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69,319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32110</xdr:rowOff>
    </xdr:from>
    <xdr:to>
      <xdr:col>4</xdr:col>
      <xdr:colOff>206375</xdr:colOff>
      <xdr:row>95</xdr:row>
      <xdr:rowOff>133710</xdr:rowOff>
    </xdr:to>
    <xdr:sp macro="" textlink="">
      <xdr:nvSpPr>
        <xdr:cNvPr id="262" name="円/楕円 261"/>
        <xdr:cNvSpPr/>
      </xdr:nvSpPr>
      <xdr:spPr>
        <a:xfrm>
          <a:off x="2857500" y="1631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150237</xdr:rowOff>
    </xdr:from>
    <xdr:ext cx="534377" cy="259045"/>
    <xdr:sp macro="" textlink="">
      <xdr:nvSpPr>
        <xdr:cNvPr id="263" name="テキスト ボックス 262"/>
        <xdr:cNvSpPr txBox="1"/>
      </xdr:nvSpPr>
      <xdr:spPr>
        <a:xfrm>
          <a:off x="2641111" y="1609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62,978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106355</xdr:rowOff>
    </xdr:from>
    <xdr:to>
      <xdr:col>3</xdr:col>
      <xdr:colOff>3175</xdr:colOff>
      <xdr:row>96</xdr:row>
      <xdr:rowOff>36505</xdr:rowOff>
    </xdr:to>
    <xdr:sp macro="" textlink="">
      <xdr:nvSpPr>
        <xdr:cNvPr id="264" name="円/楕円 263"/>
        <xdr:cNvSpPr/>
      </xdr:nvSpPr>
      <xdr:spPr>
        <a:xfrm>
          <a:off x="1968500" y="1639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53032</xdr:rowOff>
    </xdr:from>
    <xdr:ext cx="534377" cy="259045"/>
    <xdr:sp macro="" textlink="">
      <xdr:nvSpPr>
        <xdr:cNvPr id="265" name="テキスト ボックス 264"/>
        <xdr:cNvSpPr txBox="1"/>
      </xdr:nvSpPr>
      <xdr:spPr>
        <a:xfrm>
          <a:off x="1752111" y="1616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58,431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122717</xdr:rowOff>
    </xdr:from>
    <xdr:to>
      <xdr:col>1</xdr:col>
      <xdr:colOff>485775</xdr:colOff>
      <xdr:row>96</xdr:row>
      <xdr:rowOff>52867</xdr:rowOff>
    </xdr:to>
    <xdr:sp macro="" textlink="">
      <xdr:nvSpPr>
        <xdr:cNvPr id="266" name="円/楕円 265"/>
        <xdr:cNvSpPr/>
      </xdr:nvSpPr>
      <xdr:spPr>
        <a:xfrm>
          <a:off x="1079500" y="1641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69394</xdr:rowOff>
    </xdr:from>
    <xdr:ext cx="534377" cy="259045"/>
    <xdr:sp macro="" textlink="">
      <xdr:nvSpPr>
        <xdr:cNvPr id="267" name="テキスト ボックス 266"/>
        <xdr:cNvSpPr txBox="1"/>
      </xdr:nvSpPr>
      <xdr:spPr>
        <a:xfrm>
          <a:off x="863111" y="161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38,379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61459</xdr:rowOff>
    </xdr:from>
    <xdr:to>
      <xdr:col>15</xdr:col>
      <xdr:colOff>180340</xdr:colOff>
      <xdr:row>37</xdr:row>
      <xdr:rowOff>148108</xdr:rowOff>
    </xdr:to>
    <xdr:cxnSp macro="">
      <xdr:nvCxnSpPr>
        <xdr:cNvPr id="289" name="直線コネクタ 288"/>
        <xdr:cNvCxnSpPr/>
      </xdr:nvCxnSpPr>
      <xdr:spPr>
        <a:xfrm flipV="1">
          <a:off x="10475595" y="5547859"/>
          <a:ext cx="1270" cy="94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151935</xdr:rowOff>
    </xdr:from>
    <xdr:ext cx="534377" cy="259045"/>
    <xdr:sp macro="" textlink="">
      <xdr:nvSpPr>
        <xdr:cNvPr id="290" name="補助費等最小値テキスト"/>
        <xdr:cNvSpPr txBox="1"/>
      </xdr:nvSpPr>
      <xdr:spPr>
        <a:xfrm>
          <a:off x="10528300" y="6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35,661</a:t>
          </a:r>
          <a:endParaRPr kumimoji="1" lang="ja-JP" altLang="en-US" sz="1000" b="1">
            <a:latin typeface="ＭＳ Ｐゴシック"/>
          </a:endParaRPr>
        </a:p>
      </xdr:txBody>
    </xdr:sp>
    <xdr:clientData/>
  </xdr:oneCellAnchor>
  <xdr:twoCellAnchor>
    <xdr:from>
      <xdr:col>15</xdr:col>
      <xdr:colOff>92075</xdr:colOff>
      <xdr:row>37</xdr:row>
      <xdr:rowOff>148108</xdr:rowOff>
    </xdr:from>
    <xdr:to>
      <xdr:col>15</xdr:col>
      <xdr:colOff>269875</xdr:colOff>
      <xdr:row>37</xdr:row>
      <xdr:rowOff>148108</xdr:rowOff>
    </xdr:to>
    <xdr:cxnSp macro="">
      <xdr:nvCxnSpPr>
        <xdr:cNvPr id="291" name="直線コネクタ 290"/>
        <xdr:cNvCxnSpPr/>
      </xdr:nvCxnSpPr>
      <xdr:spPr>
        <a:xfrm>
          <a:off x="10388600" y="649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8136</xdr:rowOff>
    </xdr:from>
    <xdr:ext cx="599010" cy="259045"/>
    <xdr:sp macro="" textlink="">
      <xdr:nvSpPr>
        <xdr:cNvPr id="292" name="補助費等最大値テキスト"/>
        <xdr:cNvSpPr txBox="1"/>
      </xdr:nvSpPr>
      <xdr:spPr>
        <a:xfrm>
          <a:off x="10528300" y="532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242,113</a:t>
          </a:r>
          <a:endParaRPr kumimoji="1" lang="ja-JP" altLang="en-US" sz="1000" b="1">
            <a:latin typeface="ＭＳ Ｐゴシック"/>
          </a:endParaRPr>
        </a:p>
      </xdr:txBody>
    </xdr:sp>
    <xdr:clientData/>
  </xdr:oneCellAnchor>
  <xdr:twoCellAnchor>
    <xdr:from>
      <xdr:col>15</xdr:col>
      <xdr:colOff>92075</xdr:colOff>
      <xdr:row>32</xdr:row>
      <xdr:rowOff>61459</xdr:rowOff>
    </xdr:from>
    <xdr:to>
      <xdr:col>15</xdr:col>
      <xdr:colOff>269875</xdr:colOff>
      <xdr:row>32</xdr:row>
      <xdr:rowOff>61459</xdr:rowOff>
    </xdr:to>
    <xdr:cxnSp macro="">
      <xdr:nvCxnSpPr>
        <xdr:cNvPr id="293" name="直線コネクタ 292"/>
        <xdr:cNvCxnSpPr/>
      </xdr:nvCxnSpPr>
      <xdr:spPr>
        <a:xfrm>
          <a:off x="10388600" y="554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11908</xdr:rowOff>
    </xdr:from>
    <xdr:to>
      <xdr:col>15</xdr:col>
      <xdr:colOff>180975</xdr:colOff>
      <xdr:row>37</xdr:row>
      <xdr:rowOff>12525</xdr:rowOff>
    </xdr:to>
    <xdr:cxnSp macro="">
      <xdr:nvCxnSpPr>
        <xdr:cNvPr id="294" name="直線コネクタ 293"/>
        <xdr:cNvCxnSpPr/>
      </xdr:nvCxnSpPr>
      <xdr:spPr>
        <a:xfrm flipV="1">
          <a:off x="9639300" y="6355558"/>
          <a:ext cx="8382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97055</xdr:rowOff>
    </xdr:from>
    <xdr:ext cx="534377" cy="259045"/>
    <xdr:sp macro="" textlink="">
      <xdr:nvSpPr>
        <xdr:cNvPr id="295" name="補助費等平均値テキスト"/>
        <xdr:cNvSpPr txBox="1"/>
      </xdr:nvSpPr>
      <xdr:spPr>
        <a:xfrm>
          <a:off x="10528300" y="6097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74178</xdr:rowOff>
    </xdr:from>
    <xdr:to>
      <xdr:col>15</xdr:col>
      <xdr:colOff>231775</xdr:colOff>
      <xdr:row>37</xdr:row>
      <xdr:rowOff>4328</xdr:rowOff>
    </xdr:to>
    <xdr:sp macro="" textlink="">
      <xdr:nvSpPr>
        <xdr:cNvPr id="296" name="フローチャート : 判断 295"/>
        <xdr:cNvSpPr/>
      </xdr:nvSpPr>
      <xdr:spPr>
        <a:xfrm>
          <a:off x="104267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10381</xdr:rowOff>
    </xdr:from>
    <xdr:to>
      <xdr:col>14</xdr:col>
      <xdr:colOff>28575</xdr:colOff>
      <xdr:row>37</xdr:row>
      <xdr:rowOff>12525</xdr:rowOff>
    </xdr:to>
    <xdr:cxnSp macro="">
      <xdr:nvCxnSpPr>
        <xdr:cNvPr id="297" name="直線コネクタ 296"/>
        <xdr:cNvCxnSpPr/>
      </xdr:nvCxnSpPr>
      <xdr:spPr>
        <a:xfrm>
          <a:off x="8750300" y="6354031"/>
          <a:ext cx="889000" cy="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106731</xdr:rowOff>
    </xdr:from>
    <xdr:to>
      <xdr:col>14</xdr:col>
      <xdr:colOff>79375</xdr:colOff>
      <xdr:row>37</xdr:row>
      <xdr:rowOff>36881</xdr:rowOff>
    </xdr:to>
    <xdr:sp macro="" textlink="">
      <xdr:nvSpPr>
        <xdr:cNvPr id="298" name="フローチャート : 判断 297"/>
        <xdr:cNvSpPr/>
      </xdr:nvSpPr>
      <xdr:spPr>
        <a:xfrm>
          <a:off x="9588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53408</xdr:rowOff>
    </xdr:from>
    <xdr:ext cx="534377" cy="259045"/>
    <xdr:sp macro="" textlink="">
      <xdr:nvSpPr>
        <xdr:cNvPr id="299" name="テキスト ボックス 298"/>
        <xdr:cNvSpPr txBox="1"/>
      </xdr:nvSpPr>
      <xdr:spPr>
        <a:xfrm>
          <a:off x="9372111" y="605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10381</xdr:rowOff>
    </xdr:from>
    <xdr:to>
      <xdr:col>12</xdr:col>
      <xdr:colOff>511175</xdr:colOff>
      <xdr:row>37</xdr:row>
      <xdr:rowOff>28815</xdr:rowOff>
    </xdr:to>
    <xdr:cxnSp macro="">
      <xdr:nvCxnSpPr>
        <xdr:cNvPr id="300" name="直線コネクタ 299"/>
        <xdr:cNvCxnSpPr/>
      </xdr:nvCxnSpPr>
      <xdr:spPr>
        <a:xfrm flipV="1">
          <a:off x="7861300" y="6354031"/>
          <a:ext cx="889000" cy="1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115372</xdr:rowOff>
    </xdr:from>
    <xdr:to>
      <xdr:col>12</xdr:col>
      <xdr:colOff>561975</xdr:colOff>
      <xdr:row>37</xdr:row>
      <xdr:rowOff>45522</xdr:rowOff>
    </xdr:to>
    <xdr:sp macro="" textlink="">
      <xdr:nvSpPr>
        <xdr:cNvPr id="301" name="フローチャート : 判断 300"/>
        <xdr:cNvSpPr/>
      </xdr:nvSpPr>
      <xdr:spPr>
        <a:xfrm>
          <a:off x="8699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62049</xdr:rowOff>
    </xdr:from>
    <xdr:ext cx="534377" cy="259045"/>
    <xdr:sp macro="" textlink="">
      <xdr:nvSpPr>
        <xdr:cNvPr id="302" name="テキスト ボックス 301"/>
        <xdr:cNvSpPr txBox="1"/>
      </xdr:nvSpPr>
      <xdr:spPr>
        <a:xfrm>
          <a:off x="8483111" y="60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11035</xdr:rowOff>
    </xdr:from>
    <xdr:to>
      <xdr:col>11</xdr:col>
      <xdr:colOff>307975</xdr:colOff>
      <xdr:row>37</xdr:row>
      <xdr:rowOff>28815</xdr:rowOff>
    </xdr:to>
    <xdr:cxnSp macro="">
      <xdr:nvCxnSpPr>
        <xdr:cNvPr id="303" name="直線コネクタ 302"/>
        <xdr:cNvCxnSpPr/>
      </xdr:nvCxnSpPr>
      <xdr:spPr>
        <a:xfrm>
          <a:off x="6972300" y="6354685"/>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138488</xdr:rowOff>
    </xdr:from>
    <xdr:to>
      <xdr:col>11</xdr:col>
      <xdr:colOff>358775</xdr:colOff>
      <xdr:row>37</xdr:row>
      <xdr:rowOff>68638</xdr:rowOff>
    </xdr:to>
    <xdr:sp macro="" textlink="">
      <xdr:nvSpPr>
        <xdr:cNvPr id="304" name="フローチャート : 判断 303"/>
        <xdr:cNvSpPr/>
      </xdr:nvSpPr>
      <xdr:spPr>
        <a:xfrm>
          <a:off x="7810500" y="631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85165</xdr:rowOff>
    </xdr:from>
    <xdr:ext cx="534377" cy="259045"/>
    <xdr:sp macro="" textlink="">
      <xdr:nvSpPr>
        <xdr:cNvPr id="305" name="テキスト ボックス 304"/>
        <xdr:cNvSpPr txBox="1"/>
      </xdr:nvSpPr>
      <xdr:spPr>
        <a:xfrm>
          <a:off x="7594111" y="608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132654</xdr:rowOff>
    </xdr:from>
    <xdr:to>
      <xdr:col>10</xdr:col>
      <xdr:colOff>155575</xdr:colOff>
      <xdr:row>37</xdr:row>
      <xdr:rowOff>62804</xdr:rowOff>
    </xdr:to>
    <xdr:sp macro="" textlink="">
      <xdr:nvSpPr>
        <xdr:cNvPr id="306" name="フローチャート : 判断 305"/>
        <xdr:cNvSpPr/>
      </xdr:nvSpPr>
      <xdr:spPr>
        <a:xfrm>
          <a:off x="6921500" y="630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53931</xdr:rowOff>
    </xdr:from>
    <xdr:ext cx="534377" cy="259045"/>
    <xdr:sp macro="" textlink="">
      <xdr:nvSpPr>
        <xdr:cNvPr id="307" name="テキスト ボックス 306"/>
        <xdr:cNvSpPr txBox="1"/>
      </xdr:nvSpPr>
      <xdr:spPr>
        <a:xfrm>
          <a:off x="6705111" y="639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132558</xdr:rowOff>
    </xdr:from>
    <xdr:to>
      <xdr:col>15</xdr:col>
      <xdr:colOff>231775</xdr:colOff>
      <xdr:row>37</xdr:row>
      <xdr:rowOff>62708</xdr:rowOff>
    </xdr:to>
    <xdr:sp macro="" textlink="">
      <xdr:nvSpPr>
        <xdr:cNvPr id="313" name="円/楕円 312"/>
        <xdr:cNvSpPr/>
      </xdr:nvSpPr>
      <xdr:spPr>
        <a:xfrm>
          <a:off x="10426700" y="630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110985</xdr:rowOff>
    </xdr:from>
    <xdr:ext cx="534377" cy="259045"/>
    <xdr:sp macro="" textlink="">
      <xdr:nvSpPr>
        <xdr:cNvPr id="314" name="補助費等該当値テキスト"/>
        <xdr:cNvSpPr txBox="1"/>
      </xdr:nvSpPr>
      <xdr:spPr>
        <a:xfrm>
          <a:off x="10528300" y="628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65,451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133175</xdr:rowOff>
    </xdr:from>
    <xdr:to>
      <xdr:col>14</xdr:col>
      <xdr:colOff>79375</xdr:colOff>
      <xdr:row>37</xdr:row>
      <xdr:rowOff>63325</xdr:rowOff>
    </xdr:to>
    <xdr:sp macro="" textlink="">
      <xdr:nvSpPr>
        <xdr:cNvPr id="315" name="円/楕円 314"/>
        <xdr:cNvSpPr/>
      </xdr:nvSpPr>
      <xdr:spPr>
        <a:xfrm>
          <a:off x="9588500" y="630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54452</xdr:rowOff>
    </xdr:from>
    <xdr:ext cx="534377" cy="259045"/>
    <xdr:sp macro="" textlink="">
      <xdr:nvSpPr>
        <xdr:cNvPr id="316" name="テキスト ボックス 315"/>
        <xdr:cNvSpPr txBox="1"/>
      </xdr:nvSpPr>
      <xdr:spPr>
        <a:xfrm>
          <a:off x="9372111" y="639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65,316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131031</xdr:rowOff>
    </xdr:from>
    <xdr:to>
      <xdr:col>12</xdr:col>
      <xdr:colOff>561975</xdr:colOff>
      <xdr:row>37</xdr:row>
      <xdr:rowOff>61181</xdr:rowOff>
    </xdr:to>
    <xdr:sp macro="" textlink="">
      <xdr:nvSpPr>
        <xdr:cNvPr id="317" name="円/楕円 316"/>
        <xdr:cNvSpPr/>
      </xdr:nvSpPr>
      <xdr:spPr>
        <a:xfrm>
          <a:off x="8699500" y="630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52308</xdr:rowOff>
    </xdr:from>
    <xdr:ext cx="534377" cy="259045"/>
    <xdr:sp macro="" textlink="">
      <xdr:nvSpPr>
        <xdr:cNvPr id="318" name="テキスト ボックス 317"/>
        <xdr:cNvSpPr txBox="1"/>
      </xdr:nvSpPr>
      <xdr:spPr>
        <a:xfrm>
          <a:off x="8483111" y="63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65,785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149465</xdr:rowOff>
    </xdr:from>
    <xdr:to>
      <xdr:col>11</xdr:col>
      <xdr:colOff>358775</xdr:colOff>
      <xdr:row>37</xdr:row>
      <xdr:rowOff>79615</xdr:rowOff>
    </xdr:to>
    <xdr:sp macro="" textlink="">
      <xdr:nvSpPr>
        <xdr:cNvPr id="319" name="円/楕円 318"/>
        <xdr:cNvSpPr/>
      </xdr:nvSpPr>
      <xdr:spPr>
        <a:xfrm>
          <a:off x="7810500" y="632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70742</xdr:rowOff>
    </xdr:from>
    <xdr:ext cx="534377" cy="259045"/>
    <xdr:sp macro="" textlink="">
      <xdr:nvSpPr>
        <xdr:cNvPr id="320" name="テキスト ボックス 319"/>
        <xdr:cNvSpPr txBox="1"/>
      </xdr:nvSpPr>
      <xdr:spPr>
        <a:xfrm>
          <a:off x="7594111" y="641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61,753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131685</xdr:rowOff>
    </xdr:from>
    <xdr:to>
      <xdr:col>10</xdr:col>
      <xdr:colOff>155575</xdr:colOff>
      <xdr:row>37</xdr:row>
      <xdr:rowOff>61835</xdr:rowOff>
    </xdr:to>
    <xdr:sp macro="" textlink="">
      <xdr:nvSpPr>
        <xdr:cNvPr id="321" name="円/楕円 320"/>
        <xdr:cNvSpPr/>
      </xdr:nvSpPr>
      <xdr:spPr>
        <a:xfrm>
          <a:off x="6921500" y="63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78362</xdr:rowOff>
    </xdr:from>
    <xdr:ext cx="534377" cy="259045"/>
    <xdr:sp macro="" textlink="">
      <xdr:nvSpPr>
        <xdr:cNvPr id="322" name="テキスト ボックス 321"/>
        <xdr:cNvSpPr txBox="1"/>
      </xdr:nvSpPr>
      <xdr:spPr>
        <a:xfrm>
          <a:off x="6705111" y="60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125159</xdr:rowOff>
    </xdr:from>
    <xdr:to>
      <xdr:col>15</xdr:col>
      <xdr:colOff>180340</xdr:colOff>
      <xdr:row>58</xdr:row>
      <xdr:rowOff>128427</xdr:rowOff>
    </xdr:to>
    <xdr:cxnSp macro="">
      <xdr:nvCxnSpPr>
        <xdr:cNvPr id="344" name="直線コネクタ 343"/>
        <xdr:cNvCxnSpPr/>
      </xdr:nvCxnSpPr>
      <xdr:spPr>
        <a:xfrm flipV="1">
          <a:off x="10475595" y="8697659"/>
          <a:ext cx="1270" cy="137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132254</xdr:rowOff>
    </xdr:from>
    <xdr:ext cx="534377" cy="259045"/>
    <xdr:sp macro="" textlink="">
      <xdr:nvSpPr>
        <xdr:cNvPr id="345" name="普通建設事業費最小値テキスト"/>
        <xdr:cNvSpPr txBox="1"/>
      </xdr:nvSpPr>
      <xdr:spPr>
        <a:xfrm>
          <a:off x="10528300" y="100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12,328</a:t>
          </a:r>
          <a:endParaRPr kumimoji="1" lang="ja-JP" altLang="en-US" sz="1000" b="1">
            <a:latin typeface="ＭＳ Ｐゴシック"/>
          </a:endParaRPr>
        </a:p>
      </xdr:txBody>
    </xdr:sp>
    <xdr:clientData/>
  </xdr:oneCellAnchor>
  <xdr:twoCellAnchor>
    <xdr:from>
      <xdr:col>15</xdr:col>
      <xdr:colOff>92075</xdr:colOff>
      <xdr:row>58</xdr:row>
      <xdr:rowOff>128427</xdr:rowOff>
    </xdr:from>
    <xdr:to>
      <xdr:col>15</xdr:col>
      <xdr:colOff>269875</xdr:colOff>
      <xdr:row>58</xdr:row>
      <xdr:rowOff>128427</xdr:rowOff>
    </xdr:to>
    <xdr:cxnSp macro="">
      <xdr:nvCxnSpPr>
        <xdr:cNvPr id="346" name="直線コネクタ 345"/>
        <xdr:cNvCxnSpPr/>
      </xdr:nvCxnSpPr>
      <xdr:spPr>
        <a:xfrm>
          <a:off x="10388600" y="1007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71836</xdr:rowOff>
    </xdr:from>
    <xdr:ext cx="690189" cy="259045"/>
    <xdr:sp macro="" textlink="">
      <xdr:nvSpPr>
        <xdr:cNvPr id="347" name="普通建設事業費最大値テキスト"/>
        <xdr:cNvSpPr txBox="1"/>
      </xdr:nvSpPr>
      <xdr:spPr>
        <a:xfrm>
          <a:off x="10528300" y="8472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1,515,902</a:t>
          </a:r>
          <a:endParaRPr kumimoji="1" lang="ja-JP" altLang="en-US" sz="1000" b="1">
            <a:latin typeface="ＭＳ Ｐゴシック"/>
          </a:endParaRPr>
        </a:p>
      </xdr:txBody>
    </xdr:sp>
    <xdr:clientData/>
  </xdr:oneCellAnchor>
  <xdr:twoCellAnchor>
    <xdr:from>
      <xdr:col>15</xdr:col>
      <xdr:colOff>92075</xdr:colOff>
      <xdr:row>50</xdr:row>
      <xdr:rowOff>125159</xdr:rowOff>
    </xdr:from>
    <xdr:to>
      <xdr:col>15</xdr:col>
      <xdr:colOff>269875</xdr:colOff>
      <xdr:row>50</xdr:row>
      <xdr:rowOff>125159</xdr:rowOff>
    </xdr:to>
    <xdr:cxnSp macro="">
      <xdr:nvCxnSpPr>
        <xdr:cNvPr id="348" name="直線コネクタ 347"/>
        <xdr:cNvCxnSpPr/>
      </xdr:nvCxnSpPr>
      <xdr:spPr>
        <a:xfrm>
          <a:off x="10388600" y="869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103176</xdr:rowOff>
    </xdr:from>
    <xdr:to>
      <xdr:col>15</xdr:col>
      <xdr:colOff>180975</xdr:colOff>
      <xdr:row>58</xdr:row>
      <xdr:rowOff>114702</xdr:rowOff>
    </xdr:to>
    <xdr:cxnSp macro="">
      <xdr:nvCxnSpPr>
        <xdr:cNvPr id="349" name="直線コネクタ 348"/>
        <xdr:cNvCxnSpPr/>
      </xdr:nvCxnSpPr>
      <xdr:spPr>
        <a:xfrm flipV="1">
          <a:off x="9639300" y="10047276"/>
          <a:ext cx="838200" cy="1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14767</xdr:rowOff>
    </xdr:from>
    <xdr:ext cx="599010" cy="259045"/>
    <xdr:sp macro="" textlink="">
      <xdr:nvSpPr>
        <xdr:cNvPr id="350" name="普通建設事業費平均値テキスト"/>
        <xdr:cNvSpPr txBox="1"/>
      </xdr:nvSpPr>
      <xdr:spPr>
        <a:xfrm>
          <a:off x="10528300" y="9787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163340</xdr:rowOff>
    </xdr:from>
    <xdr:to>
      <xdr:col>15</xdr:col>
      <xdr:colOff>231775</xdr:colOff>
      <xdr:row>58</xdr:row>
      <xdr:rowOff>93490</xdr:rowOff>
    </xdr:to>
    <xdr:sp macro="" textlink="">
      <xdr:nvSpPr>
        <xdr:cNvPr id="351" name="フローチャート : 判断 350"/>
        <xdr:cNvSpPr/>
      </xdr:nvSpPr>
      <xdr:spPr>
        <a:xfrm>
          <a:off x="104267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108137</xdr:rowOff>
    </xdr:from>
    <xdr:to>
      <xdr:col>14</xdr:col>
      <xdr:colOff>28575</xdr:colOff>
      <xdr:row>58</xdr:row>
      <xdr:rowOff>114702</xdr:rowOff>
    </xdr:to>
    <xdr:cxnSp macro="">
      <xdr:nvCxnSpPr>
        <xdr:cNvPr id="352" name="直線コネクタ 351"/>
        <xdr:cNvCxnSpPr/>
      </xdr:nvCxnSpPr>
      <xdr:spPr>
        <a:xfrm>
          <a:off x="8750300" y="10052237"/>
          <a:ext cx="889000" cy="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4925</xdr:rowOff>
    </xdr:from>
    <xdr:to>
      <xdr:col>14</xdr:col>
      <xdr:colOff>79375</xdr:colOff>
      <xdr:row>58</xdr:row>
      <xdr:rowOff>106525</xdr:rowOff>
    </xdr:to>
    <xdr:sp macro="" textlink="">
      <xdr:nvSpPr>
        <xdr:cNvPr id="353" name="フローチャート : 判断 352"/>
        <xdr:cNvSpPr/>
      </xdr:nvSpPr>
      <xdr:spPr>
        <a:xfrm>
          <a:off x="9588500" y="99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123052</xdr:rowOff>
    </xdr:from>
    <xdr:ext cx="534377" cy="259045"/>
    <xdr:sp macro="" textlink="">
      <xdr:nvSpPr>
        <xdr:cNvPr id="354" name="テキスト ボックス 353"/>
        <xdr:cNvSpPr txBox="1"/>
      </xdr:nvSpPr>
      <xdr:spPr>
        <a:xfrm>
          <a:off x="9372111" y="972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108137</xdr:rowOff>
    </xdr:from>
    <xdr:to>
      <xdr:col>12</xdr:col>
      <xdr:colOff>511175</xdr:colOff>
      <xdr:row>58</xdr:row>
      <xdr:rowOff>111730</xdr:rowOff>
    </xdr:to>
    <xdr:cxnSp macro="">
      <xdr:nvCxnSpPr>
        <xdr:cNvPr id="355" name="直線コネクタ 354"/>
        <xdr:cNvCxnSpPr/>
      </xdr:nvCxnSpPr>
      <xdr:spPr>
        <a:xfrm flipV="1">
          <a:off x="7861300" y="10052237"/>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13235</xdr:rowOff>
    </xdr:from>
    <xdr:to>
      <xdr:col>12</xdr:col>
      <xdr:colOff>561975</xdr:colOff>
      <xdr:row>58</xdr:row>
      <xdr:rowOff>114835</xdr:rowOff>
    </xdr:to>
    <xdr:sp macro="" textlink="">
      <xdr:nvSpPr>
        <xdr:cNvPr id="356" name="フローチャート : 判断 355"/>
        <xdr:cNvSpPr/>
      </xdr:nvSpPr>
      <xdr:spPr>
        <a:xfrm>
          <a:off x="8699500" y="995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131362</xdr:rowOff>
    </xdr:from>
    <xdr:ext cx="534377" cy="259045"/>
    <xdr:sp macro="" textlink="">
      <xdr:nvSpPr>
        <xdr:cNvPr id="357" name="テキスト ボックス 356"/>
        <xdr:cNvSpPr txBox="1"/>
      </xdr:nvSpPr>
      <xdr:spPr>
        <a:xfrm>
          <a:off x="8483111" y="973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107962</xdr:rowOff>
    </xdr:from>
    <xdr:to>
      <xdr:col>11</xdr:col>
      <xdr:colOff>307975</xdr:colOff>
      <xdr:row>58</xdr:row>
      <xdr:rowOff>111730</xdr:rowOff>
    </xdr:to>
    <xdr:cxnSp macro="">
      <xdr:nvCxnSpPr>
        <xdr:cNvPr id="358" name="直線コネクタ 357"/>
        <xdr:cNvCxnSpPr/>
      </xdr:nvCxnSpPr>
      <xdr:spPr>
        <a:xfrm>
          <a:off x="6972300" y="10052062"/>
          <a:ext cx="889000" cy="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28096</xdr:rowOff>
    </xdr:from>
    <xdr:to>
      <xdr:col>11</xdr:col>
      <xdr:colOff>358775</xdr:colOff>
      <xdr:row>58</xdr:row>
      <xdr:rowOff>129696</xdr:rowOff>
    </xdr:to>
    <xdr:sp macro="" textlink="">
      <xdr:nvSpPr>
        <xdr:cNvPr id="359" name="フローチャート : 判断 358"/>
        <xdr:cNvSpPr/>
      </xdr:nvSpPr>
      <xdr:spPr>
        <a:xfrm>
          <a:off x="7810500" y="997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146223</xdr:rowOff>
    </xdr:from>
    <xdr:ext cx="534377" cy="259045"/>
    <xdr:sp macro="" textlink="">
      <xdr:nvSpPr>
        <xdr:cNvPr id="360" name="テキスト ボックス 359"/>
        <xdr:cNvSpPr txBox="1"/>
      </xdr:nvSpPr>
      <xdr:spPr>
        <a:xfrm>
          <a:off x="7594111" y="974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24071</xdr:rowOff>
    </xdr:from>
    <xdr:to>
      <xdr:col>10</xdr:col>
      <xdr:colOff>155575</xdr:colOff>
      <xdr:row>58</xdr:row>
      <xdr:rowOff>125671</xdr:rowOff>
    </xdr:to>
    <xdr:sp macro="" textlink="">
      <xdr:nvSpPr>
        <xdr:cNvPr id="361" name="フローチャート : 判断 360"/>
        <xdr:cNvSpPr/>
      </xdr:nvSpPr>
      <xdr:spPr>
        <a:xfrm>
          <a:off x="6921500" y="99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142198</xdr:rowOff>
    </xdr:from>
    <xdr:ext cx="534377" cy="259045"/>
    <xdr:sp macro="" textlink="">
      <xdr:nvSpPr>
        <xdr:cNvPr id="362" name="テキスト ボックス 361"/>
        <xdr:cNvSpPr txBox="1"/>
      </xdr:nvSpPr>
      <xdr:spPr>
        <a:xfrm>
          <a:off x="6705111" y="974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52376</xdr:rowOff>
    </xdr:from>
    <xdr:to>
      <xdr:col>15</xdr:col>
      <xdr:colOff>231775</xdr:colOff>
      <xdr:row>58</xdr:row>
      <xdr:rowOff>153976</xdr:rowOff>
    </xdr:to>
    <xdr:sp macro="" textlink="">
      <xdr:nvSpPr>
        <xdr:cNvPr id="368" name="円/楕円 367"/>
        <xdr:cNvSpPr/>
      </xdr:nvSpPr>
      <xdr:spPr>
        <a:xfrm>
          <a:off x="10426700" y="999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141766</xdr:rowOff>
    </xdr:from>
    <xdr:ext cx="534377" cy="259045"/>
    <xdr:sp macro="" textlink="">
      <xdr:nvSpPr>
        <xdr:cNvPr id="369" name="普通建設事業費該当値テキスト"/>
        <xdr:cNvSpPr txBox="1"/>
      </xdr:nvSpPr>
      <xdr:spPr>
        <a:xfrm>
          <a:off x="10528300" y="991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39,943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63902</xdr:rowOff>
    </xdr:from>
    <xdr:to>
      <xdr:col>14</xdr:col>
      <xdr:colOff>79375</xdr:colOff>
      <xdr:row>58</xdr:row>
      <xdr:rowOff>165502</xdr:rowOff>
    </xdr:to>
    <xdr:sp macro="" textlink="">
      <xdr:nvSpPr>
        <xdr:cNvPr id="370" name="円/楕円 369"/>
        <xdr:cNvSpPr/>
      </xdr:nvSpPr>
      <xdr:spPr>
        <a:xfrm>
          <a:off x="9588500" y="1000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156629</xdr:rowOff>
    </xdr:from>
    <xdr:ext cx="534377" cy="259045"/>
    <xdr:sp macro="" textlink="">
      <xdr:nvSpPr>
        <xdr:cNvPr id="371" name="テキスト ボックス 370"/>
        <xdr:cNvSpPr txBox="1"/>
      </xdr:nvSpPr>
      <xdr:spPr>
        <a:xfrm>
          <a:off x="9372111" y="1010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27,339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57337</xdr:rowOff>
    </xdr:from>
    <xdr:to>
      <xdr:col>12</xdr:col>
      <xdr:colOff>561975</xdr:colOff>
      <xdr:row>58</xdr:row>
      <xdr:rowOff>158937</xdr:rowOff>
    </xdr:to>
    <xdr:sp macro="" textlink="">
      <xdr:nvSpPr>
        <xdr:cNvPr id="372" name="円/楕円 371"/>
        <xdr:cNvSpPr/>
      </xdr:nvSpPr>
      <xdr:spPr>
        <a:xfrm>
          <a:off x="8699500" y="1000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150064</xdr:rowOff>
    </xdr:from>
    <xdr:ext cx="534377" cy="259045"/>
    <xdr:sp macro="" textlink="">
      <xdr:nvSpPr>
        <xdr:cNvPr id="373" name="テキスト ボックス 372"/>
        <xdr:cNvSpPr txBox="1"/>
      </xdr:nvSpPr>
      <xdr:spPr>
        <a:xfrm>
          <a:off x="8483111" y="1009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34,518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60930</xdr:rowOff>
    </xdr:from>
    <xdr:to>
      <xdr:col>11</xdr:col>
      <xdr:colOff>358775</xdr:colOff>
      <xdr:row>58</xdr:row>
      <xdr:rowOff>162530</xdr:rowOff>
    </xdr:to>
    <xdr:sp macro="" textlink="">
      <xdr:nvSpPr>
        <xdr:cNvPr id="374" name="円/楕円 373"/>
        <xdr:cNvSpPr/>
      </xdr:nvSpPr>
      <xdr:spPr>
        <a:xfrm>
          <a:off x="7810500" y="1000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153657</xdr:rowOff>
    </xdr:from>
    <xdr:ext cx="534377" cy="259045"/>
    <xdr:sp macro="" textlink="">
      <xdr:nvSpPr>
        <xdr:cNvPr id="375" name="テキスト ボックス 374"/>
        <xdr:cNvSpPr txBox="1"/>
      </xdr:nvSpPr>
      <xdr:spPr>
        <a:xfrm>
          <a:off x="7594111" y="1009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30,588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57162</xdr:rowOff>
    </xdr:from>
    <xdr:to>
      <xdr:col>10</xdr:col>
      <xdr:colOff>155575</xdr:colOff>
      <xdr:row>58</xdr:row>
      <xdr:rowOff>158762</xdr:rowOff>
    </xdr:to>
    <xdr:sp macro="" textlink="">
      <xdr:nvSpPr>
        <xdr:cNvPr id="376" name="円/楕円 375"/>
        <xdr:cNvSpPr/>
      </xdr:nvSpPr>
      <xdr:spPr>
        <a:xfrm>
          <a:off x="6921500" y="1000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149889</xdr:rowOff>
    </xdr:from>
    <xdr:ext cx="534377" cy="259045"/>
    <xdr:sp macro="" textlink="">
      <xdr:nvSpPr>
        <xdr:cNvPr id="377" name="テキスト ボックス 376"/>
        <xdr:cNvSpPr txBox="1"/>
      </xdr:nvSpPr>
      <xdr:spPr>
        <a:xfrm>
          <a:off x="6705111" y="1009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34,709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18,076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7" name="テキスト ボックス 396"/>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54077</xdr:rowOff>
    </xdr:from>
    <xdr:to>
      <xdr:col>15</xdr:col>
      <xdr:colOff>180340</xdr:colOff>
      <xdr:row>79</xdr:row>
      <xdr:rowOff>98879</xdr:rowOff>
    </xdr:to>
    <xdr:cxnSp macro="">
      <xdr:nvCxnSpPr>
        <xdr:cNvPr id="403" name="直線コネクタ 402"/>
        <xdr:cNvCxnSpPr/>
      </xdr:nvCxnSpPr>
      <xdr:spPr>
        <a:xfrm flipV="1">
          <a:off x="10475595" y="12227027"/>
          <a:ext cx="1270" cy="141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754</xdr:rowOff>
    </xdr:from>
    <xdr:ext cx="690189" cy="259045"/>
    <xdr:sp macro="" textlink="">
      <xdr:nvSpPr>
        <xdr:cNvPr id="406" name="普通建設事業費 （ うち新規整備　）最大値テキスト"/>
        <xdr:cNvSpPr txBox="1"/>
      </xdr:nvSpPr>
      <xdr:spPr>
        <a:xfrm>
          <a:off x="10528300" y="1200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1,301,156</a:t>
          </a:r>
          <a:endParaRPr kumimoji="1" lang="ja-JP" altLang="en-US" sz="1000" b="1">
            <a:latin typeface="ＭＳ Ｐゴシック"/>
          </a:endParaRPr>
        </a:p>
      </xdr:txBody>
    </xdr:sp>
    <xdr:clientData/>
  </xdr:oneCellAnchor>
  <xdr:twoCellAnchor>
    <xdr:from>
      <xdr:col>15</xdr:col>
      <xdr:colOff>92075</xdr:colOff>
      <xdr:row>71</xdr:row>
      <xdr:rowOff>54077</xdr:rowOff>
    </xdr:from>
    <xdr:to>
      <xdr:col>15</xdr:col>
      <xdr:colOff>269875</xdr:colOff>
      <xdr:row>71</xdr:row>
      <xdr:rowOff>54077</xdr:rowOff>
    </xdr:to>
    <xdr:cxnSp macro="">
      <xdr:nvCxnSpPr>
        <xdr:cNvPr id="407" name="直線コネクタ 406"/>
        <xdr:cNvCxnSpPr/>
      </xdr:nvCxnSpPr>
      <xdr:spPr>
        <a:xfrm>
          <a:off x="10388600" y="12227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83758</xdr:rowOff>
    </xdr:from>
    <xdr:to>
      <xdr:col>15</xdr:col>
      <xdr:colOff>180975</xdr:colOff>
      <xdr:row>79</xdr:row>
      <xdr:rowOff>87774</xdr:rowOff>
    </xdr:to>
    <xdr:cxnSp macro="">
      <xdr:nvCxnSpPr>
        <xdr:cNvPr id="408" name="直線コネクタ 407"/>
        <xdr:cNvCxnSpPr/>
      </xdr:nvCxnSpPr>
      <xdr:spPr>
        <a:xfrm flipV="1">
          <a:off x="9639300" y="13628308"/>
          <a:ext cx="838200" cy="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4766</xdr:rowOff>
    </xdr:from>
    <xdr:ext cx="534377" cy="259045"/>
    <xdr:sp macro="" textlink="">
      <xdr:nvSpPr>
        <xdr:cNvPr id="409" name="普通建設事業費 （ うち新規整備　）平均値テキスト"/>
        <xdr:cNvSpPr txBox="1"/>
      </xdr:nvSpPr>
      <xdr:spPr>
        <a:xfrm>
          <a:off x="10528300" y="1337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153339</xdr:rowOff>
    </xdr:from>
    <xdr:to>
      <xdr:col>15</xdr:col>
      <xdr:colOff>231775</xdr:colOff>
      <xdr:row>79</xdr:row>
      <xdr:rowOff>83489</xdr:rowOff>
    </xdr:to>
    <xdr:sp macro="" textlink="">
      <xdr:nvSpPr>
        <xdr:cNvPr id="410" name="フローチャート : 判断 409"/>
        <xdr:cNvSpPr/>
      </xdr:nvSpPr>
      <xdr:spPr>
        <a:xfrm>
          <a:off x="10426700" y="135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6454</xdr:rowOff>
    </xdr:from>
    <xdr:to>
      <xdr:col>14</xdr:col>
      <xdr:colOff>79375</xdr:colOff>
      <xdr:row>79</xdr:row>
      <xdr:rowOff>108054</xdr:rowOff>
    </xdr:to>
    <xdr:sp macro="" textlink="">
      <xdr:nvSpPr>
        <xdr:cNvPr id="411" name="フローチャート : 判断 410"/>
        <xdr:cNvSpPr/>
      </xdr:nvSpPr>
      <xdr:spPr>
        <a:xfrm>
          <a:off x="9588500" y="13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124581</xdr:rowOff>
    </xdr:from>
    <xdr:ext cx="534377" cy="259045"/>
    <xdr:sp macro="" textlink="">
      <xdr:nvSpPr>
        <xdr:cNvPr id="412" name="テキスト ボックス 411"/>
        <xdr:cNvSpPr txBox="1"/>
      </xdr:nvSpPr>
      <xdr:spPr>
        <a:xfrm>
          <a:off x="9372111" y="13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32958</xdr:rowOff>
    </xdr:from>
    <xdr:to>
      <xdr:col>15</xdr:col>
      <xdr:colOff>231775</xdr:colOff>
      <xdr:row>79</xdr:row>
      <xdr:rowOff>134558</xdr:rowOff>
    </xdr:to>
    <xdr:sp macro="" textlink="">
      <xdr:nvSpPr>
        <xdr:cNvPr id="418" name="円/楕円 417"/>
        <xdr:cNvSpPr/>
      </xdr:nvSpPr>
      <xdr:spPr>
        <a:xfrm>
          <a:off x="10426700" y="1357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131768</xdr:rowOff>
    </xdr:from>
    <xdr:ext cx="534377" cy="259045"/>
    <xdr:sp macro="" textlink="">
      <xdr:nvSpPr>
        <xdr:cNvPr id="419" name="普通建設事業費 （ うち新規整備　）該当値テキスト"/>
        <xdr:cNvSpPr txBox="1"/>
      </xdr:nvSpPr>
      <xdr:spPr>
        <a:xfrm>
          <a:off x="10528300" y="1350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13,891</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36974</xdr:rowOff>
    </xdr:from>
    <xdr:to>
      <xdr:col>14</xdr:col>
      <xdr:colOff>79375</xdr:colOff>
      <xdr:row>79</xdr:row>
      <xdr:rowOff>138574</xdr:rowOff>
    </xdr:to>
    <xdr:sp macro="" textlink="">
      <xdr:nvSpPr>
        <xdr:cNvPr id="420" name="円/楕円 419"/>
        <xdr:cNvSpPr/>
      </xdr:nvSpPr>
      <xdr:spPr>
        <a:xfrm>
          <a:off x="9588500" y="135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129701</xdr:rowOff>
    </xdr:from>
    <xdr:ext cx="534377" cy="259045"/>
    <xdr:sp macro="" textlink="">
      <xdr:nvSpPr>
        <xdr:cNvPr id="421" name="テキスト ボックス 420"/>
        <xdr:cNvSpPr txBox="1"/>
      </xdr:nvSpPr>
      <xdr:spPr>
        <a:xfrm>
          <a:off x="9372111" y="1367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26,801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99208</xdr:rowOff>
    </xdr:from>
    <xdr:to>
      <xdr:col>15</xdr:col>
      <xdr:colOff>180340</xdr:colOff>
      <xdr:row>99</xdr:row>
      <xdr:rowOff>44450</xdr:rowOff>
    </xdr:to>
    <xdr:cxnSp macro="">
      <xdr:nvCxnSpPr>
        <xdr:cNvPr id="445" name="直線コネクタ 444"/>
        <xdr:cNvCxnSpPr/>
      </xdr:nvCxnSpPr>
      <xdr:spPr>
        <a:xfrm flipV="1">
          <a:off x="10475595" y="15529708"/>
          <a:ext cx="1270" cy="14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7" name="直線コネクタ 44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45885</xdr:rowOff>
    </xdr:from>
    <xdr:ext cx="599010" cy="259045"/>
    <xdr:sp macro="" textlink="">
      <xdr:nvSpPr>
        <xdr:cNvPr id="448" name="普通建設事業費 （ うち更新整備　）最大値テキスト"/>
        <xdr:cNvSpPr txBox="1"/>
      </xdr:nvSpPr>
      <xdr:spPr>
        <a:xfrm>
          <a:off x="10528300" y="1530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195,314</a:t>
          </a:r>
          <a:endParaRPr kumimoji="1" lang="ja-JP" altLang="en-US" sz="1000" b="1">
            <a:latin typeface="ＭＳ Ｐゴシック"/>
          </a:endParaRPr>
        </a:p>
      </xdr:txBody>
    </xdr:sp>
    <xdr:clientData/>
  </xdr:oneCellAnchor>
  <xdr:twoCellAnchor>
    <xdr:from>
      <xdr:col>15</xdr:col>
      <xdr:colOff>92075</xdr:colOff>
      <xdr:row>90</xdr:row>
      <xdr:rowOff>99208</xdr:rowOff>
    </xdr:from>
    <xdr:to>
      <xdr:col>15</xdr:col>
      <xdr:colOff>269875</xdr:colOff>
      <xdr:row>90</xdr:row>
      <xdr:rowOff>99208</xdr:rowOff>
    </xdr:to>
    <xdr:cxnSp macro="">
      <xdr:nvCxnSpPr>
        <xdr:cNvPr id="449" name="直線コネクタ 448"/>
        <xdr:cNvCxnSpPr/>
      </xdr:nvCxnSpPr>
      <xdr:spPr>
        <a:xfrm>
          <a:off x="10388600" y="155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122051</xdr:rowOff>
    </xdr:from>
    <xdr:to>
      <xdr:col>15</xdr:col>
      <xdr:colOff>180975</xdr:colOff>
      <xdr:row>98</xdr:row>
      <xdr:rowOff>164488</xdr:rowOff>
    </xdr:to>
    <xdr:cxnSp macro="">
      <xdr:nvCxnSpPr>
        <xdr:cNvPr id="450" name="直線コネクタ 449"/>
        <xdr:cNvCxnSpPr/>
      </xdr:nvCxnSpPr>
      <xdr:spPr>
        <a:xfrm>
          <a:off x="9639300" y="16924151"/>
          <a:ext cx="838200" cy="4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112174</xdr:rowOff>
    </xdr:from>
    <xdr:ext cx="534377" cy="259045"/>
    <xdr:sp macro="" textlink="">
      <xdr:nvSpPr>
        <xdr:cNvPr id="451" name="普通建設事業費 （ うち更新整備　）平均値テキスト"/>
        <xdr:cNvSpPr txBox="1"/>
      </xdr:nvSpPr>
      <xdr:spPr>
        <a:xfrm>
          <a:off x="10528300" y="1657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89297</xdr:rowOff>
    </xdr:from>
    <xdr:to>
      <xdr:col>15</xdr:col>
      <xdr:colOff>231775</xdr:colOff>
      <xdr:row>98</xdr:row>
      <xdr:rowOff>19447</xdr:rowOff>
    </xdr:to>
    <xdr:sp macro="" textlink="">
      <xdr:nvSpPr>
        <xdr:cNvPr id="452" name="フローチャート : 判断 451"/>
        <xdr:cNvSpPr/>
      </xdr:nvSpPr>
      <xdr:spPr>
        <a:xfrm>
          <a:off x="104267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27361</xdr:rowOff>
    </xdr:from>
    <xdr:to>
      <xdr:col>14</xdr:col>
      <xdr:colOff>79375</xdr:colOff>
      <xdr:row>97</xdr:row>
      <xdr:rowOff>128961</xdr:rowOff>
    </xdr:to>
    <xdr:sp macro="" textlink="">
      <xdr:nvSpPr>
        <xdr:cNvPr id="453" name="フローチャート : 判断 452"/>
        <xdr:cNvSpPr/>
      </xdr:nvSpPr>
      <xdr:spPr>
        <a:xfrm>
          <a:off x="9588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145488</xdr:rowOff>
    </xdr:from>
    <xdr:ext cx="534377" cy="259045"/>
    <xdr:sp macro="" textlink="">
      <xdr:nvSpPr>
        <xdr:cNvPr id="454" name="テキスト ボックス 453"/>
        <xdr:cNvSpPr txBox="1"/>
      </xdr:nvSpPr>
      <xdr:spPr>
        <a:xfrm>
          <a:off x="9372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113688</xdr:rowOff>
    </xdr:from>
    <xdr:to>
      <xdr:col>15</xdr:col>
      <xdr:colOff>231775</xdr:colOff>
      <xdr:row>99</xdr:row>
      <xdr:rowOff>43838</xdr:rowOff>
    </xdr:to>
    <xdr:sp macro="" textlink="">
      <xdr:nvSpPr>
        <xdr:cNvPr id="460" name="円/楕円 459"/>
        <xdr:cNvSpPr/>
      </xdr:nvSpPr>
      <xdr:spPr>
        <a:xfrm>
          <a:off x="10426700" y="1691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28615</xdr:rowOff>
    </xdr:from>
    <xdr:ext cx="469744" cy="259045"/>
    <xdr:sp macro="" textlink="">
      <xdr:nvSpPr>
        <xdr:cNvPr id="461" name="普通建設事業費 （ うち更新整備　）該当値テキスト"/>
        <xdr:cNvSpPr txBox="1"/>
      </xdr:nvSpPr>
      <xdr:spPr>
        <a:xfrm>
          <a:off x="10528300" y="1683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71251</xdr:rowOff>
    </xdr:from>
    <xdr:to>
      <xdr:col>14</xdr:col>
      <xdr:colOff>79375</xdr:colOff>
      <xdr:row>99</xdr:row>
      <xdr:rowOff>1401</xdr:rowOff>
    </xdr:to>
    <xdr:sp macro="" textlink="">
      <xdr:nvSpPr>
        <xdr:cNvPr id="462" name="円/楕円 461"/>
        <xdr:cNvSpPr/>
      </xdr:nvSpPr>
      <xdr:spPr>
        <a:xfrm>
          <a:off x="9588500" y="1687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163978</xdr:rowOff>
    </xdr:from>
    <xdr:ext cx="534377" cy="259045"/>
    <xdr:sp macro="" textlink="">
      <xdr:nvSpPr>
        <xdr:cNvPr id="463" name="テキスト ボックス 462"/>
        <xdr:cNvSpPr txBox="1"/>
      </xdr:nvSpPr>
      <xdr:spPr>
        <a:xfrm>
          <a:off x="9372111" y="1696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7" name="テキスト ボックス 47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9" name="テキスト ボックス 47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1" name="テキスト ボックス 48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137738</xdr:rowOff>
    </xdr:from>
    <xdr:to>
      <xdr:col>23</xdr:col>
      <xdr:colOff>516889</xdr:colOff>
      <xdr:row>38</xdr:row>
      <xdr:rowOff>139700</xdr:rowOff>
    </xdr:to>
    <xdr:cxnSp macro="">
      <xdr:nvCxnSpPr>
        <xdr:cNvPr id="485" name="直線コネクタ 484"/>
        <xdr:cNvCxnSpPr/>
      </xdr:nvCxnSpPr>
      <xdr:spPr>
        <a:xfrm flipV="1">
          <a:off x="16317595" y="5281238"/>
          <a:ext cx="1269" cy="137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159959</xdr:rowOff>
    </xdr:from>
    <xdr:ext cx="249299" cy="259045"/>
    <xdr:sp macro="" textlink="">
      <xdr:nvSpPr>
        <xdr:cNvPr id="486" name="災害復旧事業費最小値テキスト"/>
        <xdr:cNvSpPr txBox="1"/>
      </xdr:nvSpPr>
      <xdr:spPr>
        <a:xfrm>
          <a:off x="16370300" y="6675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84415</xdr:rowOff>
    </xdr:from>
    <xdr:ext cx="599010" cy="259045"/>
    <xdr:sp macro="" textlink="">
      <xdr:nvSpPr>
        <xdr:cNvPr id="488" name="災害復旧事業費最大値テキスト"/>
        <xdr:cNvSpPr txBox="1"/>
      </xdr:nvSpPr>
      <xdr:spPr>
        <a:xfrm>
          <a:off x="16370300" y="50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30</xdr:row>
      <xdr:rowOff>137738</xdr:rowOff>
    </xdr:from>
    <xdr:to>
      <xdr:col>23</xdr:col>
      <xdr:colOff>606425</xdr:colOff>
      <xdr:row>30</xdr:row>
      <xdr:rowOff>137738</xdr:rowOff>
    </xdr:to>
    <xdr:cxnSp macro="">
      <xdr:nvCxnSpPr>
        <xdr:cNvPr id="489" name="直線コネクタ 488"/>
        <xdr:cNvCxnSpPr/>
      </xdr:nvCxnSpPr>
      <xdr:spPr>
        <a:xfrm>
          <a:off x="16230600" y="528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138365</xdr:rowOff>
    </xdr:from>
    <xdr:to>
      <xdr:col>23</xdr:col>
      <xdr:colOff>517525</xdr:colOff>
      <xdr:row>38</xdr:row>
      <xdr:rowOff>139686</xdr:rowOff>
    </xdr:to>
    <xdr:cxnSp macro="">
      <xdr:nvCxnSpPr>
        <xdr:cNvPr id="490" name="直線コネクタ 489"/>
        <xdr:cNvCxnSpPr/>
      </xdr:nvCxnSpPr>
      <xdr:spPr>
        <a:xfrm flipV="1">
          <a:off x="15481300" y="6653465"/>
          <a:ext cx="8382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77409</xdr:rowOff>
    </xdr:from>
    <xdr:ext cx="469744" cy="259045"/>
    <xdr:sp macro="" textlink="">
      <xdr:nvSpPr>
        <xdr:cNvPr id="491" name="災害復旧事業費平均値テキスト"/>
        <xdr:cNvSpPr txBox="1"/>
      </xdr:nvSpPr>
      <xdr:spPr>
        <a:xfrm>
          <a:off x="16370300" y="6421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54532</xdr:rowOff>
    </xdr:from>
    <xdr:to>
      <xdr:col>23</xdr:col>
      <xdr:colOff>568325</xdr:colOff>
      <xdr:row>38</xdr:row>
      <xdr:rowOff>156132</xdr:rowOff>
    </xdr:to>
    <xdr:sp macro="" textlink="">
      <xdr:nvSpPr>
        <xdr:cNvPr id="492" name="フローチャート : 判断 491"/>
        <xdr:cNvSpPr/>
      </xdr:nvSpPr>
      <xdr:spPr>
        <a:xfrm>
          <a:off x="16268700" y="656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139160</xdr:rowOff>
    </xdr:from>
    <xdr:to>
      <xdr:col>22</xdr:col>
      <xdr:colOff>365125</xdr:colOff>
      <xdr:row>38</xdr:row>
      <xdr:rowOff>139686</xdr:rowOff>
    </xdr:to>
    <xdr:cxnSp macro="">
      <xdr:nvCxnSpPr>
        <xdr:cNvPr id="493" name="直線コネクタ 492"/>
        <xdr:cNvCxnSpPr/>
      </xdr:nvCxnSpPr>
      <xdr:spPr>
        <a:xfrm>
          <a:off x="14592300" y="6654260"/>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67448</xdr:rowOff>
    </xdr:from>
    <xdr:to>
      <xdr:col>22</xdr:col>
      <xdr:colOff>415925</xdr:colOff>
      <xdr:row>38</xdr:row>
      <xdr:rowOff>169048</xdr:rowOff>
    </xdr:to>
    <xdr:sp macro="" textlink="">
      <xdr:nvSpPr>
        <xdr:cNvPr id="494" name="フローチャート : 判断 493"/>
        <xdr:cNvSpPr/>
      </xdr:nvSpPr>
      <xdr:spPr>
        <a:xfrm>
          <a:off x="15430500" y="658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14125</xdr:rowOff>
    </xdr:from>
    <xdr:ext cx="469744" cy="259045"/>
    <xdr:sp macro="" textlink="">
      <xdr:nvSpPr>
        <xdr:cNvPr id="495" name="テキスト ボックス 494"/>
        <xdr:cNvSpPr txBox="1"/>
      </xdr:nvSpPr>
      <xdr:spPr>
        <a:xfrm>
          <a:off x="15246427" y="635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139160</xdr:rowOff>
    </xdr:from>
    <xdr:to>
      <xdr:col>21</xdr:col>
      <xdr:colOff>161925</xdr:colOff>
      <xdr:row>38</xdr:row>
      <xdr:rowOff>139627</xdr:rowOff>
    </xdr:to>
    <xdr:cxnSp macro="">
      <xdr:nvCxnSpPr>
        <xdr:cNvPr id="496" name="直線コネクタ 495"/>
        <xdr:cNvCxnSpPr/>
      </xdr:nvCxnSpPr>
      <xdr:spPr>
        <a:xfrm flipV="1">
          <a:off x="13703300" y="6654260"/>
          <a:ext cx="889000" cy="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62977</xdr:rowOff>
    </xdr:from>
    <xdr:to>
      <xdr:col>21</xdr:col>
      <xdr:colOff>212725</xdr:colOff>
      <xdr:row>38</xdr:row>
      <xdr:rowOff>164577</xdr:rowOff>
    </xdr:to>
    <xdr:sp macro="" textlink="">
      <xdr:nvSpPr>
        <xdr:cNvPr id="497" name="フローチャート : 判断 496"/>
        <xdr:cNvSpPr/>
      </xdr:nvSpPr>
      <xdr:spPr>
        <a:xfrm>
          <a:off x="14541500" y="6578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9654</xdr:rowOff>
    </xdr:from>
    <xdr:ext cx="469744" cy="259045"/>
    <xdr:sp macro="" textlink="">
      <xdr:nvSpPr>
        <xdr:cNvPr id="498" name="テキスト ボックス 497"/>
        <xdr:cNvSpPr txBox="1"/>
      </xdr:nvSpPr>
      <xdr:spPr>
        <a:xfrm>
          <a:off x="14357427" y="635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139549</xdr:rowOff>
    </xdr:from>
    <xdr:to>
      <xdr:col>19</xdr:col>
      <xdr:colOff>644525</xdr:colOff>
      <xdr:row>38</xdr:row>
      <xdr:rowOff>139627</xdr:rowOff>
    </xdr:to>
    <xdr:cxnSp macro="">
      <xdr:nvCxnSpPr>
        <xdr:cNvPr id="499" name="直線コネクタ 498"/>
        <xdr:cNvCxnSpPr/>
      </xdr:nvCxnSpPr>
      <xdr:spPr>
        <a:xfrm>
          <a:off x="12814300" y="6654649"/>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50463</xdr:rowOff>
    </xdr:from>
    <xdr:to>
      <xdr:col>20</xdr:col>
      <xdr:colOff>9525</xdr:colOff>
      <xdr:row>38</xdr:row>
      <xdr:rowOff>152063</xdr:rowOff>
    </xdr:to>
    <xdr:sp macro="" textlink="">
      <xdr:nvSpPr>
        <xdr:cNvPr id="500" name="フローチャート : 判断 499"/>
        <xdr:cNvSpPr/>
      </xdr:nvSpPr>
      <xdr:spPr>
        <a:xfrm>
          <a:off x="13652500" y="656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168590</xdr:rowOff>
    </xdr:from>
    <xdr:ext cx="469744" cy="259045"/>
    <xdr:sp macro="" textlink="">
      <xdr:nvSpPr>
        <xdr:cNvPr id="501" name="テキスト ボックス 500"/>
        <xdr:cNvSpPr txBox="1"/>
      </xdr:nvSpPr>
      <xdr:spPr>
        <a:xfrm>
          <a:off x="13468427" y="634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59918</xdr:rowOff>
    </xdr:from>
    <xdr:to>
      <xdr:col>18</xdr:col>
      <xdr:colOff>492125</xdr:colOff>
      <xdr:row>38</xdr:row>
      <xdr:rowOff>161518</xdr:rowOff>
    </xdr:to>
    <xdr:sp macro="" textlink="">
      <xdr:nvSpPr>
        <xdr:cNvPr id="502" name="フローチャート : 判断 501"/>
        <xdr:cNvSpPr/>
      </xdr:nvSpPr>
      <xdr:spPr>
        <a:xfrm>
          <a:off x="12763500" y="657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6595</xdr:rowOff>
    </xdr:from>
    <xdr:ext cx="469744" cy="259045"/>
    <xdr:sp macro="" textlink="">
      <xdr:nvSpPr>
        <xdr:cNvPr id="503" name="テキスト ボックス 502"/>
        <xdr:cNvSpPr txBox="1"/>
      </xdr:nvSpPr>
      <xdr:spPr>
        <a:xfrm>
          <a:off x="12579427" y="635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87565</xdr:rowOff>
    </xdr:from>
    <xdr:to>
      <xdr:col>23</xdr:col>
      <xdr:colOff>568325</xdr:colOff>
      <xdr:row>39</xdr:row>
      <xdr:rowOff>17715</xdr:rowOff>
    </xdr:to>
    <xdr:sp macro="" textlink="">
      <xdr:nvSpPr>
        <xdr:cNvPr id="509" name="円/楕円 508"/>
        <xdr:cNvSpPr/>
      </xdr:nvSpPr>
      <xdr:spPr>
        <a:xfrm>
          <a:off x="16268700" y="660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32959</xdr:rowOff>
    </xdr:from>
    <xdr:ext cx="378565" cy="259045"/>
    <xdr:sp macro="" textlink="">
      <xdr:nvSpPr>
        <xdr:cNvPr id="510" name="災害復旧事業費該当値テキスト"/>
        <xdr:cNvSpPr txBox="1"/>
      </xdr:nvSpPr>
      <xdr:spPr>
        <a:xfrm>
          <a:off x="16370300" y="654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88886</xdr:rowOff>
    </xdr:from>
    <xdr:to>
      <xdr:col>22</xdr:col>
      <xdr:colOff>415925</xdr:colOff>
      <xdr:row>39</xdr:row>
      <xdr:rowOff>19036</xdr:rowOff>
    </xdr:to>
    <xdr:sp macro="" textlink="">
      <xdr:nvSpPr>
        <xdr:cNvPr id="511" name="円/楕円 510"/>
        <xdr:cNvSpPr/>
      </xdr:nvSpPr>
      <xdr:spPr>
        <a:xfrm>
          <a:off x="15430500" y="660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10163</xdr:rowOff>
    </xdr:from>
    <xdr:ext cx="249299" cy="259045"/>
    <xdr:sp macro="" textlink="">
      <xdr:nvSpPr>
        <xdr:cNvPr id="512" name="テキスト ボックス 511"/>
        <xdr:cNvSpPr txBox="1"/>
      </xdr:nvSpPr>
      <xdr:spPr>
        <a:xfrm>
          <a:off x="15356649" y="66967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88360</xdr:rowOff>
    </xdr:from>
    <xdr:to>
      <xdr:col>21</xdr:col>
      <xdr:colOff>212725</xdr:colOff>
      <xdr:row>39</xdr:row>
      <xdr:rowOff>18510</xdr:rowOff>
    </xdr:to>
    <xdr:sp macro="" textlink="">
      <xdr:nvSpPr>
        <xdr:cNvPr id="513" name="円/楕円 512"/>
        <xdr:cNvSpPr/>
      </xdr:nvSpPr>
      <xdr:spPr>
        <a:xfrm>
          <a:off x="14541500" y="660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9637</xdr:rowOff>
    </xdr:from>
    <xdr:ext cx="378565" cy="259045"/>
    <xdr:sp macro="" textlink="">
      <xdr:nvSpPr>
        <xdr:cNvPr id="514" name="テキスト ボックス 513"/>
        <xdr:cNvSpPr txBox="1"/>
      </xdr:nvSpPr>
      <xdr:spPr>
        <a:xfrm>
          <a:off x="14403017" y="6696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88827</xdr:rowOff>
    </xdr:from>
    <xdr:to>
      <xdr:col>20</xdr:col>
      <xdr:colOff>9525</xdr:colOff>
      <xdr:row>39</xdr:row>
      <xdr:rowOff>18977</xdr:rowOff>
    </xdr:to>
    <xdr:sp macro="" textlink="">
      <xdr:nvSpPr>
        <xdr:cNvPr id="515" name="円/楕円 514"/>
        <xdr:cNvSpPr/>
      </xdr:nvSpPr>
      <xdr:spPr>
        <a:xfrm>
          <a:off x="13652500" y="660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10104</xdr:rowOff>
    </xdr:from>
    <xdr:ext cx="313932" cy="259045"/>
    <xdr:sp macro="" textlink="">
      <xdr:nvSpPr>
        <xdr:cNvPr id="516" name="テキスト ボックス 515"/>
        <xdr:cNvSpPr txBox="1"/>
      </xdr:nvSpPr>
      <xdr:spPr>
        <a:xfrm>
          <a:off x="13546333" y="66966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88749</xdr:rowOff>
    </xdr:from>
    <xdr:to>
      <xdr:col>18</xdr:col>
      <xdr:colOff>492125</xdr:colOff>
      <xdr:row>39</xdr:row>
      <xdr:rowOff>18899</xdr:rowOff>
    </xdr:to>
    <xdr:sp macro="" textlink="">
      <xdr:nvSpPr>
        <xdr:cNvPr id="517" name="円/楕円 516"/>
        <xdr:cNvSpPr/>
      </xdr:nvSpPr>
      <xdr:spPr>
        <a:xfrm>
          <a:off x="12763500" y="660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10026</xdr:rowOff>
    </xdr:from>
    <xdr:ext cx="313932" cy="259045"/>
    <xdr:sp macro="" textlink="">
      <xdr:nvSpPr>
        <xdr:cNvPr id="518" name="テキスト ボックス 517"/>
        <xdr:cNvSpPr txBox="1"/>
      </xdr:nvSpPr>
      <xdr:spPr>
        <a:xfrm>
          <a:off x="12657333" y="66965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8" name="直線コネクタ 57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9" name="テキスト ボックス 57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0" name="直線コネクタ 57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1" name="テキスト ボックス 58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2" name="直線コネクタ 58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3" name="テキスト ボックス 58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4" name="直線コネクタ 58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5" name="テキスト ボックス 58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7" name="テキスト ボックス 58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126807</xdr:rowOff>
    </xdr:from>
    <xdr:to>
      <xdr:col>23</xdr:col>
      <xdr:colOff>516889</xdr:colOff>
      <xdr:row>78</xdr:row>
      <xdr:rowOff>126454</xdr:rowOff>
    </xdr:to>
    <xdr:cxnSp macro="">
      <xdr:nvCxnSpPr>
        <xdr:cNvPr id="589" name="直線コネクタ 588"/>
        <xdr:cNvCxnSpPr/>
      </xdr:nvCxnSpPr>
      <xdr:spPr>
        <a:xfrm flipV="1">
          <a:off x="16317595" y="12299757"/>
          <a:ext cx="1269" cy="1199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130281</xdr:rowOff>
    </xdr:from>
    <xdr:ext cx="469744" cy="259045"/>
    <xdr:sp macro="" textlink="">
      <xdr:nvSpPr>
        <xdr:cNvPr id="590" name="公債費最小値テキスト"/>
        <xdr:cNvSpPr txBox="1"/>
      </xdr:nvSpPr>
      <xdr:spPr>
        <a:xfrm>
          <a:off x="16370300" y="13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78</xdr:row>
      <xdr:rowOff>126454</xdr:rowOff>
    </xdr:from>
    <xdr:to>
      <xdr:col>23</xdr:col>
      <xdr:colOff>606425</xdr:colOff>
      <xdr:row>78</xdr:row>
      <xdr:rowOff>126454</xdr:rowOff>
    </xdr:to>
    <xdr:cxnSp macro="">
      <xdr:nvCxnSpPr>
        <xdr:cNvPr id="591" name="直線コネクタ 590"/>
        <xdr:cNvCxnSpPr/>
      </xdr:nvCxnSpPr>
      <xdr:spPr>
        <a:xfrm>
          <a:off x="16230600" y="1349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73484</xdr:rowOff>
    </xdr:from>
    <xdr:ext cx="599010" cy="259045"/>
    <xdr:sp macro="" textlink="">
      <xdr:nvSpPr>
        <xdr:cNvPr id="592" name="公債費最大値テキスト"/>
        <xdr:cNvSpPr txBox="1"/>
      </xdr:nvSpPr>
      <xdr:spPr>
        <a:xfrm>
          <a:off x="16370300" y="120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71</xdr:row>
      <xdr:rowOff>126807</xdr:rowOff>
    </xdr:from>
    <xdr:to>
      <xdr:col>23</xdr:col>
      <xdr:colOff>606425</xdr:colOff>
      <xdr:row>71</xdr:row>
      <xdr:rowOff>126807</xdr:rowOff>
    </xdr:to>
    <xdr:cxnSp macro="">
      <xdr:nvCxnSpPr>
        <xdr:cNvPr id="593" name="直線コネクタ 592"/>
        <xdr:cNvCxnSpPr/>
      </xdr:nvCxnSpPr>
      <xdr:spPr>
        <a:xfrm>
          <a:off x="16230600" y="1229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3125</xdr:rowOff>
    </xdr:from>
    <xdr:to>
      <xdr:col>23</xdr:col>
      <xdr:colOff>517525</xdr:colOff>
      <xdr:row>78</xdr:row>
      <xdr:rowOff>7207</xdr:rowOff>
    </xdr:to>
    <xdr:cxnSp macro="">
      <xdr:nvCxnSpPr>
        <xdr:cNvPr id="594" name="直線コネクタ 593"/>
        <xdr:cNvCxnSpPr/>
      </xdr:nvCxnSpPr>
      <xdr:spPr>
        <a:xfrm flipV="1">
          <a:off x="15481300" y="13376225"/>
          <a:ext cx="8382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24201</xdr:rowOff>
    </xdr:from>
    <xdr:ext cx="534377" cy="259045"/>
    <xdr:sp macro="" textlink="">
      <xdr:nvSpPr>
        <xdr:cNvPr id="595" name="公債費平均値テキスト"/>
        <xdr:cNvSpPr txBox="1"/>
      </xdr:nvSpPr>
      <xdr:spPr>
        <a:xfrm>
          <a:off x="16370300" y="13054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1324</xdr:rowOff>
    </xdr:from>
    <xdr:to>
      <xdr:col>23</xdr:col>
      <xdr:colOff>568325</xdr:colOff>
      <xdr:row>77</xdr:row>
      <xdr:rowOff>102924</xdr:rowOff>
    </xdr:to>
    <xdr:sp macro="" textlink="">
      <xdr:nvSpPr>
        <xdr:cNvPr id="596" name="フローチャート : 判断 595"/>
        <xdr:cNvSpPr/>
      </xdr:nvSpPr>
      <xdr:spPr>
        <a:xfrm>
          <a:off x="16268700" y="1320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7207</xdr:rowOff>
    </xdr:from>
    <xdr:to>
      <xdr:col>22</xdr:col>
      <xdr:colOff>365125</xdr:colOff>
      <xdr:row>78</xdr:row>
      <xdr:rowOff>12996</xdr:rowOff>
    </xdr:to>
    <xdr:cxnSp macro="">
      <xdr:nvCxnSpPr>
        <xdr:cNvPr id="597" name="直線コネクタ 596"/>
        <xdr:cNvCxnSpPr/>
      </xdr:nvCxnSpPr>
      <xdr:spPr>
        <a:xfrm flipV="1">
          <a:off x="14592300" y="13380307"/>
          <a:ext cx="889000" cy="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153626</xdr:rowOff>
    </xdr:from>
    <xdr:to>
      <xdr:col>22</xdr:col>
      <xdr:colOff>415925</xdr:colOff>
      <xdr:row>77</xdr:row>
      <xdr:rowOff>83776</xdr:rowOff>
    </xdr:to>
    <xdr:sp macro="" textlink="">
      <xdr:nvSpPr>
        <xdr:cNvPr id="598" name="フローチャート : 判断 597"/>
        <xdr:cNvSpPr/>
      </xdr:nvSpPr>
      <xdr:spPr>
        <a:xfrm>
          <a:off x="15430500" y="131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100303</xdr:rowOff>
    </xdr:from>
    <xdr:ext cx="534377" cy="259045"/>
    <xdr:sp macro="" textlink="">
      <xdr:nvSpPr>
        <xdr:cNvPr id="599" name="テキスト ボックス 598"/>
        <xdr:cNvSpPr txBox="1"/>
      </xdr:nvSpPr>
      <xdr:spPr>
        <a:xfrm>
          <a:off x="15214111" y="129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12996</xdr:rowOff>
    </xdr:from>
    <xdr:to>
      <xdr:col>21</xdr:col>
      <xdr:colOff>161925</xdr:colOff>
      <xdr:row>78</xdr:row>
      <xdr:rowOff>25025</xdr:rowOff>
    </xdr:to>
    <xdr:cxnSp macro="">
      <xdr:nvCxnSpPr>
        <xdr:cNvPr id="600" name="直線コネクタ 599"/>
        <xdr:cNvCxnSpPr/>
      </xdr:nvCxnSpPr>
      <xdr:spPr>
        <a:xfrm flipV="1">
          <a:off x="13703300" y="13386096"/>
          <a:ext cx="889000" cy="1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151926</xdr:rowOff>
    </xdr:from>
    <xdr:to>
      <xdr:col>21</xdr:col>
      <xdr:colOff>212725</xdr:colOff>
      <xdr:row>77</xdr:row>
      <xdr:rowOff>82076</xdr:rowOff>
    </xdr:to>
    <xdr:sp macro="" textlink="">
      <xdr:nvSpPr>
        <xdr:cNvPr id="601" name="フローチャート : 判断 600"/>
        <xdr:cNvSpPr/>
      </xdr:nvSpPr>
      <xdr:spPr>
        <a:xfrm>
          <a:off x="14541500" y="1318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98602</xdr:rowOff>
    </xdr:from>
    <xdr:ext cx="534377" cy="259045"/>
    <xdr:sp macro="" textlink="">
      <xdr:nvSpPr>
        <xdr:cNvPr id="602" name="テキスト ボックス 601"/>
        <xdr:cNvSpPr txBox="1"/>
      </xdr:nvSpPr>
      <xdr:spPr>
        <a:xfrm>
          <a:off x="14325111" y="1295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24009</xdr:rowOff>
    </xdr:from>
    <xdr:to>
      <xdr:col>19</xdr:col>
      <xdr:colOff>644525</xdr:colOff>
      <xdr:row>78</xdr:row>
      <xdr:rowOff>25025</xdr:rowOff>
    </xdr:to>
    <xdr:cxnSp macro="">
      <xdr:nvCxnSpPr>
        <xdr:cNvPr id="603" name="直線コネクタ 602"/>
        <xdr:cNvCxnSpPr/>
      </xdr:nvCxnSpPr>
      <xdr:spPr>
        <a:xfrm>
          <a:off x="12814300" y="13397109"/>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152336</xdr:rowOff>
    </xdr:from>
    <xdr:to>
      <xdr:col>20</xdr:col>
      <xdr:colOff>9525</xdr:colOff>
      <xdr:row>77</xdr:row>
      <xdr:rowOff>82486</xdr:rowOff>
    </xdr:to>
    <xdr:sp macro="" textlink="">
      <xdr:nvSpPr>
        <xdr:cNvPr id="604" name="フローチャート : 判断 603"/>
        <xdr:cNvSpPr/>
      </xdr:nvSpPr>
      <xdr:spPr>
        <a:xfrm>
          <a:off x="13652500" y="1318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99013</xdr:rowOff>
    </xdr:from>
    <xdr:ext cx="534377" cy="259045"/>
    <xdr:sp macro="" textlink="">
      <xdr:nvSpPr>
        <xdr:cNvPr id="605" name="テキスト ボックス 604"/>
        <xdr:cNvSpPr txBox="1"/>
      </xdr:nvSpPr>
      <xdr:spPr>
        <a:xfrm>
          <a:off x="13436111" y="1295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146421</xdr:rowOff>
    </xdr:from>
    <xdr:to>
      <xdr:col>18</xdr:col>
      <xdr:colOff>492125</xdr:colOff>
      <xdr:row>77</xdr:row>
      <xdr:rowOff>76571</xdr:rowOff>
    </xdr:to>
    <xdr:sp macro="" textlink="">
      <xdr:nvSpPr>
        <xdr:cNvPr id="606" name="フローチャート : 判断 605"/>
        <xdr:cNvSpPr/>
      </xdr:nvSpPr>
      <xdr:spPr>
        <a:xfrm>
          <a:off x="12763500" y="1317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93098</xdr:rowOff>
    </xdr:from>
    <xdr:ext cx="534377" cy="259045"/>
    <xdr:sp macro="" textlink="">
      <xdr:nvSpPr>
        <xdr:cNvPr id="607" name="テキスト ボックス 606"/>
        <xdr:cNvSpPr txBox="1"/>
      </xdr:nvSpPr>
      <xdr:spPr>
        <a:xfrm>
          <a:off x="12547111" y="1295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123775</xdr:rowOff>
    </xdr:from>
    <xdr:to>
      <xdr:col>23</xdr:col>
      <xdr:colOff>568325</xdr:colOff>
      <xdr:row>78</xdr:row>
      <xdr:rowOff>53925</xdr:rowOff>
    </xdr:to>
    <xdr:sp macro="" textlink="">
      <xdr:nvSpPr>
        <xdr:cNvPr id="613" name="円/楕円 612"/>
        <xdr:cNvSpPr/>
      </xdr:nvSpPr>
      <xdr:spPr>
        <a:xfrm>
          <a:off x="16268700" y="133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38702</xdr:rowOff>
    </xdr:from>
    <xdr:ext cx="534377" cy="259045"/>
    <xdr:sp macro="" textlink="">
      <xdr:nvSpPr>
        <xdr:cNvPr id="614" name="公債費該当値テキスト"/>
        <xdr:cNvSpPr txBox="1"/>
      </xdr:nvSpPr>
      <xdr:spPr>
        <a:xfrm>
          <a:off x="16370300" y="1324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29,872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127857</xdr:rowOff>
    </xdr:from>
    <xdr:to>
      <xdr:col>22</xdr:col>
      <xdr:colOff>415925</xdr:colOff>
      <xdr:row>78</xdr:row>
      <xdr:rowOff>58007</xdr:rowOff>
    </xdr:to>
    <xdr:sp macro="" textlink="">
      <xdr:nvSpPr>
        <xdr:cNvPr id="615" name="円/楕円 614"/>
        <xdr:cNvSpPr/>
      </xdr:nvSpPr>
      <xdr:spPr>
        <a:xfrm>
          <a:off x="15430500" y="1332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49134</xdr:rowOff>
    </xdr:from>
    <xdr:ext cx="534377" cy="259045"/>
    <xdr:sp macro="" textlink="">
      <xdr:nvSpPr>
        <xdr:cNvPr id="616" name="テキスト ボックス 615"/>
        <xdr:cNvSpPr txBox="1"/>
      </xdr:nvSpPr>
      <xdr:spPr>
        <a:xfrm>
          <a:off x="15214111" y="1342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133646</xdr:rowOff>
    </xdr:from>
    <xdr:to>
      <xdr:col>21</xdr:col>
      <xdr:colOff>212725</xdr:colOff>
      <xdr:row>78</xdr:row>
      <xdr:rowOff>63796</xdr:rowOff>
    </xdr:to>
    <xdr:sp macro="" textlink="">
      <xdr:nvSpPr>
        <xdr:cNvPr id="617" name="円/楕円 616"/>
        <xdr:cNvSpPr/>
      </xdr:nvSpPr>
      <xdr:spPr>
        <a:xfrm>
          <a:off x="14541500" y="1333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54923</xdr:rowOff>
    </xdr:from>
    <xdr:ext cx="534377" cy="259045"/>
    <xdr:sp macro="" textlink="">
      <xdr:nvSpPr>
        <xdr:cNvPr id="618" name="テキスト ボックス 617"/>
        <xdr:cNvSpPr txBox="1"/>
      </xdr:nvSpPr>
      <xdr:spPr>
        <a:xfrm>
          <a:off x="14325111" y="1342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27,713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145675</xdr:rowOff>
    </xdr:from>
    <xdr:to>
      <xdr:col>20</xdr:col>
      <xdr:colOff>9525</xdr:colOff>
      <xdr:row>78</xdr:row>
      <xdr:rowOff>75825</xdr:rowOff>
    </xdr:to>
    <xdr:sp macro="" textlink="">
      <xdr:nvSpPr>
        <xdr:cNvPr id="619" name="円/楕円 618"/>
        <xdr:cNvSpPr/>
      </xdr:nvSpPr>
      <xdr:spPr>
        <a:xfrm>
          <a:off x="13652500" y="1334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66952</xdr:rowOff>
    </xdr:from>
    <xdr:ext cx="534377" cy="259045"/>
    <xdr:sp macro="" textlink="">
      <xdr:nvSpPr>
        <xdr:cNvPr id="620" name="テキスト ボックス 619"/>
        <xdr:cNvSpPr txBox="1"/>
      </xdr:nvSpPr>
      <xdr:spPr>
        <a:xfrm>
          <a:off x="13436111" y="1344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25,082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144659</xdr:rowOff>
    </xdr:from>
    <xdr:to>
      <xdr:col>18</xdr:col>
      <xdr:colOff>492125</xdr:colOff>
      <xdr:row>78</xdr:row>
      <xdr:rowOff>74809</xdr:rowOff>
    </xdr:to>
    <xdr:sp macro="" textlink="">
      <xdr:nvSpPr>
        <xdr:cNvPr id="621" name="円/楕円 620"/>
        <xdr:cNvSpPr/>
      </xdr:nvSpPr>
      <xdr:spPr>
        <a:xfrm>
          <a:off x="12763500" y="1334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65936</xdr:rowOff>
    </xdr:from>
    <xdr:ext cx="534377" cy="259045"/>
    <xdr:sp macro="" textlink="">
      <xdr:nvSpPr>
        <xdr:cNvPr id="622" name="テキスト ボックス 621"/>
        <xdr:cNvSpPr txBox="1"/>
      </xdr:nvSpPr>
      <xdr:spPr>
        <a:xfrm>
          <a:off x="12547111" y="1343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25,304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3" name="直線コネクタ 63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4" name="テキスト ボックス 63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5" name="直線コネクタ 63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36" name="テキスト ボックス 635"/>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7" name="直線コネクタ 63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90</xdr:row>
      <xdr:rowOff>111777</xdr:rowOff>
    </xdr:from>
    <xdr:ext cx="685572" cy="259045"/>
    <xdr:sp macro="" textlink="">
      <xdr:nvSpPr>
        <xdr:cNvPr id="638" name="テキスト ボックス 637"/>
        <xdr:cNvSpPr txBox="1"/>
      </xdr:nvSpPr>
      <xdr:spPr>
        <a:xfrm>
          <a:off x="11760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0" name="テキスト ボックス 63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27485</xdr:rowOff>
    </xdr:from>
    <xdr:to>
      <xdr:col>23</xdr:col>
      <xdr:colOff>516889</xdr:colOff>
      <xdr:row>98</xdr:row>
      <xdr:rowOff>25388</xdr:rowOff>
    </xdr:to>
    <xdr:cxnSp macro="">
      <xdr:nvCxnSpPr>
        <xdr:cNvPr id="642" name="直線コネクタ 641"/>
        <xdr:cNvCxnSpPr/>
      </xdr:nvCxnSpPr>
      <xdr:spPr>
        <a:xfrm flipV="1">
          <a:off x="16317595" y="15629435"/>
          <a:ext cx="1269" cy="1198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48483</xdr:rowOff>
    </xdr:from>
    <xdr:ext cx="313932" cy="259045"/>
    <xdr:sp macro="" textlink="">
      <xdr:nvSpPr>
        <xdr:cNvPr id="643" name="積立金最小値テキスト"/>
        <xdr:cNvSpPr txBox="1"/>
      </xdr:nvSpPr>
      <xdr:spPr>
        <a:xfrm>
          <a:off x="16370300" y="16850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98</xdr:row>
      <xdr:rowOff>25388</xdr:rowOff>
    </xdr:from>
    <xdr:to>
      <xdr:col>23</xdr:col>
      <xdr:colOff>606425</xdr:colOff>
      <xdr:row>98</xdr:row>
      <xdr:rowOff>25388</xdr:rowOff>
    </xdr:to>
    <xdr:cxnSp macro="">
      <xdr:nvCxnSpPr>
        <xdr:cNvPr id="644" name="直線コネクタ 643"/>
        <xdr:cNvCxnSpPr/>
      </xdr:nvCxnSpPr>
      <xdr:spPr>
        <a:xfrm>
          <a:off x="16230600" y="1682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145612</xdr:rowOff>
    </xdr:from>
    <xdr:ext cx="690189" cy="259045"/>
    <xdr:sp macro="" textlink="">
      <xdr:nvSpPr>
        <xdr:cNvPr id="645" name="積立金最大値テキスト"/>
        <xdr:cNvSpPr txBox="1"/>
      </xdr:nvSpPr>
      <xdr:spPr>
        <a:xfrm>
          <a:off x="16370300" y="154046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2,096,351</a:t>
          </a:r>
          <a:endParaRPr kumimoji="1" lang="ja-JP" altLang="en-US" sz="1000" b="1">
            <a:latin typeface="ＭＳ Ｐゴシック"/>
          </a:endParaRPr>
        </a:p>
      </xdr:txBody>
    </xdr:sp>
    <xdr:clientData/>
  </xdr:oneCellAnchor>
  <xdr:twoCellAnchor>
    <xdr:from>
      <xdr:col>23</xdr:col>
      <xdr:colOff>428625</xdr:colOff>
      <xdr:row>91</xdr:row>
      <xdr:rowOff>27485</xdr:rowOff>
    </xdr:from>
    <xdr:to>
      <xdr:col>23</xdr:col>
      <xdr:colOff>606425</xdr:colOff>
      <xdr:row>91</xdr:row>
      <xdr:rowOff>27485</xdr:rowOff>
    </xdr:to>
    <xdr:cxnSp macro="">
      <xdr:nvCxnSpPr>
        <xdr:cNvPr id="646" name="直線コネクタ 645"/>
        <xdr:cNvCxnSpPr/>
      </xdr:nvCxnSpPr>
      <xdr:spPr>
        <a:xfrm>
          <a:off x="16230600" y="15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15187</xdr:rowOff>
    </xdr:from>
    <xdr:to>
      <xdr:col>23</xdr:col>
      <xdr:colOff>517525</xdr:colOff>
      <xdr:row>98</xdr:row>
      <xdr:rowOff>17556</xdr:rowOff>
    </xdr:to>
    <xdr:cxnSp macro="">
      <xdr:nvCxnSpPr>
        <xdr:cNvPr id="647" name="直線コネクタ 646"/>
        <xdr:cNvCxnSpPr/>
      </xdr:nvCxnSpPr>
      <xdr:spPr>
        <a:xfrm>
          <a:off x="15481300" y="16817287"/>
          <a:ext cx="838200" cy="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137383</xdr:rowOff>
    </xdr:from>
    <xdr:ext cx="534377" cy="259045"/>
    <xdr:sp macro="" textlink="">
      <xdr:nvSpPr>
        <xdr:cNvPr id="648" name="積立金平均値テキスト"/>
        <xdr:cNvSpPr txBox="1"/>
      </xdr:nvSpPr>
      <xdr:spPr>
        <a:xfrm>
          <a:off x="16370300" y="16596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114506</xdr:rowOff>
    </xdr:from>
    <xdr:to>
      <xdr:col>23</xdr:col>
      <xdr:colOff>568325</xdr:colOff>
      <xdr:row>98</xdr:row>
      <xdr:rowOff>44656</xdr:rowOff>
    </xdr:to>
    <xdr:sp macro="" textlink="">
      <xdr:nvSpPr>
        <xdr:cNvPr id="649" name="フローチャート : 判断 648"/>
        <xdr:cNvSpPr/>
      </xdr:nvSpPr>
      <xdr:spPr>
        <a:xfrm>
          <a:off x="16268700" y="167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11671</xdr:rowOff>
    </xdr:from>
    <xdr:to>
      <xdr:col>22</xdr:col>
      <xdr:colOff>365125</xdr:colOff>
      <xdr:row>98</xdr:row>
      <xdr:rowOff>15187</xdr:rowOff>
    </xdr:to>
    <xdr:cxnSp macro="">
      <xdr:nvCxnSpPr>
        <xdr:cNvPr id="650" name="直線コネクタ 649"/>
        <xdr:cNvCxnSpPr/>
      </xdr:nvCxnSpPr>
      <xdr:spPr>
        <a:xfrm>
          <a:off x="14592300" y="16813771"/>
          <a:ext cx="889000" cy="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98569</xdr:rowOff>
    </xdr:from>
    <xdr:to>
      <xdr:col>22</xdr:col>
      <xdr:colOff>415925</xdr:colOff>
      <xdr:row>98</xdr:row>
      <xdr:rowOff>28719</xdr:rowOff>
    </xdr:to>
    <xdr:sp macro="" textlink="">
      <xdr:nvSpPr>
        <xdr:cNvPr id="651" name="フローチャート : 判断 650"/>
        <xdr:cNvSpPr/>
      </xdr:nvSpPr>
      <xdr:spPr>
        <a:xfrm>
          <a:off x="15430500" y="1672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45246</xdr:rowOff>
    </xdr:from>
    <xdr:ext cx="534377" cy="259045"/>
    <xdr:sp macro="" textlink="">
      <xdr:nvSpPr>
        <xdr:cNvPr id="652" name="テキスト ボックス 651"/>
        <xdr:cNvSpPr txBox="1"/>
      </xdr:nvSpPr>
      <xdr:spPr>
        <a:xfrm>
          <a:off x="15214111" y="1650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11671</xdr:rowOff>
    </xdr:from>
    <xdr:to>
      <xdr:col>21</xdr:col>
      <xdr:colOff>161925</xdr:colOff>
      <xdr:row>98</xdr:row>
      <xdr:rowOff>15500</xdr:rowOff>
    </xdr:to>
    <xdr:cxnSp macro="">
      <xdr:nvCxnSpPr>
        <xdr:cNvPr id="653" name="直線コネクタ 652"/>
        <xdr:cNvCxnSpPr/>
      </xdr:nvCxnSpPr>
      <xdr:spPr>
        <a:xfrm flipV="1">
          <a:off x="13703300" y="16813771"/>
          <a:ext cx="8890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125124</xdr:rowOff>
    </xdr:from>
    <xdr:to>
      <xdr:col>21</xdr:col>
      <xdr:colOff>212725</xdr:colOff>
      <xdr:row>98</xdr:row>
      <xdr:rowOff>55274</xdr:rowOff>
    </xdr:to>
    <xdr:sp macro="" textlink="">
      <xdr:nvSpPr>
        <xdr:cNvPr id="654" name="フローチャート : 判断 653"/>
        <xdr:cNvSpPr/>
      </xdr:nvSpPr>
      <xdr:spPr>
        <a:xfrm>
          <a:off x="14541500" y="1675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71801</xdr:rowOff>
    </xdr:from>
    <xdr:ext cx="534377" cy="259045"/>
    <xdr:sp macro="" textlink="">
      <xdr:nvSpPr>
        <xdr:cNvPr id="655" name="テキスト ボックス 654"/>
        <xdr:cNvSpPr txBox="1"/>
      </xdr:nvSpPr>
      <xdr:spPr>
        <a:xfrm>
          <a:off x="14325111" y="1653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13691</xdr:rowOff>
    </xdr:from>
    <xdr:to>
      <xdr:col>19</xdr:col>
      <xdr:colOff>644525</xdr:colOff>
      <xdr:row>98</xdr:row>
      <xdr:rowOff>15500</xdr:rowOff>
    </xdr:to>
    <xdr:cxnSp macro="">
      <xdr:nvCxnSpPr>
        <xdr:cNvPr id="656" name="直線コネクタ 655"/>
        <xdr:cNvCxnSpPr/>
      </xdr:nvCxnSpPr>
      <xdr:spPr>
        <a:xfrm>
          <a:off x="12814300" y="16815791"/>
          <a:ext cx="889000" cy="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130104</xdr:rowOff>
    </xdr:from>
    <xdr:to>
      <xdr:col>20</xdr:col>
      <xdr:colOff>9525</xdr:colOff>
      <xdr:row>98</xdr:row>
      <xdr:rowOff>60254</xdr:rowOff>
    </xdr:to>
    <xdr:sp macro="" textlink="">
      <xdr:nvSpPr>
        <xdr:cNvPr id="657" name="フローチャート : 判断 656"/>
        <xdr:cNvSpPr/>
      </xdr:nvSpPr>
      <xdr:spPr>
        <a:xfrm>
          <a:off x="13652500" y="1676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76781</xdr:rowOff>
    </xdr:from>
    <xdr:ext cx="534377" cy="259045"/>
    <xdr:sp macro="" textlink="">
      <xdr:nvSpPr>
        <xdr:cNvPr id="658" name="テキスト ボックス 657"/>
        <xdr:cNvSpPr txBox="1"/>
      </xdr:nvSpPr>
      <xdr:spPr>
        <a:xfrm>
          <a:off x="13436111" y="1653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127620</xdr:rowOff>
    </xdr:from>
    <xdr:to>
      <xdr:col>18</xdr:col>
      <xdr:colOff>492125</xdr:colOff>
      <xdr:row>98</xdr:row>
      <xdr:rowOff>57770</xdr:rowOff>
    </xdr:to>
    <xdr:sp macro="" textlink="">
      <xdr:nvSpPr>
        <xdr:cNvPr id="659" name="フローチャート : 判断 658"/>
        <xdr:cNvSpPr/>
      </xdr:nvSpPr>
      <xdr:spPr>
        <a:xfrm>
          <a:off x="12763500" y="1675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74297</xdr:rowOff>
    </xdr:from>
    <xdr:ext cx="534377" cy="259045"/>
    <xdr:sp macro="" textlink="">
      <xdr:nvSpPr>
        <xdr:cNvPr id="660" name="テキスト ボックス 659"/>
        <xdr:cNvSpPr txBox="1"/>
      </xdr:nvSpPr>
      <xdr:spPr>
        <a:xfrm>
          <a:off x="12547111" y="1653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138206</xdr:rowOff>
    </xdr:from>
    <xdr:to>
      <xdr:col>23</xdr:col>
      <xdr:colOff>568325</xdr:colOff>
      <xdr:row>98</xdr:row>
      <xdr:rowOff>68356</xdr:rowOff>
    </xdr:to>
    <xdr:sp macro="" textlink="">
      <xdr:nvSpPr>
        <xdr:cNvPr id="666" name="円/楕円 665"/>
        <xdr:cNvSpPr/>
      </xdr:nvSpPr>
      <xdr:spPr>
        <a:xfrm>
          <a:off x="16268700" y="1676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92933</xdr:rowOff>
    </xdr:from>
    <xdr:ext cx="534377" cy="259045"/>
    <xdr:sp macro="" textlink="">
      <xdr:nvSpPr>
        <xdr:cNvPr id="667" name="積立金該当値テキスト"/>
        <xdr:cNvSpPr txBox="1"/>
      </xdr:nvSpPr>
      <xdr:spPr>
        <a:xfrm>
          <a:off x="16370300" y="1672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13,726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135837</xdr:rowOff>
    </xdr:from>
    <xdr:to>
      <xdr:col>22</xdr:col>
      <xdr:colOff>415925</xdr:colOff>
      <xdr:row>98</xdr:row>
      <xdr:rowOff>65987</xdr:rowOff>
    </xdr:to>
    <xdr:sp macro="" textlink="">
      <xdr:nvSpPr>
        <xdr:cNvPr id="668" name="円/楕円 667"/>
        <xdr:cNvSpPr/>
      </xdr:nvSpPr>
      <xdr:spPr>
        <a:xfrm>
          <a:off x="15430500" y="1676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57114</xdr:rowOff>
    </xdr:from>
    <xdr:ext cx="534377" cy="259045"/>
    <xdr:sp macro="" textlink="">
      <xdr:nvSpPr>
        <xdr:cNvPr id="669" name="テキスト ボックス 668"/>
        <xdr:cNvSpPr txBox="1"/>
      </xdr:nvSpPr>
      <xdr:spPr>
        <a:xfrm>
          <a:off x="15214111" y="1685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132321</xdr:rowOff>
    </xdr:from>
    <xdr:to>
      <xdr:col>21</xdr:col>
      <xdr:colOff>212725</xdr:colOff>
      <xdr:row>98</xdr:row>
      <xdr:rowOff>62471</xdr:rowOff>
    </xdr:to>
    <xdr:sp macro="" textlink="">
      <xdr:nvSpPr>
        <xdr:cNvPr id="670" name="円/楕円 669"/>
        <xdr:cNvSpPr/>
      </xdr:nvSpPr>
      <xdr:spPr>
        <a:xfrm>
          <a:off x="14541500" y="1676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53598</xdr:rowOff>
    </xdr:from>
    <xdr:ext cx="534377" cy="259045"/>
    <xdr:sp macro="" textlink="">
      <xdr:nvSpPr>
        <xdr:cNvPr id="671" name="テキスト ボックス 670"/>
        <xdr:cNvSpPr txBox="1"/>
      </xdr:nvSpPr>
      <xdr:spPr>
        <a:xfrm>
          <a:off x="14325111" y="1685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24,023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136150</xdr:rowOff>
    </xdr:from>
    <xdr:to>
      <xdr:col>20</xdr:col>
      <xdr:colOff>9525</xdr:colOff>
      <xdr:row>98</xdr:row>
      <xdr:rowOff>66300</xdr:rowOff>
    </xdr:to>
    <xdr:sp macro="" textlink="">
      <xdr:nvSpPr>
        <xdr:cNvPr id="672" name="円/楕円 671"/>
        <xdr:cNvSpPr/>
      </xdr:nvSpPr>
      <xdr:spPr>
        <a:xfrm>
          <a:off x="13652500" y="16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57427</xdr:rowOff>
    </xdr:from>
    <xdr:ext cx="534377" cy="259045"/>
    <xdr:sp macro="" textlink="">
      <xdr:nvSpPr>
        <xdr:cNvPr id="673" name="テキスト ボックス 672"/>
        <xdr:cNvSpPr txBox="1"/>
      </xdr:nvSpPr>
      <xdr:spPr>
        <a:xfrm>
          <a:off x="13436111" y="1685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17,324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134341</xdr:rowOff>
    </xdr:from>
    <xdr:to>
      <xdr:col>18</xdr:col>
      <xdr:colOff>492125</xdr:colOff>
      <xdr:row>98</xdr:row>
      <xdr:rowOff>64491</xdr:rowOff>
    </xdr:to>
    <xdr:sp macro="" textlink="">
      <xdr:nvSpPr>
        <xdr:cNvPr id="674" name="円/楕円 673"/>
        <xdr:cNvSpPr/>
      </xdr:nvSpPr>
      <xdr:spPr>
        <a:xfrm>
          <a:off x="12763500" y="1676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55618</xdr:rowOff>
    </xdr:from>
    <xdr:ext cx="534377" cy="259045"/>
    <xdr:sp macro="" textlink="">
      <xdr:nvSpPr>
        <xdr:cNvPr id="675" name="テキスト ボックス 674"/>
        <xdr:cNvSpPr txBox="1"/>
      </xdr:nvSpPr>
      <xdr:spPr>
        <a:xfrm>
          <a:off x="12547111" y="1685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7" name="テキスト ボックス 68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89" name="テキスト ボックス 68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1" name="テキスト ボックス 69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3" name="テキスト ボックス 69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95" name="テキスト ボックス 69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697" name="テキスト ボックス 696"/>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699" name="テキスト ボックス 69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75219</xdr:rowOff>
    </xdr:from>
    <xdr:to>
      <xdr:col>32</xdr:col>
      <xdr:colOff>186689</xdr:colOff>
      <xdr:row>39</xdr:row>
      <xdr:rowOff>98878</xdr:rowOff>
    </xdr:to>
    <xdr:cxnSp macro="">
      <xdr:nvCxnSpPr>
        <xdr:cNvPr id="701" name="直線コネクタ 700"/>
        <xdr:cNvCxnSpPr/>
      </xdr:nvCxnSpPr>
      <xdr:spPr>
        <a:xfrm flipV="1">
          <a:off x="22159595" y="5218719"/>
          <a:ext cx="1269" cy="1566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119297</xdr:rowOff>
    </xdr:from>
    <xdr:ext cx="249299" cy="259045"/>
    <xdr:sp macro="" textlink="">
      <xdr:nvSpPr>
        <xdr:cNvPr id="702" name="投資及び出資金最小値テキスト"/>
        <xdr:cNvSpPr txBox="1"/>
      </xdr:nvSpPr>
      <xdr:spPr>
        <a:xfrm>
          <a:off x="22212300" y="680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21896</xdr:rowOff>
    </xdr:from>
    <xdr:ext cx="534377" cy="259045"/>
    <xdr:sp macro="" textlink="">
      <xdr:nvSpPr>
        <xdr:cNvPr id="704" name="投資及び出資金最大値テキスト"/>
        <xdr:cNvSpPr txBox="1"/>
      </xdr:nvSpPr>
      <xdr:spPr>
        <a:xfrm>
          <a:off x="22212300" y="49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95,949</a:t>
          </a:r>
          <a:endParaRPr kumimoji="1" lang="ja-JP" altLang="en-US" sz="1000" b="1">
            <a:latin typeface="ＭＳ Ｐゴシック"/>
          </a:endParaRPr>
        </a:p>
      </xdr:txBody>
    </xdr:sp>
    <xdr:clientData/>
  </xdr:oneCellAnchor>
  <xdr:twoCellAnchor>
    <xdr:from>
      <xdr:col>32</xdr:col>
      <xdr:colOff>98425</xdr:colOff>
      <xdr:row>30</xdr:row>
      <xdr:rowOff>75219</xdr:rowOff>
    </xdr:from>
    <xdr:to>
      <xdr:col>32</xdr:col>
      <xdr:colOff>276225</xdr:colOff>
      <xdr:row>30</xdr:row>
      <xdr:rowOff>75219</xdr:rowOff>
    </xdr:to>
    <xdr:cxnSp macro="">
      <xdr:nvCxnSpPr>
        <xdr:cNvPr id="705" name="直線コネクタ 704"/>
        <xdr:cNvCxnSpPr/>
      </xdr:nvCxnSpPr>
      <xdr:spPr>
        <a:xfrm>
          <a:off x="22072600" y="5218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17301</xdr:rowOff>
    </xdr:from>
    <xdr:to>
      <xdr:col>32</xdr:col>
      <xdr:colOff>187325</xdr:colOff>
      <xdr:row>39</xdr:row>
      <xdr:rowOff>23669</xdr:rowOff>
    </xdr:to>
    <xdr:cxnSp macro="">
      <xdr:nvCxnSpPr>
        <xdr:cNvPr id="706" name="直線コネクタ 705"/>
        <xdr:cNvCxnSpPr/>
      </xdr:nvCxnSpPr>
      <xdr:spPr>
        <a:xfrm>
          <a:off x="21323300" y="6703851"/>
          <a:ext cx="8382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163747</xdr:rowOff>
    </xdr:from>
    <xdr:ext cx="469744" cy="259045"/>
    <xdr:sp macro="" textlink="">
      <xdr:nvSpPr>
        <xdr:cNvPr id="707" name="投資及び出資金平均値テキスト"/>
        <xdr:cNvSpPr txBox="1"/>
      </xdr:nvSpPr>
      <xdr:spPr>
        <a:xfrm>
          <a:off x="22212300" y="6678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13870</xdr:rowOff>
    </xdr:from>
    <xdr:to>
      <xdr:col>32</xdr:col>
      <xdr:colOff>238125</xdr:colOff>
      <xdr:row>39</xdr:row>
      <xdr:rowOff>115470</xdr:rowOff>
    </xdr:to>
    <xdr:sp macro="" textlink="">
      <xdr:nvSpPr>
        <xdr:cNvPr id="708" name="フローチャート : 判断 707"/>
        <xdr:cNvSpPr/>
      </xdr:nvSpPr>
      <xdr:spPr>
        <a:xfrm>
          <a:off x="221107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17301</xdr:rowOff>
    </xdr:from>
    <xdr:to>
      <xdr:col>31</xdr:col>
      <xdr:colOff>34925</xdr:colOff>
      <xdr:row>39</xdr:row>
      <xdr:rowOff>59200</xdr:rowOff>
    </xdr:to>
    <xdr:cxnSp macro="">
      <xdr:nvCxnSpPr>
        <xdr:cNvPr id="709" name="直線コネクタ 708"/>
        <xdr:cNvCxnSpPr/>
      </xdr:nvCxnSpPr>
      <xdr:spPr>
        <a:xfrm flipV="1">
          <a:off x="20434300" y="6703851"/>
          <a:ext cx="889000" cy="4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28256</xdr:rowOff>
    </xdr:from>
    <xdr:to>
      <xdr:col>31</xdr:col>
      <xdr:colOff>85725</xdr:colOff>
      <xdr:row>39</xdr:row>
      <xdr:rowOff>129856</xdr:rowOff>
    </xdr:to>
    <xdr:sp macro="" textlink="">
      <xdr:nvSpPr>
        <xdr:cNvPr id="710" name="フローチャート : 判断 709"/>
        <xdr:cNvSpPr/>
      </xdr:nvSpPr>
      <xdr:spPr>
        <a:xfrm>
          <a:off x="21272500" y="671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120983</xdr:rowOff>
    </xdr:from>
    <xdr:ext cx="469744" cy="259045"/>
    <xdr:sp macro="" textlink="">
      <xdr:nvSpPr>
        <xdr:cNvPr id="711" name="テキスト ボックス 710"/>
        <xdr:cNvSpPr txBox="1"/>
      </xdr:nvSpPr>
      <xdr:spPr>
        <a:xfrm>
          <a:off x="21088427" y="680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24829</xdr:rowOff>
    </xdr:from>
    <xdr:to>
      <xdr:col>29</xdr:col>
      <xdr:colOff>517525</xdr:colOff>
      <xdr:row>39</xdr:row>
      <xdr:rowOff>59200</xdr:rowOff>
    </xdr:to>
    <xdr:cxnSp macro="">
      <xdr:nvCxnSpPr>
        <xdr:cNvPr id="712" name="直線コネクタ 711"/>
        <xdr:cNvCxnSpPr/>
      </xdr:nvCxnSpPr>
      <xdr:spPr>
        <a:xfrm>
          <a:off x="19545300" y="6711379"/>
          <a:ext cx="889000" cy="3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24500</xdr:rowOff>
    </xdr:from>
    <xdr:to>
      <xdr:col>29</xdr:col>
      <xdr:colOff>568325</xdr:colOff>
      <xdr:row>39</xdr:row>
      <xdr:rowOff>126100</xdr:rowOff>
    </xdr:to>
    <xdr:sp macro="" textlink="">
      <xdr:nvSpPr>
        <xdr:cNvPr id="713" name="フローチャート : 判断 712"/>
        <xdr:cNvSpPr/>
      </xdr:nvSpPr>
      <xdr:spPr>
        <a:xfrm>
          <a:off x="20383500" y="671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117227</xdr:rowOff>
    </xdr:from>
    <xdr:ext cx="469744" cy="259045"/>
    <xdr:sp macro="" textlink="">
      <xdr:nvSpPr>
        <xdr:cNvPr id="714" name="テキスト ボックス 713"/>
        <xdr:cNvSpPr txBox="1"/>
      </xdr:nvSpPr>
      <xdr:spPr>
        <a:xfrm>
          <a:off x="20199427" y="680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24829</xdr:rowOff>
    </xdr:from>
    <xdr:to>
      <xdr:col>28</xdr:col>
      <xdr:colOff>314325</xdr:colOff>
      <xdr:row>39</xdr:row>
      <xdr:rowOff>61535</xdr:rowOff>
    </xdr:to>
    <xdr:cxnSp macro="">
      <xdr:nvCxnSpPr>
        <xdr:cNvPr id="715" name="直線コネクタ 714"/>
        <xdr:cNvCxnSpPr/>
      </xdr:nvCxnSpPr>
      <xdr:spPr>
        <a:xfrm flipV="1">
          <a:off x="18656300" y="6711379"/>
          <a:ext cx="889000" cy="3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28794</xdr:rowOff>
    </xdr:from>
    <xdr:to>
      <xdr:col>28</xdr:col>
      <xdr:colOff>365125</xdr:colOff>
      <xdr:row>39</xdr:row>
      <xdr:rowOff>130394</xdr:rowOff>
    </xdr:to>
    <xdr:sp macro="" textlink="">
      <xdr:nvSpPr>
        <xdr:cNvPr id="716" name="フローチャート : 判断 715"/>
        <xdr:cNvSpPr/>
      </xdr:nvSpPr>
      <xdr:spPr>
        <a:xfrm>
          <a:off x="19494500" y="671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121521</xdr:rowOff>
    </xdr:from>
    <xdr:ext cx="469744" cy="259045"/>
    <xdr:sp macro="" textlink="">
      <xdr:nvSpPr>
        <xdr:cNvPr id="717" name="テキスト ボックス 716"/>
        <xdr:cNvSpPr txBox="1"/>
      </xdr:nvSpPr>
      <xdr:spPr>
        <a:xfrm>
          <a:off x="19310427" y="680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33155</xdr:rowOff>
    </xdr:from>
    <xdr:to>
      <xdr:col>27</xdr:col>
      <xdr:colOff>161925</xdr:colOff>
      <xdr:row>39</xdr:row>
      <xdr:rowOff>134755</xdr:rowOff>
    </xdr:to>
    <xdr:sp macro="" textlink="">
      <xdr:nvSpPr>
        <xdr:cNvPr id="718" name="フローチャート : 判断 717"/>
        <xdr:cNvSpPr/>
      </xdr:nvSpPr>
      <xdr:spPr>
        <a:xfrm>
          <a:off x="18605500" y="6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125882</xdr:rowOff>
    </xdr:from>
    <xdr:ext cx="378565" cy="259045"/>
    <xdr:sp macro="" textlink="">
      <xdr:nvSpPr>
        <xdr:cNvPr id="719" name="テキスト ボックス 718"/>
        <xdr:cNvSpPr txBox="1"/>
      </xdr:nvSpPr>
      <xdr:spPr>
        <a:xfrm>
          <a:off x="18467017" y="6812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144319</xdr:rowOff>
    </xdr:from>
    <xdr:to>
      <xdr:col>32</xdr:col>
      <xdr:colOff>238125</xdr:colOff>
      <xdr:row>39</xdr:row>
      <xdr:rowOff>74469</xdr:rowOff>
    </xdr:to>
    <xdr:sp macro="" textlink="">
      <xdr:nvSpPr>
        <xdr:cNvPr id="725" name="円/楕円 724"/>
        <xdr:cNvSpPr/>
      </xdr:nvSpPr>
      <xdr:spPr>
        <a:xfrm>
          <a:off x="22110700" y="665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103696</xdr:rowOff>
    </xdr:from>
    <xdr:ext cx="469744" cy="259045"/>
    <xdr:sp macro="" textlink="">
      <xdr:nvSpPr>
        <xdr:cNvPr id="726" name="投資及び出資金該当値テキスト"/>
        <xdr:cNvSpPr txBox="1"/>
      </xdr:nvSpPr>
      <xdr:spPr>
        <a:xfrm>
          <a:off x="22212300" y="644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137951</xdr:rowOff>
    </xdr:from>
    <xdr:to>
      <xdr:col>31</xdr:col>
      <xdr:colOff>85725</xdr:colOff>
      <xdr:row>39</xdr:row>
      <xdr:rowOff>68101</xdr:rowOff>
    </xdr:to>
    <xdr:sp macro="" textlink="">
      <xdr:nvSpPr>
        <xdr:cNvPr id="727" name="円/楕円 726"/>
        <xdr:cNvSpPr/>
      </xdr:nvSpPr>
      <xdr:spPr>
        <a:xfrm>
          <a:off x="21272500" y="665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84628</xdr:rowOff>
    </xdr:from>
    <xdr:ext cx="469744" cy="259045"/>
    <xdr:sp macro="" textlink="">
      <xdr:nvSpPr>
        <xdr:cNvPr id="728" name="テキスト ボックス 727"/>
        <xdr:cNvSpPr txBox="1"/>
      </xdr:nvSpPr>
      <xdr:spPr>
        <a:xfrm>
          <a:off x="21088427" y="642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4,996</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8400</xdr:rowOff>
    </xdr:from>
    <xdr:to>
      <xdr:col>29</xdr:col>
      <xdr:colOff>568325</xdr:colOff>
      <xdr:row>39</xdr:row>
      <xdr:rowOff>110000</xdr:rowOff>
    </xdr:to>
    <xdr:sp macro="" textlink="">
      <xdr:nvSpPr>
        <xdr:cNvPr id="729" name="円/楕円 728"/>
        <xdr:cNvSpPr/>
      </xdr:nvSpPr>
      <xdr:spPr>
        <a:xfrm>
          <a:off x="20383500" y="669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126527</xdr:rowOff>
    </xdr:from>
    <xdr:ext cx="469744" cy="259045"/>
    <xdr:sp macro="" textlink="">
      <xdr:nvSpPr>
        <xdr:cNvPr id="730" name="テキスト ボックス 729"/>
        <xdr:cNvSpPr txBox="1"/>
      </xdr:nvSpPr>
      <xdr:spPr>
        <a:xfrm>
          <a:off x="20199427" y="647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145479</xdr:rowOff>
    </xdr:from>
    <xdr:to>
      <xdr:col>28</xdr:col>
      <xdr:colOff>365125</xdr:colOff>
      <xdr:row>39</xdr:row>
      <xdr:rowOff>75629</xdr:rowOff>
    </xdr:to>
    <xdr:sp macro="" textlink="">
      <xdr:nvSpPr>
        <xdr:cNvPr id="731" name="円/楕円 730"/>
        <xdr:cNvSpPr/>
      </xdr:nvSpPr>
      <xdr:spPr>
        <a:xfrm>
          <a:off x="19494500" y="666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92155</xdr:rowOff>
    </xdr:from>
    <xdr:ext cx="469744" cy="259045"/>
    <xdr:sp macro="" textlink="">
      <xdr:nvSpPr>
        <xdr:cNvPr id="732" name="テキスト ボックス 731"/>
        <xdr:cNvSpPr txBox="1"/>
      </xdr:nvSpPr>
      <xdr:spPr>
        <a:xfrm>
          <a:off x="19310427" y="643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4,535</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10735</xdr:rowOff>
    </xdr:from>
    <xdr:to>
      <xdr:col>27</xdr:col>
      <xdr:colOff>161925</xdr:colOff>
      <xdr:row>39</xdr:row>
      <xdr:rowOff>112335</xdr:rowOff>
    </xdr:to>
    <xdr:sp macro="" textlink="">
      <xdr:nvSpPr>
        <xdr:cNvPr id="733" name="円/楕円 732"/>
        <xdr:cNvSpPr/>
      </xdr:nvSpPr>
      <xdr:spPr>
        <a:xfrm>
          <a:off x="18605500" y="669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128862</xdr:rowOff>
    </xdr:from>
    <xdr:ext cx="469744" cy="259045"/>
    <xdr:sp macro="" textlink="">
      <xdr:nvSpPr>
        <xdr:cNvPr id="734" name="テキスト ボックス 733"/>
        <xdr:cNvSpPr txBox="1"/>
      </xdr:nvSpPr>
      <xdr:spPr>
        <a:xfrm>
          <a:off x="18421427" y="647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5" name="直線コネクタ 74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6" name="テキスト ボックス 74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7" name="直線コネクタ 74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8" name="テキスト ボックス 74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9" name="直線コネクタ 74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0" name="テキスト ボックス 74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1" name="直線コネクタ 75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2" name="テキスト ボックス 75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3" name="直線コネクタ 75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4" name="テキスト ボックス 75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5" name="直線コネクタ 75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6" name="テキスト ボックス 75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60409</xdr:rowOff>
    </xdr:from>
    <xdr:to>
      <xdr:col>32</xdr:col>
      <xdr:colOff>186689</xdr:colOff>
      <xdr:row>59</xdr:row>
      <xdr:rowOff>98878</xdr:rowOff>
    </xdr:to>
    <xdr:cxnSp macro="">
      <xdr:nvCxnSpPr>
        <xdr:cNvPr id="760" name="直線コネクタ 759"/>
        <xdr:cNvCxnSpPr/>
      </xdr:nvCxnSpPr>
      <xdr:spPr>
        <a:xfrm flipV="1">
          <a:off x="22159595" y="8632909"/>
          <a:ext cx="1269" cy="158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2" name="直線コネクタ 76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7086</xdr:rowOff>
    </xdr:from>
    <xdr:ext cx="534377" cy="259045"/>
    <xdr:sp macro="" textlink="">
      <xdr:nvSpPr>
        <xdr:cNvPr id="763" name="貸付金最大値テキスト"/>
        <xdr:cNvSpPr txBox="1"/>
      </xdr:nvSpPr>
      <xdr:spPr>
        <a:xfrm>
          <a:off x="22212300" y="84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48,428</a:t>
          </a:r>
          <a:endParaRPr kumimoji="1" lang="ja-JP" altLang="en-US" sz="1000" b="1">
            <a:latin typeface="ＭＳ Ｐゴシック"/>
          </a:endParaRPr>
        </a:p>
      </xdr:txBody>
    </xdr:sp>
    <xdr:clientData/>
  </xdr:oneCellAnchor>
  <xdr:twoCellAnchor>
    <xdr:from>
      <xdr:col>32</xdr:col>
      <xdr:colOff>98425</xdr:colOff>
      <xdr:row>50</xdr:row>
      <xdr:rowOff>60409</xdr:rowOff>
    </xdr:from>
    <xdr:to>
      <xdr:col>32</xdr:col>
      <xdr:colOff>276225</xdr:colOff>
      <xdr:row>50</xdr:row>
      <xdr:rowOff>60409</xdr:rowOff>
    </xdr:to>
    <xdr:cxnSp macro="">
      <xdr:nvCxnSpPr>
        <xdr:cNvPr id="764" name="直線コネクタ 763"/>
        <xdr:cNvCxnSpPr/>
      </xdr:nvCxnSpPr>
      <xdr:spPr>
        <a:xfrm>
          <a:off x="22072600" y="863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65" name="直線コネクタ 764"/>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88101</xdr:rowOff>
    </xdr:from>
    <xdr:ext cx="469744" cy="259045"/>
    <xdr:sp macro="" textlink="">
      <xdr:nvSpPr>
        <xdr:cNvPr id="766" name="貸付金平均値テキスト"/>
        <xdr:cNvSpPr txBox="1"/>
      </xdr:nvSpPr>
      <xdr:spPr>
        <a:xfrm>
          <a:off x="22212300" y="9860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65224</xdr:rowOff>
    </xdr:from>
    <xdr:to>
      <xdr:col>32</xdr:col>
      <xdr:colOff>238125</xdr:colOff>
      <xdr:row>58</xdr:row>
      <xdr:rowOff>166824</xdr:rowOff>
    </xdr:to>
    <xdr:sp macro="" textlink="">
      <xdr:nvSpPr>
        <xdr:cNvPr id="767" name="フローチャート : 判断 766"/>
        <xdr:cNvSpPr/>
      </xdr:nvSpPr>
      <xdr:spPr>
        <a:xfrm>
          <a:off x="221107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68" name="直線コネクタ 767"/>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107808</xdr:rowOff>
    </xdr:from>
    <xdr:to>
      <xdr:col>31</xdr:col>
      <xdr:colOff>85725</xdr:colOff>
      <xdr:row>59</xdr:row>
      <xdr:rowOff>37958</xdr:rowOff>
    </xdr:to>
    <xdr:sp macro="" textlink="">
      <xdr:nvSpPr>
        <xdr:cNvPr id="769" name="フローチャート : 判断 768"/>
        <xdr:cNvSpPr/>
      </xdr:nvSpPr>
      <xdr:spPr>
        <a:xfrm>
          <a:off x="21272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54485</xdr:rowOff>
    </xdr:from>
    <xdr:ext cx="469744" cy="259045"/>
    <xdr:sp macro="" textlink="">
      <xdr:nvSpPr>
        <xdr:cNvPr id="770" name="テキスト ボックス 769"/>
        <xdr:cNvSpPr txBox="1"/>
      </xdr:nvSpPr>
      <xdr:spPr>
        <a:xfrm>
          <a:off x="21088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71" name="直線コネクタ 77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106208</xdr:rowOff>
    </xdr:from>
    <xdr:to>
      <xdr:col>29</xdr:col>
      <xdr:colOff>568325</xdr:colOff>
      <xdr:row>59</xdr:row>
      <xdr:rowOff>36358</xdr:rowOff>
    </xdr:to>
    <xdr:sp macro="" textlink="">
      <xdr:nvSpPr>
        <xdr:cNvPr id="772" name="フローチャート : 判断 771"/>
        <xdr:cNvSpPr/>
      </xdr:nvSpPr>
      <xdr:spPr>
        <a:xfrm>
          <a:off x="20383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52885</xdr:rowOff>
    </xdr:from>
    <xdr:ext cx="469744" cy="259045"/>
    <xdr:sp macro="" textlink="">
      <xdr:nvSpPr>
        <xdr:cNvPr id="773" name="テキスト ボックス 772"/>
        <xdr:cNvSpPr txBox="1"/>
      </xdr:nvSpPr>
      <xdr:spPr>
        <a:xfrm>
          <a:off x="20199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74" name="直線コネクタ 77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97097</xdr:rowOff>
    </xdr:from>
    <xdr:to>
      <xdr:col>28</xdr:col>
      <xdr:colOff>365125</xdr:colOff>
      <xdr:row>59</xdr:row>
      <xdr:rowOff>27247</xdr:rowOff>
    </xdr:to>
    <xdr:sp macro="" textlink="">
      <xdr:nvSpPr>
        <xdr:cNvPr id="775" name="フローチャート : 判断 774"/>
        <xdr:cNvSpPr/>
      </xdr:nvSpPr>
      <xdr:spPr>
        <a:xfrm>
          <a:off x="19494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43774</xdr:rowOff>
    </xdr:from>
    <xdr:ext cx="469744" cy="259045"/>
    <xdr:sp macro="" textlink="">
      <xdr:nvSpPr>
        <xdr:cNvPr id="776" name="テキスト ボックス 775"/>
        <xdr:cNvSpPr txBox="1"/>
      </xdr:nvSpPr>
      <xdr:spPr>
        <a:xfrm>
          <a:off x="19310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103106</xdr:rowOff>
    </xdr:from>
    <xdr:to>
      <xdr:col>27</xdr:col>
      <xdr:colOff>161925</xdr:colOff>
      <xdr:row>59</xdr:row>
      <xdr:rowOff>33256</xdr:rowOff>
    </xdr:to>
    <xdr:sp macro="" textlink="">
      <xdr:nvSpPr>
        <xdr:cNvPr id="777" name="フローチャート : 判断 776"/>
        <xdr:cNvSpPr/>
      </xdr:nvSpPr>
      <xdr:spPr>
        <a:xfrm>
          <a:off x="18605500" y="100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49783</xdr:rowOff>
    </xdr:from>
    <xdr:ext cx="469744" cy="259045"/>
    <xdr:sp macro="" textlink="">
      <xdr:nvSpPr>
        <xdr:cNvPr id="778" name="テキスト ボックス 777"/>
        <xdr:cNvSpPr txBox="1"/>
      </xdr:nvSpPr>
      <xdr:spPr>
        <a:xfrm>
          <a:off x="18421427" y="98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84" name="円/楕円 78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785"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86" name="円/楕円 78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87" name="テキスト ボックス 786"/>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788" name="円/楕円 78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789" name="テキスト ボックス 788"/>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790" name="円/楕円 78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791" name="テキスト ボックス 790"/>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792" name="円/楕円 79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793" name="テキスト ボックス 792"/>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89491</xdr:rowOff>
    </xdr:from>
    <xdr:to>
      <xdr:col>32</xdr:col>
      <xdr:colOff>186689</xdr:colOff>
      <xdr:row>77</xdr:row>
      <xdr:rowOff>142466</xdr:rowOff>
    </xdr:to>
    <xdr:cxnSp macro="">
      <xdr:nvCxnSpPr>
        <xdr:cNvPr id="817" name="直線コネクタ 816"/>
        <xdr:cNvCxnSpPr/>
      </xdr:nvCxnSpPr>
      <xdr:spPr>
        <a:xfrm flipV="1">
          <a:off x="22159595" y="12090991"/>
          <a:ext cx="1269" cy="125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146293</xdr:rowOff>
    </xdr:from>
    <xdr:ext cx="534377" cy="259045"/>
    <xdr:sp macro="" textlink="">
      <xdr:nvSpPr>
        <xdr:cNvPr id="818" name="繰出金最小値テキスト"/>
        <xdr:cNvSpPr txBox="1"/>
      </xdr:nvSpPr>
      <xdr:spPr>
        <a:xfrm>
          <a:off x="22212300"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32,137</a:t>
          </a:r>
          <a:endParaRPr kumimoji="1" lang="ja-JP" altLang="en-US" sz="1000" b="1">
            <a:latin typeface="ＭＳ Ｐゴシック"/>
          </a:endParaRPr>
        </a:p>
      </xdr:txBody>
    </xdr:sp>
    <xdr:clientData/>
  </xdr:oneCellAnchor>
  <xdr:twoCellAnchor>
    <xdr:from>
      <xdr:col>32</xdr:col>
      <xdr:colOff>98425</xdr:colOff>
      <xdr:row>77</xdr:row>
      <xdr:rowOff>142466</xdr:rowOff>
    </xdr:from>
    <xdr:to>
      <xdr:col>32</xdr:col>
      <xdr:colOff>276225</xdr:colOff>
      <xdr:row>77</xdr:row>
      <xdr:rowOff>142466</xdr:rowOff>
    </xdr:to>
    <xdr:cxnSp macro="">
      <xdr:nvCxnSpPr>
        <xdr:cNvPr id="819" name="直線コネクタ 818"/>
        <xdr:cNvCxnSpPr/>
      </xdr:nvCxnSpPr>
      <xdr:spPr>
        <a:xfrm>
          <a:off x="22072600" y="1334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36168</xdr:rowOff>
    </xdr:from>
    <xdr:ext cx="599010" cy="259045"/>
    <xdr:sp macro="" textlink="">
      <xdr:nvSpPr>
        <xdr:cNvPr id="820" name="繰出金最大値テキスト"/>
        <xdr:cNvSpPr txBox="1"/>
      </xdr:nvSpPr>
      <xdr:spPr>
        <a:xfrm>
          <a:off x="22212300" y="118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196,589</a:t>
          </a:r>
          <a:endParaRPr kumimoji="1" lang="ja-JP" altLang="en-US" sz="1000" b="1">
            <a:latin typeface="ＭＳ Ｐゴシック"/>
          </a:endParaRPr>
        </a:p>
      </xdr:txBody>
    </xdr:sp>
    <xdr:clientData/>
  </xdr:oneCellAnchor>
  <xdr:twoCellAnchor>
    <xdr:from>
      <xdr:col>32</xdr:col>
      <xdr:colOff>98425</xdr:colOff>
      <xdr:row>70</xdr:row>
      <xdr:rowOff>89491</xdr:rowOff>
    </xdr:from>
    <xdr:to>
      <xdr:col>32</xdr:col>
      <xdr:colOff>276225</xdr:colOff>
      <xdr:row>70</xdr:row>
      <xdr:rowOff>89491</xdr:rowOff>
    </xdr:to>
    <xdr:cxnSp macro="">
      <xdr:nvCxnSpPr>
        <xdr:cNvPr id="821" name="直線コネクタ 820"/>
        <xdr:cNvCxnSpPr/>
      </xdr:nvCxnSpPr>
      <xdr:spPr>
        <a:xfrm>
          <a:off x="22072600" y="1209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142466</xdr:rowOff>
    </xdr:from>
    <xdr:to>
      <xdr:col>32</xdr:col>
      <xdr:colOff>187325</xdr:colOff>
      <xdr:row>78</xdr:row>
      <xdr:rowOff>2456</xdr:rowOff>
    </xdr:to>
    <xdr:cxnSp macro="">
      <xdr:nvCxnSpPr>
        <xdr:cNvPr id="822" name="直線コネクタ 821"/>
        <xdr:cNvCxnSpPr/>
      </xdr:nvCxnSpPr>
      <xdr:spPr>
        <a:xfrm flipV="1">
          <a:off x="21323300" y="13344116"/>
          <a:ext cx="838200" cy="3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27691</xdr:rowOff>
    </xdr:from>
    <xdr:ext cx="534377" cy="259045"/>
    <xdr:sp macro="" textlink="">
      <xdr:nvSpPr>
        <xdr:cNvPr id="823" name="繰出金平均値テキスト"/>
        <xdr:cNvSpPr txBox="1"/>
      </xdr:nvSpPr>
      <xdr:spPr>
        <a:xfrm>
          <a:off x="22212300" y="12886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4814</xdr:rowOff>
    </xdr:from>
    <xdr:to>
      <xdr:col>32</xdr:col>
      <xdr:colOff>238125</xdr:colOff>
      <xdr:row>76</xdr:row>
      <xdr:rowOff>106414</xdr:rowOff>
    </xdr:to>
    <xdr:sp macro="" textlink="">
      <xdr:nvSpPr>
        <xdr:cNvPr id="824" name="フローチャート : 判断 823"/>
        <xdr:cNvSpPr/>
      </xdr:nvSpPr>
      <xdr:spPr>
        <a:xfrm>
          <a:off x="221107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2456</xdr:rowOff>
    </xdr:from>
    <xdr:to>
      <xdr:col>31</xdr:col>
      <xdr:colOff>34925</xdr:colOff>
      <xdr:row>78</xdr:row>
      <xdr:rowOff>19479</xdr:rowOff>
    </xdr:to>
    <xdr:cxnSp macro="">
      <xdr:nvCxnSpPr>
        <xdr:cNvPr id="825" name="直線コネクタ 824"/>
        <xdr:cNvCxnSpPr/>
      </xdr:nvCxnSpPr>
      <xdr:spPr>
        <a:xfrm flipV="1">
          <a:off x="20434300" y="13375556"/>
          <a:ext cx="889000" cy="1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41335</xdr:rowOff>
    </xdr:from>
    <xdr:to>
      <xdr:col>31</xdr:col>
      <xdr:colOff>85725</xdr:colOff>
      <xdr:row>76</xdr:row>
      <xdr:rowOff>142935</xdr:rowOff>
    </xdr:to>
    <xdr:sp macro="" textlink="">
      <xdr:nvSpPr>
        <xdr:cNvPr id="826" name="フローチャート : 判断 825"/>
        <xdr:cNvSpPr/>
      </xdr:nvSpPr>
      <xdr:spPr>
        <a:xfrm>
          <a:off x="21272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159463</xdr:rowOff>
    </xdr:from>
    <xdr:ext cx="534377" cy="259045"/>
    <xdr:sp macro="" textlink="">
      <xdr:nvSpPr>
        <xdr:cNvPr id="827" name="テキスト ボックス 826"/>
        <xdr:cNvSpPr txBox="1"/>
      </xdr:nvSpPr>
      <xdr:spPr>
        <a:xfrm>
          <a:off x="21056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17422</xdr:rowOff>
    </xdr:from>
    <xdr:to>
      <xdr:col>29</xdr:col>
      <xdr:colOff>517525</xdr:colOff>
      <xdr:row>78</xdr:row>
      <xdr:rowOff>19479</xdr:rowOff>
    </xdr:to>
    <xdr:cxnSp macro="">
      <xdr:nvCxnSpPr>
        <xdr:cNvPr id="828" name="直線コネクタ 827"/>
        <xdr:cNvCxnSpPr/>
      </xdr:nvCxnSpPr>
      <xdr:spPr>
        <a:xfrm>
          <a:off x="19545300" y="13390522"/>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64021</xdr:rowOff>
    </xdr:from>
    <xdr:to>
      <xdr:col>29</xdr:col>
      <xdr:colOff>568325</xdr:colOff>
      <xdr:row>76</xdr:row>
      <xdr:rowOff>165621</xdr:rowOff>
    </xdr:to>
    <xdr:sp macro="" textlink="">
      <xdr:nvSpPr>
        <xdr:cNvPr id="829" name="フローチャート : 判断 828"/>
        <xdr:cNvSpPr/>
      </xdr:nvSpPr>
      <xdr:spPr>
        <a:xfrm>
          <a:off x="20383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10698</xdr:rowOff>
    </xdr:from>
    <xdr:ext cx="534377" cy="259045"/>
    <xdr:sp macro="" textlink="">
      <xdr:nvSpPr>
        <xdr:cNvPr id="830" name="テキスト ボックス 829"/>
        <xdr:cNvSpPr txBox="1"/>
      </xdr:nvSpPr>
      <xdr:spPr>
        <a:xfrm>
          <a:off x="20167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17422</xdr:rowOff>
    </xdr:from>
    <xdr:to>
      <xdr:col>28</xdr:col>
      <xdr:colOff>314325</xdr:colOff>
      <xdr:row>78</xdr:row>
      <xdr:rowOff>22383</xdr:rowOff>
    </xdr:to>
    <xdr:cxnSp macro="">
      <xdr:nvCxnSpPr>
        <xdr:cNvPr id="831" name="直線コネクタ 830"/>
        <xdr:cNvCxnSpPr/>
      </xdr:nvCxnSpPr>
      <xdr:spPr>
        <a:xfrm flipV="1">
          <a:off x="18656300" y="13390522"/>
          <a:ext cx="8890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71481</xdr:rowOff>
    </xdr:from>
    <xdr:to>
      <xdr:col>28</xdr:col>
      <xdr:colOff>365125</xdr:colOff>
      <xdr:row>77</xdr:row>
      <xdr:rowOff>1631</xdr:rowOff>
    </xdr:to>
    <xdr:sp macro="" textlink="">
      <xdr:nvSpPr>
        <xdr:cNvPr id="832" name="フローチャート : 判断 831"/>
        <xdr:cNvSpPr/>
      </xdr:nvSpPr>
      <xdr:spPr>
        <a:xfrm>
          <a:off x="19494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18158</xdr:rowOff>
    </xdr:from>
    <xdr:ext cx="534377" cy="259045"/>
    <xdr:sp macro="" textlink="">
      <xdr:nvSpPr>
        <xdr:cNvPr id="833" name="テキスト ボックス 832"/>
        <xdr:cNvSpPr txBox="1"/>
      </xdr:nvSpPr>
      <xdr:spPr>
        <a:xfrm>
          <a:off x="19278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76876</xdr:rowOff>
    </xdr:from>
    <xdr:to>
      <xdr:col>27</xdr:col>
      <xdr:colOff>161925</xdr:colOff>
      <xdr:row>77</xdr:row>
      <xdr:rowOff>7026</xdr:rowOff>
    </xdr:to>
    <xdr:sp macro="" textlink="">
      <xdr:nvSpPr>
        <xdr:cNvPr id="834" name="フローチャート : 判断 833"/>
        <xdr:cNvSpPr/>
      </xdr:nvSpPr>
      <xdr:spPr>
        <a:xfrm>
          <a:off x="18605500" y="131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23553</xdr:rowOff>
    </xdr:from>
    <xdr:ext cx="534377" cy="259045"/>
    <xdr:sp macro="" textlink="">
      <xdr:nvSpPr>
        <xdr:cNvPr id="835" name="テキスト ボックス 834"/>
        <xdr:cNvSpPr txBox="1"/>
      </xdr:nvSpPr>
      <xdr:spPr>
        <a:xfrm>
          <a:off x="18389111" y="1288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91666</xdr:rowOff>
    </xdr:from>
    <xdr:to>
      <xdr:col>32</xdr:col>
      <xdr:colOff>238125</xdr:colOff>
      <xdr:row>78</xdr:row>
      <xdr:rowOff>21816</xdr:rowOff>
    </xdr:to>
    <xdr:sp macro="" textlink="">
      <xdr:nvSpPr>
        <xdr:cNvPr id="841" name="円/楕円 840"/>
        <xdr:cNvSpPr/>
      </xdr:nvSpPr>
      <xdr:spPr>
        <a:xfrm>
          <a:off x="22110700" y="1329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6593</xdr:rowOff>
    </xdr:from>
    <xdr:ext cx="534377" cy="259045"/>
    <xdr:sp macro="" textlink="">
      <xdr:nvSpPr>
        <xdr:cNvPr id="842" name="繰出金該当値テキスト"/>
        <xdr:cNvSpPr txBox="1"/>
      </xdr:nvSpPr>
      <xdr:spPr>
        <a:xfrm>
          <a:off x="22212300" y="1320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32,137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123106</xdr:rowOff>
    </xdr:from>
    <xdr:to>
      <xdr:col>31</xdr:col>
      <xdr:colOff>85725</xdr:colOff>
      <xdr:row>78</xdr:row>
      <xdr:rowOff>53256</xdr:rowOff>
    </xdr:to>
    <xdr:sp macro="" textlink="">
      <xdr:nvSpPr>
        <xdr:cNvPr id="843" name="円/楕円 842"/>
        <xdr:cNvSpPr/>
      </xdr:nvSpPr>
      <xdr:spPr>
        <a:xfrm>
          <a:off x="21272500" y="1332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44383</xdr:rowOff>
    </xdr:from>
    <xdr:ext cx="534377" cy="259045"/>
    <xdr:sp macro="" textlink="">
      <xdr:nvSpPr>
        <xdr:cNvPr id="844" name="テキスト ボックス 843"/>
        <xdr:cNvSpPr txBox="1"/>
      </xdr:nvSpPr>
      <xdr:spPr>
        <a:xfrm>
          <a:off x="21056111" y="1341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28,011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140129</xdr:rowOff>
    </xdr:from>
    <xdr:to>
      <xdr:col>29</xdr:col>
      <xdr:colOff>568325</xdr:colOff>
      <xdr:row>78</xdr:row>
      <xdr:rowOff>70279</xdr:rowOff>
    </xdr:to>
    <xdr:sp macro="" textlink="">
      <xdr:nvSpPr>
        <xdr:cNvPr id="845" name="円/楕円 844"/>
        <xdr:cNvSpPr/>
      </xdr:nvSpPr>
      <xdr:spPr>
        <a:xfrm>
          <a:off x="20383500" y="1334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61406</xdr:rowOff>
    </xdr:from>
    <xdr:ext cx="534377" cy="259045"/>
    <xdr:sp macro="" textlink="">
      <xdr:nvSpPr>
        <xdr:cNvPr id="846" name="テキスト ボックス 845"/>
        <xdr:cNvSpPr txBox="1"/>
      </xdr:nvSpPr>
      <xdr:spPr>
        <a:xfrm>
          <a:off x="20167111" y="1343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25,777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138072</xdr:rowOff>
    </xdr:from>
    <xdr:to>
      <xdr:col>28</xdr:col>
      <xdr:colOff>365125</xdr:colOff>
      <xdr:row>78</xdr:row>
      <xdr:rowOff>68222</xdr:rowOff>
    </xdr:to>
    <xdr:sp macro="" textlink="">
      <xdr:nvSpPr>
        <xdr:cNvPr id="847" name="円/楕円 846"/>
        <xdr:cNvSpPr/>
      </xdr:nvSpPr>
      <xdr:spPr>
        <a:xfrm>
          <a:off x="19494500" y="1333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59349</xdr:rowOff>
    </xdr:from>
    <xdr:ext cx="534377" cy="259045"/>
    <xdr:sp macro="" textlink="">
      <xdr:nvSpPr>
        <xdr:cNvPr id="848" name="テキスト ボックス 847"/>
        <xdr:cNvSpPr txBox="1"/>
      </xdr:nvSpPr>
      <xdr:spPr>
        <a:xfrm>
          <a:off x="19278111" y="1343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26,047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143033</xdr:rowOff>
    </xdr:from>
    <xdr:to>
      <xdr:col>27</xdr:col>
      <xdr:colOff>161925</xdr:colOff>
      <xdr:row>78</xdr:row>
      <xdr:rowOff>73183</xdr:rowOff>
    </xdr:to>
    <xdr:sp macro="" textlink="">
      <xdr:nvSpPr>
        <xdr:cNvPr id="849" name="円/楕円 848"/>
        <xdr:cNvSpPr/>
      </xdr:nvSpPr>
      <xdr:spPr>
        <a:xfrm>
          <a:off x="18605500" y="1334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64310</xdr:rowOff>
    </xdr:from>
    <xdr:ext cx="534377" cy="259045"/>
    <xdr:sp macro="" textlink="">
      <xdr:nvSpPr>
        <xdr:cNvPr id="850" name="テキスト ボックス 849"/>
        <xdr:cNvSpPr txBox="1"/>
      </xdr:nvSpPr>
      <xdr:spPr>
        <a:xfrm>
          <a:off x="18389111" y="1343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25,396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1" name="直線コネクタ 86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2" name="テキスト ボックス 86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3" name="直線コネクタ 86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4" name="テキスト ボックス 86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66" name="テキスト ボックス 86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67" name="直線コネクタ 86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68" name="テキスト ボックス 86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69" name="直線コネクタ 86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0" name="テキスト ボックス 86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2" name="テキスト ボックス 87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4" name="直線コネクタ 87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7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76" name="直線コネクタ 87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7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78" name="直線コネクタ 87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79" name="直線コネクタ 87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1" name="フローチャート : 判断 88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2" name="直線コネクタ 88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83" name="フローチャート : 判断 882"/>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84" name="テキスト ボックス 883"/>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85" name="直線コネクタ 88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86" name="フローチャート : 判断 88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87" name="テキスト ボックス 886"/>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88" name="直線コネクタ 88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89" name="フローチャート : 判断 88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0" name="テキスト ボックス 889"/>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1" name="フローチャート : 判断 89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2" name="テキスト ボックス 891"/>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8" name="円/楕円 89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89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0" name="円/楕円 89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1" name="テキスト ボックス 900"/>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2" name="円/楕円 90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03" name="テキスト ボックス 902"/>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4" name="円/楕円 90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05" name="テキスト ボックス 904"/>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06" name="円/楕円 90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07" name="テキスト ボックス 906"/>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人件費：経常収支比率で比較した場合には類似団体と同等程度だが、住民一人当たりの金額は類似団体・全国平均・県平均よりも低い水準であり</a:t>
          </a:r>
          <a:r>
            <a:rPr kumimoji="1" lang="ja-JP" altLang="ja-JP" sz="900">
              <a:solidFill>
                <a:schemeClr val="dk1"/>
              </a:solidFill>
              <a:effectLst/>
              <a:latin typeface="+mn-lt"/>
              <a:ea typeface="+mn-ea"/>
              <a:cs typeface="+mn-cs"/>
            </a:rPr>
            <a:t>、人件費の抑制が要因となっている。ごみ・し尿処理、消防等の事務を一部事務組合で行っているため、人件費等として</a:t>
          </a:r>
          <a:r>
            <a:rPr kumimoji="1" lang="ja-JP" altLang="en-US" sz="900">
              <a:solidFill>
                <a:schemeClr val="dk1"/>
              </a:solidFill>
              <a:effectLst/>
              <a:latin typeface="+mn-lt"/>
              <a:ea typeface="+mn-ea"/>
              <a:cs typeface="+mn-cs"/>
            </a:rPr>
            <a:t>は低く抑えられている。</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補助費：住民一人当たりの金額は類似団体よりも低い水準でああるが、全国平均・県平均を上回っており、その要因としては</a:t>
          </a:r>
          <a:r>
            <a:rPr kumimoji="1" lang="ja-JP" altLang="ja-JP" sz="900">
              <a:solidFill>
                <a:schemeClr val="dk1"/>
              </a:solidFill>
              <a:effectLst/>
              <a:latin typeface="+mn-lt"/>
              <a:ea typeface="+mn-ea"/>
              <a:cs typeface="+mn-cs"/>
            </a:rPr>
            <a:t>公共下水道事業会計への負担金及び一部事務組合への負担金によるものである</a:t>
          </a:r>
          <a:r>
            <a:rPr kumimoji="1" lang="ja-JP" altLang="en-US" sz="900">
              <a:solidFill>
                <a:schemeClr val="dk1"/>
              </a:solidFill>
              <a:effectLst/>
              <a:latin typeface="+mn-lt"/>
              <a:ea typeface="+mn-ea"/>
              <a:cs typeface="+mn-cs"/>
            </a:rPr>
            <a:t>。</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投資及び出資金：</a:t>
          </a:r>
          <a:r>
            <a:rPr kumimoji="1" lang="ja-JP" altLang="ja-JP" sz="900">
              <a:solidFill>
                <a:schemeClr val="dk1"/>
              </a:solidFill>
              <a:effectLst/>
              <a:latin typeface="+mn-lt"/>
              <a:ea typeface="+mn-ea"/>
              <a:cs typeface="+mn-cs"/>
            </a:rPr>
            <a:t>類似団体平均より高水準となっているのは、公共下水道事業会計への</a:t>
          </a:r>
          <a:r>
            <a:rPr kumimoji="1" lang="ja-JP" altLang="en-US" sz="900">
              <a:solidFill>
                <a:schemeClr val="dk1"/>
              </a:solidFill>
              <a:effectLst/>
              <a:latin typeface="+mn-lt"/>
              <a:ea typeface="+mn-ea"/>
              <a:cs typeface="+mn-cs"/>
            </a:rPr>
            <a:t>投資及び出資</a:t>
          </a:r>
          <a:r>
            <a:rPr kumimoji="1" lang="ja-JP" altLang="ja-JP" sz="900">
              <a:solidFill>
                <a:schemeClr val="dk1"/>
              </a:solidFill>
              <a:effectLst/>
              <a:latin typeface="+mn-lt"/>
              <a:ea typeface="+mn-ea"/>
              <a:cs typeface="+mn-cs"/>
            </a:rPr>
            <a:t>によるものである。</a:t>
          </a:r>
          <a:r>
            <a:rPr kumimoji="1" lang="ja-JP" altLang="en-US" sz="900">
              <a:solidFill>
                <a:schemeClr val="dk1"/>
              </a:solidFill>
              <a:effectLst/>
              <a:latin typeface="+mn-lt"/>
              <a:ea typeface="+mn-ea"/>
              <a:cs typeface="+mn-cs"/>
            </a:rPr>
            <a:t>繰入金のピークは平成</a:t>
          </a:r>
          <a:r>
            <a:rPr kumimoji="1" lang="en-US" altLang="ja-JP" sz="900">
              <a:solidFill>
                <a:schemeClr val="dk1"/>
              </a:solidFill>
              <a:effectLst/>
              <a:latin typeface="+mn-lt"/>
              <a:ea typeface="+mn-ea"/>
              <a:cs typeface="+mn-cs"/>
            </a:rPr>
            <a:t>42</a:t>
          </a:r>
          <a:r>
            <a:rPr kumimoji="1" lang="ja-JP" altLang="en-US" sz="900">
              <a:solidFill>
                <a:schemeClr val="dk1"/>
              </a:solidFill>
              <a:effectLst/>
              <a:latin typeface="+mn-lt"/>
              <a:ea typeface="+mn-ea"/>
              <a:cs typeface="+mn-cs"/>
            </a:rPr>
            <a:t>年を想定しており、引き続き高水準が続く見込みである。</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物件費：類似団体よりも低い水準だが、全国平均・県平均を上回っており、人件費抑制のため業務の委託による実施や保有する施設が比較的多いためであると考えられる。また、学習活動や体験活動を支援するため幼・小・中学校に学校生活支援員を手厚く配置していることも要員の一つと考えている。</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普通建設事業費：新規整備・更新整備ともに低い水準となっており、国・県の補助事業を中心として事業を実施しているためと考えられる。</a:t>
          </a:r>
          <a:endParaRPr kumimoji="1" lang="en-US" altLang="ja-JP" sz="900">
            <a:solidFill>
              <a:schemeClr val="dk1"/>
            </a:solidFill>
            <a:effectLst/>
            <a:latin typeface="+mn-lt"/>
            <a:ea typeface="+mn-ea"/>
            <a:cs typeface="+mn-cs"/>
          </a:endParaRPr>
        </a:p>
        <a:p>
          <a:r>
            <a:rPr kumimoji="1" lang="ja-JP" altLang="ja-JP" sz="900">
              <a:solidFill>
                <a:schemeClr val="dk1"/>
              </a:solidFill>
              <a:effectLst/>
              <a:latin typeface="+mn-lt"/>
              <a:ea typeface="+mn-ea"/>
              <a:cs typeface="+mn-cs"/>
            </a:rPr>
            <a:t>扶助費</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類似団体平均より高水準にある要因として、主に保育園と小児医療が挙げられる。町の施策として、保育料を低く設定し、２人目以降は無料としている。また、小児医療費についても、無料化の対象を拡大している。これらによって多額の一般財源を要している</a:t>
          </a:r>
          <a:r>
            <a:rPr kumimoji="1" lang="ja-JP" altLang="en-US" sz="900">
              <a:solidFill>
                <a:schemeClr val="dk1"/>
              </a:solidFill>
              <a:effectLst/>
              <a:latin typeface="+mn-lt"/>
              <a:ea typeface="+mn-ea"/>
              <a:cs typeface="+mn-cs"/>
            </a:rPr>
            <a:t>。</a:t>
          </a:r>
          <a:endParaRPr kumimoji="1" lang="en-US" altLang="ja-JP" sz="9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公債費：</a:t>
          </a:r>
          <a:r>
            <a:rPr kumimoji="1" lang="ja-JP" altLang="ja-JP" sz="900">
              <a:solidFill>
                <a:schemeClr val="dk1"/>
              </a:solidFill>
              <a:effectLst/>
              <a:latin typeface="+mn-lt"/>
              <a:ea typeface="+mn-ea"/>
              <a:cs typeface="+mn-cs"/>
            </a:rPr>
            <a:t>町債の発行は、基本的に交付税措置のあるものに限っているため、公債費の増加に合わせて基準財政需要額算入額も増加しており、実質負担は抑えられているため公債費は低い水準</a:t>
          </a:r>
          <a:r>
            <a:rPr kumimoji="1" lang="ja-JP" altLang="en-US" sz="900">
              <a:solidFill>
                <a:schemeClr val="dk1"/>
              </a:solidFill>
              <a:effectLst/>
              <a:latin typeface="+mn-lt"/>
              <a:ea typeface="+mn-ea"/>
              <a:cs typeface="+mn-cs"/>
            </a:rPr>
            <a:t>と</a:t>
          </a:r>
          <a:r>
            <a:rPr kumimoji="1" lang="ja-JP" altLang="ja-JP" sz="900">
              <a:solidFill>
                <a:schemeClr val="dk1"/>
              </a:solidFill>
              <a:effectLst/>
              <a:latin typeface="+mn-lt"/>
              <a:ea typeface="+mn-ea"/>
              <a:cs typeface="+mn-cs"/>
            </a:rPr>
            <a:t>なっている。</a:t>
          </a:r>
          <a:endParaRPr lang="ja-JP" altLang="ja-JP" sz="9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繰出金：</a:t>
          </a:r>
          <a:r>
            <a:rPr kumimoji="1" lang="ja-JP" altLang="ja-JP" sz="900">
              <a:solidFill>
                <a:schemeClr val="dk1"/>
              </a:solidFill>
              <a:effectLst/>
              <a:latin typeface="+mn-lt"/>
              <a:ea typeface="+mn-ea"/>
              <a:cs typeface="+mn-cs"/>
            </a:rPr>
            <a:t>各保険事業を行う特別会計への繰出金</a:t>
          </a:r>
          <a:r>
            <a:rPr kumimoji="1" lang="ja-JP" altLang="en-US" sz="900">
              <a:solidFill>
                <a:schemeClr val="dk1"/>
              </a:solidFill>
              <a:effectLst/>
              <a:latin typeface="+mn-lt"/>
              <a:ea typeface="+mn-ea"/>
              <a:cs typeface="+mn-cs"/>
            </a:rPr>
            <a:t>は</a:t>
          </a:r>
          <a:r>
            <a:rPr kumimoji="1" lang="ja-JP" altLang="ja-JP" sz="900">
              <a:solidFill>
                <a:schemeClr val="dk1"/>
              </a:solidFill>
              <a:effectLst/>
              <a:latin typeface="+mn-lt"/>
              <a:ea typeface="+mn-ea"/>
              <a:cs typeface="+mn-cs"/>
            </a:rPr>
            <a:t>、類似団体平均よりも低い水準を維持している。要因としては、検診の実施等、医療費等の抑制策の効果も考えられ、高齢化が進行する将来に向けても同様の水準を維持できるよう、より効果的な抑制策に取り組んでいく必要がある。</a:t>
          </a:r>
          <a:endParaRPr lang="ja-JP" altLang="ja-JP" sz="9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岡山県里庄町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11,159
11,035
12.23
4,697,110
4,340,542
289,519
2,769,557
3,470,119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148191</xdr:rowOff>
    </xdr:from>
    <xdr:to>
      <xdr:col>6</xdr:col>
      <xdr:colOff>510540</xdr:colOff>
      <xdr:row>39</xdr:row>
      <xdr:rowOff>4336</xdr:rowOff>
    </xdr:to>
    <xdr:cxnSp macro="">
      <xdr:nvCxnSpPr>
        <xdr:cNvPr id="58" name="直線コネクタ 57"/>
        <xdr:cNvCxnSpPr/>
      </xdr:nvCxnSpPr>
      <xdr:spPr>
        <a:xfrm flipV="1">
          <a:off x="4633595" y="5291691"/>
          <a:ext cx="1270" cy="139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8163</xdr:rowOff>
    </xdr:from>
    <xdr:ext cx="469744" cy="259045"/>
    <xdr:sp macro="" textlink="">
      <xdr:nvSpPr>
        <xdr:cNvPr id="59" name="議会費最小値テキスト"/>
        <xdr:cNvSpPr txBox="1"/>
      </xdr:nvSpPr>
      <xdr:spPr>
        <a:xfrm>
          <a:off x="4686300" y="66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4,579</a:t>
          </a:r>
          <a:endParaRPr kumimoji="1" lang="ja-JP" altLang="en-US" sz="1000" b="1">
            <a:latin typeface="ＭＳ Ｐゴシック"/>
          </a:endParaRPr>
        </a:p>
      </xdr:txBody>
    </xdr:sp>
    <xdr:clientData/>
  </xdr:oneCellAnchor>
  <xdr:twoCellAnchor>
    <xdr:from>
      <xdr:col>6</xdr:col>
      <xdr:colOff>422275</xdr:colOff>
      <xdr:row>39</xdr:row>
      <xdr:rowOff>4336</xdr:rowOff>
    </xdr:from>
    <xdr:to>
      <xdr:col>6</xdr:col>
      <xdr:colOff>600075</xdr:colOff>
      <xdr:row>39</xdr:row>
      <xdr:rowOff>4336</xdr:rowOff>
    </xdr:to>
    <xdr:cxnSp macro="">
      <xdr:nvCxnSpPr>
        <xdr:cNvPr id="60" name="直線コネクタ 59"/>
        <xdr:cNvCxnSpPr/>
      </xdr:nvCxnSpPr>
      <xdr:spPr>
        <a:xfrm>
          <a:off x="4546600" y="669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94868</xdr:rowOff>
    </xdr:from>
    <xdr:ext cx="534377" cy="259045"/>
    <xdr:sp macro="" textlink="">
      <xdr:nvSpPr>
        <xdr:cNvPr id="61" name="議会費最大値テキスト"/>
        <xdr:cNvSpPr txBox="1"/>
      </xdr:nvSpPr>
      <xdr:spPr>
        <a:xfrm>
          <a:off x="4686300" y="50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13,148</a:t>
          </a:r>
          <a:endParaRPr kumimoji="1" lang="ja-JP" altLang="en-US" sz="1000" b="1">
            <a:latin typeface="ＭＳ Ｐゴシック"/>
          </a:endParaRPr>
        </a:p>
      </xdr:txBody>
    </xdr:sp>
    <xdr:clientData/>
  </xdr:oneCellAnchor>
  <xdr:twoCellAnchor>
    <xdr:from>
      <xdr:col>6</xdr:col>
      <xdr:colOff>422275</xdr:colOff>
      <xdr:row>30</xdr:row>
      <xdr:rowOff>148191</xdr:rowOff>
    </xdr:from>
    <xdr:to>
      <xdr:col>6</xdr:col>
      <xdr:colOff>600075</xdr:colOff>
      <xdr:row>30</xdr:row>
      <xdr:rowOff>148191</xdr:rowOff>
    </xdr:to>
    <xdr:cxnSp macro="">
      <xdr:nvCxnSpPr>
        <xdr:cNvPr id="62" name="直線コネクタ 61"/>
        <xdr:cNvCxnSpPr/>
      </xdr:nvCxnSpPr>
      <xdr:spPr>
        <a:xfrm>
          <a:off x="4546600" y="529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150150</xdr:rowOff>
    </xdr:from>
    <xdr:to>
      <xdr:col>6</xdr:col>
      <xdr:colOff>511175</xdr:colOff>
      <xdr:row>37</xdr:row>
      <xdr:rowOff>18052</xdr:rowOff>
    </xdr:to>
    <xdr:cxnSp macro="">
      <xdr:nvCxnSpPr>
        <xdr:cNvPr id="63" name="直線コネクタ 62"/>
        <xdr:cNvCxnSpPr/>
      </xdr:nvCxnSpPr>
      <xdr:spPr>
        <a:xfrm flipV="1">
          <a:off x="3797300" y="6322350"/>
          <a:ext cx="838200" cy="3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81406</xdr:rowOff>
    </xdr:from>
    <xdr:ext cx="469744" cy="259045"/>
    <xdr:sp macro="" textlink="">
      <xdr:nvSpPr>
        <xdr:cNvPr id="64" name="議会費平均値テキスト"/>
        <xdr:cNvSpPr txBox="1"/>
      </xdr:nvSpPr>
      <xdr:spPr>
        <a:xfrm>
          <a:off x="4686300" y="6082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58529</xdr:rowOff>
    </xdr:from>
    <xdr:to>
      <xdr:col>6</xdr:col>
      <xdr:colOff>561975</xdr:colOff>
      <xdr:row>36</xdr:row>
      <xdr:rowOff>160129</xdr:rowOff>
    </xdr:to>
    <xdr:sp macro="" textlink="">
      <xdr:nvSpPr>
        <xdr:cNvPr id="65" name="フローチャート : 判断 64"/>
        <xdr:cNvSpPr/>
      </xdr:nvSpPr>
      <xdr:spPr>
        <a:xfrm>
          <a:off x="45847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18052</xdr:rowOff>
    </xdr:from>
    <xdr:to>
      <xdr:col>5</xdr:col>
      <xdr:colOff>358775</xdr:colOff>
      <xdr:row>37</xdr:row>
      <xdr:rowOff>26870</xdr:rowOff>
    </xdr:to>
    <xdr:cxnSp macro="">
      <xdr:nvCxnSpPr>
        <xdr:cNvPr id="66" name="直線コネクタ 65"/>
        <xdr:cNvCxnSpPr/>
      </xdr:nvCxnSpPr>
      <xdr:spPr>
        <a:xfrm flipV="1">
          <a:off x="2908300" y="6361702"/>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33710</xdr:rowOff>
    </xdr:from>
    <xdr:to>
      <xdr:col>5</xdr:col>
      <xdr:colOff>409575</xdr:colOff>
      <xdr:row>36</xdr:row>
      <xdr:rowOff>135310</xdr:rowOff>
    </xdr:to>
    <xdr:sp macro="" textlink="">
      <xdr:nvSpPr>
        <xdr:cNvPr id="67" name="フローチャート : 判断 66"/>
        <xdr:cNvSpPr/>
      </xdr:nvSpPr>
      <xdr:spPr>
        <a:xfrm>
          <a:off x="3746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151837</xdr:rowOff>
    </xdr:from>
    <xdr:ext cx="469744" cy="259045"/>
    <xdr:sp macro="" textlink="">
      <xdr:nvSpPr>
        <xdr:cNvPr id="68" name="テキスト ボックス 67"/>
        <xdr:cNvSpPr txBox="1"/>
      </xdr:nvSpPr>
      <xdr:spPr>
        <a:xfrm>
          <a:off x="3562427" y="598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116350</xdr:rowOff>
    </xdr:from>
    <xdr:to>
      <xdr:col>4</xdr:col>
      <xdr:colOff>155575</xdr:colOff>
      <xdr:row>37</xdr:row>
      <xdr:rowOff>26870</xdr:rowOff>
    </xdr:to>
    <xdr:cxnSp macro="">
      <xdr:nvCxnSpPr>
        <xdr:cNvPr id="69" name="直線コネクタ 68"/>
        <xdr:cNvCxnSpPr/>
      </xdr:nvCxnSpPr>
      <xdr:spPr>
        <a:xfrm>
          <a:off x="2019300" y="6288550"/>
          <a:ext cx="889000" cy="8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51671</xdr:rowOff>
    </xdr:from>
    <xdr:to>
      <xdr:col>4</xdr:col>
      <xdr:colOff>206375</xdr:colOff>
      <xdr:row>36</xdr:row>
      <xdr:rowOff>153271</xdr:rowOff>
    </xdr:to>
    <xdr:sp macro="" textlink="">
      <xdr:nvSpPr>
        <xdr:cNvPr id="70" name="フローチャート : 判断 69"/>
        <xdr:cNvSpPr/>
      </xdr:nvSpPr>
      <xdr:spPr>
        <a:xfrm>
          <a:off x="2857500" y="62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169798</xdr:rowOff>
    </xdr:from>
    <xdr:ext cx="469744" cy="259045"/>
    <xdr:sp macro="" textlink="">
      <xdr:nvSpPr>
        <xdr:cNvPr id="71" name="テキスト ボックス 70"/>
        <xdr:cNvSpPr txBox="1"/>
      </xdr:nvSpPr>
      <xdr:spPr>
        <a:xfrm>
          <a:off x="2673427" y="599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154396</xdr:rowOff>
    </xdr:from>
    <xdr:to>
      <xdr:col>2</xdr:col>
      <xdr:colOff>638175</xdr:colOff>
      <xdr:row>36</xdr:row>
      <xdr:rowOff>116350</xdr:rowOff>
    </xdr:to>
    <xdr:cxnSp macro="">
      <xdr:nvCxnSpPr>
        <xdr:cNvPr id="72" name="直線コネクタ 71"/>
        <xdr:cNvCxnSpPr/>
      </xdr:nvCxnSpPr>
      <xdr:spPr>
        <a:xfrm>
          <a:off x="1130300" y="6155146"/>
          <a:ext cx="889000" cy="13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25382</xdr:rowOff>
    </xdr:from>
    <xdr:to>
      <xdr:col>3</xdr:col>
      <xdr:colOff>3175</xdr:colOff>
      <xdr:row>36</xdr:row>
      <xdr:rowOff>126982</xdr:rowOff>
    </xdr:to>
    <xdr:sp macro="" textlink="">
      <xdr:nvSpPr>
        <xdr:cNvPr id="73" name="フローチャート : 判断 72"/>
        <xdr:cNvSpPr/>
      </xdr:nvSpPr>
      <xdr:spPr>
        <a:xfrm>
          <a:off x="1968500" y="61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143509</xdr:rowOff>
    </xdr:from>
    <xdr:ext cx="469744" cy="259045"/>
    <xdr:sp macro="" textlink="">
      <xdr:nvSpPr>
        <xdr:cNvPr id="74" name="テキスト ボックス 73"/>
        <xdr:cNvSpPr txBox="1"/>
      </xdr:nvSpPr>
      <xdr:spPr>
        <a:xfrm>
          <a:off x="1784427" y="597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39098</xdr:rowOff>
    </xdr:from>
    <xdr:to>
      <xdr:col>1</xdr:col>
      <xdr:colOff>485775</xdr:colOff>
      <xdr:row>35</xdr:row>
      <xdr:rowOff>140698</xdr:rowOff>
    </xdr:to>
    <xdr:sp macro="" textlink="">
      <xdr:nvSpPr>
        <xdr:cNvPr id="75" name="フローチャート : 判断 74"/>
        <xdr:cNvSpPr/>
      </xdr:nvSpPr>
      <xdr:spPr>
        <a:xfrm>
          <a:off x="1079500" y="60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157225</xdr:rowOff>
    </xdr:from>
    <xdr:ext cx="469744" cy="259045"/>
    <xdr:sp macro="" textlink="">
      <xdr:nvSpPr>
        <xdr:cNvPr id="76" name="テキスト ボックス 75"/>
        <xdr:cNvSpPr txBox="1"/>
      </xdr:nvSpPr>
      <xdr:spPr>
        <a:xfrm>
          <a:off x="895427" y="581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99350</xdr:rowOff>
    </xdr:from>
    <xdr:to>
      <xdr:col>6</xdr:col>
      <xdr:colOff>561975</xdr:colOff>
      <xdr:row>37</xdr:row>
      <xdr:rowOff>29500</xdr:rowOff>
    </xdr:to>
    <xdr:sp macro="" textlink="">
      <xdr:nvSpPr>
        <xdr:cNvPr id="82" name="円/楕円 81"/>
        <xdr:cNvSpPr/>
      </xdr:nvSpPr>
      <xdr:spPr>
        <a:xfrm>
          <a:off x="4584700" y="627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77777</xdr:rowOff>
    </xdr:from>
    <xdr:ext cx="469744" cy="259045"/>
    <xdr:sp macro="" textlink="">
      <xdr:nvSpPr>
        <xdr:cNvPr id="83" name="議会費該当値テキスト"/>
        <xdr:cNvSpPr txBox="1"/>
      </xdr:nvSpPr>
      <xdr:spPr>
        <a:xfrm>
          <a:off x="4686300" y="62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138702</xdr:rowOff>
    </xdr:from>
    <xdr:to>
      <xdr:col>5</xdr:col>
      <xdr:colOff>409575</xdr:colOff>
      <xdr:row>37</xdr:row>
      <xdr:rowOff>68852</xdr:rowOff>
    </xdr:to>
    <xdr:sp macro="" textlink="">
      <xdr:nvSpPr>
        <xdr:cNvPr id="84" name="円/楕円 83"/>
        <xdr:cNvSpPr/>
      </xdr:nvSpPr>
      <xdr:spPr>
        <a:xfrm>
          <a:off x="3746500" y="631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59979</xdr:rowOff>
    </xdr:from>
    <xdr:ext cx="469744" cy="259045"/>
    <xdr:sp macro="" textlink="">
      <xdr:nvSpPr>
        <xdr:cNvPr id="85" name="テキスト ボックス 84"/>
        <xdr:cNvSpPr txBox="1"/>
      </xdr:nvSpPr>
      <xdr:spPr>
        <a:xfrm>
          <a:off x="3562427" y="640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147520</xdr:rowOff>
    </xdr:from>
    <xdr:to>
      <xdr:col>4</xdr:col>
      <xdr:colOff>206375</xdr:colOff>
      <xdr:row>37</xdr:row>
      <xdr:rowOff>77670</xdr:rowOff>
    </xdr:to>
    <xdr:sp macro="" textlink="">
      <xdr:nvSpPr>
        <xdr:cNvPr id="86" name="円/楕円 85"/>
        <xdr:cNvSpPr/>
      </xdr:nvSpPr>
      <xdr:spPr>
        <a:xfrm>
          <a:off x="2857500" y="631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68797</xdr:rowOff>
    </xdr:from>
    <xdr:ext cx="469744" cy="259045"/>
    <xdr:sp macro="" textlink="">
      <xdr:nvSpPr>
        <xdr:cNvPr id="87" name="テキスト ボックス 86"/>
        <xdr:cNvSpPr txBox="1"/>
      </xdr:nvSpPr>
      <xdr:spPr>
        <a:xfrm>
          <a:off x="2673427" y="641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65550</xdr:rowOff>
    </xdr:from>
    <xdr:to>
      <xdr:col>3</xdr:col>
      <xdr:colOff>3175</xdr:colOff>
      <xdr:row>36</xdr:row>
      <xdr:rowOff>167150</xdr:rowOff>
    </xdr:to>
    <xdr:sp macro="" textlink="">
      <xdr:nvSpPr>
        <xdr:cNvPr id="88" name="円/楕円 87"/>
        <xdr:cNvSpPr/>
      </xdr:nvSpPr>
      <xdr:spPr>
        <a:xfrm>
          <a:off x="1968500" y="62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158277</xdr:rowOff>
    </xdr:from>
    <xdr:ext cx="469744" cy="259045"/>
    <xdr:sp macro="" textlink="">
      <xdr:nvSpPr>
        <xdr:cNvPr id="89" name="テキスト ボックス 88"/>
        <xdr:cNvSpPr txBox="1"/>
      </xdr:nvSpPr>
      <xdr:spPr>
        <a:xfrm>
          <a:off x="1784427" y="633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103596</xdr:rowOff>
    </xdr:from>
    <xdr:to>
      <xdr:col>1</xdr:col>
      <xdr:colOff>485775</xdr:colOff>
      <xdr:row>36</xdr:row>
      <xdr:rowOff>33746</xdr:rowOff>
    </xdr:to>
    <xdr:sp macro="" textlink="">
      <xdr:nvSpPr>
        <xdr:cNvPr id="90" name="円/楕円 89"/>
        <xdr:cNvSpPr/>
      </xdr:nvSpPr>
      <xdr:spPr>
        <a:xfrm>
          <a:off x="1079500" y="610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24873</xdr:rowOff>
    </xdr:from>
    <xdr:ext cx="469744" cy="259045"/>
    <xdr:sp macro="" textlink="">
      <xdr:nvSpPr>
        <xdr:cNvPr id="91" name="テキスト ボックス 90"/>
        <xdr:cNvSpPr txBox="1"/>
      </xdr:nvSpPr>
      <xdr:spPr>
        <a:xfrm>
          <a:off x="895427" y="619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3" name="テキスト ボックス 102"/>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6" name="直線コネクタ 105"/>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7" name="テキスト ボックス 106"/>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124240</xdr:rowOff>
    </xdr:from>
    <xdr:to>
      <xdr:col>6</xdr:col>
      <xdr:colOff>510540</xdr:colOff>
      <xdr:row>57</xdr:row>
      <xdr:rowOff>171152</xdr:rowOff>
    </xdr:to>
    <xdr:cxnSp macro="">
      <xdr:nvCxnSpPr>
        <xdr:cNvPr id="111" name="直線コネクタ 110"/>
        <xdr:cNvCxnSpPr/>
      </xdr:nvCxnSpPr>
      <xdr:spPr>
        <a:xfrm flipV="1">
          <a:off x="4633595" y="8696740"/>
          <a:ext cx="1270" cy="124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10154</xdr:rowOff>
    </xdr:from>
    <xdr:ext cx="534377" cy="259045"/>
    <xdr:sp macro="" textlink="">
      <xdr:nvSpPr>
        <xdr:cNvPr id="112" name="総務費最小値テキスト"/>
        <xdr:cNvSpPr txBox="1"/>
      </xdr:nvSpPr>
      <xdr:spPr>
        <a:xfrm>
          <a:off x="4686300" y="99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44,967</a:t>
          </a:r>
          <a:endParaRPr kumimoji="1" lang="ja-JP" altLang="en-US" sz="1000" b="1">
            <a:latin typeface="ＭＳ Ｐゴシック"/>
          </a:endParaRPr>
        </a:p>
      </xdr:txBody>
    </xdr:sp>
    <xdr:clientData/>
  </xdr:oneCellAnchor>
  <xdr:twoCellAnchor>
    <xdr:from>
      <xdr:col>6</xdr:col>
      <xdr:colOff>422275</xdr:colOff>
      <xdr:row>57</xdr:row>
      <xdr:rowOff>171152</xdr:rowOff>
    </xdr:from>
    <xdr:to>
      <xdr:col>6</xdr:col>
      <xdr:colOff>600075</xdr:colOff>
      <xdr:row>57</xdr:row>
      <xdr:rowOff>171152</xdr:rowOff>
    </xdr:to>
    <xdr:cxnSp macro="">
      <xdr:nvCxnSpPr>
        <xdr:cNvPr id="113" name="直線コネクタ 112"/>
        <xdr:cNvCxnSpPr/>
      </xdr:nvCxnSpPr>
      <xdr:spPr>
        <a:xfrm>
          <a:off x="4546600" y="994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70917</xdr:rowOff>
    </xdr:from>
    <xdr:ext cx="690189" cy="259045"/>
    <xdr:sp macro="" textlink="">
      <xdr:nvSpPr>
        <xdr:cNvPr id="114" name="総務費最大値テキスト"/>
        <xdr:cNvSpPr txBox="1"/>
      </xdr:nvSpPr>
      <xdr:spPr>
        <a:xfrm>
          <a:off x="4686300" y="847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2,227,052</a:t>
          </a:r>
          <a:endParaRPr kumimoji="1" lang="ja-JP" altLang="en-US" sz="1000" b="1">
            <a:latin typeface="ＭＳ Ｐゴシック"/>
          </a:endParaRPr>
        </a:p>
      </xdr:txBody>
    </xdr:sp>
    <xdr:clientData/>
  </xdr:oneCellAnchor>
  <xdr:twoCellAnchor>
    <xdr:from>
      <xdr:col>6</xdr:col>
      <xdr:colOff>422275</xdr:colOff>
      <xdr:row>50</xdr:row>
      <xdr:rowOff>124240</xdr:rowOff>
    </xdr:from>
    <xdr:to>
      <xdr:col>6</xdr:col>
      <xdr:colOff>600075</xdr:colOff>
      <xdr:row>50</xdr:row>
      <xdr:rowOff>124240</xdr:rowOff>
    </xdr:to>
    <xdr:cxnSp macro="">
      <xdr:nvCxnSpPr>
        <xdr:cNvPr id="115" name="直線コネクタ 114"/>
        <xdr:cNvCxnSpPr/>
      </xdr:nvCxnSpPr>
      <xdr:spPr>
        <a:xfrm>
          <a:off x="4546600" y="869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155838</xdr:rowOff>
    </xdr:from>
    <xdr:to>
      <xdr:col>6</xdr:col>
      <xdr:colOff>511175</xdr:colOff>
      <xdr:row>57</xdr:row>
      <xdr:rowOff>156113</xdr:rowOff>
    </xdr:to>
    <xdr:cxnSp macro="">
      <xdr:nvCxnSpPr>
        <xdr:cNvPr id="116" name="直線コネクタ 115"/>
        <xdr:cNvCxnSpPr/>
      </xdr:nvCxnSpPr>
      <xdr:spPr>
        <a:xfrm flipV="1">
          <a:off x="3797300" y="9928488"/>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99053</xdr:rowOff>
    </xdr:from>
    <xdr:ext cx="599010" cy="259045"/>
    <xdr:sp macro="" textlink="">
      <xdr:nvSpPr>
        <xdr:cNvPr id="117" name="総務費平均値テキスト"/>
        <xdr:cNvSpPr txBox="1"/>
      </xdr:nvSpPr>
      <xdr:spPr>
        <a:xfrm>
          <a:off x="4686300" y="9700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76176</xdr:rowOff>
    </xdr:from>
    <xdr:to>
      <xdr:col>6</xdr:col>
      <xdr:colOff>561975</xdr:colOff>
      <xdr:row>58</xdr:row>
      <xdr:rowOff>6326</xdr:rowOff>
    </xdr:to>
    <xdr:sp macro="" textlink="">
      <xdr:nvSpPr>
        <xdr:cNvPr id="118" name="フローチャート : 判断 117"/>
        <xdr:cNvSpPr/>
      </xdr:nvSpPr>
      <xdr:spPr>
        <a:xfrm>
          <a:off x="4584700" y="984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156113</xdr:rowOff>
    </xdr:from>
    <xdr:to>
      <xdr:col>5</xdr:col>
      <xdr:colOff>358775</xdr:colOff>
      <xdr:row>57</xdr:row>
      <xdr:rowOff>156161</xdr:rowOff>
    </xdr:to>
    <xdr:cxnSp macro="">
      <xdr:nvCxnSpPr>
        <xdr:cNvPr id="119" name="直線コネクタ 118"/>
        <xdr:cNvCxnSpPr/>
      </xdr:nvCxnSpPr>
      <xdr:spPr>
        <a:xfrm flipV="1">
          <a:off x="2908300" y="9928763"/>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55532</xdr:rowOff>
    </xdr:from>
    <xdr:to>
      <xdr:col>5</xdr:col>
      <xdr:colOff>409575</xdr:colOff>
      <xdr:row>57</xdr:row>
      <xdr:rowOff>157132</xdr:rowOff>
    </xdr:to>
    <xdr:sp macro="" textlink="">
      <xdr:nvSpPr>
        <xdr:cNvPr id="120" name="フローチャート : 判断 119"/>
        <xdr:cNvSpPr/>
      </xdr:nvSpPr>
      <xdr:spPr>
        <a:xfrm>
          <a:off x="3746500" y="98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2209</xdr:rowOff>
    </xdr:from>
    <xdr:ext cx="599010" cy="259045"/>
    <xdr:sp macro="" textlink="">
      <xdr:nvSpPr>
        <xdr:cNvPr id="121" name="テキスト ボックス 120"/>
        <xdr:cNvSpPr txBox="1"/>
      </xdr:nvSpPr>
      <xdr:spPr>
        <a:xfrm>
          <a:off x="3497794" y="9603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156161</xdr:rowOff>
    </xdr:from>
    <xdr:to>
      <xdr:col>4</xdr:col>
      <xdr:colOff>155575</xdr:colOff>
      <xdr:row>57</xdr:row>
      <xdr:rowOff>156911</xdr:rowOff>
    </xdr:to>
    <xdr:cxnSp macro="">
      <xdr:nvCxnSpPr>
        <xdr:cNvPr id="122" name="直線コネクタ 121"/>
        <xdr:cNvCxnSpPr/>
      </xdr:nvCxnSpPr>
      <xdr:spPr>
        <a:xfrm flipV="1">
          <a:off x="2019300" y="9928811"/>
          <a:ext cx="8890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87356</xdr:rowOff>
    </xdr:from>
    <xdr:to>
      <xdr:col>4</xdr:col>
      <xdr:colOff>206375</xdr:colOff>
      <xdr:row>58</xdr:row>
      <xdr:rowOff>17506</xdr:rowOff>
    </xdr:to>
    <xdr:sp macro="" textlink="">
      <xdr:nvSpPr>
        <xdr:cNvPr id="123" name="フローチャート : 判断 122"/>
        <xdr:cNvSpPr/>
      </xdr:nvSpPr>
      <xdr:spPr>
        <a:xfrm>
          <a:off x="2857500" y="986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34033</xdr:rowOff>
    </xdr:from>
    <xdr:ext cx="599010" cy="259045"/>
    <xdr:sp macro="" textlink="">
      <xdr:nvSpPr>
        <xdr:cNvPr id="124" name="テキスト ボックス 123"/>
        <xdr:cNvSpPr txBox="1"/>
      </xdr:nvSpPr>
      <xdr:spPr>
        <a:xfrm>
          <a:off x="2608794" y="963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153988</xdr:rowOff>
    </xdr:from>
    <xdr:to>
      <xdr:col>2</xdr:col>
      <xdr:colOff>638175</xdr:colOff>
      <xdr:row>57</xdr:row>
      <xdr:rowOff>156911</xdr:rowOff>
    </xdr:to>
    <xdr:cxnSp macro="">
      <xdr:nvCxnSpPr>
        <xdr:cNvPr id="125" name="直線コネクタ 124"/>
        <xdr:cNvCxnSpPr/>
      </xdr:nvCxnSpPr>
      <xdr:spPr>
        <a:xfrm>
          <a:off x="1130300" y="9926638"/>
          <a:ext cx="889000" cy="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95745</xdr:rowOff>
    </xdr:from>
    <xdr:to>
      <xdr:col>3</xdr:col>
      <xdr:colOff>3175</xdr:colOff>
      <xdr:row>58</xdr:row>
      <xdr:rowOff>25895</xdr:rowOff>
    </xdr:to>
    <xdr:sp macro="" textlink="">
      <xdr:nvSpPr>
        <xdr:cNvPr id="126" name="フローチャート : 判断 125"/>
        <xdr:cNvSpPr/>
      </xdr:nvSpPr>
      <xdr:spPr>
        <a:xfrm>
          <a:off x="1968500" y="986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42422</xdr:rowOff>
    </xdr:from>
    <xdr:ext cx="534377" cy="259045"/>
    <xdr:sp macro="" textlink="">
      <xdr:nvSpPr>
        <xdr:cNvPr id="127" name="テキスト ボックス 126"/>
        <xdr:cNvSpPr txBox="1"/>
      </xdr:nvSpPr>
      <xdr:spPr>
        <a:xfrm>
          <a:off x="1752111" y="96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91694</xdr:rowOff>
    </xdr:from>
    <xdr:to>
      <xdr:col>1</xdr:col>
      <xdr:colOff>485775</xdr:colOff>
      <xdr:row>58</xdr:row>
      <xdr:rowOff>21844</xdr:rowOff>
    </xdr:to>
    <xdr:sp macro="" textlink="">
      <xdr:nvSpPr>
        <xdr:cNvPr id="128" name="フローチャート : 判断 127"/>
        <xdr:cNvSpPr/>
      </xdr:nvSpPr>
      <xdr:spPr>
        <a:xfrm>
          <a:off x="1079500" y="986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38371</xdr:rowOff>
    </xdr:from>
    <xdr:ext cx="534377" cy="259045"/>
    <xdr:sp macro="" textlink="">
      <xdr:nvSpPr>
        <xdr:cNvPr id="129" name="テキスト ボックス 128"/>
        <xdr:cNvSpPr txBox="1"/>
      </xdr:nvSpPr>
      <xdr:spPr>
        <a:xfrm>
          <a:off x="863111" y="963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105038</xdr:rowOff>
    </xdr:from>
    <xdr:to>
      <xdr:col>6</xdr:col>
      <xdr:colOff>561975</xdr:colOff>
      <xdr:row>58</xdr:row>
      <xdr:rowOff>35188</xdr:rowOff>
    </xdr:to>
    <xdr:sp macro="" textlink="">
      <xdr:nvSpPr>
        <xdr:cNvPr id="135" name="円/楕円 134"/>
        <xdr:cNvSpPr/>
      </xdr:nvSpPr>
      <xdr:spPr>
        <a:xfrm>
          <a:off x="4584700" y="987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54604</xdr:rowOff>
    </xdr:from>
    <xdr:ext cx="534377" cy="259045"/>
    <xdr:sp macro="" textlink="">
      <xdr:nvSpPr>
        <xdr:cNvPr id="136" name="総務費該当値テキスト"/>
        <xdr:cNvSpPr txBox="1"/>
      </xdr:nvSpPr>
      <xdr:spPr>
        <a:xfrm>
          <a:off x="4686300" y="982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71,763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105313</xdr:rowOff>
    </xdr:from>
    <xdr:to>
      <xdr:col>5</xdr:col>
      <xdr:colOff>409575</xdr:colOff>
      <xdr:row>58</xdr:row>
      <xdr:rowOff>35463</xdr:rowOff>
    </xdr:to>
    <xdr:sp macro="" textlink="">
      <xdr:nvSpPr>
        <xdr:cNvPr id="137" name="円/楕円 136"/>
        <xdr:cNvSpPr/>
      </xdr:nvSpPr>
      <xdr:spPr>
        <a:xfrm>
          <a:off x="3746500" y="987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26590</xdr:rowOff>
    </xdr:from>
    <xdr:ext cx="534377" cy="259045"/>
    <xdr:sp macro="" textlink="">
      <xdr:nvSpPr>
        <xdr:cNvPr id="138" name="テキスト ボックス 137"/>
        <xdr:cNvSpPr txBox="1"/>
      </xdr:nvSpPr>
      <xdr:spPr>
        <a:xfrm>
          <a:off x="3530111" y="997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71,281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105361</xdr:rowOff>
    </xdr:from>
    <xdr:to>
      <xdr:col>4</xdr:col>
      <xdr:colOff>206375</xdr:colOff>
      <xdr:row>58</xdr:row>
      <xdr:rowOff>35511</xdr:rowOff>
    </xdr:to>
    <xdr:sp macro="" textlink="">
      <xdr:nvSpPr>
        <xdr:cNvPr id="139" name="円/楕円 138"/>
        <xdr:cNvSpPr/>
      </xdr:nvSpPr>
      <xdr:spPr>
        <a:xfrm>
          <a:off x="2857500" y="987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26638</xdr:rowOff>
    </xdr:from>
    <xdr:ext cx="534377" cy="259045"/>
    <xdr:sp macro="" textlink="">
      <xdr:nvSpPr>
        <xdr:cNvPr id="140" name="テキスト ボックス 139"/>
        <xdr:cNvSpPr txBox="1"/>
      </xdr:nvSpPr>
      <xdr:spPr>
        <a:xfrm>
          <a:off x="2641111" y="997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71,197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106111</xdr:rowOff>
    </xdr:from>
    <xdr:to>
      <xdr:col>3</xdr:col>
      <xdr:colOff>3175</xdr:colOff>
      <xdr:row>58</xdr:row>
      <xdr:rowOff>36261</xdr:rowOff>
    </xdr:to>
    <xdr:sp macro="" textlink="">
      <xdr:nvSpPr>
        <xdr:cNvPr id="141" name="円/楕円 140"/>
        <xdr:cNvSpPr/>
      </xdr:nvSpPr>
      <xdr:spPr>
        <a:xfrm>
          <a:off x="1968500" y="987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27388</xdr:rowOff>
    </xdr:from>
    <xdr:ext cx="534377" cy="259045"/>
    <xdr:sp macro="" textlink="">
      <xdr:nvSpPr>
        <xdr:cNvPr id="142" name="テキスト ボックス 141"/>
        <xdr:cNvSpPr txBox="1"/>
      </xdr:nvSpPr>
      <xdr:spPr>
        <a:xfrm>
          <a:off x="1752111" y="997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69,885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103188</xdr:rowOff>
    </xdr:from>
    <xdr:to>
      <xdr:col>1</xdr:col>
      <xdr:colOff>485775</xdr:colOff>
      <xdr:row>58</xdr:row>
      <xdr:rowOff>33338</xdr:rowOff>
    </xdr:to>
    <xdr:sp macro="" textlink="">
      <xdr:nvSpPr>
        <xdr:cNvPr id="143" name="円/楕円 142"/>
        <xdr:cNvSpPr/>
      </xdr:nvSpPr>
      <xdr:spPr>
        <a:xfrm>
          <a:off x="1079500" y="987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24465</xdr:rowOff>
    </xdr:from>
    <xdr:ext cx="534377" cy="259045"/>
    <xdr:sp macro="" textlink="">
      <xdr:nvSpPr>
        <xdr:cNvPr id="144" name="テキスト ボックス 143"/>
        <xdr:cNvSpPr txBox="1"/>
      </xdr:nvSpPr>
      <xdr:spPr>
        <a:xfrm>
          <a:off x="863111" y="996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54731</xdr:rowOff>
    </xdr:from>
    <xdr:to>
      <xdr:col>6</xdr:col>
      <xdr:colOff>510540</xdr:colOff>
      <xdr:row>78</xdr:row>
      <xdr:rowOff>123437</xdr:rowOff>
    </xdr:to>
    <xdr:cxnSp macro="">
      <xdr:nvCxnSpPr>
        <xdr:cNvPr id="170" name="直線コネクタ 169"/>
        <xdr:cNvCxnSpPr/>
      </xdr:nvCxnSpPr>
      <xdr:spPr>
        <a:xfrm flipV="1">
          <a:off x="4633595" y="12227681"/>
          <a:ext cx="127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127264</xdr:rowOff>
    </xdr:from>
    <xdr:ext cx="534377" cy="259045"/>
    <xdr:sp macro="" textlink="">
      <xdr:nvSpPr>
        <xdr:cNvPr id="171" name="民生費最小値テキスト"/>
        <xdr:cNvSpPr txBox="1"/>
      </xdr:nvSpPr>
      <xdr:spPr>
        <a:xfrm>
          <a:off x="4686300" y="135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89,960</a:t>
          </a:r>
          <a:endParaRPr kumimoji="1" lang="ja-JP" altLang="en-US" sz="1000" b="1">
            <a:latin typeface="ＭＳ Ｐゴシック"/>
          </a:endParaRPr>
        </a:p>
      </xdr:txBody>
    </xdr:sp>
    <xdr:clientData/>
  </xdr:oneCellAnchor>
  <xdr:twoCellAnchor>
    <xdr:from>
      <xdr:col>6</xdr:col>
      <xdr:colOff>422275</xdr:colOff>
      <xdr:row>78</xdr:row>
      <xdr:rowOff>123437</xdr:rowOff>
    </xdr:from>
    <xdr:to>
      <xdr:col>6</xdr:col>
      <xdr:colOff>600075</xdr:colOff>
      <xdr:row>78</xdr:row>
      <xdr:rowOff>123437</xdr:rowOff>
    </xdr:to>
    <xdr:cxnSp macro="">
      <xdr:nvCxnSpPr>
        <xdr:cNvPr id="172" name="直線コネクタ 171"/>
        <xdr:cNvCxnSpPr/>
      </xdr:nvCxnSpPr>
      <xdr:spPr>
        <a:xfrm>
          <a:off x="4546600" y="1349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1408</xdr:rowOff>
    </xdr:from>
    <xdr:ext cx="599010" cy="259045"/>
    <xdr:sp macro="" textlink="">
      <xdr:nvSpPr>
        <xdr:cNvPr id="173" name="民生費最大値テキスト"/>
        <xdr:cNvSpPr txBox="1"/>
      </xdr:nvSpPr>
      <xdr:spPr>
        <a:xfrm>
          <a:off x="4686300" y="1200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867,037</a:t>
          </a:r>
          <a:endParaRPr kumimoji="1" lang="ja-JP" altLang="en-US" sz="1000" b="1">
            <a:latin typeface="ＭＳ Ｐゴシック"/>
          </a:endParaRPr>
        </a:p>
      </xdr:txBody>
    </xdr:sp>
    <xdr:clientData/>
  </xdr:oneCellAnchor>
  <xdr:twoCellAnchor>
    <xdr:from>
      <xdr:col>6</xdr:col>
      <xdr:colOff>422275</xdr:colOff>
      <xdr:row>71</xdr:row>
      <xdr:rowOff>54731</xdr:rowOff>
    </xdr:from>
    <xdr:to>
      <xdr:col>6</xdr:col>
      <xdr:colOff>600075</xdr:colOff>
      <xdr:row>71</xdr:row>
      <xdr:rowOff>54731</xdr:rowOff>
    </xdr:to>
    <xdr:cxnSp macro="">
      <xdr:nvCxnSpPr>
        <xdr:cNvPr id="174" name="直線コネクタ 173"/>
        <xdr:cNvCxnSpPr/>
      </xdr:nvCxnSpPr>
      <xdr:spPr>
        <a:xfrm>
          <a:off x="4546600" y="1222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56159</xdr:rowOff>
    </xdr:from>
    <xdr:to>
      <xdr:col>6</xdr:col>
      <xdr:colOff>511175</xdr:colOff>
      <xdr:row>78</xdr:row>
      <xdr:rowOff>93145</xdr:rowOff>
    </xdr:to>
    <xdr:cxnSp macro="">
      <xdr:nvCxnSpPr>
        <xdr:cNvPr id="175" name="直線コネクタ 174"/>
        <xdr:cNvCxnSpPr/>
      </xdr:nvCxnSpPr>
      <xdr:spPr>
        <a:xfrm flipV="1">
          <a:off x="3797300" y="13429259"/>
          <a:ext cx="838200" cy="3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168194</xdr:rowOff>
    </xdr:from>
    <xdr:ext cx="599010" cy="259045"/>
    <xdr:sp macro="" textlink="">
      <xdr:nvSpPr>
        <xdr:cNvPr id="176" name="民生費平均値テキスト"/>
        <xdr:cNvSpPr txBox="1"/>
      </xdr:nvSpPr>
      <xdr:spPr>
        <a:xfrm>
          <a:off x="4686300" y="13198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145317</xdr:rowOff>
    </xdr:from>
    <xdr:to>
      <xdr:col>6</xdr:col>
      <xdr:colOff>561975</xdr:colOff>
      <xdr:row>78</xdr:row>
      <xdr:rowOff>75467</xdr:rowOff>
    </xdr:to>
    <xdr:sp macro="" textlink="">
      <xdr:nvSpPr>
        <xdr:cNvPr id="177" name="フローチャート : 判断 176"/>
        <xdr:cNvSpPr/>
      </xdr:nvSpPr>
      <xdr:spPr>
        <a:xfrm>
          <a:off x="4584700" y="133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93145</xdr:rowOff>
    </xdr:from>
    <xdr:to>
      <xdr:col>5</xdr:col>
      <xdr:colOff>358775</xdr:colOff>
      <xdr:row>78</xdr:row>
      <xdr:rowOff>106801</xdr:rowOff>
    </xdr:to>
    <xdr:cxnSp macro="">
      <xdr:nvCxnSpPr>
        <xdr:cNvPr id="178" name="直線コネクタ 177"/>
        <xdr:cNvCxnSpPr/>
      </xdr:nvCxnSpPr>
      <xdr:spPr>
        <a:xfrm flipV="1">
          <a:off x="2908300" y="13466245"/>
          <a:ext cx="889000" cy="1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162660</xdr:rowOff>
    </xdr:from>
    <xdr:to>
      <xdr:col>5</xdr:col>
      <xdr:colOff>409575</xdr:colOff>
      <xdr:row>78</xdr:row>
      <xdr:rowOff>92810</xdr:rowOff>
    </xdr:to>
    <xdr:sp macro="" textlink="">
      <xdr:nvSpPr>
        <xdr:cNvPr id="179" name="フローチャート : 判断 178"/>
        <xdr:cNvSpPr/>
      </xdr:nvSpPr>
      <xdr:spPr>
        <a:xfrm>
          <a:off x="3746500" y="1336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109337</xdr:rowOff>
    </xdr:from>
    <xdr:ext cx="599010" cy="259045"/>
    <xdr:sp macro="" textlink="">
      <xdr:nvSpPr>
        <xdr:cNvPr id="180" name="テキスト ボックス 179"/>
        <xdr:cNvSpPr txBox="1"/>
      </xdr:nvSpPr>
      <xdr:spPr>
        <a:xfrm>
          <a:off x="3497794" y="1313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106801</xdr:rowOff>
    </xdr:from>
    <xdr:to>
      <xdr:col>4</xdr:col>
      <xdr:colOff>155575</xdr:colOff>
      <xdr:row>78</xdr:row>
      <xdr:rowOff>112578</xdr:rowOff>
    </xdr:to>
    <xdr:cxnSp macro="">
      <xdr:nvCxnSpPr>
        <xdr:cNvPr id="181" name="直線コネクタ 180"/>
        <xdr:cNvCxnSpPr/>
      </xdr:nvCxnSpPr>
      <xdr:spPr>
        <a:xfrm flipV="1">
          <a:off x="2019300" y="13479901"/>
          <a:ext cx="889000" cy="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9985</xdr:rowOff>
    </xdr:from>
    <xdr:to>
      <xdr:col>4</xdr:col>
      <xdr:colOff>206375</xdr:colOff>
      <xdr:row>78</xdr:row>
      <xdr:rowOff>111585</xdr:rowOff>
    </xdr:to>
    <xdr:sp macro="" textlink="">
      <xdr:nvSpPr>
        <xdr:cNvPr id="182" name="フローチャート : 判断 181"/>
        <xdr:cNvSpPr/>
      </xdr:nvSpPr>
      <xdr:spPr>
        <a:xfrm>
          <a:off x="2857500" y="1338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128112</xdr:rowOff>
    </xdr:from>
    <xdr:ext cx="599010" cy="259045"/>
    <xdr:sp macro="" textlink="">
      <xdr:nvSpPr>
        <xdr:cNvPr id="183" name="テキスト ボックス 182"/>
        <xdr:cNvSpPr txBox="1"/>
      </xdr:nvSpPr>
      <xdr:spPr>
        <a:xfrm>
          <a:off x="2608794" y="13158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111068</xdr:rowOff>
    </xdr:from>
    <xdr:to>
      <xdr:col>2</xdr:col>
      <xdr:colOff>638175</xdr:colOff>
      <xdr:row>78</xdr:row>
      <xdr:rowOff>112578</xdr:rowOff>
    </xdr:to>
    <xdr:cxnSp macro="">
      <xdr:nvCxnSpPr>
        <xdr:cNvPr id="184" name="直線コネクタ 183"/>
        <xdr:cNvCxnSpPr/>
      </xdr:nvCxnSpPr>
      <xdr:spPr>
        <a:xfrm>
          <a:off x="1130300" y="13484168"/>
          <a:ext cx="889000" cy="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11706</xdr:rowOff>
    </xdr:from>
    <xdr:to>
      <xdr:col>3</xdr:col>
      <xdr:colOff>3175</xdr:colOff>
      <xdr:row>78</xdr:row>
      <xdr:rowOff>113306</xdr:rowOff>
    </xdr:to>
    <xdr:sp macro="" textlink="">
      <xdr:nvSpPr>
        <xdr:cNvPr id="185" name="フローチャート : 判断 184"/>
        <xdr:cNvSpPr/>
      </xdr:nvSpPr>
      <xdr:spPr>
        <a:xfrm>
          <a:off x="1968500" y="1338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129833</xdr:rowOff>
    </xdr:from>
    <xdr:ext cx="599010" cy="259045"/>
    <xdr:sp macro="" textlink="">
      <xdr:nvSpPr>
        <xdr:cNvPr id="186" name="テキスト ボックス 185"/>
        <xdr:cNvSpPr txBox="1"/>
      </xdr:nvSpPr>
      <xdr:spPr>
        <a:xfrm>
          <a:off x="1719794" y="13160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12446</xdr:rowOff>
    </xdr:from>
    <xdr:to>
      <xdr:col>1</xdr:col>
      <xdr:colOff>485775</xdr:colOff>
      <xdr:row>78</xdr:row>
      <xdr:rowOff>114046</xdr:rowOff>
    </xdr:to>
    <xdr:sp macro="" textlink="">
      <xdr:nvSpPr>
        <xdr:cNvPr id="187" name="フローチャート : 判断 186"/>
        <xdr:cNvSpPr/>
      </xdr:nvSpPr>
      <xdr:spPr>
        <a:xfrm>
          <a:off x="1079500" y="133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130573</xdr:rowOff>
    </xdr:from>
    <xdr:ext cx="599010" cy="259045"/>
    <xdr:sp macro="" textlink="">
      <xdr:nvSpPr>
        <xdr:cNvPr id="188" name="テキスト ボックス 187"/>
        <xdr:cNvSpPr txBox="1"/>
      </xdr:nvSpPr>
      <xdr:spPr>
        <a:xfrm>
          <a:off x="830794" y="1316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5359</xdr:rowOff>
    </xdr:from>
    <xdr:to>
      <xdr:col>6</xdr:col>
      <xdr:colOff>561975</xdr:colOff>
      <xdr:row>78</xdr:row>
      <xdr:rowOff>106959</xdr:rowOff>
    </xdr:to>
    <xdr:sp macro="" textlink="">
      <xdr:nvSpPr>
        <xdr:cNvPr id="194" name="円/楕円 193"/>
        <xdr:cNvSpPr/>
      </xdr:nvSpPr>
      <xdr:spPr>
        <a:xfrm>
          <a:off x="4584700" y="1337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123743</xdr:rowOff>
    </xdr:from>
    <xdr:ext cx="599010" cy="259045"/>
    <xdr:sp macro="" textlink="">
      <xdr:nvSpPr>
        <xdr:cNvPr id="195" name="民生費該当値テキスト"/>
        <xdr:cNvSpPr txBox="1"/>
      </xdr:nvSpPr>
      <xdr:spPr>
        <a:xfrm>
          <a:off x="4686300" y="1332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131,162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42345</xdr:rowOff>
    </xdr:from>
    <xdr:to>
      <xdr:col>5</xdr:col>
      <xdr:colOff>409575</xdr:colOff>
      <xdr:row>78</xdr:row>
      <xdr:rowOff>143945</xdr:rowOff>
    </xdr:to>
    <xdr:sp macro="" textlink="">
      <xdr:nvSpPr>
        <xdr:cNvPr id="196" name="円/楕円 195"/>
        <xdr:cNvSpPr/>
      </xdr:nvSpPr>
      <xdr:spPr>
        <a:xfrm>
          <a:off x="3746500" y="1341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135072</xdr:rowOff>
    </xdr:from>
    <xdr:ext cx="599010" cy="259045"/>
    <xdr:sp macro="" textlink="">
      <xdr:nvSpPr>
        <xdr:cNvPr id="197" name="テキスト ボックス 196"/>
        <xdr:cNvSpPr txBox="1"/>
      </xdr:nvSpPr>
      <xdr:spPr>
        <a:xfrm>
          <a:off x="3497794" y="1350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108,512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56001</xdr:rowOff>
    </xdr:from>
    <xdr:to>
      <xdr:col>4</xdr:col>
      <xdr:colOff>206375</xdr:colOff>
      <xdr:row>78</xdr:row>
      <xdr:rowOff>157601</xdr:rowOff>
    </xdr:to>
    <xdr:sp macro="" textlink="">
      <xdr:nvSpPr>
        <xdr:cNvPr id="198" name="円/楕円 197"/>
        <xdr:cNvSpPr/>
      </xdr:nvSpPr>
      <xdr:spPr>
        <a:xfrm>
          <a:off x="2857500" y="1342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148728</xdr:rowOff>
    </xdr:from>
    <xdr:ext cx="599010" cy="259045"/>
    <xdr:sp macro="" textlink="">
      <xdr:nvSpPr>
        <xdr:cNvPr id="199" name="テキスト ボックス 198"/>
        <xdr:cNvSpPr txBox="1"/>
      </xdr:nvSpPr>
      <xdr:spPr>
        <a:xfrm>
          <a:off x="2608794" y="13521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100,148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61778</xdr:rowOff>
    </xdr:from>
    <xdr:to>
      <xdr:col>3</xdr:col>
      <xdr:colOff>3175</xdr:colOff>
      <xdr:row>78</xdr:row>
      <xdr:rowOff>163378</xdr:rowOff>
    </xdr:to>
    <xdr:sp macro="" textlink="">
      <xdr:nvSpPr>
        <xdr:cNvPr id="200" name="円/楕円 199"/>
        <xdr:cNvSpPr/>
      </xdr:nvSpPr>
      <xdr:spPr>
        <a:xfrm>
          <a:off x="1968500" y="1343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154505</xdr:rowOff>
    </xdr:from>
    <xdr:ext cx="534377" cy="259045"/>
    <xdr:sp macro="" textlink="">
      <xdr:nvSpPr>
        <xdr:cNvPr id="201" name="テキスト ボックス 200"/>
        <xdr:cNvSpPr txBox="1"/>
      </xdr:nvSpPr>
      <xdr:spPr>
        <a:xfrm>
          <a:off x="1752111" y="1352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96,610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60268</xdr:rowOff>
    </xdr:from>
    <xdr:to>
      <xdr:col>1</xdr:col>
      <xdr:colOff>485775</xdr:colOff>
      <xdr:row>78</xdr:row>
      <xdr:rowOff>161868</xdr:rowOff>
    </xdr:to>
    <xdr:sp macro="" textlink="">
      <xdr:nvSpPr>
        <xdr:cNvPr id="202" name="円/楕円 201"/>
        <xdr:cNvSpPr/>
      </xdr:nvSpPr>
      <xdr:spPr>
        <a:xfrm>
          <a:off x="1079500" y="1343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152995</xdr:rowOff>
    </xdr:from>
    <xdr:ext cx="534377" cy="259045"/>
    <xdr:sp macro="" textlink="">
      <xdr:nvSpPr>
        <xdr:cNvPr id="203" name="テキスト ボックス 202"/>
        <xdr:cNvSpPr txBox="1"/>
      </xdr:nvSpPr>
      <xdr:spPr>
        <a:xfrm>
          <a:off x="863111" y="1352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5" name="テキスト ボックス 214"/>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8" name="直線コネクタ 21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105004</xdr:rowOff>
    </xdr:from>
    <xdr:to>
      <xdr:col>6</xdr:col>
      <xdr:colOff>510540</xdr:colOff>
      <xdr:row>97</xdr:row>
      <xdr:rowOff>85630</xdr:rowOff>
    </xdr:to>
    <xdr:cxnSp macro="">
      <xdr:nvCxnSpPr>
        <xdr:cNvPr id="223" name="直線コネクタ 222"/>
        <xdr:cNvCxnSpPr/>
      </xdr:nvCxnSpPr>
      <xdr:spPr>
        <a:xfrm flipV="1">
          <a:off x="4633595" y="15535504"/>
          <a:ext cx="1270" cy="118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89457</xdr:rowOff>
    </xdr:from>
    <xdr:ext cx="534377" cy="259045"/>
    <xdr:sp macro="" textlink="">
      <xdr:nvSpPr>
        <xdr:cNvPr id="224" name="衛生費最小値テキスト"/>
        <xdr:cNvSpPr txBox="1"/>
      </xdr:nvSpPr>
      <xdr:spPr>
        <a:xfrm>
          <a:off x="4686300" y="167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19,461</a:t>
          </a:r>
          <a:endParaRPr kumimoji="1" lang="ja-JP" altLang="en-US" sz="1000" b="1">
            <a:latin typeface="ＭＳ Ｐゴシック"/>
          </a:endParaRPr>
        </a:p>
      </xdr:txBody>
    </xdr:sp>
    <xdr:clientData/>
  </xdr:oneCellAnchor>
  <xdr:twoCellAnchor>
    <xdr:from>
      <xdr:col>6</xdr:col>
      <xdr:colOff>422275</xdr:colOff>
      <xdr:row>97</xdr:row>
      <xdr:rowOff>85630</xdr:rowOff>
    </xdr:from>
    <xdr:to>
      <xdr:col>6</xdr:col>
      <xdr:colOff>600075</xdr:colOff>
      <xdr:row>97</xdr:row>
      <xdr:rowOff>85630</xdr:rowOff>
    </xdr:to>
    <xdr:cxnSp macro="">
      <xdr:nvCxnSpPr>
        <xdr:cNvPr id="225" name="直線コネクタ 224"/>
        <xdr:cNvCxnSpPr/>
      </xdr:nvCxnSpPr>
      <xdr:spPr>
        <a:xfrm>
          <a:off x="4546600" y="1671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51681</xdr:rowOff>
    </xdr:from>
    <xdr:ext cx="599010" cy="259045"/>
    <xdr:sp macro="" textlink="">
      <xdr:nvSpPr>
        <xdr:cNvPr id="226" name="衛生費最大値テキスト"/>
        <xdr:cNvSpPr txBox="1"/>
      </xdr:nvSpPr>
      <xdr:spPr>
        <a:xfrm>
          <a:off x="4686300" y="153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226,071</a:t>
          </a:r>
          <a:endParaRPr kumimoji="1" lang="ja-JP" altLang="en-US" sz="1000" b="1">
            <a:latin typeface="ＭＳ Ｐゴシック"/>
          </a:endParaRPr>
        </a:p>
      </xdr:txBody>
    </xdr:sp>
    <xdr:clientData/>
  </xdr:oneCellAnchor>
  <xdr:twoCellAnchor>
    <xdr:from>
      <xdr:col>6</xdr:col>
      <xdr:colOff>422275</xdr:colOff>
      <xdr:row>90</xdr:row>
      <xdr:rowOff>105004</xdr:rowOff>
    </xdr:from>
    <xdr:to>
      <xdr:col>6</xdr:col>
      <xdr:colOff>600075</xdr:colOff>
      <xdr:row>90</xdr:row>
      <xdr:rowOff>105004</xdr:rowOff>
    </xdr:to>
    <xdr:cxnSp macro="">
      <xdr:nvCxnSpPr>
        <xdr:cNvPr id="227" name="直線コネクタ 226"/>
        <xdr:cNvCxnSpPr/>
      </xdr:nvCxnSpPr>
      <xdr:spPr>
        <a:xfrm>
          <a:off x="4546600" y="155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7307</xdr:rowOff>
    </xdr:from>
    <xdr:to>
      <xdr:col>6</xdr:col>
      <xdr:colOff>511175</xdr:colOff>
      <xdr:row>97</xdr:row>
      <xdr:rowOff>10644</xdr:rowOff>
    </xdr:to>
    <xdr:cxnSp macro="">
      <xdr:nvCxnSpPr>
        <xdr:cNvPr id="228" name="直線コネクタ 227"/>
        <xdr:cNvCxnSpPr/>
      </xdr:nvCxnSpPr>
      <xdr:spPr>
        <a:xfrm flipV="1">
          <a:off x="3797300" y="16637957"/>
          <a:ext cx="8382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79498</xdr:rowOff>
    </xdr:from>
    <xdr:ext cx="534377" cy="259045"/>
    <xdr:sp macro="" textlink="">
      <xdr:nvSpPr>
        <xdr:cNvPr id="229" name="衛生費平均値テキスト"/>
        <xdr:cNvSpPr txBox="1"/>
      </xdr:nvSpPr>
      <xdr:spPr>
        <a:xfrm>
          <a:off x="4686300" y="1636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56621</xdr:rowOff>
    </xdr:from>
    <xdr:to>
      <xdr:col>6</xdr:col>
      <xdr:colOff>561975</xdr:colOff>
      <xdr:row>96</xdr:row>
      <xdr:rowOff>158221</xdr:rowOff>
    </xdr:to>
    <xdr:sp macro="" textlink="">
      <xdr:nvSpPr>
        <xdr:cNvPr id="230" name="フローチャート : 判断 229"/>
        <xdr:cNvSpPr/>
      </xdr:nvSpPr>
      <xdr:spPr>
        <a:xfrm>
          <a:off x="4584700" y="1651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114229</xdr:rowOff>
    </xdr:from>
    <xdr:to>
      <xdr:col>5</xdr:col>
      <xdr:colOff>358775</xdr:colOff>
      <xdr:row>97</xdr:row>
      <xdr:rowOff>10644</xdr:rowOff>
    </xdr:to>
    <xdr:cxnSp macro="">
      <xdr:nvCxnSpPr>
        <xdr:cNvPr id="231" name="直線コネクタ 230"/>
        <xdr:cNvCxnSpPr/>
      </xdr:nvCxnSpPr>
      <xdr:spPr>
        <a:xfrm>
          <a:off x="2908300" y="16573429"/>
          <a:ext cx="889000" cy="6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16028</xdr:rowOff>
    </xdr:from>
    <xdr:to>
      <xdr:col>5</xdr:col>
      <xdr:colOff>409575</xdr:colOff>
      <xdr:row>96</xdr:row>
      <xdr:rowOff>117628</xdr:rowOff>
    </xdr:to>
    <xdr:sp macro="" textlink="">
      <xdr:nvSpPr>
        <xdr:cNvPr id="232" name="フローチャート : 判断 231"/>
        <xdr:cNvSpPr/>
      </xdr:nvSpPr>
      <xdr:spPr>
        <a:xfrm>
          <a:off x="3746500" y="164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134155</xdr:rowOff>
    </xdr:from>
    <xdr:ext cx="534377" cy="259045"/>
    <xdr:sp macro="" textlink="">
      <xdr:nvSpPr>
        <xdr:cNvPr id="233" name="テキスト ボックス 232"/>
        <xdr:cNvSpPr txBox="1"/>
      </xdr:nvSpPr>
      <xdr:spPr>
        <a:xfrm>
          <a:off x="3530111" y="1625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114229</xdr:rowOff>
    </xdr:from>
    <xdr:to>
      <xdr:col>4</xdr:col>
      <xdr:colOff>155575</xdr:colOff>
      <xdr:row>96</xdr:row>
      <xdr:rowOff>163309</xdr:rowOff>
    </xdr:to>
    <xdr:cxnSp macro="">
      <xdr:nvCxnSpPr>
        <xdr:cNvPr id="234" name="直線コネクタ 233"/>
        <xdr:cNvCxnSpPr/>
      </xdr:nvCxnSpPr>
      <xdr:spPr>
        <a:xfrm flipV="1">
          <a:off x="2019300" y="16573429"/>
          <a:ext cx="889000" cy="4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38071</xdr:rowOff>
    </xdr:from>
    <xdr:to>
      <xdr:col>4</xdr:col>
      <xdr:colOff>206375</xdr:colOff>
      <xdr:row>96</xdr:row>
      <xdr:rowOff>139671</xdr:rowOff>
    </xdr:to>
    <xdr:sp macro="" textlink="">
      <xdr:nvSpPr>
        <xdr:cNvPr id="235" name="フローチャート : 判断 234"/>
        <xdr:cNvSpPr/>
      </xdr:nvSpPr>
      <xdr:spPr>
        <a:xfrm>
          <a:off x="2857500" y="1649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156198</xdr:rowOff>
    </xdr:from>
    <xdr:ext cx="534377" cy="259045"/>
    <xdr:sp macro="" textlink="">
      <xdr:nvSpPr>
        <xdr:cNvPr id="236" name="テキスト ボックス 235"/>
        <xdr:cNvSpPr txBox="1"/>
      </xdr:nvSpPr>
      <xdr:spPr>
        <a:xfrm>
          <a:off x="2641111" y="1627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156234</xdr:rowOff>
    </xdr:from>
    <xdr:to>
      <xdr:col>2</xdr:col>
      <xdr:colOff>638175</xdr:colOff>
      <xdr:row>96</xdr:row>
      <xdr:rowOff>163309</xdr:rowOff>
    </xdr:to>
    <xdr:cxnSp macro="">
      <xdr:nvCxnSpPr>
        <xdr:cNvPr id="237" name="直線コネクタ 236"/>
        <xdr:cNvCxnSpPr/>
      </xdr:nvCxnSpPr>
      <xdr:spPr>
        <a:xfrm>
          <a:off x="1130300" y="16615434"/>
          <a:ext cx="889000" cy="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48267</xdr:rowOff>
    </xdr:from>
    <xdr:to>
      <xdr:col>3</xdr:col>
      <xdr:colOff>3175</xdr:colOff>
      <xdr:row>96</xdr:row>
      <xdr:rowOff>149867</xdr:rowOff>
    </xdr:to>
    <xdr:sp macro="" textlink="">
      <xdr:nvSpPr>
        <xdr:cNvPr id="238" name="フローチャート : 判断 237"/>
        <xdr:cNvSpPr/>
      </xdr:nvSpPr>
      <xdr:spPr>
        <a:xfrm>
          <a:off x="1968500" y="165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166394</xdr:rowOff>
    </xdr:from>
    <xdr:ext cx="534377" cy="259045"/>
    <xdr:sp macro="" textlink="">
      <xdr:nvSpPr>
        <xdr:cNvPr id="239" name="テキスト ボックス 238"/>
        <xdr:cNvSpPr txBox="1"/>
      </xdr:nvSpPr>
      <xdr:spPr>
        <a:xfrm>
          <a:off x="1752111" y="1628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37528</xdr:rowOff>
    </xdr:from>
    <xdr:to>
      <xdr:col>1</xdr:col>
      <xdr:colOff>485775</xdr:colOff>
      <xdr:row>96</xdr:row>
      <xdr:rowOff>139128</xdr:rowOff>
    </xdr:to>
    <xdr:sp macro="" textlink="">
      <xdr:nvSpPr>
        <xdr:cNvPr id="240" name="フローチャート : 判断 239"/>
        <xdr:cNvSpPr/>
      </xdr:nvSpPr>
      <xdr:spPr>
        <a:xfrm>
          <a:off x="1079500" y="164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155655</xdr:rowOff>
    </xdr:from>
    <xdr:ext cx="534377" cy="259045"/>
    <xdr:sp macro="" textlink="">
      <xdr:nvSpPr>
        <xdr:cNvPr id="241" name="テキスト ボックス 240"/>
        <xdr:cNvSpPr txBox="1"/>
      </xdr:nvSpPr>
      <xdr:spPr>
        <a:xfrm>
          <a:off x="863111" y="1627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127957</xdr:rowOff>
    </xdr:from>
    <xdr:to>
      <xdr:col>6</xdr:col>
      <xdr:colOff>561975</xdr:colOff>
      <xdr:row>97</xdr:row>
      <xdr:rowOff>58107</xdr:rowOff>
    </xdr:to>
    <xdr:sp macro="" textlink="">
      <xdr:nvSpPr>
        <xdr:cNvPr id="247" name="円/楕円 246"/>
        <xdr:cNvSpPr/>
      </xdr:nvSpPr>
      <xdr:spPr>
        <a:xfrm>
          <a:off x="4584700" y="1658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42884</xdr:rowOff>
    </xdr:from>
    <xdr:ext cx="534377" cy="259045"/>
    <xdr:sp macro="" textlink="">
      <xdr:nvSpPr>
        <xdr:cNvPr id="248" name="衛生費該当値テキスト"/>
        <xdr:cNvSpPr txBox="1"/>
      </xdr:nvSpPr>
      <xdr:spPr>
        <a:xfrm>
          <a:off x="4686300" y="1650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33,166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131294</xdr:rowOff>
    </xdr:from>
    <xdr:to>
      <xdr:col>5</xdr:col>
      <xdr:colOff>409575</xdr:colOff>
      <xdr:row>97</xdr:row>
      <xdr:rowOff>61444</xdr:rowOff>
    </xdr:to>
    <xdr:sp macro="" textlink="">
      <xdr:nvSpPr>
        <xdr:cNvPr id="249" name="円/楕円 248"/>
        <xdr:cNvSpPr/>
      </xdr:nvSpPr>
      <xdr:spPr>
        <a:xfrm>
          <a:off x="3746500" y="1659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52571</xdr:rowOff>
    </xdr:from>
    <xdr:ext cx="534377" cy="259045"/>
    <xdr:sp macro="" textlink="">
      <xdr:nvSpPr>
        <xdr:cNvPr id="250" name="テキスト ボックス 249"/>
        <xdr:cNvSpPr txBox="1"/>
      </xdr:nvSpPr>
      <xdr:spPr>
        <a:xfrm>
          <a:off x="3530111" y="1668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32,582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63429</xdr:rowOff>
    </xdr:from>
    <xdr:to>
      <xdr:col>4</xdr:col>
      <xdr:colOff>206375</xdr:colOff>
      <xdr:row>96</xdr:row>
      <xdr:rowOff>165029</xdr:rowOff>
    </xdr:to>
    <xdr:sp macro="" textlink="">
      <xdr:nvSpPr>
        <xdr:cNvPr id="251" name="円/楕円 250"/>
        <xdr:cNvSpPr/>
      </xdr:nvSpPr>
      <xdr:spPr>
        <a:xfrm>
          <a:off x="2857500" y="1652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156156</xdr:rowOff>
    </xdr:from>
    <xdr:ext cx="534377" cy="259045"/>
    <xdr:sp macro="" textlink="">
      <xdr:nvSpPr>
        <xdr:cNvPr id="252" name="テキスト ボックス 251"/>
        <xdr:cNvSpPr txBox="1"/>
      </xdr:nvSpPr>
      <xdr:spPr>
        <a:xfrm>
          <a:off x="2641111" y="1661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44,457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112509</xdr:rowOff>
    </xdr:from>
    <xdr:to>
      <xdr:col>3</xdr:col>
      <xdr:colOff>3175</xdr:colOff>
      <xdr:row>97</xdr:row>
      <xdr:rowOff>42659</xdr:rowOff>
    </xdr:to>
    <xdr:sp macro="" textlink="">
      <xdr:nvSpPr>
        <xdr:cNvPr id="253" name="円/楕円 252"/>
        <xdr:cNvSpPr/>
      </xdr:nvSpPr>
      <xdr:spPr>
        <a:xfrm>
          <a:off x="1968500" y="1657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33786</xdr:rowOff>
    </xdr:from>
    <xdr:ext cx="534377" cy="259045"/>
    <xdr:sp macro="" textlink="">
      <xdr:nvSpPr>
        <xdr:cNvPr id="254" name="テキスト ボックス 253"/>
        <xdr:cNvSpPr txBox="1"/>
      </xdr:nvSpPr>
      <xdr:spPr>
        <a:xfrm>
          <a:off x="1752111" y="1666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35,869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105434</xdr:rowOff>
    </xdr:from>
    <xdr:to>
      <xdr:col>1</xdr:col>
      <xdr:colOff>485775</xdr:colOff>
      <xdr:row>97</xdr:row>
      <xdr:rowOff>35584</xdr:rowOff>
    </xdr:to>
    <xdr:sp macro="" textlink="">
      <xdr:nvSpPr>
        <xdr:cNvPr id="255" name="円/楕円 254"/>
        <xdr:cNvSpPr/>
      </xdr:nvSpPr>
      <xdr:spPr>
        <a:xfrm>
          <a:off x="1079500" y="1656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26711</xdr:rowOff>
    </xdr:from>
    <xdr:ext cx="534377" cy="259045"/>
    <xdr:sp macro="" textlink="">
      <xdr:nvSpPr>
        <xdr:cNvPr id="256" name="テキスト ボックス 255"/>
        <xdr:cNvSpPr txBox="1"/>
      </xdr:nvSpPr>
      <xdr:spPr>
        <a:xfrm>
          <a:off x="863111" y="1665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66421</xdr:rowOff>
    </xdr:from>
    <xdr:to>
      <xdr:col>15</xdr:col>
      <xdr:colOff>180340</xdr:colOff>
      <xdr:row>39</xdr:row>
      <xdr:rowOff>44450</xdr:rowOff>
    </xdr:to>
    <xdr:cxnSp macro="">
      <xdr:nvCxnSpPr>
        <xdr:cNvPr id="280" name="直線コネクタ 279"/>
        <xdr:cNvCxnSpPr/>
      </xdr:nvCxnSpPr>
      <xdr:spPr>
        <a:xfrm flipV="1">
          <a:off x="10475595" y="5381371"/>
          <a:ext cx="1270" cy="134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13098</xdr:rowOff>
    </xdr:from>
    <xdr:ext cx="534377" cy="259045"/>
    <xdr:sp macro="" textlink="">
      <xdr:nvSpPr>
        <xdr:cNvPr id="283" name="労働費最大値テキスト"/>
        <xdr:cNvSpPr txBox="1"/>
      </xdr:nvSpPr>
      <xdr:spPr>
        <a:xfrm>
          <a:off x="10528300" y="515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10,627</a:t>
          </a:r>
          <a:endParaRPr kumimoji="1" lang="ja-JP" altLang="en-US" sz="1000" b="1">
            <a:latin typeface="ＭＳ Ｐゴシック"/>
          </a:endParaRPr>
        </a:p>
      </xdr:txBody>
    </xdr:sp>
    <xdr:clientData/>
  </xdr:oneCellAnchor>
  <xdr:twoCellAnchor>
    <xdr:from>
      <xdr:col>15</xdr:col>
      <xdr:colOff>92075</xdr:colOff>
      <xdr:row>31</xdr:row>
      <xdr:rowOff>66421</xdr:rowOff>
    </xdr:from>
    <xdr:to>
      <xdr:col>15</xdr:col>
      <xdr:colOff>269875</xdr:colOff>
      <xdr:row>31</xdr:row>
      <xdr:rowOff>66421</xdr:rowOff>
    </xdr:to>
    <xdr:cxnSp macro="">
      <xdr:nvCxnSpPr>
        <xdr:cNvPr id="284" name="直線コネクタ 283"/>
        <xdr:cNvCxnSpPr/>
      </xdr:nvCxnSpPr>
      <xdr:spPr>
        <a:xfrm>
          <a:off x="10388600" y="538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5" name="直線コネクタ 28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69359</xdr:rowOff>
    </xdr:from>
    <xdr:ext cx="378565" cy="259045"/>
    <xdr:sp macro="" textlink="">
      <xdr:nvSpPr>
        <xdr:cNvPr id="286" name="労働費平均値テキスト"/>
        <xdr:cNvSpPr txBox="1"/>
      </xdr:nvSpPr>
      <xdr:spPr>
        <a:xfrm>
          <a:off x="10528300" y="64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46482</xdr:rowOff>
    </xdr:from>
    <xdr:to>
      <xdr:col>15</xdr:col>
      <xdr:colOff>231775</xdr:colOff>
      <xdr:row>38</xdr:row>
      <xdr:rowOff>148082</xdr:rowOff>
    </xdr:to>
    <xdr:sp macro="" textlink="">
      <xdr:nvSpPr>
        <xdr:cNvPr id="287" name="フローチャート : 判断 286"/>
        <xdr:cNvSpPr/>
      </xdr:nvSpPr>
      <xdr:spPr>
        <a:xfrm>
          <a:off x="104267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8" name="直線コネクタ 287"/>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56769</xdr:rowOff>
    </xdr:from>
    <xdr:to>
      <xdr:col>14</xdr:col>
      <xdr:colOff>79375</xdr:colOff>
      <xdr:row>38</xdr:row>
      <xdr:rowOff>158369</xdr:rowOff>
    </xdr:to>
    <xdr:sp macro="" textlink="">
      <xdr:nvSpPr>
        <xdr:cNvPr id="289" name="フローチャート : 判断 288"/>
        <xdr:cNvSpPr/>
      </xdr:nvSpPr>
      <xdr:spPr>
        <a:xfrm>
          <a:off x="9588500" y="65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3446</xdr:rowOff>
    </xdr:from>
    <xdr:ext cx="378565" cy="259045"/>
    <xdr:sp macro="" textlink="">
      <xdr:nvSpPr>
        <xdr:cNvPr id="290" name="テキスト ボックス 289"/>
        <xdr:cNvSpPr txBox="1"/>
      </xdr:nvSpPr>
      <xdr:spPr>
        <a:xfrm>
          <a:off x="9450017" y="63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1" name="直線コネクタ 290"/>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141351</xdr:rowOff>
    </xdr:from>
    <xdr:to>
      <xdr:col>12</xdr:col>
      <xdr:colOff>561975</xdr:colOff>
      <xdr:row>38</xdr:row>
      <xdr:rowOff>71501</xdr:rowOff>
    </xdr:to>
    <xdr:sp macro="" textlink="">
      <xdr:nvSpPr>
        <xdr:cNvPr id="292" name="フローチャート : 判断 291"/>
        <xdr:cNvSpPr/>
      </xdr:nvSpPr>
      <xdr:spPr>
        <a:xfrm>
          <a:off x="8699500" y="64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88028</xdr:rowOff>
    </xdr:from>
    <xdr:ext cx="469744" cy="259045"/>
    <xdr:sp macro="" textlink="">
      <xdr:nvSpPr>
        <xdr:cNvPr id="293" name="テキスト ボックス 292"/>
        <xdr:cNvSpPr txBox="1"/>
      </xdr:nvSpPr>
      <xdr:spPr>
        <a:xfrm>
          <a:off x="8515427" y="626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4" name="直線コネクタ 293"/>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73406</xdr:rowOff>
    </xdr:from>
    <xdr:to>
      <xdr:col>11</xdr:col>
      <xdr:colOff>358775</xdr:colOff>
      <xdr:row>38</xdr:row>
      <xdr:rowOff>3556</xdr:rowOff>
    </xdr:to>
    <xdr:sp macro="" textlink="">
      <xdr:nvSpPr>
        <xdr:cNvPr id="295" name="フローチャート : 判断 294"/>
        <xdr:cNvSpPr/>
      </xdr:nvSpPr>
      <xdr:spPr>
        <a:xfrm>
          <a:off x="7810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20083</xdr:rowOff>
    </xdr:from>
    <xdr:ext cx="469744" cy="259045"/>
    <xdr:sp macro="" textlink="">
      <xdr:nvSpPr>
        <xdr:cNvPr id="296" name="テキスト ボックス 295"/>
        <xdr:cNvSpPr txBox="1"/>
      </xdr:nvSpPr>
      <xdr:spPr>
        <a:xfrm>
          <a:off x="7626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104013</xdr:rowOff>
    </xdr:from>
    <xdr:to>
      <xdr:col>10</xdr:col>
      <xdr:colOff>155575</xdr:colOff>
      <xdr:row>37</xdr:row>
      <xdr:rowOff>34163</xdr:rowOff>
    </xdr:to>
    <xdr:sp macro="" textlink="">
      <xdr:nvSpPr>
        <xdr:cNvPr id="297" name="フローチャート : 判断 296"/>
        <xdr:cNvSpPr/>
      </xdr:nvSpPr>
      <xdr:spPr>
        <a:xfrm>
          <a:off x="6921500" y="627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50690</xdr:rowOff>
    </xdr:from>
    <xdr:ext cx="469744" cy="259045"/>
    <xdr:sp macro="" textlink="">
      <xdr:nvSpPr>
        <xdr:cNvPr id="298" name="テキスト ボックス 297"/>
        <xdr:cNvSpPr txBox="1"/>
      </xdr:nvSpPr>
      <xdr:spPr>
        <a:xfrm>
          <a:off x="6737427" y="605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4" name="円/楕円 30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6" name="円/楕円 30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7" name="テキスト ボックス 306"/>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8" name="円/楕円 307"/>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09" name="テキスト ボックス 308"/>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0" name="円/楕円 309"/>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1" name="テキスト ボックス 310"/>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2" name="円/楕円 311"/>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3" name="テキスト ボックス 312"/>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170424</xdr:rowOff>
    </xdr:from>
    <xdr:to>
      <xdr:col>15</xdr:col>
      <xdr:colOff>180340</xdr:colOff>
      <xdr:row>58</xdr:row>
      <xdr:rowOff>111953</xdr:rowOff>
    </xdr:to>
    <xdr:cxnSp macro="">
      <xdr:nvCxnSpPr>
        <xdr:cNvPr id="335" name="直線コネクタ 334"/>
        <xdr:cNvCxnSpPr/>
      </xdr:nvCxnSpPr>
      <xdr:spPr>
        <a:xfrm flipV="1">
          <a:off x="10475595" y="8742924"/>
          <a:ext cx="1270" cy="131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115780</xdr:rowOff>
    </xdr:from>
    <xdr:ext cx="469744" cy="259045"/>
    <xdr:sp macro="" textlink="">
      <xdr:nvSpPr>
        <xdr:cNvPr id="336" name="農林水産業費最小値テキスト"/>
        <xdr:cNvSpPr txBox="1"/>
      </xdr:nvSpPr>
      <xdr:spPr>
        <a:xfrm>
          <a:off x="10528300" y="1005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6,069</a:t>
          </a:r>
          <a:endParaRPr kumimoji="1" lang="ja-JP" altLang="en-US" sz="1000" b="1">
            <a:latin typeface="ＭＳ Ｐゴシック"/>
          </a:endParaRPr>
        </a:p>
      </xdr:txBody>
    </xdr:sp>
    <xdr:clientData/>
  </xdr:oneCellAnchor>
  <xdr:twoCellAnchor>
    <xdr:from>
      <xdr:col>15</xdr:col>
      <xdr:colOff>92075</xdr:colOff>
      <xdr:row>58</xdr:row>
      <xdr:rowOff>111953</xdr:rowOff>
    </xdr:from>
    <xdr:to>
      <xdr:col>15</xdr:col>
      <xdr:colOff>269875</xdr:colOff>
      <xdr:row>58</xdr:row>
      <xdr:rowOff>111953</xdr:rowOff>
    </xdr:to>
    <xdr:cxnSp macro="">
      <xdr:nvCxnSpPr>
        <xdr:cNvPr id="337" name="直線コネクタ 336"/>
        <xdr:cNvCxnSpPr/>
      </xdr:nvCxnSpPr>
      <xdr:spPr>
        <a:xfrm>
          <a:off x="10388600" y="10056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117101</xdr:rowOff>
    </xdr:from>
    <xdr:ext cx="599010" cy="259045"/>
    <xdr:sp macro="" textlink="">
      <xdr:nvSpPr>
        <xdr:cNvPr id="338" name="農林水産業費最大値テキスト"/>
        <xdr:cNvSpPr txBox="1"/>
      </xdr:nvSpPr>
      <xdr:spPr>
        <a:xfrm>
          <a:off x="10528300" y="851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293,280</a:t>
          </a:r>
          <a:endParaRPr kumimoji="1" lang="ja-JP" altLang="en-US" sz="1000" b="1">
            <a:latin typeface="ＭＳ Ｐゴシック"/>
          </a:endParaRPr>
        </a:p>
      </xdr:txBody>
    </xdr:sp>
    <xdr:clientData/>
  </xdr:oneCellAnchor>
  <xdr:twoCellAnchor>
    <xdr:from>
      <xdr:col>15</xdr:col>
      <xdr:colOff>92075</xdr:colOff>
      <xdr:row>50</xdr:row>
      <xdr:rowOff>170424</xdr:rowOff>
    </xdr:from>
    <xdr:to>
      <xdr:col>15</xdr:col>
      <xdr:colOff>269875</xdr:colOff>
      <xdr:row>50</xdr:row>
      <xdr:rowOff>170424</xdr:rowOff>
    </xdr:to>
    <xdr:cxnSp macro="">
      <xdr:nvCxnSpPr>
        <xdr:cNvPr id="339" name="直線コネクタ 338"/>
        <xdr:cNvCxnSpPr/>
      </xdr:nvCxnSpPr>
      <xdr:spPr>
        <a:xfrm>
          <a:off x="10388600" y="874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81242</xdr:rowOff>
    </xdr:from>
    <xdr:to>
      <xdr:col>15</xdr:col>
      <xdr:colOff>180975</xdr:colOff>
      <xdr:row>58</xdr:row>
      <xdr:rowOff>90460</xdr:rowOff>
    </xdr:to>
    <xdr:cxnSp macro="">
      <xdr:nvCxnSpPr>
        <xdr:cNvPr id="340" name="直線コネクタ 339"/>
        <xdr:cNvCxnSpPr/>
      </xdr:nvCxnSpPr>
      <xdr:spPr>
        <a:xfrm>
          <a:off x="9639300" y="10025342"/>
          <a:ext cx="838200" cy="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104019</xdr:rowOff>
    </xdr:from>
    <xdr:ext cx="534377" cy="259045"/>
    <xdr:sp macro="" textlink="">
      <xdr:nvSpPr>
        <xdr:cNvPr id="341" name="農林水産業費平均値テキスト"/>
        <xdr:cNvSpPr txBox="1"/>
      </xdr:nvSpPr>
      <xdr:spPr>
        <a:xfrm>
          <a:off x="10528300" y="9705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81142</xdr:rowOff>
    </xdr:from>
    <xdr:to>
      <xdr:col>15</xdr:col>
      <xdr:colOff>231775</xdr:colOff>
      <xdr:row>58</xdr:row>
      <xdr:rowOff>11292</xdr:rowOff>
    </xdr:to>
    <xdr:sp macro="" textlink="">
      <xdr:nvSpPr>
        <xdr:cNvPr id="342" name="フローチャート : 判断 341"/>
        <xdr:cNvSpPr/>
      </xdr:nvSpPr>
      <xdr:spPr>
        <a:xfrm>
          <a:off x="104267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81242</xdr:rowOff>
    </xdr:from>
    <xdr:to>
      <xdr:col>14</xdr:col>
      <xdr:colOff>28575</xdr:colOff>
      <xdr:row>58</xdr:row>
      <xdr:rowOff>88270</xdr:rowOff>
    </xdr:to>
    <xdr:cxnSp macro="">
      <xdr:nvCxnSpPr>
        <xdr:cNvPr id="343" name="直線コネクタ 342"/>
        <xdr:cNvCxnSpPr/>
      </xdr:nvCxnSpPr>
      <xdr:spPr>
        <a:xfrm flipV="1">
          <a:off x="8750300" y="10025342"/>
          <a:ext cx="889000" cy="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134542</xdr:rowOff>
    </xdr:from>
    <xdr:to>
      <xdr:col>14</xdr:col>
      <xdr:colOff>79375</xdr:colOff>
      <xdr:row>58</xdr:row>
      <xdr:rowOff>64692</xdr:rowOff>
    </xdr:to>
    <xdr:sp macro="" textlink="">
      <xdr:nvSpPr>
        <xdr:cNvPr id="344" name="フローチャート : 判断 343"/>
        <xdr:cNvSpPr/>
      </xdr:nvSpPr>
      <xdr:spPr>
        <a:xfrm>
          <a:off x="9588500" y="990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81219</xdr:rowOff>
    </xdr:from>
    <xdr:ext cx="534377" cy="259045"/>
    <xdr:sp macro="" textlink="">
      <xdr:nvSpPr>
        <xdr:cNvPr id="345" name="テキスト ボックス 344"/>
        <xdr:cNvSpPr txBox="1"/>
      </xdr:nvSpPr>
      <xdr:spPr>
        <a:xfrm>
          <a:off x="9372111" y="96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88270</xdr:rowOff>
    </xdr:from>
    <xdr:to>
      <xdr:col>12</xdr:col>
      <xdr:colOff>511175</xdr:colOff>
      <xdr:row>58</xdr:row>
      <xdr:rowOff>98844</xdr:rowOff>
    </xdr:to>
    <xdr:cxnSp macro="">
      <xdr:nvCxnSpPr>
        <xdr:cNvPr id="346" name="直線コネクタ 345"/>
        <xdr:cNvCxnSpPr/>
      </xdr:nvCxnSpPr>
      <xdr:spPr>
        <a:xfrm flipV="1">
          <a:off x="7861300" y="10032370"/>
          <a:ext cx="889000" cy="1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132773</xdr:rowOff>
    </xdr:from>
    <xdr:to>
      <xdr:col>12</xdr:col>
      <xdr:colOff>561975</xdr:colOff>
      <xdr:row>58</xdr:row>
      <xdr:rowOff>62923</xdr:rowOff>
    </xdr:to>
    <xdr:sp macro="" textlink="">
      <xdr:nvSpPr>
        <xdr:cNvPr id="347" name="フローチャート : 判断 346"/>
        <xdr:cNvSpPr/>
      </xdr:nvSpPr>
      <xdr:spPr>
        <a:xfrm>
          <a:off x="8699500" y="990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79450</xdr:rowOff>
    </xdr:from>
    <xdr:ext cx="534377" cy="259045"/>
    <xdr:sp macro="" textlink="">
      <xdr:nvSpPr>
        <xdr:cNvPr id="348" name="テキスト ボックス 347"/>
        <xdr:cNvSpPr txBox="1"/>
      </xdr:nvSpPr>
      <xdr:spPr>
        <a:xfrm>
          <a:off x="8483111" y="968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95736</xdr:rowOff>
    </xdr:from>
    <xdr:to>
      <xdr:col>11</xdr:col>
      <xdr:colOff>307975</xdr:colOff>
      <xdr:row>58</xdr:row>
      <xdr:rowOff>98844</xdr:rowOff>
    </xdr:to>
    <xdr:cxnSp macro="">
      <xdr:nvCxnSpPr>
        <xdr:cNvPr id="349" name="直線コネクタ 348"/>
        <xdr:cNvCxnSpPr/>
      </xdr:nvCxnSpPr>
      <xdr:spPr>
        <a:xfrm>
          <a:off x="6972300" y="10039836"/>
          <a:ext cx="8890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143709</xdr:rowOff>
    </xdr:from>
    <xdr:to>
      <xdr:col>11</xdr:col>
      <xdr:colOff>358775</xdr:colOff>
      <xdr:row>58</xdr:row>
      <xdr:rowOff>73859</xdr:rowOff>
    </xdr:to>
    <xdr:sp macro="" textlink="">
      <xdr:nvSpPr>
        <xdr:cNvPr id="350" name="フローチャート : 判断 349"/>
        <xdr:cNvSpPr/>
      </xdr:nvSpPr>
      <xdr:spPr>
        <a:xfrm>
          <a:off x="7810500" y="991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90386</xdr:rowOff>
    </xdr:from>
    <xdr:ext cx="534377" cy="259045"/>
    <xdr:sp macro="" textlink="">
      <xdr:nvSpPr>
        <xdr:cNvPr id="351" name="テキスト ボックス 350"/>
        <xdr:cNvSpPr txBox="1"/>
      </xdr:nvSpPr>
      <xdr:spPr>
        <a:xfrm>
          <a:off x="7594111" y="96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142283</xdr:rowOff>
    </xdr:from>
    <xdr:to>
      <xdr:col>10</xdr:col>
      <xdr:colOff>155575</xdr:colOff>
      <xdr:row>58</xdr:row>
      <xdr:rowOff>72433</xdr:rowOff>
    </xdr:to>
    <xdr:sp macro="" textlink="">
      <xdr:nvSpPr>
        <xdr:cNvPr id="352" name="フローチャート : 判断 351"/>
        <xdr:cNvSpPr/>
      </xdr:nvSpPr>
      <xdr:spPr>
        <a:xfrm>
          <a:off x="6921500" y="991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88960</xdr:rowOff>
    </xdr:from>
    <xdr:ext cx="534377" cy="259045"/>
    <xdr:sp macro="" textlink="">
      <xdr:nvSpPr>
        <xdr:cNvPr id="353" name="テキスト ボックス 352"/>
        <xdr:cNvSpPr txBox="1"/>
      </xdr:nvSpPr>
      <xdr:spPr>
        <a:xfrm>
          <a:off x="6705111" y="969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39660</xdr:rowOff>
    </xdr:from>
    <xdr:to>
      <xdr:col>15</xdr:col>
      <xdr:colOff>231775</xdr:colOff>
      <xdr:row>58</xdr:row>
      <xdr:rowOff>141260</xdr:rowOff>
    </xdr:to>
    <xdr:sp macro="" textlink="">
      <xdr:nvSpPr>
        <xdr:cNvPr id="359" name="円/楕円 358"/>
        <xdr:cNvSpPr/>
      </xdr:nvSpPr>
      <xdr:spPr>
        <a:xfrm>
          <a:off x="10426700" y="998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126037</xdr:rowOff>
    </xdr:from>
    <xdr:ext cx="534377" cy="259045"/>
    <xdr:sp macro="" textlink="">
      <xdr:nvSpPr>
        <xdr:cNvPr id="360" name="農林水産業費該当値テキスト"/>
        <xdr:cNvSpPr txBox="1"/>
      </xdr:nvSpPr>
      <xdr:spPr>
        <a:xfrm>
          <a:off x="10528300" y="989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10,770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30442</xdr:rowOff>
    </xdr:from>
    <xdr:to>
      <xdr:col>14</xdr:col>
      <xdr:colOff>79375</xdr:colOff>
      <xdr:row>58</xdr:row>
      <xdr:rowOff>132042</xdr:rowOff>
    </xdr:to>
    <xdr:sp macro="" textlink="">
      <xdr:nvSpPr>
        <xdr:cNvPr id="361" name="円/楕円 360"/>
        <xdr:cNvSpPr/>
      </xdr:nvSpPr>
      <xdr:spPr>
        <a:xfrm>
          <a:off x="9588500" y="997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123169</xdr:rowOff>
    </xdr:from>
    <xdr:ext cx="534377" cy="259045"/>
    <xdr:sp macro="" textlink="">
      <xdr:nvSpPr>
        <xdr:cNvPr id="362" name="テキスト ボックス 361"/>
        <xdr:cNvSpPr txBox="1"/>
      </xdr:nvSpPr>
      <xdr:spPr>
        <a:xfrm>
          <a:off x="9372111" y="1006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37470</xdr:rowOff>
    </xdr:from>
    <xdr:to>
      <xdr:col>12</xdr:col>
      <xdr:colOff>561975</xdr:colOff>
      <xdr:row>58</xdr:row>
      <xdr:rowOff>139070</xdr:rowOff>
    </xdr:to>
    <xdr:sp macro="" textlink="">
      <xdr:nvSpPr>
        <xdr:cNvPr id="363" name="円/楕円 362"/>
        <xdr:cNvSpPr/>
      </xdr:nvSpPr>
      <xdr:spPr>
        <a:xfrm>
          <a:off x="8699500" y="998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130197</xdr:rowOff>
    </xdr:from>
    <xdr:ext cx="534377" cy="259045"/>
    <xdr:sp macro="" textlink="">
      <xdr:nvSpPr>
        <xdr:cNvPr id="364" name="テキスト ボックス 363"/>
        <xdr:cNvSpPr txBox="1"/>
      </xdr:nvSpPr>
      <xdr:spPr>
        <a:xfrm>
          <a:off x="8483111" y="1007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48044</xdr:rowOff>
    </xdr:from>
    <xdr:to>
      <xdr:col>11</xdr:col>
      <xdr:colOff>358775</xdr:colOff>
      <xdr:row>58</xdr:row>
      <xdr:rowOff>149644</xdr:rowOff>
    </xdr:to>
    <xdr:sp macro="" textlink="">
      <xdr:nvSpPr>
        <xdr:cNvPr id="365" name="円/楕円 364"/>
        <xdr:cNvSpPr/>
      </xdr:nvSpPr>
      <xdr:spPr>
        <a:xfrm>
          <a:off x="7810500" y="999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140771</xdr:rowOff>
    </xdr:from>
    <xdr:ext cx="469744" cy="259045"/>
    <xdr:sp macro="" textlink="">
      <xdr:nvSpPr>
        <xdr:cNvPr id="366" name="テキスト ボックス 365"/>
        <xdr:cNvSpPr txBox="1"/>
      </xdr:nvSpPr>
      <xdr:spPr>
        <a:xfrm>
          <a:off x="7626427" y="1008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44936</xdr:rowOff>
    </xdr:from>
    <xdr:to>
      <xdr:col>10</xdr:col>
      <xdr:colOff>155575</xdr:colOff>
      <xdr:row>58</xdr:row>
      <xdr:rowOff>146536</xdr:rowOff>
    </xdr:to>
    <xdr:sp macro="" textlink="">
      <xdr:nvSpPr>
        <xdr:cNvPr id="367" name="円/楕円 366"/>
        <xdr:cNvSpPr/>
      </xdr:nvSpPr>
      <xdr:spPr>
        <a:xfrm>
          <a:off x="6921500" y="998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137663</xdr:rowOff>
    </xdr:from>
    <xdr:ext cx="469744" cy="259045"/>
    <xdr:sp macro="" textlink="">
      <xdr:nvSpPr>
        <xdr:cNvPr id="368" name="テキスト ボックス 367"/>
        <xdr:cNvSpPr txBox="1"/>
      </xdr:nvSpPr>
      <xdr:spPr>
        <a:xfrm>
          <a:off x="6737427" y="1008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4" name="テキスト ボックス 38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6" name="テキスト ボックス 38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62744</xdr:rowOff>
    </xdr:from>
    <xdr:to>
      <xdr:col>15</xdr:col>
      <xdr:colOff>180340</xdr:colOff>
      <xdr:row>78</xdr:row>
      <xdr:rowOff>131617</xdr:rowOff>
    </xdr:to>
    <xdr:cxnSp macro="">
      <xdr:nvCxnSpPr>
        <xdr:cNvPr id="390" name="直線コネクタ 389"/>
        <xdr:cNvCxnSpPr/>
      </xdr:nvCxnSpPr>
      <xdr:spPr>
        <a:xfrm flipV="1">
          <a:off x="10475595" y="12064244"/>
          <a:ext cx="1270" cy="14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135444</xdr:rowOff>
    </xdr:from>
    <xdr:ext cx="378565" cy="259045"/>
    <xdr:sp macro="" textlink="">
      <xdr:nvSpPr>
        <xdr:cNvPr id="391" name="商工費最小値テキスト"/>
        <xdr:cNvSpPr txBox="1"/>
      </xdr:nvSpPr>
      <xdr:spPr>
        <a:xfrm>
          <a:off x="10528300" y="1350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15</xdr:col>
      <xdr:colOff>92075</xdr:colOff>
      <xdr:row>78</xdr:row>
      <xdr:rowOff>131617</xdr:rowOff>
    </xdr:from>
    <xdr:to>
      <xdr:col>15</xdr:col>
      <xdr:colOff>269875</xdr:colOff>
      <xdr:row>78</xdr:row>
      <xdr:rowOff>131617</xdr:rowOff>
    </xdr:to>
    <xdr:cxnSp macro="">
      <xdr:nvCxnSpPr>
        <xdr:cNvPr id="392" name="直線コネクタ 391"/>
        <xdr:cNvCxnSpPr/>
      </xdr:nvCxnSpPr>
      <xdr:spPr>
        <a:xfrm>
          <a:off x="10388600" y="1350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9421</xdr:rowOff>
    </xdr:from>
    <xdr:ext cx="599010" cy="259045"/>
    <xdr:sp macro="" textlink="">
      <xdr:nvSpPr>
        <xdr:cNvPr id="393" name="商工費最大値テキスト"/>
        <xdr:cNvSpPr txBox="1"/>
      </xdr:nvSpPr>
      <xdr:spPr>
        <a:xfrm>
          <a:off x="10528300" y="118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158,416</a:t>
          </a:r>
          <a:endParaRPr kumimoji="1" lang="ja-JP" altLang="en-US" sz="1000" b="1">
            <a:latin typeface="ＭＳ Ｐゴシック"/>
          </a:endParaRPr>
        </a:p>
      </xdr:txBody>
    </xdr:sp>
    <xdr:clientData/>
  </xdr:oneCellAnchor>
  <xdr:twoCellAnchor>
    <xdr:from>
      <xdr:col>15</xdr:col>
      <xdr:colOff>92075</xdr:colOff>
      <xdr:row>70</xdr:row>
      <xdr:rowOff>62744</xdr:rowOff>
    </xdr:from>
    <xdr:to>
      <xdr:col>15</xdr:col>
      <xdr:colOff>269875</xdr:colOff>
      <xdr:row>70</xdr:row>
      <xdr:rowOff>62744</xdr:rowOff>
    </xdr:to>
    <xdr:cxnSp macro="">
      <xdr:nvCxnSpPr>
        <xdr:cNvPr id="394" name="直線コネクタ 393"/>
        <xdr:cNvCxnSpPr/>
      </xdr:nvCxnSpPr>
      <xdr:spPr>
        <a:xfrm>
          <a:off x="10388600" y="120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131507</xdr:rowOff>
    </xdr:from>
    <xdr:to>
      <xdr:col>15</xdr:col>
      <xdr:colOff>180975</xdr:colOff>
      <xdr:row>78</xdr:row>
      <xdr:rowOff>131617</xdr:rowOff>
    </xdr:to>
    <xdr:cxnSp macro="">
      <xdr:nvCxnSpPr>
        <xdr:cNvPr id="395" name="直線コネクタ 394"/>
        <xdr:cNvCxnSpPr/>
      </xdr:nvCxnSpPr>
      <xdr:spPr>
        <a:xfrm>
          <a:off x="9639300" y="13504607"/>
          <a:ext cx="8382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102861</xdr:rowOff>
    </xdr:from>
    <xdr:ext cx="534377" cy="259045"/>
    <xdr:sp macro="" textlink="">
      <xdr:nvSpPr>
        <xdr:cNvPr id="396" name="商工費平均値テキスト"/>
        <xdr:cNvSpPr txBox="1"/>
      </xdr:nvSpPr>
      <xdr:spPr>
        <a:xfrm>
          <a:off x="10528300" y="131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79984</xdr:rowOff>
    </xdr:from>
    <xdr:to>
      <xdr:col>15</xdr:col>
      <xdr:colOff>231775</xdr:colOff>
      <xdr:row>78</xdr:row>
      <xdr:rowOff>10134</xdr:rowOff>
    </xdr:to>
    <xdr:sp macro="" textlink="">
      <xdr:nvSpPr>
        <xdr:cNvPr id="397" name="フローチャート : 判断 396"/>
        <xdr:cNvSpPr/>
      </xdr:nvSpPr>
      <xdr:spPr>
        <a:xfrm>
          <a:off x="104267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131260</xdr:rowOff>
    </xdr:from>
    <xdr:to>
      <xdr:col>14</xdr:col>
      <xdr:colOff>28575</xdr:colOff>
      <xdr:row>78</xdr:row>
      <xdr:rowOff>131507</xdr:rowOff>
    </xdr:to>
    <xdr:cxnSp macro="">
      <xdr:nvCxnSpPr>
        <xdr:cNvPr id="398" name="直線コネクタ 397"/>
        <xdr:cNvCxnSpPr/>
      </xdr:nvCxnSpPr>
      <xdr:spPr>
        <a:xfrm>
          <a:off x="8750300" y="13504360"/>
          <a:ext cx="8890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147239</xdr:rowOff>
    </xdr:from>
    <xdr:to>
      <xdr:col>14</xdr:col>
      <xdr:colOff>79375</xdr:colOff>
      <xdr:row>78</xdr:row>
      <xdr:rowOff>77389</xdr:rowOff>
    </xdr:to>
    <xdr:sp macro="" textlink="">
      <xdr:nvSpPr>
        <xdr:cNvPr id="399" name="フローチャート : 判断 398"/>
        <xdr:cNvSpPr/>
      </xdr:nvSpPr>
      <xdr:spPr>
        <a:xfrm>
          <a:off x="95885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93916</xdr:rowOff>
    </xdr:from>
    <xdr:ext cx="534377" cy="259045"/>
    <xdr:sp macro="" textlink="">
      <xdr:nvSpPr>
        <xdr:cNvPr id="400" name="テキスト ボックス 399"/>
        <xdr:cNvSpPr txBox="1"/>
      </xdr:nvSpPr>
      <xdr:spPr>
        <a:xfrm>
          <a:off x="9372111" y="1312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130364</xdr:rowOff>
    </xdr:from>
    <xdr:to>
      <xdr:col>12</xdr:col>
      <xdr:colOff>511175</xdr:colOff>
      <xdr:row>78</xdr:row>
      <xdr:rowOff>131260</xdr:rowOff>
    </xdr:to>
    <xdr:cxnSp macro="">
      <xdr:nvCxnSpPr>
        <xdr:cNvPr id="401" name="直線コネクタ 400"/>
        <xdr:cNvCxnSpPr/>
      </xdr:nvCxnSpPr>
      <xdr:spPr>
        <a:xfrm>
          <a:off x="7861300" y="13503464"/>
          <a:ext cx="8890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150659</xdr:rowOff>
    </xdr:from>
    <xdr:to>
      <xdr:col>12</xdr:col>
      <xdr:colOff>561975</xdr:colOff>
      <xdr:row>78</xdr:row>
      <xdr:rowOff>80809</xdr:rowOff>
    </xdr:to>
    <xdr:sp macro="" textlink="">
      <xdr:nvSpPr>
        <xdr:cNvPr id="402" name="フローチャート : 判断 401"/>
        <xdr:cNvSpPr/>
      </xdr:nvSpPr>
      <xdr:spPr>
        <a:xfrm>
          <a:off x="8699500" y="13352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97336</xdr:rowOff>
    </xdr:from>
    <xdr:ext cx="534377" cy="259045"/>
    <xdr:sp macro="" textlink="">
      <xdr:nvSpPr>
        <xdr:cNvPr id="403" name="テキスト ボックス 402"/>
        <xdr:cNvSpPr txBox="1"/>
      </xdr:nvSpPr>
      <xdr:spPr>
        <a:xfrm>
          <a:off x="8483111" y="1312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130364</xdr:rowOff>
    </xdr:from>
    <xdr:to>
      <xdr:col>11</xdr:col>
      <xdr:colOff>307975</xdr:colOff>
      <xdr:row>78</xdr:row>
      <xdr:rowOff>131178</xdr:rowOff>
    </xdr:to>
    <xdr:cxnSp macro="">
      <xdr:nvCxnSpPr>
        <xdr:cNvPr id="404" name="直線コネクタ 403"/>
        <xdr:cNvCxnSpPr/>
      </xdr:nvCxnSpPr>
      <xdr:spPr>
        <a:xfrm flipV="1">
          <a:off x="6972300" y="13503464"/>
          <a:ext cx="8890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154736</xdr:rowOff>
    </xdr:from>
    <xdr:to>
      <xdr:col>11</xdr:col>
      <xdr:colOff>358775</xdr:colOff>
      <xdr:row>78</xdr:row>
      <xdr:rowOff>84886</xdr:rowOff>
    </xdr:to>
    <xdr:sp macro="" textlink="">
      <xdr:nvSpPr>
        <xdr:cNvPr id="405" name="フローチャート : 判断 404"/>
        <xdr:cNvSpPr/>
      </xdr:nvSpPr>
      <xdr:spPr>
        <a:xfrm>
          <a:off x="7810500" y="1335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101413</xdr:rowOff>
    </xdr:from>
    <xdr:ext cx="534377" cy="259045"/>
    <xdr:sp macro="" textlink="">
      <xdr:nvSpPr>
        <xdr:cNvPr id="406" name="テキスト ボックス 405"/>
        <xdr:cNvSpPr txBox="1"/>
      </xdr:nvSpPr>
      <xdr:spPr>
        <a:xfrm>
          <a:off x="7594111" y="131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151609</xdr:rowOff>
    </xdr:from>
    <xdr:to>
      <xdr:col>10</xdr:col>
      <xdr:colOff>155575</xdr:colOff>
      <xdr:row>78</xdr:row>
      <xdr:rowOff>81759</xdr:rowOff>
    </xdr:to>
    <xdr:sp macro="" textlink="">
      <xdr:nvSpPr>
        <xdr:cNvPr id="407" name="フローチャート : 判断 406"/>
        <xdr:cNvSpPr/>
      </xdr:nvSpPr>
      <xdr:spPr>
        <a:xfrm>
          <a:off x="6921500" y="1335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98286</xdr:rowOff>
    </xdr:from>
    <xdr:ext cx="534377" cy="259045"/>
    <xdr:sp macro="" textlink="">
      <xdr:nvSpPr>
        <xdr:cNvPr id="408" name="テキスト ボックス 407"/>
        <xdr:cNvSpPr txBox="1"/>
      </xdr:nvSpPr>
      <xdr:spPr>
        <a:xfrm>
          <a:off x="6705111" y="1312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80817</xdr:rowOff>
    </xdr:from>
    <xdr:to>
      <xdr:col>15</xdr:col>
      <xdr:colOff>231775</xdr:colOff>
      <xdr:row>79</xdr:row>
      <xdr:rowOff>10967</xdr:rowOff>
    </xdr:to>
    <xdr:sp macro="" textlink="">
      <xdr:nvSpPr>
        <xdr:cNvPr id="414" name="円/楕円 413"/>
        <xdr:cNvSpPr/>
      </xdr:nvSpPr>
      <xdr:spPr>
        <a:xfrm>
          <a:off x="10426700" y="1345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167194</xdr:rowOff>
    </xdr:from>
    <xdr:ext cx="378565" cy="259045"/>
    <xdr:sp macro="" textlink="">
      <xdr:nvSpPr>
        <xdr:cNvPr id="415" name="商工費該当値テキスト"/>
        <xdr:cNvSpPr txBox="1"/>
      </xdr:nvSpPr>
      <xdr:spPr>
        <a:xfrm>
          <a:off x="10528300" y="13368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80707</xdr:rowOff>
    </xdr:from>
    <xdr:to>
      <xdr:col>14</xdr:col>
      <xdr:colOff>79375</xdr:colOff>
      <xdr:row>79</xdr:row>
      <xdr:rowOff>10857</xdr:rowOff>
    </xdr:to>
    <xdr:sp macro="" textlink="">
      <xdr:nvSpPr>
        <xdr:cNvPr id="416" name="円/楕円 415"/>
        <xdr:cNvSpPr/>
      </xdr:nvSpPr>
      <xdr:spPr>
        <a:xfrm>
          <a:off x="9588500" y="1345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1984</xdr:rowOff>
    </xdr:from>
    <xdr:ext cx="378565" cy="259045"/>
    <xdr:sp macro="" textlink="">
      <xdr:nvSpPr>
        <xdr:cNvPr id="417" name="テキスト ボックス 416"/>
        <xdr:cNvSpPr txBox="1"/>
      </xdr:nvSpPr>
      <xdr:spPr>
        <a:xfrm>
          <a:off x="9450017" y="13546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80460</xdr:rowOff>
    </xdr:from>
    <xdr:to>
      <xdr:col>12</xdr:col>
      <xdr:colOff>561975</xdr:colOff>
      <xdr:row>79</xdr:row>
      <xdr:rowOff>10610</xdr:rowOff>
    </xdr:to>
    <xdr:sp macro="" textlink="">
      <xdr:nvSpPr>
        <xdr:cNvPr id="418" name="円/楕円 417"/>
        <xdr:cNvSpPr/>
      </xdr:nvSpPr>
      <xdr:spPr>
        <a:xfrm>
          <a:off x="8699500" y="1345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1737</xdr:rowOff>
    </xdr:from>
    <xdr:ext cx="378565" cy="259045"/>
    <xdr:sp macro="" textlink="">
      <xdr:nvSpPr>
        <xdr:cNvPr id="419" name="テキスト ボックス 418"/>
        <xdr:cNvSpPr txBox="1"/>
      </xdr:nvSpPr>
      <xdr:spPr>
        <a:xfrm>
          <a:off x="8561017" y="13546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79564</xdr:rowOff>
    </xdr:from>
    <xdr:to>
      <xdr:col>11</xdr:col>
      <xdr:colOff>358775</xdr:colOff>
      <xdr:row>79</xdr:row>
      <xdr:rowOff>9714</xdr:rowOff>
    </xdr:to>
    <xdr:sp macro="" textlink="">
      <xdr:nvSpPr>
        <xdr:cNvPr id="420" name="円/楕円 419"/>
        <xdr:cNvSpPr/>
      </xdr:nvSpPr>
      <xdr:spPr>
        <a:xfrm>
          <a:off x="7810500" y="1345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841</xdr:rowOff>
    </xdr:from>
    <xdr:ext cx="469744" cy="259045"/>
    <xdr:sp macro="" textlink="">
      <xdr:nvSpPr>
        <xdr:cNvPr id="421" name="テキスト ボックス 420"/>
        <xdr:cNvSpPr txBox="1"/>
      </xdr:nvSpPr>
      <xdr:spPr>
        <a:xfrm>
          <a:off x="7626427" y="1354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80378</xdr:rowOff>
    </xdr:from>
    <xdr:to>
      <xdr:col>10</xdr:col>
      <xdr:colOff>155575</xdr:colOff>
      <xdr:row>79</xdr:row>
      <xdr:rowOff>10528</xdr:rowOff>
    </xdr:to>
    <xdr:sp macro="" textlink="">
      <xdr:nvSpPr>
        <xdr:cNvPr id="422" name="円/楕円 421"/>
        <xdr:cNvSpPr/>
      </xdr:nvSpPr>
      <xdr:spPr>
        <a:xfrm>
          <a:off x="6921500" y="1345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1655</xdr:rowOff>
    </xdr:from>
    <xdr:ext cx="378565" cy="259045"/>
    <xdr:sp macro="" textlink="">
      <xdr:nvSpPr>
        <xdr:cNvPr id="423" name="テキスト ボックス 422"/>
        <xdr:cNvSpPr txBox="1"/>
      </xdr:nvSpPr>
      <xdr:spPr>
        <a:xfrm>
          <a:off x="6783017" y="13546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3" name="テキスト ボックス 44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97813</xdr:rowOff>
    </xdr:from>
    <xdr:to>
      <xdr:col>15</xdr:col>
      <xdr:colOff>180340</xdr:colOff>
      <xdr:row>99</xdr:row>
      <xdr:rowOff>22031</xdr:rowOff>
    </xdr:to>
    <xdr:cxnSp macro="">
      <xdr:nvCxnSpPr>
        <xdr:cNvPr id="447" name="直線コネクタ 446"/>
        <xdr:cNvCxnSpPr/>
      </xdr:nvCxnSpPr>
      <xdr:spPr>
        <a:xfrm flipV="1">
          <a:off x="10475595" y="15528313"/>
          <a:ext cx="1270" cy="146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25858</xdr:rowOff>
    </xdr:from>
    <xdr:ext cx="534377" cy="259045"/>
    <xdr:sp macro="" textlink="">
      <xdr:nvSpPr>
        <xdr:cNvPr id="448" name="土木費最小値テキスト"/>
        <xdr:cNvSpPr txBox="1"/>
      </xdr:nvSpPr>
      <xdr:spPr>
        <a:xfrm>
          <a:off x="10528300" y="16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17,653</a:t>
          </a:r>
          <a:endParaRPr kumimoji="1" lang="ja-JP" altLang="en-US" sz="1000" b="1">
            <a:latin typeface="ＭＳ Ｐゴシック"/>
          </a:endParaRPr>
        </a:p>
      </xdr:txBody>
    </xdr:sp>
    <xdr:clientData/>
  </xdr:oneCellAnchor>
  <xdr:twoCellAnchor>
    <xdr:from>
      <xdr:col>15</xdr:col>
      <xdr:colOff>92075</xdr:colOff>
      <xdr:row>99</xdr:row>
      <xdr:rowOff>22031</xdr:rowOff>
    </xdr:from>
    <xdr:to>
      <xdr:col>15</xdr:col>
      <xdr:colOff>269875</xdr:colOff>
      <xdr:row>99</xdr:row>
      <xdr:rowOff>22031</xdr:rowOff>
    </xdr:to>
    <xdr:cxnSp macro="">
      <xdr:nvCxnSpPr>
        <xdr:cNvPr id="449" name="直線コネクタ 448"/>
        <xdr:cNvCxnSpPr/>
      </xdr:nvCxnSpPr>
      <xdr:spPr>
        <a:xfrm>
          <a:off x="10388600" y="1699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44490</xdr:rowOff>
    </xdr:from>
    <xdr:ext cx="690189" cy="259045"/>
    <xdr:sp macro="" textlink="">
      <xdr:nvSpPr>
        <xdr:cNvPr id="450" name="土木費最大値テキスト"/>
        <xdr:cNvSpPr txBox="1"/>
      </xdr:nvSpPr>
      <xdr:spPr>
        <a:xfrm>
          <a:off x="10528300" y="15303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1,172,982</a:t>
          </a:r>
          <a:endParaRPr kumimoji="1" lang="ja-JP" altLang="en-US" sz="1000" b="1">
            <a:latin typeface="ＭＳ Ｐゴシック"/>
          </a:endParaRPr>
        </a:p>
      </xdr:txBody>
    </xdr:sp>
    <xdr:clientData/>
  </xdr:oneCellAnchor>
  <xdr:twoCellAnchor>
    <xdr:from>
      <xdr:col>15</xdr:col>
      <xdr:colOff>92075</xdr:colOff>
      <xdr:row>90</xdr:row>
      <xdr:rowOff>97813</xdr:rowOff>
    </xdr:from>
    <xdr:to>
      <xdr:col>15</xdr:col>
      <xdr:colOff>269875</xdr:colOff>
      <xdr:row>90</xdr:row>
      <xdr:rowOff>97813</xdr:rowOff>
    </xdr:to>
    <xdr:cxnSp macro="">
      <xdr:nvCxnSpPr>
        <xdr:cNvPr id="451" name="直線コネクタ 450"/>
        <xdr:cNvCxnSpPr/>
      </xdr:nvCxnSpPr>
      <xdr:spPr>
        <a:xfrm>
          <a:off x="10388600" y="155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160510</xdr:rowOff>
    </xdr:from>
    <xdr:to>
      <xdr:col>15</xdr:col>
      <xdr:colOff>180975</xdr:colOff>
      <xdr:row>98</xdr:row>
      <xdr:rowOff>160725</xdr:rowOff>
    </xdr:to>
    <xdr:cxnSp macro="">
      <xdr:nvCxnSpPr>
        <xdr:cNvPr id="452" name="直線コネクタ 451"/>
        <xdr:cNvCxnSpPr/>
      </xdr:nvCxnSpPr>
      <xdr:spPr>
        <a:xfrm>
          <a:off x="9639300" y="16962610"/>
          <a:ext cx="8382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90343</xdr:rowOff>
    </xdr:from>
    <xdr:ext cx="534377" cy="259045"/>
    <xdr:sp macro="" textlink="">
      <xdr:nvSpPr>
        <xdr:cNvPr id="453" name="土木費平均値テキスト"/>
        <xdr:cNvSpPr txBox="1"/>
      </xdr:nvSpPr>
      <xdr:spPr>
        <a:xfrm>
          <a:off x="10528300" y="1672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67466</xdr:rowOff>
    </xdr:from>
    <xdr:to>
      <xdr:col>15</xdr:col>
      <xdr:colOff>231775</xdr:colOff>
      <xdr:row>98</xdr:row>
      <xdr:rowOff>169066</xdr:rowOff>
    </xdr:to>
    <xdr:sp macro="" textlink="">
      <xdr:nvSpPr>
        <xdr:cNvPr id="454" name="フローチャート : 判断 453"/>
        <xdr:cNvSpPr/>
      </xdr:nvSpPr>
      <xdr:spPr>
        <a:xfrm>
          <a:off x="104267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160510</xdr:rowOff>
    </xdr:from>
    <xdr:to>
      <xdr:col>14</xdr:col>
      <xdr:colOff>28575</xdr:colOff>
      <xdr:row>98</xdr:row>
      <xdr:rowOff>168007</xdr:rowOff>
    </xdr:to>
    <xdr:cxnSp macro="">
      <xdr:nvCxnSpPr>
        <xdr:cNvPr id="455" name="直線コネクタ 454"/>
        <xdr:cNvCxnSpPr/>
      </xdr:nvCxnSpPr>
      <xdr:spPr>
        <a:xfrm flipV="1">
          <a:off x="8750300" y="16962610"/>
          <a:ext cx="889000" cy="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96892</xdr:rowOff>
    </xdr:from>
    <xdr:to>
      <xdr:col>14</xdr:col>
      <xdr:colOff>79375</xdr:colOff>
      <xdr:row>99</xdr:row>
      <xdr:rowOff>27042</xdr:rowOff>
    </xdr:to>
    <xdr:sp macro="" textlink="">
      <xdr:nvSpPr>
        <xdr:cNvPr id="456" name="フローチャート : 判断 455"/>
        <xdr:cNvSpPr/>
      </xdr:nvSpPr>
      <xdr:spPr>
        <a:xfrm>
          <a:off x="9588500" y="1689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43569</xdr:rowOff>
    </xdr:from>
    <xdr:ext cx="534377" cy="259045"/>
    <xdr:sp macro="" textlink="">
      <xdr:nvSpPr>
        <xdr:cNvPr id="457" name="テキスト ボックス 456"/>
        <xdr:cNvSpPr txBox="1"/>
      </xdr:nvSpPr>
      <xdr:spPr>
        <a:xfrm>
          <a:off x="9372111" y="1667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155080</xdr:rowOff>
    </xdr:from>
    <xdr:to>
      <xdr:col>12</xdr:col>
      <xdr:colOff>511175</xdr:colOff>
      <xdr:row>98</xdr:row>
      <xdr:rowOff>168007</xdr:rowOff>
    </xdr:to>
    <xdr:cxnSp macro="">
      <xdr:nvCxnSpPr>
        <xdr:cNvPr id="458" name="直線コネクタ 457"/>
        <xdr:cNvCxnSpPr/>
      </xdr:nvCxnSpPr>
      <xdr:spPr>
        <a:xfrm>
          <a:off x="7861300" y="16957180"/>
          <a:ext cx="889000" cy="1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95583</xdr:rowOff>
    </xdr:from>
    <xdr:to>
      <xdr:col>12</xdr:col>
      <xdr:colOff>561975</xdr:colOff>
      <xdr:row>99</xdr:row>
      <xdr:rowOff>25733</xdr:rowOff>
    </xdr:to>
    <xdr:sp macro="" textlink="">
      <xdr:nvSpPr>
        <xdr:cNvPr id="459" name="フローチャート : 判断 458"/>
        <xdr:cNvSpPr/>
      </xdr:nvSpPr>
      <xdr:spPr>
        <a:xfrm>
          <a:off x="8699500" y="168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42260</xdr:rowOff>
    </xdr:from>
    <xdr:ext cx="534377" cy="259045"/>
    <xdr:sp macro="" textlink="">
      <xdr:nvSpPr>
        <xdr:cNvPr id="460" name="テキスト ボックス 459"/>
        <xdr:cNvSpPr txBox="1"/>
      </xdr:nvSpPr>
      <xdr:spPr>
        <a:xfrm>
          <a:off x="8483111" y="166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155080</xdr:rowOff>
    </xdr:from>
    <xdr:to>
      <xdr:col>11</xdr:col>
      <xdr:colOff>307975</xdr:colOff>
      <xdr:row>98</xdr:row>
      <xdr:rowOff>157011</xdr:rowOff>
    </xdr:to>
    <xdr:cxnSp macro="">
      <xdr:nvCxnSpPr>
        <xdr:cNvPr id="461" name="直線コネクタ 460"/>
        <xdr:cNvCxnSpPr/>
      </xdr:nvCxnSpPr>
      <xdr:spPr>
        <a:xfrm flipV="1">
          <a:off x="6972300" y="16957180"/>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104953</xdr:rowOff>
    </xdr:from>
    <xdr:to>
      <xdr:col>11</xdr:col>
      <xdr:colOff>358775</xdr:colOff>
      <xdr:row>99</xdr:row>
      <xdr:rowOff>35103</xdr:rowOff>
    </xdr:to>
    <xdr:sp macro="" textlink="">
      <xdr:nvSpPr>
        <xdr:cNvPr id="462" name="フローチャート : 判断 461"/>
        <xdr:cNvSpPr/>
      </xdr:nvSpPr>
      <xdr:spPr>
        <a:xfrm>
          <a:off x="7810500" y="1690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26230</xdr:rowOff>
    </xdr:from>
    <xdr:ext cx="534377" cy="259045"/>
    <xdr:sp macro="" textlink="">
      <xdr:nvSpPr>
        <xdr:cNvPr id="463" name="テキスト ボックス 462"/>
        <xdr:cNvSpPr txBox="1"/>
      </xdr:nvSpPr>
      <xdr:spPr>
        <a:xfrm>
          <a:off x="7594111" y="169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104820</xdr:rowOff>
    </xdr:from>
    <xdr:to>
      <xdr:col>10</xdr:col>
      <xdr:colOff>155575</xdr:colOff>
      <xdr:row>99</xdr:row>
      <xdr:rowOff>34970</xdr:rowOff>
    </xdr:to>
    <xdr:sp macro="" textlink="">
      <xdr:nvSpPr>
        <xdr:cNvPr id="464" name="フローチャート : 判断 463"/>
        <xdr:cNvSpPr/>
      </xdr:nvSpPr>
      <xdr:spPr>
        <a:xfrm>
          <a:off x="6921500" y="169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51497</xdr:rowOff>
    </xdr:from>
    <xdr:ext cx="534377" cy="259045"/>
    <xdr:sp macro="" textlink="">
      <xdr:nvSpPr>
        <xdr:cNvPr id="465" name="テキスト ボックス 464"/>
        <xdr:cNvSpPr txBox="1"/>
      </xdr:nvSpPr>
      <xdr:spPr>
        <a:xfrm>
          <a:off x="6705111" y="1668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109925</xdr:rowOff>
    </xdr:from>
    <xdr:to>
      <xdr:col>15</xdr:col>
      <xdr:colOff>231775</xdr:colOff>
      <xdr:row>99</xdr:row>
      <xdr:rowOff>40075</xdr:rowOff>
    </xdr:to>
    <xdr:sp macro="" textlink="">
      <xdr:nvSpPr>
        <xdr:cNvPr id="471" name="円/楕円 470"/>
        <xdr:cNvSpPr/>
      </xdr:nvSpPr>
      <xdr:spPr>
        <a:xfrm>
          <a:off x="10426700" y="1691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45892</xdr:rowOff>
    </xdr:from>
    <xdr:ext cx="534377" cy="259045"/>
    <xdr:sp macro="" textlink="">
      <xdr:nvSpPr>
        <xdr:cNvPr id="472" name="土木費該当値テキスト"/>
        <xdr:cNvSpPr txBox="1"/>
      </xdr:nvSpPr>
      <xdr:spPr>
        <a:xfrm>
          <a:off x="10528300" y="1684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43,445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109710</xdr:rowOff>
    </xdr:from>
    <xdr:to>
      <xdr:col>14</xdr:col>
      <xdr:colOff>79375</xdr:colOff>
      <xdr:row>99</xdr:row>
      <xdr:rowOff>39860</xdr:rowOff>
    </xdr:to>
    <xdr:sp macro="" textlink="">
      <xdr:nvSpPr>
        <xdr:cNvPr id="473" name="円/楕円 472"/>
        <xdr:cNvSpPr/>
      </xdr:nvSpPr>
      <xdr:spPr>
        <a:xfrm>
          <a:off x="9588500" y="1691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30987</xdr:rowOff>
    </xdr:from>
    <xdr:ext cx="534377" cy="259045"/>
    <xdr:sp macro="" textlink="">
      <xdr:nvSpPr>
        <xdr:cNvPr id="474" name="テキスト ボックス 473"/>
        <xdr:cNvSpPr txBox="1"/>
      </xdr:nvSpPr>
      <xdr:spPr>
        <a:xfrm>
          <a:off x="9372111" y="1700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43,615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117207</xdr:rowOff>
    </xdr:from>
    <xdr:to>
      <xdr:col>12</xdr:col>
      <xdr:colOff>561975</xdr:colOff>
      <xdr:row>99</xdr:row>
      <xdr:rowOff>47357</xdr:rowOff>
    </xdr:to>
    <xdr:sp macro="" textlink="">
      <xdr:nvSpPr>
        <xdr:cNvPr id="475" name="円/楕円 474"/>
        <xdr:cNvSpPr/>
      </xdr:nvSpPr>
      <xdr:spPr>
        <a:xfrm>
          <a:off x="8699500" y="1691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38484</xdr:rowOff>
    </xdr:from>
    <xdr:ext cx="534377" cy="259045"/>
    <xdr:sp macro="" textlink="">
      <xdr:nvSpPr>
        <xdr:cNvPr id="476" name="テキスト ボックス 475"/>
        <xdr:cNvSpPr txBox="1"/>
      </xdr:nvSpPr>
      <xdr:spPr>
        <a:xfrm>
          <a:off x="8483111" y="170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37,711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104280</xdr:rowOff>
    </xdr:from>
    <xdr:to>
      <xdr:col>11</xdr:col>
      <xdr:colOff>358775</xdr:colOff>
      <xdr:row>99</xdr:row>
      <xdr:rowOff>34430</xdr:rowOff>
    </xdr:to>
    <xdr:sp macro="" textlink="">
      <xdr:nvSpPr>
        <xdr:cNvPr id="477" name="円/楕円 476"/>
        <xdr:cNvSpPr/>
      </xdr:nvSpPr>
      <xdr:spPr>
        <a:xfrm>
          <a:off x="7810500" y="169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50957</xdr:rowOff>
    </xdr:from>
    <xdr:ext cx="534377" cy="259045"/>
    <xdr:sp macro="" textlink="">
      <xdr:nvSpPr>
        <xdr:cNvPr id="478" name="テキスト ボックス 477"/>
        <xdr:cNvSpPr txBox="1"/>
      </xdr:nvSpPr>
      <xdr:spPr>
        <a:xfrm>
          <a:off x="7594111" y="1668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47,889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106211</xdr:rowOff>
    </xdr:from>
    <xdr:to>
      <xdr:col>10</xdr:col>
      <xdr:colOff>155575</xdr:colOff>
      <xdr:row>99</xdr:row>
      <xdr:rowOff>36361</xdr:rowOff>
    </xdr:to>
    <xdr:sp macro="" textlink="">
      <xdr:nvSpPr>
        <xdr:cNvPr id="479" name="円/楕円 478"/>
        <xdr:cNvSpPr/>
      </xdr:nvSpPr>
      <xdr:spPr>
        <a:xfrm>
          <a:off x="6921500" y="1690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27488</xdr:rowOff>
    </xdr:from>
    <xdr:ext cx="534377" cy="259045"/>
    <xdr:sp macro="" textlink="">
      <xdr:nvSpPr>
        <xdr:cNvPr id="480" name="テキスト ボックス 479"/>
        <xdr:cNvSpPr txBox="1"/>
      </xdr:nvSpPr>
      <xdr:spPr>
        <a:xfrm>
          <a:off x="6705111" y="1700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167551</xdr:rowOff>
    </xdr:from>
    <xdr:to>
      <xdr:col>23</xdr:col>
      <xdr:colOff>516889</xdr:colOff>
      <xdr:row>38</xdr:row>
      <xdr:rowOff>52705</xdr:rowOff>
    </xdr:to>
    <xdr:cxnSp macro="">
      <xdr:nvCxnSpPr>
        <xdr:cNvPr id="504" name="直線コネクタ 503"/>
        <xdr:cNvCxnSpPr/>
      </xdr:nvCxnSpPr>
      <xdr:spPr>
        <a:xfrm flipV="1">
          <a:off x="16317595" y="5139601"/>
          <a:ext cx="1269" cy="142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56532</xdr:rowOff>
    </xdr:from>
    <xdr:ext cx="534377" cy="259045"/>
    <xdr:sp macro="" textlink="">
      <xdr:nvSpPr>
        <xdr:cNvPr id="505" name="消防費最小値テキスト"/>
        <xdr:cNvSpPr txBox="1"/>
      </xdr:nvSpPr>
      <xdr:spPr>
        <a:xfrm>
          <a:off x="16370300" y="65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a:t>
          </a:r>
          <a:endParaRPr kumimoji="1" lang="ja-JP" altLang="en-US" sz="1000" b="1">
            <a:latin typeface="ＭＳ Ｐゴシック"/>
          </a:endParaRPr>
        </a:p>
      </xdr:txBody>
    </xdr:sp>
    <xdr:clientData/>
  </xdr:oneCellAnchor>
  <xdr:twoCellAnchor>
    <xdr:from>
      <xdr:col>23</xdr:col>
      <xdr:colOff>428625</xdr:colOff>
      <xdr:row>38</xdr:row>
      <xdr:rowOff>52705</xdr:rowOff>
    </xdr:from>
    <xdr:to>
      <xdr:col>23</xdr:col>
      <xdr:colOff>606425</xdr:colOff>
      <xdr:row>38</xdr:row>
      <xdr:rowOff>52705</xdr:rowOff>
    </xdr:to>
    <xdr:cxnSp macro="">
      <xdr:nvCxnSpPr>
        <xdr:cNvPr id="506" name="直線コネクタ 505"/>
        <xdr:cNvCxnSpPr/>
      </xdr:nvCxnSpPr>
      <xdr:spPr>
        <a:xfrm>
          <a:off x="16230600" y="65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114228</xdr:rowOff>
    </xdr:from>
    <xdr:ext cx="599010" cy="259045"/>
    <xdr:sp macro="" textlink="">
      <xdr:nvSpPr>
        <xdr:cNvPr id="507" name="消防費最大値テキスト"/>
        <xdr:cNvSpPr txBox="1"/>
      </xdr:nvSpPr>
      <xdr:spPr>
        <a:xfrm>
          <a:off x="16370300" y="4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125,307</a:t>
          </a:r>
          <a:endParaRPr kumimoji="1" lang="ja-JP" altLang="en-US" sz="1000" b="1">
            <a:latin typeface="ＭＳ Ｐゴシック"/>
          </a:endParaRPr>
        </a:p>
      </xdr:txBody>
    </xdr:sp>
    <xdr:clientData/>
  </xdr:oneCellAnchor>
  <xdr:twoCellAnchor>
    <xdr:from>
      <xdr:col>23</xdr:col>
      <xdr:colOff>428625</xdr:colOff>
      <xdr:row>29</xdr:row>
      <xdr:rowOff>167551</xdr:rowOff>
    </xdr:from>
    <xdr:to>
      <xdr:col>23</xdr:col>
      <xdr:colOff>606425</xdr:colOff>
      <xdr:row>29</xdr:row>
      <xdr:rowOff>167551</xdr:rowOff>
    </xdr:to>
    <xdr:cxnSp macro="">
      <xdr:nvCxnSpPr>
        <xdr:cNvPr id="508" name="直線コネクタ 507"/>
        <xdr:cNvCxnSpPr/>
      </xdr:nvCxnSpPr>
      <xdr:spPr>
        <a:xfrm>
          <a:off x="16230600" y="513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135484</xdr:rowOff>
    </xdr:from>
    <xdr:to>
      <xdr:col>23</xdr:col>
      <xdr:colOff>517525</xdr:colOff>
      <xdr:row>37</xdr:row>
      <xdr:rowOff>163182</xdr:rowOff>
    </xdr:to>
    <xdr:cxnSp macro="">
      <xdr:nvCxnSpPr>
        <xdr:cNvPr id="509" name="直線コネクタ 508"/>
        <xdr:cNvCxnSpPr/>
      </xdr:nvCxnSpPr>
      <xdr:spPr>
        <a:xfrm flipV="1">
          <a:off x="15481300" y="6479134"/>
          <a:ext cx="838200" cy="2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49598</xdr:rowOff>
    </xdr:from>
    <xdr:ext cx="534377" cy="259045"/>
    <xdr:sp macro="" textlink="">
      <xdr:nvSpPr>
        <xdr:cNvPr id="510" name="消防費平均値テキスト"/>
        <xdr:cNvSpPr txBox="1"/>
      </xdr:nvSpPr>
      <xdr:spPr>
        <a:xfrm>
          <a:off x="16370300" y="6221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26721</xdr:rowOff>
    </xdr:from>
    <xdr:to>
      <xdr:col>23</xdr:col>
      <xdr:colOff>568325</xdr:colOff>
      <xdr:row>37</xdr:row>
      <xdr:rowOff>128321</xdr:rowOff>
    </xdr:to>
    <xdr:sp macro="" textlink="">
      <xdr:nvSpPr>
        <xdr:cNvPr id="511" name="フローチャート : 判断 510"/>
        <xdr:cNvSpPr/>
      </xdr:nvSpPr>
      <xdr:spPr>
        <a:xfrm>
          <a:off x="162687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139827</xdr:rowOff>
    </xdr:from>
    <xdr:to>
      <xdr:col>22</xdr:col>
      <xdr:colOff>365125</xdr:colOff>
      <xdr:row>37</xdr:row>
      <xdr:rowOff>163182</xdr:rowOff>
    </xdr:to>
    <xdr:cxnSp macro="">
      <xdr:nvCxnSpPr>
        <xdr:cNvPr id="512" name="直線コネクタ 511"/>
        <xdr:cNvCxnSpPr/>
      </xdr:nvCxnSpPr>
      <xdr:spPr>
        <a:xfrm>
          <a:off x="14592300" y="6483477"/>
          <a:ext cx="8890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146812</xdr:rowOff>
    </xdr:from>
    <xdr:to>
      <xdr:col>22</xdr:col>
      <xdr:colOff>415925</xdr:colOff>
      <xdr:row>37</xdr:row>
      <xdr:rowOff>76962</xdr:rowOff>
    </xdr:to>
    <xdr:sp macro="" textlink="">
      <xdr:nvSpPr>
        <xdr:cNvPr id="513" name="フローチャート : 判断 512"/>
        <xdr:cNvSpPr/>
      </xdr:nvSpPr>
      <xdr:spPr>
        <a:xfrm>
          <a:off x="15430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93489</xdr:rowOff>
    </xdr:from>
    <xdr:ext cx="534377" cy="259045"/>
    <xdr:sp macro="" textlink="">
      <xdr:nvSpPr>
        <xdr:cNvPr id="514" name="テキスト ボックス 513"/>
        <xdr:cNvSpPr txBox="1"/>
      </xdr:nvSpPr>
      <xdr:spPr>
        <a:xfrm>
          <a:off x="15214111" y="60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139827</xdr:rowOff>
    </xdr:from>
    <xdr:to>
      <xdr:col>21</xdr:col>
      <xdr:colOff>161925</xdr:colOff>
      <xdr:row>37</xdr:row>
      <xdr:rowOff>168580</xdr:rowOff>
    </xdr:to>
    <xdr:cxnSp macro="">
      <xdr:nvCxnSpPr>
        <xdr:cNvPr id="515" name="直線コネクタ 514"/>
        <xdr:cNvCxnSpPr/>
      </xdr:nvCxnSpPr>
      <xdr:spPr>
        <a:xfrm flipV="1">
          <a:off x="13703300" y="6483477"/>
          <a:ext cx="889000" cy="2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149809</xdr:rowOff>
    </xdr:from>
    <xdr:to>
      <xdr:col>21</xdr:col>
      <xdr:colOff>212725</xdr:colOff>
      <xdr:row>37</xdr:row>
      <xdr:rowOff>79959</xdr:rowOff>
    </xdr:to>
    <xdr:sp macro="" textlink="">
      <xdr:nvSpPr>
        <xdr:cNvPr id="516" name="フローチャート : 判断 515"/>
        <xdr:cNvSpPr/>
      </xdr:nvSpPr>
      <xdr:spPr>
        <a:xfrm>
          <a:off x="14541500" y="632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96486</xdr:rowOff>
    </xdr:from>
    <xdr:ext cx="534377" cy="259045"/>
    <xdr:sp macro="" textlink="">
      <xdr:nvSpPr>
        <xdr:cNvPr id="517" name="テキスト ボックス 516"/>
        <xdr:cNvSpPr txBox="1"/>
      </xdr:nvSpPr>
      <xdr:spPr>
        <a:xfrm>
          <a:off x="14325111" y="609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157264</xdr:rowOff>
    </xdr:from>
    <xdr:to>
      <xdr:col>19</xdr:col>
      <xdr:colOff>644525</xdr:colOff>
      <xdr:row>37</xdr:row>
      <xdr:rowOff>168580</xdr:rowOff>
    </xdr:to>
    <xdr:cxnSp macro="">
      <xdr:nvCxnSpPr>
        <xdr:cNvPr id="518" name="直線コネクタ 517"/>
        <xdr:cNvCxnSpPr/>
      </xdr:nvCxnSpPr>
      <xdr:spPr>
        <a:xfrm>
          <a:off x="12814300" y="6500914"/>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28664</xdr:rowOff>
    </xdr:from>
    <xdr:to>
      <xdr:col>20</xdr:col>
      <xdr:colOff>9525</xdr:colOff>
      <xdr:row>37</xdr:row>
      <xdr:rowOff>130264</xdr:rowOff>
    </xdr:to>
    <xdr:sp macro="" textlink="">
      <xdr:nvSpPr>
        <xdr:cNvPr id="519" name="フローチャート : 判断 518"/>
        <xdr:cNvSpPr/>
      </xdr:nvSpPr>
      <xdr:spPr>
        <a:xfrm>
          <a:off x="13652500" y="637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146791</xdr:rowOff>
    </xdr:from>
    <xdr:ext cx="534377" cy="259045"/>
    <xdr:sp macro="" textlink="">
      <xdr:nvSpPr>
        <xdr:cNvPr id="520" name="テキスト ボックス 519"/>
        <xdr:cNvSpPr txBox="1"/>
      </xdr:nvSpPr>
      <xdr:spPr>
        <a:xfrm>
          <a:off x="13436111" y="61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48057</xdr:rowOff>
    </xdr:from>
    <xdr:to>
      <xdr:col>18</xdr:col>
      <xdr:colOff>492125</xdr:colOff>
      <xdr:row>37</xdr:row>
      <xdr:rowOff>149657</xdr:rowOff>
    </xdr:to>
    <xdr:sp macro="" textlink="">
      <xdr:nvSpPr>
        <xdr:cNvPr id="521" name="フローチャート : 判断 520"/>
        <xdr:cNvSpPr/>
      </xdr:nvSpPr>
      <xdr:spPr>
        <a:xfrm>
          <a:off x="12763500" y="63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166184</xdr:rowOff>
    </xdr:from>
    <xdr:ext cx="534377" cy="259045"/>
    <xdr:sp macro="" textlink="">
      <xdr:nvSpPr>
        <xdr:cNvPr id="522" name="テキスト ボックス 521"/>
        <xdr:cNvSpPr txBox="1"/>
      </xdr:nvSpPr>
      <xdr:spPr>
        <a:xfrm>
          <a:off x="12547111" y="616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84684</xdr:rowOff>
    </xdr:from>
    <xdr:to>
      <xdr:col>23</xdr:col>
      <xdr:colOff>568325</xdr:colOff>
      <xdr:row>38</xdr:row>
      <xdr:rowOff>14833</xdr:rowOff>
    </xdr:to>
    <xdr:sp macro="" textlink="">
      <xdr:nvSpPr>
        <xdr:cNvPr id="528" name="円/楕円 527"/>
        <xdr:cNvSpPr/>
      </xdr:nvSpPr>
      <xdr:spPr>
        <a:xfrm>
          <a:off x="16268700" y="64283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5148</xdr:rowOff>
    </xdr:from>
    <xdr:ext cx="534377" cy="259045"/>
    <xdr:sp macro="" textlink="">
      <xdr:nvSpPr>
        <xdr:cNvPr id="529" name="消防費該当値テキスト"/>
        <xdr:cNvSpPr txBox="1"/>
      </xdr:nvSpPr>
      <xdr:spPr>
        <a:xfrm>
          <a:off x="16370300"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19,832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112382</xdr:rowOff>
    </xdr:from>
    <xdr:to>
      <xdr:col>22</xdr:col>
      <xdr:colOff>415925</xdr:colOff>
      <xdr:row>38</xdr:row>
      <xdr:rowOff>42532</xdr:rowOff>
    </xdr:to>
    <xdr:sp macro="" textlink="">
      <xdr:nvSpPr>
        <xdr:cNvPr id="530" name="円/楕円 529"/>
        <xdr:cNvSpPr/>
      </xdr:nvSpPr>
      <xdr:spPr>
        <a:xfrm>
          <a:off x="15430500" y="645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33659</xdr:rowOff>
    </xdr:from>
    <xdr:ext cx="534377" cy="259045"/>
    <xdr:sp macro="" textlink="">
      <xdr:nvSpPr>
        <xdr:cNvPr id="531" name="テキスト ボックス 530"/>
        <xdr:cNvSpPr txBox="1"/>
      </xdr:nvSpPr>
      <xdr:spPr>
        <a:xfrm>
          <a:off x="15214111" y="654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89027</xdr:rowOff>
    </xdr:from>
    <xdr:to>
      <xdr:col>21</xdr:col>
      <xdr:colOff>212725</xdr:colOff>
      <xdr:row>38</xdr:row>
      <xdr:rowOff>19177</xdr:rowOff>
    </xdr:to>
    <xdr:sp macro="" textlink="">
      <xdr:nvSpPr>
        <xdr:cNvPr id="532" name="円/楕円 531"/>
        <xdr:cNvSpPr/>
      </xdr:nvSpPr>
      <xdr:spPr>
        <a:xfrm>
          <a:off x="14541500" y="64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10304</xdr:rowOff>
    </xdr:from>
    <xdr:ext cx="534377" cy="259045"/>
    <xdr:sp macro="" textlink="">
      <xdr:nvSpPr>
        <xdr:cNvPr id="533" name="テキスト ボックス 532"/>
        <xdr:cNvSpPr txBox="1"/>
      </xdr:nvSpPr>
      <xdr:spPr>
        <a:xfrm>
          <a:off x="14325111" y="652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117780</xdr:rowOff>
    </xdr:from>
    <xdr:to>
      <xdr:col>20</xdr:col>
      <xdr:colOff>9525</xdr:colOff>
      <xdr:row>38</xdr:row>
      <xdr:rowOff>47930</xdr:rowOff>
    </xdr:to>
    <xdr:sp macro="" textlink="">
      <xdr:nvSpPr>
        <xdr:cNvPr id="534" name="円/楕円 533"/>
        <xdr:cNvSpPr/>
      </xdr:nvSpPr>
      <xdr:spPr>
        <a:xfrm>
          <a:off x="13652500" y="64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39057</xdr:rowOff>
    </xdr:from>
    <xdr:ext cx="534377" cy="259045"/>
    <xdr:sp macro="" textlink="">
      <xdr:nvSpPr>
        <xdr:cNvPr id="535" name="テキスト ボックス 534"/>
        <xdr:cNvSpPr txBox="1"/>
      </xdr:nvSpPr>
      <xdr:spPr>
        <a:xfrm>
          <a:off x="13436111" y="655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17,226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106464</xdr:rowOff>
    </xdr:from>
    <xdr:to>
      <xdr:col>18</xdr:col>
      <xdr:colOff>492125</xdr:colOff>
      <xdr:row>38</xdr:row>
      <xdr:rowOff>36614</xdr:rowOff>
    </xdr:to>
    <xdr:sp macro="" textlink="">
      <xdr:nvSpPr>
        <xdr:cNvPr id="536" name="円/楕円 535"/>
        <xdr:cNvSpPr/>
      </xdr:nvSpPr>
      <xdr:spPr>
        <a:xfrm>
          <a:off x="12763500" y="64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27741</xdr:rowOff>
    </xdr:from>
    <xdr:ext cx="534377" cy="259045"/>
    <xdr:sp macro="" textlink="">
      <xdr:nvSpPr>
        <xdr:cNvPr id="537" name="テキスト ボックス 536"/>
        <xdr:cNvSpPr txBox="1"/>
      </xdr:nvSpPr>
      <xdr:spPr>
        <a:xfrm>
          <a:off x="12547111" y="654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18,117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112643</xdr:rowOff>
    </xdr:from>
    <xdr:to>
      <xdr:col>23</xdr:col>
      <xdr:colOff>516889</xdr:colOff>
      <xdr:row>58</xdr:row>
      <xdr:rowOff>7675</xdr:rowOff>
    </xdr:to>
    <xdr:cxnSp macro="">
      <xdr:nvCxnSpPr>
        <xdr:cNvPr id="559" name="直線コネクタ 558"/>
        <xdr:cNvCxnSpPr/>
      </xdr:nvCxnSpPr>
      <xdr:spPr>
        <a:xfrm flipV="1">
          <a:off x="16317595" y="9028043"/>
          <a:ext cx="1269" cy="92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11502</xdr:rowOff>
    </xdr:from>
    <xdr:ext cx="534377" cy="259045"/>
    <xdr:sp macro="" textlink="">
      <xdr:nvSpPr>
        <xdr:cNvPr id="560" name="教育費最小値テキスト"/>
        <xdr:cNvSpPr txBox="1"/>
      </xdr:nvSpPr>
      <xdr:spPr>
        <a:xfrm>
          <a:off x="16370300" y="99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28,877</a:t>
          </a:r>
          <a:endParaRPr kumimoji="1" lang="ja-JP" altLang="en-US" sz="1000" b="1">
            <a:latin typeface="ＭＳ Ｐゴシック"/>
          </a:endParaRPr>
        </a:p>
      </xdr:txBody>
    </xdr:sp>
    <xdr:clientData/>
  </xdr:oneCellAnchor>
  <xdr:twoCellAnchor>
    <xdr:from>
      <xdr:col>23</xdr:col>
      <xdr:colOff>428625</xdr:colOff>
      <xdr:row>58</xdr:row>
      <xdr:rowOff>7675</xdr:rowOff>
    </xdr:from>
    <xdr:to>
      <xdr:col>23</xdr:col>
      <xdr:colOff>606425</xdr:colOff>
      <xdr:row>58</xdr:row>
      <xdr:rowOff>7675</xdr:rowOff>
    </xdr:to>
    <xdr:cxnSp macro="">
      <xdr:nvCxnSpPr>
        <xdr:cNvPr id="561" name="直線コネクタ 560"/>
        <xdr:cNvCxnSpPr/>
      </xdr:nvCxnSpPr>
      <xdr:spPr>
        <a:xfrm>
          <a:off x="16230600" y="995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59320</xdr:rowOff>
    </xdr:from>
    <xdr:ext cx="599010" cy="259045"/>
    <xdr:sp macro="" textlink="">
      <xdr:nvSpPr>
        <xdr:cNvPr id="562" name="教育費最大値テキスト"/>
        <xdr:cNvSpPr txBox="1"/>
      </xdr:nvSpPr>
      <xdr:spPr>
        <a:xfrm>
          <a:off x="16370300" y="880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230,918</a:t>
          </a:r>
          <a:endParaRPr kumimoji="1" lang="ja-JP" altLang="en-US" sz="1000" b="1">
            <a:latin typeface="ＭＳ Ｐゴシック"/>
          </a:endParaRPr>
        </a:p>
      </xdr:txBody>
    </xdr:sp>
    <xdr:clientData/>
  </xdr:oneCellAnchor>
  <xdr:twoCellAnchor>
    <xdr:from>
      <xdr:col>23</xdr:col>
      <xdr:colOff>428625</xdr:colOff>
      <xdr:row>52</xdr:row>
      <xdr:rowOff>112643</xdr:rowOff>
    </xdr:from>
    <xdr:to>
      <xdr:col>23</xdr:col>
      <xdr:colOff>606425</xdr:colOff>
      <xdr:row>52</xdr:row>
      <xdr:rowOff>112643</xdr:rowOff>
    </xdr:to>
    <xdr:cxnSp macro="">
      <xdr:nvCxnSpPr>
        <xdr:cNvPr id="563" name="直線コネクタ 562"/>
        <xdr:cNvCxnSpPr/>
      </xdr:nvCxnSpPr>
      <xdr:spPr>
        <a:xfrm>
          <a:off x="16230600" y="90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94044</xdr:rowOff>
    </xdr:from>
    <xdr:to>
      <xdr:col>23</xdr:col>
      <xdr:colOff>517525</xdr:colOff>
      <xdr:row>57</xdr:row>
      <xdr:rowOff>123922</xdr:rowOff>
    </xdr:to>
    <xdr:cxnSp macro="">
      <xdr:nvCxnSpPr>
        <xdr:cNvPr id="564" name="直線コネクタ 563"/>
        <xdr:cNvCxnSpPr/>
      </xdr:nvCxnSpPr>
      <xdr:spPr>
        <a:xfrm>
          <a:off x="15481300" y="9866694"/>
          <a:ext cx="838200" cy="2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159271</xdr:rowOff>
    </xdr:from>
    <xdr:ext cx="534377" cy="259045"/>
    <xdr:sp macro="" textlink="">
      <xdr:nvSpPr>
        <xdr:cNvPr id="565" name="教育費平均値テキスト"/>
        <xdr:cNvSpPr txBox="1"/>
      </xdr:nvSpPr>
      <xdr:spPr>
        <a:xfrm>
          <a:off x="16370300" y="958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136394</xdr:rowOff>
    </xdr:from>
    <xdr:to>
      <xdr:col>23</xdr:col>
      <xdr:colOff>568325</xdr:colOff>
      <xdr:row>57</xdr:row>
      <xdr:rowOff>66544</xdr:rowOff>
    </xdr:to>
    <xdr:sp macro="" textlink="">
      <xdr:nvSpPr>
        <xdr:cNvPr id="566" name="フローチャート : 判断 565"/>
        <xdr:cNvSpPr/>
      </xdr:nvSpPr>
      <xdr:spPr>
        <a:xfrm>
          <a:off x="162687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80452</xdr:rowOff>
    </xdr:from>
    <xdr:to>
      <xdr:col>22</xdr:col>
      <xdr:colOff>365125</xdr:colOff>
      <xdr:row>57</xdr:row>
      <xdr:rowOff>94044</xdr:rowOff>
    </xdr:to>
    <xdr:cxnSp macro="">
      <xdr:nvCxnSpPr>
        <xdr:cNvPr id="567" name="直線コネクタ 566"/>
        <xdr:cNvCxnSpPr/>
      </xdr:nvCxnSpPr>
      <xdr:spPr>
        <a:xfrm>
          <a:off x="14592300" y="9853102"/>
          <a:ext cx="889000" cy="1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147979</xdr:rowOff>
    </xdr:from>
    <xdr:to>
      <xdr:col>22</xdr:col>
      <xdr:colOff>415925</xdr:colOff>
      <xdr:row>57</xdr:row>
      <xdr:rowOff>78129</xdr:rowOff>
    </xdr:to>
    <xdr:sp macro="" textlink="">
      <xdr:nvSpPr>
        <xdr:cNvPr id="568" name="フローチャート : 判断 567"/>
        <xdr:cNvSpPr/>
      </xdr:nvSpPr>
      <xdr:spPr>
        <a:xfrm>
          <a:off x="15430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94656</xdr:rowOff>
    </xdr:from>
    <xdr:ext cx="534377" cy="259045"/>
    <xdr:sp macro="" textlink="">
      <xdr:nvSpPr>
        <xdr:cNvPr id="569" name="テキスト ボックス 568"/>
        <xdr:cNvSpPr txBox="1"/>
      </xdr:nvSpPr>
      <xdr:spPr>
        <a:xfrm>
          <a:off x="15214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80452</xdr:rowOff>
    </xdr:from>
    <xdr:to>
      <xdr:col>21</xdr:col>
      <xdr:colOff>161925</xdr:colOff>
      <xdr:row>57</xdr:row>
      <xdr:rowOff>119908</xdr:rowOff>
    </xdr:to>
    <xdr:cxnSp macro="">
      <xdr:nvCxnSpPr>
        <xdr:cNvPr id="570" name="直線コネクタ 569"/>
        <xdr:cNvCxnSpPr/>
      </xdr:nvCxnSpPr>
      <xdr:spPr>
        <a:xfrm flipV="1">
          <a:off x="13703300" y="9853102"/>
          <a:ext cx="889000" cy="3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167639</xdr:rowOff>
    </xdr:from>
    <xdr:to>
      <xdr:col>21</xdr:col>
      <xdr:colOff>212725</xdr:colOff>
      <xdr:row>57</xdr:row>
      <xdr:rowOff>97789</xdr:rowOff>
    </xdr:to>
    <xdr:sp macro="" textlink="">
      <xdr:nvSpPr>
        <xdr:cNvPr id="571" name="フローチャート : 判断 570"/>
        <xdr:cNvSpPr/>
      </xdr:nvSpPr>
      <xdr:spPr>
        <a:xfrm>
          <a:off x="14541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114316</xdr:rowOff>
    </xdr:from>
    <xdr:ext cx="534377" cy="259045"/>
    <xdr:sp macro="" textlink="">
      <xdr:nvSpPr>
        <xdr:cNvPr id="572" name="テキスト ボックス 571"/>
        <xdr:cNvSpPr txBox="1"/>
      </xdr:nvSpPr>
      <xdr:spPr>
        <a:xfrm>
          <a:off x="14325111" y="95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119908</xdr:rowOff>
    </xdr:from>
    <xdr:to>
      <xdr:col>19</xdr:col>
      <xdr:colOff>644525</xdr:colOff>
      <xdr:row>57</xdr:row>
      <xdr:rowOff>120648</xdr:rowOff>
    </xdr:to>
    <xdr:cxnSp macro="">
      <xdr:nvCxnSpPr>
        <xdr:cNvPr id="573" name="直線コネクタ 572"/>
        <xdr:cNvCxnSpPr/>
      </xdr:nvCxnSpPr>
      <xdr:spPr>
        <a:xfrm flipV="1">
          <a:off x="12814300" y="9892558"/>
          <a:ext cx="889000" cy="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7024</xdr:rowOff>
    </xdr:from>
    <xdr:to>
      <xdr:col>20</xdr:col>
      <xdr:colOff>9525</xdr:colOff>
      <xdr:row>57</xdr:row>
      <xdr:rowOff>108624</xdr:rowOff>
    </xdr:to>
    <xdr:sp macro="" textlink="">
      <xdr:nvSpPr>
        <xdr:cNvPr id="574" name="フローチャート : 判断 573"/>
        <xdr:cNvSpPr/>
      </xdr:nvSpPr>
      <xdr:spPr>
        <a:xfrm>
          <a:off x="13652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125151</xdr:rowOff>
    </xdr:from>
    <xdr:ext cx="534377" cy="259045"/>
    <xdr:sp macro="" textlink="">
      <xdr:nvSpPr>
        <xdr:cNvPr id="575" name="テキスト ボックス 574"/>
        <xdr:cNvSpPr txBox="1"/>
      </xdr:nvSpPr>
      <xdr:spPr>
        <a:xfrm>
          <a:off x="13436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160904</xdr:rowOff>
    </xdr:from>
    <xdr:to>
      <xdr:col>18</xdr:col>
      <xdr:colOff>492125</xdr:colOff>
      <xdr:row>57</xdr:row>
      <xdr:rowOff>91054</xdr:rowOff>
    </xdr:to>
    <xdr:sp macro="" textlink="">
      <xdr:nvSpPr>
        <xdr:cNvPr id="576" name="フローチャート : 判断 575"/>
        <xdr:cNvSpPr/>
      </xdr:nvSpPr>
      <xdr:spPr>
        <a:xfrm>
          <a:off x="12763500" y="97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107581</xdr:rowOff>
    </xdr:from>
    <xdr:ext cx="534377" cy="259045"/>
    <xdr:sp macro="" textlink="">
      <xdr:nvSpPr>
        <xdr:cNvPr id="577" name="テキスト ボックス 576"/>
        <xdr:cNvSpPr txBox="1"/>
      </xdr:nvSpPr>
      <xdr:spPr>
        <a:xfrm>
          <a:off x="12547111" y="95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73122</xdr:rowOff>
    </xdr:from>
    <xdr:to>
      <xdr:col>23</xdr:col>
      <xdr:colOff>568325</xdr:colOff>
      <xdr:row>58</xdr:row>
      <xdr:rowOff>3272</xdr:rowOff>
    </xdr:to>
    <xdr:sp macro="" textlink="">
      <xdr:nvSpPr>
        <xdr:cNvPr id="583" name="円/楕円 582"/>
        <xdr:cNvSpPr/>
      </xdr:nvSpPr>
      <xdr:spPr>
        <a:xfrm>
          <a:off x="16268700" y="984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159499</xdr:rowOff>
    </xdr:from>
    <xdr:ext cx="534377" cy="259045"/>
    <xdr:sp macro="" textlink="">
      <xdr:nvSpPr>
        <xdr:cNvPr id="584" name="教育費該当値テキスト"/>
        <xdr:cNvSpPr txBox="1"/>
      </xdr:nvSpPr>
      <xdr:spPr>
        <a:xfrm>
          <a:off x="16370300" y="976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40,951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43244</xdr:rowOff>
    </xdr:from>
    <xdr:to>
      <xdr:col>22</xdr:col>
      <xdr:colOff>415925</xdr:colOff>
      <xdr:row>57</xdr:row>
      <xdr:rowOff>144844</xdr:rowOff>
    </xdr:to>
    <xdr:sp macro="" textlink="">
      <xdr:nvSpPr>
        <xdr:cNvPr id="585" name="円/楕円 584"/>
        <xdr:cNvSpPr/>
      </xdr:nvSpPr>
      <xdr:spPr>
        <a:xfrm>
          <a:off x="15430500" y="981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135971</xdr:rowOff>
    </xdr:from>
    <xdr:ext cx="534377" cy="259045"/>
    <xdr:sp macro="" textlink="">
      <xdr:nvSpPr>
        <xdr:cNvPr id="586" name="テキスト ボックス 585"/>
        <xdr:cNvSpPr txBox="1"/>
      </xdr:nvSpPr>
      <xdr:spPr>
        <a:xfrm>
          <a:off x="15214111" y="990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47,486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29652</xdr:rowOff>
    </xdr:from>
    <xdr:to>
      <xdr:col>21</xdr:col>
      <xdr:colOff>212725</xdr:colOff>
      <xdr:row>57</xdr:row>
      <xdr:rowOff>131252</xdr:rowOff>
    </xdr:to>
    <xdr:sp macro="" textlink="">
      <xdr:nvSpPr>
        <xdr:cNvPr id="587" name="円/楕円 586"/>
        <xdr:cNvSpPr/>
      </xdr:nvSpPr>
      <xdr:spPr>
        <a:xfrm>
          <a:off x="14541500" y="980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122379</xdr:rowOff>
    </xdr:from>
    <xdr:ext cx="534377" cy="259045"/>
    <xdr:sp macro="" textlink="">
      <xdr:nvSpPr>
        <xdr:cNvPr id="588" name="テキスト ボックス 587"/>
        <xdr:cNvSpPr txBox="1"/>
      </xdr:nvSpPr>
      <xdr:spPr>
        <a:xfrm>
          <a:off x="14325111" y="989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50,459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69108</xdr:rowOff>
    </xdr:from>
    <xdr:to>
      <xdr:col>20</xdr:col>
      <xdr:colOff>9525</xdr:colOff>
      <xdr:row>57</xdr:row>
      <xdr:rowOff>170708</xdr:rowOff>
    </xdr:to>
    <xdr:sp macro="" textlink="">
      <xdr:nvSpPr>
        <xdr:cNvPr id="589" name="円/楕円 588"/>
        <xdr:cNvSpPr/>
      </xdr:nvSpPr>
      <xdr:spPr>
        <a:xfrm>
          <a:off x="13652500" y="984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161835</xdr:rowOff>
    </xdr:from>
    <xdr:ext cx="534377" cy="259045"/>
    <xdr:sp macro="" textlink="">
      <xdr:nvSpPr>
        <xdr:cNvPr id="590" name="テキスト ボックス 589"/>
        <xdr:cNvSpPr txBox="1"/>
      </xdr:nvSpPr>
      <xdr:spPr>
        <a:xfrm>
          <a:off x="13436111" y="993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41,829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69848</xdr:rowOff>
    </xdr:from>
    <xdr:to>
      <xdr:col>18</xdr:col>
      <xdr:colOff>492125</xdr:colOff>
      <xdr:row>57</xdr:row>
      <xdr:rowOff>171448</xdr:rowOff>
    </xdr:to>
    <xdr:sp macro="" textlink="">
      <xdr:nvSpPr>
        <xdr:cNvPr id="591" name="円/楕円 590"/>
        <xdr:cNvSpPr/>
      </xdr:nvSpPr>
      <xdr:spPr>
        <a:xfrm>
          <a:off x="12763500" y="984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162575</xdr:rowOff>
    </xdr:from>
    <xdr:ext cx="534377" cy="259045"/>
    <xdr:sp macro="" textlink="">
      <xdr:nvSpPr>
        <xdr:cNvPr id="592" name="テキスト ボックス 591"/>
        <xdr:cNvSpPr txBox="1"/>
      </xdr:nvSpPr>
      <xdr:spPr>
        <a:xfrm>
          <a:off x="12547111" y="993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41,667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137739</xdr:rowOff>
    </xdr:from>
    <xdr:to>
      <xdr:col>23</xdr:col>
      <xdr:colOff>516889</xdr:colOff>
      <xdr:row>78</xdr:row>
      <xdr:rowOff>139700</xdr:rowOff>
    </xdr:to>
    <xdr:cxnSp macro="">
      <xdr:nvCxnSpPr>
        <xdr:cNvPr id="614" name="直線コネクタ 613"/>
        <xdr:cNvCxnSpPr/>
      </xdr:nvCxnSpPr>
      <xdr:spPr>
        <a:xfrm flipV="1">
          <a:off x="16317595" y="12139239"/>
          <a:ext cx="1269" cy="1373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159959</xdr:rowOff>
    </xdr:from>
    <xdr:ext cx="249299" cy="259045"/>
    <xdr:sp macro="" textlink="">
      <xdr:nvSpPr>
        <xdr:cNvPr id="615" name="災害復旧費最小値テキスト"/>
        <xdr:cNvSpPr txBox="1"/>
      </xdr:nvSpPr>
      <xdr:spPr>
        <a:xfrm>
          <a:off x="16370300" y="13533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6" name="直線コネクタ 61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84416</xdr:rowOff>
    </xdr:from>
    <xdr:ext cx="599010" cy="259045"/>
    <xdr:sp macro="" textlink="">
      <xdr:nvSpPr>
        <xdr:cNvPr id="617" name="災害復旧費最大値テキスト"/>
        <xdr:cNvSpPr txBox="1"/>
      </xdr:nvSpPr>
      <xdr:spPr>
        <a:xfrm>
          <a:off x="16370300" y="1191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70</xdr:row>
      <xdr:rowOff>137739</xdr:rowOff>
    </xdr:from>
    <xdr:to>
      <xdr:col>23</xdr:col>
      <xdr:colOff>606425</xdr:colOff>
      <xdr:row>70</xdr:row>
      <xdr:rowOff>137739</xdr:rowOff>
    </xdr:to>
    <xdr:cxnSp macro="">
      <xdr:nvCxnSpPr>
        <xdr:cNvPr id="618" name="直線コネクタ 617"/>
        <xdr:cNvCxnSpPr/>
      </xdr:nvCxnSpPr>
      <xdr:spPr>
        <a:xfrm>
          <a:off x="16230600" y="1213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138365</xdr:rowOff>
    </xdr:from>
    <xdr:to>
      <xdr:col>23</xdr:col>
      <xdr:colOff>517525</xdr:colOff>
      <xdr:row>78</xdr:row>
      <xdr:rowOff>139686</xdr:rowOff>
    </xdr:to>
    <xdr:cxnSp macro="">
      <xdr:nvCxnSpPr>
        <xdr:cNvPr id="619" name="直線コネクタ 618"/>
        <xdr:cNvCxnSpPr/>
      </xdr:nvCxnSpPr>
      <xdr:spPr>
        <a:xfrm flipV="1">
          <a:off x="15481300" y="13511465"/>
          <a:ext cx="8382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77409</xdr:rowOff>
    </xdr:from>
    <xdr:ext cx="469744" cy="259045"/>
    <xdr:sp macro="" textlink="">
      <xdr:nvSpPr>
        <xdr:cNvPr id="620" name="災害復旧費平均値テキスト"/>
        <xdr:cNvSpPr txBox="1"/>
      </xdr:nvSpPr>
      <xdr:spPr>
        <a:xfrm>
          <a:off x="16370300" y="1327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54532</xdr:rowOff>
    </xdr:from>
    <xdr:to>
      <xdr:col>23</xdr:col>
      <xdr:colOff>568325</xdr:colOff>
      <xdr:row>78</xdr:row>
      <xdr:rowOff>156132</xdr:rowOff>
    </xdr:to>
    <xdr:sp macro="" textlink="">
      <xdr:nvSpPr>
        <xdr:cNvPr id="621" name="フローチャート : 判断 620"/>
        <xdr:cNvSpPr/>
      </xdr:nvSpPr>
      <xdr:spPr>
        <a:xfrm>
          <a:off x="16268700" y="1342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139160</xdr:rowOff>
    </xdr:from>
    <xdr:to>
      <xdr:col>22</xdr:col>
      <xdr:colOff>365125</xdr:colOff>
      <xdr:row>78</xdr:row>
      <xdr:rowOff>139686</xdr:rowOff>
    </xdr:to>
    <xdr:cxnSp macro="">
      <xdr:nvCxnSpPr>
        <xdr:cNvPr id="622" name="直線コネクタ 621"/>
        <xdr:cNvCxnSpPr/>
      </xdr:nvCxnSpPr>
      <xdr:spPr>
        <a:xfrm>
          <a:off x="14592300" y="13512260"/>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67449</xdr:rowOff>
    </xdr:from>
    <xdr:to>
      <xdr:col>22</xdr:col>
      <xdr:colOff>415925</xdr:colOff>
      <xdr:row>78</xdr:row>
      <xdr:rowOff>169049</xdr:rowOff>
    </xdr:to>
    <xdr:sp macro="" textlink="">
      <xdr:nvSpPr>
        <xdr:cNvPr id="623" name="フローチャート : 判断 622"/>
        <xdr:cNvSpPr/>
      </xdr:nvSpPr>
      <xdr:spPr>
        <a:xfrm>
          <a:off x="15430500" y="134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14126</xdr:rowOff>
    </xdr:from>
    <xdr:ext cx="469744" cy="259045"/>
    <xdr:sp macro="" textlink="">
      <xdr:nvSpPr>
        <xdr:cNvPr id="624" name="テキスト ボックス 623"/>
        <xdr:cNvSpPr txBox="1"/>
      </xdr:nvSpPr>
      <xdr:spPr>
        <a:xfrm>
          <a:off x="15246427" y="1321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139160</xdr:rowOff>
    </xdr:from>
    <xdr:to>
      <xdr:col>21</xdr:col>
      <xdr:colOff>161925</xdr:colOff>
      <xdr:row>78</xdr:row>
      <xdr:rowOff>139627</xdr:rowOff>
    </xdr:to>
    <xdr:cxnSp macro="">
      <xdr:nvCxnSpPr>
        <xdr:cNvPr id="625" name="直線コネクタ 624"/>
        <xdr:cNvCxnSpPr/>
      </xdr:nvCxnSpPr>
      <xdr:spPr>
        <a:xfrm flipV="1">
          <a:off x="13703300" y="13512260"/>
          <a:ext cx="889000" cy="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62976</xdr:rowOff>
    </xdr:from>
    <xdr:to>
      <xdr:col>21</xdr:col>
      <xdr:colOff>212725</xdr:colOff>
      <xdr:row>78</xdr:row>
      <xdr:rowOff>164576</xdr:rowOff>
    </xdr:to>
    <xdr:sp macro="" textlink="">
      <xdr:nvSpPr>
        <xdr:cNvPr id="626" name="フローチャート : 判断 625"/>
        <xdr:cNvSpPr/>
      </xdr:nvSpPr>
      <xdr:spPr>
        <a:xfrm>
          <a:off x="14541500" y="13436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9653</xdr:rowOff>
    </xdr:from>
    <xdr:ext cx="469744" cy="259045"/>
    <xdr:sp macro="" textlink="">
      <xdr:nvSpPr>
        <xdr:cNvPr id="627" name="テキスト ボックス 626"/>
        <xdr:cNvSpPr txBox="1"/>
      </xdr:nvSpPr>
      <xdr:spPr>
        <a:xfrm>
          <a:off x="14357427" y="1321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139550</xdr:rowOff>
    </xdr:from>
    <xdr:to>
      <xdr:col>19</xdr:col>
      <xdr:colOff>644525</xdr:colOff>
      <xdr:row>78</xdr:row>
      <xdr:rowOff>139627</xdr:rowOff>
    </xdr:to>
    <xdr:cxnSp macro="">
      <xdr:nvCxnSpPr>
        <xdr:cNvPr id="628" name="直線コネクタ 627"/>
        <xdr:cNvCxnSpPr/>
      </xdr:nvCxnSpPr>
      <xdr:spPr>
        <a:xfrm>
          <a:off x="12814300" y="13512650"/>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50454</xdr:rowOff>
    </xdr:from>
    <xdr:to>
      <xdr:col>20</xdr:col>
      <xdr:colOff>9525</xdr:colOff>
      <xdr:row>78</xdr:row>
      <xdr:rowOff>152054</xdr:rowOff>
    </xdr:to>
    <xdr:sp macro="" textlink="">
      <xdr:nvSpPr>
        <xdr:cNvPr id="629" name="フローチャート : 判断 628"/>
        <xdr:cNvSpPr/>
      </xdr:nvSpPr>
      <xdr:spPr>
        <a:xfrm>
          <a:off x="13652500" y="1342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168581</xdr:rowOff>
    </xdr:from>
    <xdr:ext cx="469744" cy="259045"/>
    <xdr:sp macro="" textlink="">
      <xdr:nvSpPr>
        <xdr:cNvPr id="630" name="テキスト ボックス 629"/>
        <xdr:cNvSpPr txBox="1"/>
      </xdr:nvSpPr>
      <xdr:spPr>
        <a:xfrm>
          <a:off x="13468427" y="1319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59919</xdr:rowOff>
    </xdr:from>
    <xdr:to>
      <xdr:col>18</xdr:col>
      <xdr:colOff>492125</xdr:colOff>
      <xdr:row>78</xdr:row>
      <xdr:rowOff>161519</xdr:rowOff>
    </xdr:to>
    <xdr:sp macro="" textlink="">
      <xdr:nvSpPr>
        <xdr:cNvPr id="631" name="フローチャート : 判断 630"/>
        <xdr:cNvSpPr/>
      </xdr:nvSpPr>
      <xdr:spPr>
        <a:xfrm>
          <a:off x="12763500" y="1343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6596</xdr:rowOff>
    </xdr:from>
    <xdr:ext cx="469744" cy="259045"/>
    <xdr:sp macro="" textlink="">
      <xdr:nvSpPr>
        <xdr:cNvPr id="632" name="テキスト ボックス 631"/>
        <xdr:cNvSpPr txBox="1"/>
      </xdr:nvSpPr>
      <xdr:spPr>
        <a:xfrm>
          <a:off x="12579427" y="1320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87565</xdr:rowOff>
    </xdr:from>
    <xdr:to>
      <xdr:col>23</xdr:col>
      <xdr:colOff>568325</xdr:colOff>
      <xdr:row>79</xdr:row>
      <xdr:rowOff>17715</xdr:rowOff>
    </xdr:to>
    <xdr:sp macro="" textlink="">
      <xdr:nvSpPr>
        <xdr:cNvPr id="638" name="円/楕円 637"/>
        <xdr:cNvSpPr/>
      </xdr:nvSpPr>
      <xdr:spPr>
        <a:xfrm>
          <a:off x="16268700" y="1346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32959</xdr:rowOff>
    </xdr:from>
    <xdr:ext cx="378565" cy="259045"/>
    <xdr:sp macro="" textlink="">
      <xdr:nvSpPr>
        <xdr:cNvPr id="639" name="災害復旧費該当値テキスト"/>
        <xdr:cNvSpPr txBox="1"/>
      </xdr:nvSpPr>
      <xdr:spPr>
        <a:xfrm>
          <a:off x="16370300" y="13406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88886</xdr:rowOff>
    </xdr:from>
    <xdr:to>
      <xdr:col>22</xdr:col>
      <xdr:colOff>415925</xdr:colOff>
      <xdr:row>79</xdr:row>
      <xdr:rowOff>19036</xdr:rowOff>
    </xdr:to>
    <xdr:sp macro="" textlink="">
      <xdr:nvSpPr>
        <xdr:cNvPr id="640" name="円/楕円 639"/>
        <xdr:cNvSpPr/>
      </xdr:nvSpPr>
      <xdr:spPr>
        <a:xfrm>
          <a:off x="15430500" y="1346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10163</xdr:rowOff>
    </xdr:from>
    <xdr:ext cx="249299" cy="259045"/>
    <xdr:sp macro="" textlink="">
      <xdr:nvSpPr>
        <xdr:cNvPr id="641" name="テキスト ボックス 640"/>
        <xdr:cNvSpPr txBox="1"/>
      </xdr:nvSpPr>
      <xdr:spPr>
        <a:xfrm>
          <a:off x="15356649" y="135547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88360</xdr:rowOff>
    </xdr:from>
    <xdr:to>
      <xdr:col>21</xdr:col>
      <xdr:colOff>212725</xdr:colOff>
      <xdr:row>79</xdr:row>
      <xdr:rowOff>18510</xdr:rowOff>
    </xdr:to>
    <xdr:sp macro="" textlink="">
      <xdr:nvSpPr>
        <xdr:cNvPr id="642" name="円/楕円 641"/>
        <xdr:cNvSpPr/>
      </xdr:nvSpPr>
      <xdr:spPr>
        <a:xfrm>
          <a:off x="14541500" y="1346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9637</xdr:rowOff>
    </xdr:from>
    <xdr:ext cx="378565" cy="259045"/>
    <xdr:sp macro="" textlink="">
      <xdr:nvSpPr>
        <xdr:cNvPr id="643" name="テキスト ボックス 642"/>
        <xdr:cNvSpPr txBox="1"/>
      </xdr:nvSpPr>
      <xdr:spPr>
        <a:xfrm>
          <a:off x="14403017" y="13554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88827</xdr:rowOff>
    </xdr:from>
    <xdr:to>
      <xdr:col>20</xdr:col>
      <xdr:colOff>9525</xdr:colOff>
      <xdr:row>79</xdr:row>
      <xdr:rowOff>18977</xdr:rowOff>
    </xdr:to>
    <xdr:sp macro="" textlink="">
      <xdr:nvSpPr>
        <xdr:cNvPr id="644" name="円/楕円 643"/>
        <xdr:cNvSpPr/>
      </xdr:nvSpPr>
      <xdr:spPr>
        <a:xfrm>
          <a:off x="13652500" y="1346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10104</xdr:rowOff>
    </xdr:from>
    <xdr:ext cx="313932" cy="259045"/>
    <xdr:sp macro="" textlink="">
      <xdr:nvSpPr>
        <xdr:cNvPr id="645" name="テキスト ボックス 644"/>
        <xdr:cNvSpPr txBox="1"/>
      </xdr:nvSpPr>
      <xdr:spPr>
        <a:xfrm>
          <a:off x="13546333" y="135546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88750</xdr:rowOff>
    </xdr:from>
    <xdr:to>
      <xdr:col>18</xdr:col>
      <xdr:colOff>492125</xdr:colOff>
      <xdr:row>79</xdr:row>
      <xdr:rowOff>18900</xdr:rowOff>
    </xdr:to>
    <xdr:sp macro="" textlink="">
      <xdr:nvSpPr>
        <xdr:cNvPr id="646" name="円/楕円 645"/>
        <xdr:cNvSpPr/>
      </xdr:nvSpPr>
      <xdr:spPr>
        <a:xfrm>
          <a:off x="12763500" y="1346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10027</xdr:rowOff>
    </xdr:from>
    <xdr:ext cx="313932" cy="259045"/>
    <xdr:sp macro="" textlink="">
      <xdr:nvSpPr>
        <xdr:cNvPr id="647" name="テキスト ボックス 646"/>
        <xdr:cNvSpPr txBox="1"/>
      </xdr:nvSpPr>
      <xdr:spPr>
        <a:xfrm>
          <a:off x="12657333" y="13554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49,842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126806</xdr:rowOff>
    </xdr:from>
    <xdr:to>
      <xdr:col>23</xdr:col>
      <xdr:colOff>516889</xdr:colOff>
      <xdr:row>98</xdr:row>
      <xdr:rowOff>126454</xdr:rowOff>
    </xdr:to>
    <xdr:cxnSp macro="">
      <xdr:nvCxnSpPr>
        <xdr:cNvPr id="669" name="直線コネクタ 668"/>
        <xdr:cNvCxnSpPr/>
      </xdr:nvCxnSpPr>
      <xdr:spPr>
        <a:xfrm flipV="1">
          <a:off x="16317595" y="15728756"/>
          <a:ext cx="1269" cy="1199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130281</xdr:rowOff>
    </xdr:from>
    <xdr:ext cx="469744" cy="259045"/>
    <xdr:sp macro="" textlink="">
      <xdr:nvSpPr>
        <xdr:cNvPr id="670" name="公債費最小値テキスト"/>
        <xdr:cNvSpPr txBox="1"/>
      </xdr:nvSpPr>
      <xdr:spPr>
        <a:xfrm>
          <a:off x="16370300" y="169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98</xdr:row>
      <xdr:rowOff>126454</xdr:rowOff>
    </xdr:from>
    <xdr:to>
      <xdr:col>23</xdr:col>
      <xdr:colOff>606425</xdr:colOff>
      <xdr:row>98</xdr:row>
      <xdr:rowOff>126454</xdr:rowOff>
    </xdr:to>
    <xdr:cxnSp macro="">
      <xdr:nvCxnSpPr>
        <xdr:cNvPr id="671" name="直線コネクタ 670"/>
        <xdr:cNvCxnSpPr/>
      </xdr:nvCxnSpPr>
      <xdr:spPr>
        <a:xfrm>
          <a:off x="16230600" y="1692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73483</xdr:rowOff>
    </xdr:from>
    <xdr:ext cx="599010" cy="259045"/>
    <xdr:sp macro="" textlink="">
      <xdr:nvSpPr>
        <xdr:cNvPr id="672" name="公債費最大値テキスト"/>
        <xdr:cNvSpPr txBox="1"/>
      </xdr:nvSpPr>
      <xdr:spPr>
        <a:xfrm>
          <a:off x="16370300" y="1550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91</xdr:row>
      <xdr:rowOff>126806</xdr:rowOff>
    </xdr:from>
    <xdr:to>
      <xdr:col>23</xdr:col>
      <xdr:colOff>606425</xdr:colOff>
      <xdr:row>91</xdr:row>
      <xdr:rowOff>126806</xdr:rowOff>
    </xdr:to>
    <xdr:cxnSp macro="">
      <xdr:nvCxnSpPr>
        <xdr:cNvPr id="673" name="直線コネクタ 672"/>
        <xdr:cNvCxnSpPr/>
      </xdr:nvCxnSpPr>
      <xdr:spPr>
        <a:xfrm>
          <a:off x="16230600" y="1572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3125</xdr:rowOff>
    </xdr:from>
    <xdr:to>
      <xdr:col>23</xdr:col>
      <xdr:colOff>517525</xdr:colOff>
      <xdr:row>98</xdr:row>
      <xdr:rowOff>7207</xdr:rowOff>
    </xdr:to>
    <xdr:cxnSp macro="">
      <xdr:nvCxnSpPr>
        <xdr:cNvPr id="674" name="直線コネクタ 673"/>
        <xdr:cNvCxnSpPr/>
      </xdr:nvCxnSpPr>
      <xdr:spPr>
        <a:xfrm flipV="1">
          <a:off x="15481300" y="16805225"/>
          <a:ext cx="8382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24004</xdr:rowOff>
    </xdr:from>
    <xdr:ext cx="534377" cy="259045"/>
    <xdr:sp macro="" textlink="">
      <xdr:nvSpPr>
        <xdr:cNvPr id="675" name="公債費平均値テキスト"/>
        <xdr:cNvSpPr txBox="1"/>
      </xdr:nvSpPr>
      <xdr:spPr>
        <a:xfrm>
          <a:off x="16370300" y="1648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1127</xdr:rowOff>
    </xdr:from>
    <xdr:to>
      <xdr:col>23</xdr:col>
      <xdr:colOff>568325</xdr:colOff>
      <xdr:row>97</xdr:row>
      <xdr:rowOff>102727</xdr:rowOff>
    </xdr:to>
    <xdr:sp macro="" textlink="">
      <xdr:nvSpPr>
        <xdr:cNvPr id="676" name="フローチャート : 判断 675"/>
        <xdr:cNvSpPr/>
      </xdr:nvSpPr>
      <xdr:spPr>
        <a:xfrm>
          <a:off x="16268700" y="166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7207</xdr:rowOff>
    </xdr:from>
    <xdr:to>
      <xdr:col>22</xdr:col>
      <xdr:colOff>365125</xdr:colOff>
      <xdr:row>98</xdr:row>
      <xdr:rowOff>12996</xdr:rowOff>
    </xdr:to>
    <xdr:cxnSp macro="">
      <xdr:nvCxnSpPr>
        <xdr:cNvPr id="677" name="直線コネクタ 676"/>
        <xdr:cNvCxnSpPr/>
      </xdr:nvCxnSpPr>
      <xdr:spPr>
        <a:xfrm flipV="1">
          <a:off x="14592300" y="16809307"/>
          <a:ext cx="889000" cy="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153622</xdr:rowOff>
    </xdr:from>
    <xdr:to>
      <xdr:col>22</xdr:col>
      <xdr:colOff>415925</xdr:colOff>
      <xdr:row>97</xdr:row>
      <xdr:rowOff>83772</xdr:rowOff>
    </xdr:to>
    <xdr:sp macro="" textlink="">
      <xdr:nvSpPr>
        <xdr:cNvPr id="678" name="フローチャート : 判断 677"/>
        <xdr:cNvSpPr/>
      </xdr:nvSpPr>
      <xdr:spPr>
        <a:xfrm>
          <a:off x="15430500" y="1661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100299</xdr:rowOff>
    </xdr:from>
    <xdr:ext cx="534377" cy="259045"/>
    <xdr:sp macro="" textlink="">
      <xdr:nvSpPr>
        <xdr:cNvPr id="679" name="テキスト ボックス 678"/>
        <xdr:cNvSpPr txBox="1"/>
      </xdr:nvSpPr>
      <xdr:spPr>
        <a:xfrm>
          <a:off x="15214111" y="1638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12996</xdr:rowOff>
    </xdr:from>
    <xdr:to>
      <xdr:col>21</xdr:col>
      <xdr:colOff>161925</xdr:colOff>
      <xdr:row>98</xdr:row>
      <xdr:rowOff>25025</xdr:rowOff>
    </xdr:to>
    <xdr:cxnSp macro="">
      <xdr:nvCxnSpPr>
        <xdr:cNvPr id="680" name="直線コネクタ 679"/>
        <xdr:cNvCxnSpPr/>
      </xdr:nvCxnSpPr>
      <xdr:spPr>
        <a:xfrm flipV="1">
          <a:off x="13703300" y="16815096"/>
          <a:ext cx="889000" cy="1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151926</xdr:rowOff>
    </xdr:from>
    <xdr:to>
      <xdr:col>21</xdr:col>
      <xdr:colOff>212725</xdr:colOff>
      <xdr:row>97</xdr:row>
      <xdr:rowOff>82076</xdr:rowOff>
    </xdr:to>
    <xdr:sp macro="" textlink="">
      <xdr:nvSpPr>
        <xdr:cNvPr id="681" name="フローチャート : 判断 680"/>
        <xdr:cNvSpPr/>
      </xdr:nvSpPr>
      <xdr:spPr>
        <a:xfrm>
          <a:off x="14541500" y="1661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98603</xdr:rowOff>
    </xdr:from>
    <xdr:ext cx="534377" cy="259045"/>
    <xdr:sp macro="" textlink="">
      <xdr:nvSpPr>
        <xdr:cNvPr id="682" name="テキスト ボックス 681"/>
        <xdr:cNvSpPr txBox="1"/>
      </xdr:nvSpPr>
      <xdr:spPr>
        <a:xfrm>
          <a:off x="14325111" y="1638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24009</xdr:rowOff>
    </xdr:from>
    <xdr:to>
      <xdr:col>19</xdr:col>
      <xdr:colOff>644525</xdr:colOff>
      <xdr:row>98</xdr:row>
      <xdr:rowOff>25025</xdr:rowOff>
    </xdr:to>
    <xdr:cxnSp macro="">
      <xdr:nvCxnSpPr>
        <xdr:cNvPr id="683" name="直線コネクタ 682"/>
        <xdr:cNvCxnSpPr/>
      </xdr:nvCxnSpPr>
      <xdr:spPr>
        <a:xfrm>
          <a:off x="12814300" y="16826109"/>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152336</xdr:rowOff>
    </xdr:from>
    <xdr:to>
      <xdr:col>20</xdr:col>
      <xdr:colOff>9525</xdr:colOff>
      <xdr:row>97</xdr:row>
      <xdr:rowOff>82486</xdr:rowOff>
    </xdr:to>
    <xdr:sp macro="" textlink="">
      <xdr:nvSpPr>
        <xdr:cNvPr id="684" name="フローチャート : 判断 683"/>
        <xdr:cNvSpPr/>
      </xdr:nvSpPr>
      <xdr:spPr>
        <a:xfrm>
          <a:off x="13652500" y="166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99013</xdr:rowOff>
    </xdr:from>
    <xdr:ext cx="534377" cy="259045"/>
    <xdr:sp macro="" textlink="">
      <xdr:nvSpPr>
        <xdr:cNvPr id="685" name="テキスト ボックス 684"/>
        <xdr:cNvSpPr txBox="1"/>
      </xdr:nvSpPr>
      <xdr:spPr>
        <a:xfrm>
          <a:off x="13436111" y="1638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146421</xdr:rowOff>
    </xdr:from>
    <xdr:to>
      <xdr:col>18</xdr:col>
      <xdr:colOff>492125</xdr:colOff>
      <xdr:row>97</xdr:row>
      <xdr:rowOff>76571</xdr:rowOff>
    </xdr:to>
    <xdr:sp macro="" textlink="">
      <xdr:nvSpPr>
        <xdr:cNvPr id="686" name="フローチャート : 判断 685"/>
        <xdr:cNvSpPr/>
      </xdr:nvSpPr>
      <xdr:spPr>
        <a:xfrm>
          <a:off x="12763500" y="1660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93098</xdr:rowOff>
    </xdr:from>
    <xdr:ext cx="534377" cy="259045"/>
    <xdr:sp macro="" textlink="">
      <xdr:nvSpPr>
        <xdr:cNvPr id="687" name="テキスト ボックス 686"/>
        <xdr:cNvSpPr txBox="1"/>
      </xdr:nvSpPr>
      <xdr:spPr>
        <a:xfrm>
          <a:off x="12547111" y="1638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123775</xdr:rowOff>
    </xdr:from>
    <xdr:to>
      <xdr:col>23</xdr:col>
      <xdr:colOff>568325</xdr:colOff>
      <xdr:row>98</xdr:row>
      <xdr:rowOff>53925</xdr:rowOff>
    </xdr:to>
    <xdr:sp macro="" textlink="">
      <xdr:nvSpPr>
        <xdr:cNvPr id="693" name="円/楕円 692"/>
        <xdr:cNvSpPr/>
      </xdr:nvSpPr>
      <xdr:spPr>
        <a:xfrm>
          <a:off x="16268700" y="1675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38702</xdr:rowOff>
    </xdr:from>
    <xdr:ext cx="534377" cy="259045"/>
    <xdr:sp macro="" textlink="">
      <xdr:nvSpPr>
        <xdr:cNvPr id="694" name="公債費該当値テキスト"/>
        <xdr:cNvSpPr txBox="1"/>
      </xdr:nvSpPr>
      <xdr:spPr>
        <a:xfrm>
          <a:off x="16370300" y="1666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29,872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127857</xdr:rowOff>
    </xdr:from>
    <xdr:to>
      <xdr:col>22</xdr:col>
      <xdr:colOff>415925</xdr:colOff>
      <xdr:row>98</xdr:row>
      <xdr:rowOff>58007</xdr:rowOff>
    </xdr:to>
    <xdr:sp macro="" textlink="">
      <xdr:nvSpPr>
        <xdr:cNvPr id="695" name="円/楕円 694"/>
        <xdr:cNvSpPr/>
      </xdr:nvSpPr>
      <xdr:spPr>
        <a:xfrm>
          <a:off x="15430500" y="1675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49134</xdr:rowOff>
    </xdr:from>
    <xdr:ext cx="534377" cy="259045"/>
    <xdr:sp macro="" textlink="">
      <xdr:nvSpPr>
        <xdr:cNvPr id="696" name="テキスト ボックス 695"/>
        <xdr:cNvSpPr txBox="1"/>
      </xdr:nvSpPr>
      <xdr:spPr>
        <a:xfrm>
          <a:off x="15214111" y="1685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133646</xdr:rowOff>
    </xdr:from>
    <xdr:to>
      <xdr:col>21</xdr:col>
      <xdr:colOff>212725</xdr:colOff>
      <xdr:row>98</xdr:row>
      <xdr:rowOff>63796</xdr:rowOff>
    </xdr:to>
    <xdr:sp macro="" textlink="">
      <xdr:nvSpPr>
        <xdr:cNvPr id="697" name="円/楕円 696"/>
        <xdr:cNvSpPr/>
      </xdr:nvSpPr>
      <xdr:spPr>
        <a:xfrm>
          <a:off x="14541500" y="1676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54923</xdr:rowOff>
    </xdr:from>
    <xdr:ext cx="534377" cy="259045"/>
    <xdr:sp macro="" textlink="">
      <xdr:nvSpPr>
        <xdr:cNvPr id="698" name="テキスト ボックス 697"/>
        <xdr:cNvSpPr txBox="1"/>
      </xdr:nvSpPr>
      <xdr:spPr>
        <a:xfrm>
          <a:off x="14325111" y="1685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27,713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145675</xdr:rowOff>
    </xdr:from>
    <xdr:to>
      <xdr:col>20</xdr:col>
      <xdr:colOff>9525</xdr:colOff>
      <xdr:row>98</xdr:row>
      <xdr:rowOff>75825</xdr:rowOff>
    </xdr:to>
    <xdr:sp macro="" textlink="">
      <xdr:nvSpPr>
        <xdr:cNvPr id="699" name="円/楕円 698"/>
        <xdr:cNvSpPr/>
      </xdr:nvSpPr>
      <xdr:spPr>
        <a:xfrm>
          <a:off x="13652500" y="1677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66952</xdr:rowOff>
    </xdr:from>
    <xdr:ext cx="534377" cy="259045"/>
    <xdr:sp macro="" textlink="">
      <xdr:nvSpPr>
        <xdr:cNvPr id="700" name="テキスト ボックス 699"/>
        <xdr:cNvSpPr txBox="1"/>
      </xdr:nvSpPr>
      <xdr:spPr>
        <a:xfrm>
          <a:off x="13436111" y="1686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25,082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144659</xdr:rowOff>
    </xdr:from>
    <xdr:to>
      <xdr:col>18</xdr:col>
      <xdr:colOff>492125</xdr:colOff>
      <xdr:row>98</xdr:row>
      <xdr:rowOff>74809</xdr:rowOff>
    </xdr:to>
    <xdr:sp macro="" textlink="">
      <xdr:nvSpPr>
        <xdr:cNvPr id="701" name="円/楕円 700"/>
        <xdr:cNvSpPr/>
      </xdr:nvSpPr>
      <xdr:spPr>
        <a:xfrm>
          <a:off x="12763500" y="1677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65936</xdr:rowOff>
    </xdr:from>
    <xdr:ext cx="534377" cy="259045"/>
    <xdr:sp macro="" textlink="">
      <xdr:nvSpPr>
        <xdr:cNvPr id="702" name="テキスト ボックス 701"/>
        <xdr:cNvSpPr txBox="1"/>
      </xdr:nvSpPr>
      <xdr:spPr>
        <a:xfrm>
          <a:off x="12547111" y="1686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25,304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60604</xdr:rowOff>
    </xdr:from>
    <xdr:to>
      <xdr:col>32</xdr:col>
      <xdr:colOff>186689</xdr:colOff>
      <xdr:row>38</xdr:row>
      <xdr:rowOff>139700</xdr:rowOff>
    </xdr:to>
    <xdr:cxnSp macro="">
      <xdr:nvCxnSpPr>
        <xdr:cNvPr id="724" name="直線コネクタ 723"/>
        <xdr:cNvCxnSpPr/>
      </xdr:nvCxnSpPr>
      <xdr:spPr>
        <a:xfrm flipV="1">
          <a:off x="22159595" y="5204104"/>
          <a:ext cx="1269" cy="145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171010</xdr:rowOff>
    </xdr:from>
    <xdr:ext cx="249299" cy="259045"/>
    <xdr:sp macro="" textlink="">
      <xdr:nvSpPr>
        <xdr:cNvPr id="725" name="諸支出金最小値テキスト"/>
        <xdr:cNvSpPr txBox="1"/>
      </xdr:nvSpPr>
      <xdr:spPr>
        <a:xfrm>
          <a:off x="22212300" y="6686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7281</xdr:rowOff>
    </xdr:from>
    <xdr:ext cx="469744" cy="259045"/>
    <xdr:sp macro="" textlink="">
      <xdr:nvSpPr>
        <xdr:cNvPr id="727" name="諸支出金最大値テキスト"/>
        <xdr:cNvSpPr txBox="1"/>
      </xdr:nvSpPr>
      <xdr:spPr>
        <a:xfrm>
          <a:off x="22212300" y="497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6,346</a:t>
          </a:r>
          <a:endParaRPr kumimoji="1" lang="ja-JP" altLang="en-US" sz="1000" b="1">
            <a:latin typeface="ＭＳ Ｐゴシック"/>
          </a:endParaRPr>
        </a:p>
      </xdr:txBody>
    </xdr:sp>
    <xdr:clientData/>
  </xdr:oneCellAnchor>
  <xdr:twoCellAnchor>
    <xdr:from>
      <xdr:col>32</xdr:col>
      <xdr:colOff>98425</xdr:colOff>
      <xdr:row>30</xdr:row>
      <xdr:rowOff>60604</xdr:rowOff>
    </xdr:from>
    <xdr:to>
      <xdr:col>32</xdr:col>
      <xdr:colOff>276225</xdr:colOff>
      <xdr:row>30</xdr:row>
      <xdr:rowOff>60604</xdr:rowOff>
    </xdr:to>
    <xdr:cxnSp macro="">
      <xdr:nvCxnSpPr>
        <xdr:cNvPr id="728" name="直線コネクタ 727"/>
        <xdr:cNvCxnSpPr/>
      </xdr:nvCxnSpPr>
      <xdr:spPr>
        <a:xfrm>
          <a:off x="22072600" y="52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88460</xdr:rowOff>
    </xdr:from>
    <xdr:ext cx="378565" cy="259045"/>
    <xdr:sp macro="" textlink="">
      <xdr:nvSpPr>
        <xdr:cNvPr id="730" name="諸支出金平均値テキスト"/>
        <xdr:cNvSpPr txBox="1"/>
      </xdr:nvSpPr>
      <xdr:spPr>
        <a:xfrm>
          <a:off x="22212300" y="64321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65583</xdr:rowOff>
    </xdr:from>
    <xdr:to>
      <xdr:col>32</xdr:col>
      <xdr:colOff>238125</xdr:colOff>
      <xdr:row>38</xdr:row>
      <xdr:rowOff>167183</xdr:rowOff>
    </xdr:to>
    <xdr:sp macro="" textlink="">
      <xdr:nvSpPr>
        <xdr:cNvPr id="731" name="フローチャート : 判断 730"/>
        <xdr:cNvSpPr/>
      </xdr:nvSpPr>
      <xdr:spPr>
        <a:xfrm>
          <a:off x="221107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45695</xdr:rowOff>
    </xdr:from>
    <xdr:to>
      <xdr:col>31</xdr:col>
      <xdr:colOff>85725</xdr:colOff>
      <xdr:row>38</xdr:row>
      <xdr:rowOff>147295</xdr:rowOff>
    </xdr:to>
    <xdr:sp macro="" textlink="">
      <xdr:nvSpPr>
        <xdr:cNvPr id="733" name="フローチャート : 判断 732"/>
        <xdr:cNvSpPr/>
      </xdr:nvSpPr>
      <xdr:spPr>
        <a:xfrm>
          <a:off x="21272500" y="65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163821</xdr:rowOff>
    </xdr:from>
    <xdr:ext cx="378565" cy="259045"/>
    <xdr:sp macro="" textlink="">
      <xdr:nvSpPr>
        <xdr:cNvPr id="734" name="テキスト ボックス 733"/>
        <xdr:cNvSpPr txBox="1"/>
      </xdr:nvSpPr>
      <xdr:spPr>
        <a:xfrm>
          <a:off x="21134017" y="6336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134163</xdr:rowOff>
    </xdr:from>
    <xdr:to>
      <xdr:col>29</xdr:col>
      <xdr:colOff>568325</xdr:colOff>
      <xdr:row>37</xdr:row>
      <xdr:rowOff>64313</xdr:rowOff>
    </xdr:to>
    <xdr:sp macro="" textlink="">
      <xdr:nvSpPr>
        <xdr:cNvPr id="736" name="フローチャート : 判断 735"/>
        <xdr:cNvSpPr/>
      </xdr:nvSpPr>
      <xdr:spPr>
        <a:xfrm>
          <a:off x="20383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80840</xdr:rowOff>
    </xdr:from>
    <xdr:ext cx="469744" cy="259045"/>
    <xdr:sp macro="" textlink="">
      <xdr:nvSpPr>
        <xdr:cNvPr id="737" name="テキスト ボックス 736"/>
        <xdr:cNvSpPr txBox="1"/>
      </xdr:nvSpPr>
      <xdr:spPr>
        <a:xfrm>
          <a:off x="20199427" y="60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8" name="直線コネクタ 73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130734</xdr:rowOff>
    </xdr:from>
    <xdr:to>
      <xdr:col>28</xdr:col>
      <xdr:colOff>365125</xdr:colOff>
      <xdr:row>37</xdr:row>
      <xdr:rowOff>60884</xdr:rowOff>
    </xdr:to>
    <xdr:sp macro="" textlink="">
      <xdr:nvSpPr>
        <xdr:cNvPr id="739" name="フローチャート : 判断 738"/>
        <xdr:cNvSpPr/>
      </xdr:nvSpPr>
      <xdr:spPr>
        <a:xfrm>
          <a:off x="19494500" y="630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77411</xdr:rowOff>
    </xdr:from>
    <xdr:ext cx="469744" cy="259045"/>
    <xdr:sp macro="" textlink="">
      <xdr:nvSpPr>
        <xdr:cNvPr id="740" name="テキスト ボックス 739"/>
        <xdr:cNvSpPr txBox="1"/>
      </xdr:nvSpPr>
      <xdr:spPr>
        <a:xfrm>
          <a:off x="19310427" y="607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18948</xdr:rowOff>
    </xdr:from>
    <xdr:to>
      <xdr:col>27</xdr:col>
      <xdr:colOff>161925</xdr:colOff>
      <xdr:row>38</xdr:row>
      <xdr:rowOff>120548</xdr:rowOff>
    </xdr:to>
    <xdr:sp macro="" textlink="">
      <xdr:nvSpPr>
        <xdr:cNvPr id="741" name="フローチャート : 判断 740"/>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137075</xdr:rowOff>
    </xdr:from>
    <xdr:ext cx="378565" cy="259045"/>
    <xdr:sp macro="" textlink="">
      <xdr:nvSpPr>
        <xdr:cNvPr id="742" name="テキスト ボックス 741"/>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8" name="円/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44010</xdr:rowOff>
    </xdr:from>
    <xdr:ext cx="249299" cy="259045"/>
    <xdr:sp macro="" textlink="">
      <xdr:nvSpPr>
        <xdr:cNvPr id="749" name="諸支出金該当値テキスト"/>
        <xdr:cNvSpPr txBox="1"/>
      </xdr:nvSpPr>
      <xdr:spPr>
        <a:xfrm>
          <a:off x="22212300" y="6559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0" name="円/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1" name="テキスト ボックス 75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2" name="円/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3" name="テキスト ボックス 75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4" name="円/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5" name="テキスト ボックス 75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6" name="円/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7" name="テキスト ボックス 75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1" name="テキスト ボックス 770"/>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73" name="テキスト ボックス 772"/>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75" name="テキスト ボックス 774"/>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77" name="テキスト ボックス 776"/>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79" name="テキスト ボックス 778"/>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1" name="直線コネクタ 780"/>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82"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84"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5" name="直線コネクタ 78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86" name="直線コネクタ 78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7"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フローチャート : 判断 787"/>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9" name="直線コネクタ 78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790" name="フローチャート : 判断 789"/>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791" name="テキスト ボックス 790"/>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92" name="直線コネクタ 79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793" name="フローチャート : 判断 792"/>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4" name="テキスト ボックス 793"/>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95" name="直線コネクタ 79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796" name="フローチャート : 判断 795"/>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フローチャート : 判断 797"/>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5" name="円/楕円 80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06"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7" name="円/楕円 80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8" name="テキスト ボックス 807"/>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9" name="円/楕円 80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10" name="テキスト ボックス 809"/>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1" name="円/楕円 81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12" name="テキスト ボックス 811"/>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3" name="円/楕円 81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14" name="テキスト ボックス 813"/>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消防費：</a:t>
          </a:r>
          <a:r>
            <a:rPr kumimoji="1" lang="ja-JP" altLang="ja-JP" sz="900">
              <a:solidFill>
                <a:schemeClr val="dk1"/>
              </a:solidFill>
              <a:effectLst/>
              <a:latin typeface="+mn-lt"/>
              <a:ea typeface="+mn-ea"/>
              <a:cs typeface="+mn-cs"/>
            </a:rPr>
            <a:t>全国平均・県平均と比較すると</a:t>
          </a:r>
          <a:r>
            <a:rPr kumimoji="1" lang="ja-JP" altLang="en-US" sz="900">
              <a:solidFill>
                <a:schemeClr val="dk1"/>
              </a:solidFill>
              <a:effectLst/>
              <a:latin typeface="+mn-lt"/>
              <a:ea typeface="+mn-ea"/>
              <a:cs typeface="+mn-cs"/>
            </a:rPr>
            <a:t>高水準</a:t>
          </a:r>
          <a:r>
            <a:rPr kumimoji="1" lang="ja-JP" altLang="ja-JP" sz="900">
              <a:solidFill>
                <a:schemeClr val="dk1"/>
              </a:solidFill>
              <a:effectLst/>
              <a:latin typeface="+mn-lt"/>
              <a:ea typeface="+mn-ea"/>
              <a:cs typeface="+mn-cs"/>
            </a:rPr>
            <a:t>であ</a:t>
          </a:r>
          <a:r>
            <a:rPr kumimoji="1" lang="ja-JP" altLang="en-US" sz="900">
              <a:solidFill>
                <a:schemeClr val="dk1"/>
              </a:solidFill>
              <a:effectLst/>
              <a:latin typeface="+mn-lt"/>
              <a:ea typeface="+mn-ea"/>
              <a:cs typeface="+mn-cs"/>
            </a:rPr>
            <a:t>るものの、</a:t>
          </a:r>
          <a:r>
            <a:rPr kumimoji="1" lang="ja-JP" altLang="ja-JP" sz="900">
              <a:solidFill>
                <a:schemeClr val="dk1"/>
              </a:solidFill>
              <a:effectLst/>
              <a:latin typeface="+mn-lt"/>
              <a:ea typeface="+mn-ea"/>
              <a:cs typeface="+mn-cs"/>
            </a:rPr>
            <a:t>消防の事務を一部事務組合で行っているため</a:t>
          </a:r>
          <a:r>
            <a:rPr kumimoji="1" lang="ja-JP" altLang="en-US" sz="900">
              <a:solidFill>
                <a:schemeClr val="dk1"/>
              </a:solidFill>
              <a:effectLst/>
              <a:latin typeface="+mn-lt"/>
              <a:ea typeface="+mn-ea"/>
              <a:cs typeface="+mn-cs"/>
            </a:rPr>
            <a:t>類似団体と比べ低い水準となっている。</a:t>
          </a:r>
          <a:endParaRPr lang="ja-JP" altLang="ja-JP" sz="900">
            <a:effectLst/>
          </a:endParaRPr>
        </a:p>
        <a:p>
          <a:r>
            <a:rPr kumimoji="1" lang="ja-JP" altLang="en-US" sz="900">
              <a:latin typeface="ＭＳ Ｐゴシック"/>
            </a:rPr>
            <a:t>総務費：電算システムの改修・保守に多額の費用を要しているため、全国平均・県平均と比較すると高水準であるものの、類似団体に比べ低い水準となっている。</a:t>
          </a:r>
          <a:endParaRPr kumimoji="1" lang="en-US" altLang="ja-JP" sz="900">
            <a:latin typeface="ＭＳ Ｐゴシック"/>
          </a:endParaRPr>
        </a:p>
        <a:p>
          <a:r>
            <a:rPr kumimoji="1" lang="ja-JP" altLang="en-US" sz="900">
              <a:latin typeface="ＭＳ Ｐゴシック"/>
            </a:rPr>
            <a:t>農林水産業費：農地の面積自体が少ないため農業振興に係る費用が抑制できているため、全国平均・県平均・類似団体のいずれと比較しても低水準となっている。</a:t>
          </a:r>
          <a:endParaRPr kumimoji="1" lang="en-US" altLang="ja-JP" sz="900">
            <a:latin typeface="ＭＳ Ｐゴシック"/>
          </a:endParaRPr>
        </a:p>
        <a:p>
          <a:r>
            <a:rPr kumimoji="1" lang="ja-JP" altLang="en-US" sz="900">
              <a:latin typeface="ＭＳ Ｐゴシック"/>
            </a:rPr>
            <a:t>教育費：</a:t>
          </a:r>
          <a:r>
            <a:rPr kumimoji="1" lang="ja-JP" altLang="ja-JP" sz="900">
              <a:solidFill>
                <a:schemeClr val="dk1"/>
              </a:solidFill>
              <a:effectLst/>
              <a:latin typeface="+mn-lt"/>
              <a:ea typeface="+mn-ea"/>
              <a:cs typeface="+mn-cs"/>
            </a:rPr>
            <a:t>全国平均・県平均・類似団体のいずれと比較しても低水準となっている</a:t>
          </a:r>
          <a:r>
            <a:rPr kumimoji="1" lang="ja-JP" altLang="en-US" sz="900">
              <a:solidFill>
                <a:schemeClr val="dk1"/>
              </a:solidFill>
              <a:effectLst/>
              <a:latin typeface="+mn-lt"/>
              <a:ea typeface="+mn-ea"/>
              <a:cs typeface="+mn-cs"/>
            </a:rPr>
            <a:t>が、</a:t>
          </a:r>
          <a:r>
            <a:rPr kumimoji="1" lang="ja-JP" altLang="en-US" sz="900">
              <a:latin typeface="ＭＳ Ｐゴシック"/>
            </a:rPr>
            <a:t>生活支援員を手厚く配置するなど</a:t>
          </a:r>
          <a:r>
            <a:rPr kumimoji="1" lang="ja-JP" altLang="ja-JP" sz="900">
              <a:solidFill>
                <a:schemeClr val="dk1"/>
              </a:solidFill>
              <a:effectLst/>
              <a:latin typeface="+mn-lt"/>
              <a:ea typeface="+mn-ea"/>
              <a:cs typeface="+mn-cs"/>
            </a:rPr>
            <a:t>多額の費用を投じ</a:t>
          </a:r>
          <a:r>
            <a:rPr kumimoji="1" lang="ja-JP" altLang="en-US" sz="900">
              <a:latin typeface="ＭＳ Ｐゴシック"/>
            </a:rPr>
            <a:t>教育環境の充実に努めている。</a:t>
          </a:r>
          <a:endParaRPr kumimoji="1" lang="en-US" altLang="ja-JP" sz="900">
            <a:latin typeface="ＭＳ Ｐゴシック"/>
          </a:endParaRPr>
        </a:p>
        <a:p>
          <a:r>
            <a:rPr kumimoji="1" lang="ja-JP" altLang="en-US" sz="900">
              <a:latin typeface="ＭＳ Ｐゴシック"/>
            </a:rPr>
            <a:t>民生費：</a:t>
          </a:r>
          <a:r>
            <a:rPr kumimoji="1" lang="ja-JP" altLang="ja-JP" sz="900">
              <a:solidFill>
                <a:schemeClr val="dk1"/>
              </a:solidFill>
              <a:effectLst/>
              <a:latin typeface="+mn-lt"/>
              <a:ea typeface="+mn-ea"/>
              <a:cs typeface="+mn-cs"/>
            </a:rPr>
            <a:t>全国平均・県平均・類似団体のいずれと比較しても低水準となっているが</a:t>
          </a:r>
          <a:r>
            <a:rPr kumimoji="1" lang="ja-JP" altLang="en-US" sz="900">
              <a:solidFill>
                <a:schemeClr val="dk1"/>
              </a:solidFill>
              <a:effectLst/>
              <a:latin typeface="+mn-lt"/>
              <a:ea typeface="+mn-ea"/>
              <a:cs typeface="+mn-cs"/>
            </a:rPr>
            <a:t>、扶助費が増え続けているため増加傾向にある。平成</a:t>
          </a:r>
          <a:r>
            <a:rPr kumimoji="1" lang="en-US" altLang="ja-JP" sz="900">
              <a:solidFill>
                <a:schemeClr val="dk1"/>
              </a:solidFill>
              <a:effectLst/>
              <a:latin typeface="+mn-lt"/>
              <a:ea typeface="+mn-ea"/>
              <a:cs typeface="+mn-cs"/>
            </a:rPr>
            <a:t>27</a:t>
          </a:r>
          <a:r>
            <a:rPr kumimoji="1" lang="ja-JP" altLang="en-US" sz="900">
              <a:solidFill>
                <a:schemeClr val="dk1"/>
              </a:solidFill>
              <a:effectLst/>
              <a:latin typeface="+mn-lt"/>
              <a:ea typeface="+mn-ea"/>
              <a:cs typeface="+mn-cs"/>
            </a:rPr>
            <a:t>年度は保育所の施設整備に対して補助を行ったため大幅な増額となっている。</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衛生費：</a:t>
          </a:r>
          <a:r>
            <a:rPr kumimoji="1" lang="ja-JP" altLang="ja-JP" sz="900">
              <a:solidFill>
                <a:schemeClr val="dk1"/>
              </a:solidFill>
              <a:effectLst/>
              <a:latin typeface="+mn-lt"/>
              <a:ea typeface="+mn-ea"/>
              <a:cs typeface="+mn-cs"/>
            </a:rPr>
            <a:t>全国平均・県平均・類似団体のいずれと比較しても低水準となって</a:t>
          </a:r>
          <a:r>
            <a:rPr kumimoji="1" lang="ja-JP" altLang="en-US" sz="900">
              <a:solidFill>
                <a:schemeClr val="dk1"/>
              </a:solidFill>
              <a:effectLst/>
              <a:latin typeface="+mn-lt"/>
              <a:ea typeface="+mn-ea"/>
              <a:cs typeface="+mn-cs"/>
            </a:rPr>
            <a:t>おり、ごみ処理・し尿処理を一部事務組合で行っているため、人件費の抑制により低水準となっていると考えている。</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土木費：</a:t>
          </a:r>
          <a:r>
            <a:rPr kumimoji="1" lang="ja-JP" altLang="ja-JP" sz="900">
              <a:solidFill>
                <a:schemeClr val="dk1"/>
              </a:solidFill>
              <a:effectLst/>
              <a:latin typeface="+mn-lt"/>
              <a:ea typeface="+mn-ea"/>
              <a:cs typeface="+mn-cs"/>
            </a:rPr>
            <a:t>全国平均・県平均・類似団体のいずれと比較しても低水準となっており</a:t>
          </a:r>
          <a:r>
            <a:rPr kumimoji="1" lang="ja-JP" altLang="en-US" sz="900">
              <a:solidFill>
                <a:schemeClr val="dk1"/>
              </a:solidFill>
              <a:effectLst/>
              <a:latin typeface="+mn-lt"/>
              <a:ea typeface="+mn-ea"/>
              <a:cs typeface="+mn-cs"/>
            </a:rPr>
            <a:t>、今後も無理な事業は行わず健全な運営に努める必要がある。</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公債費</a:t>
          </a:r>
          <a:r>
            <a:rPr kumimoji="1" lang="ja-JP" altLang="ja-JP" sz="900">
              <a:solidFill>
                <a:schemeClr val="dk1"/>
              </a:solidFill>
              <a:effectLst/>
              <a:latin typeface="+mn-lt"/>
              <a:ea typeface="+mn-ea"/>
              <a:cs typeface="+mn-cs"/>
            </a:rPr>
            <a:t>：全国平均・県平均・類似団体のいずれと比較しても低水準となっており、</a:t>
          </a:r>
          <a:r>
            <a:rPr kumimoji="1" lang="ja-JP" altLang="en-US" sz="900">
              <a:solidFill>
                <a:schemeClr val="dk1"/>
              </a:solidFill>
              <a:effectLst/>
              <a:latin typeface="+mn-lt"/>
              <a:ea typeface="+mn-ea"/>
              <a:cs typeface="+mn-cs"/>
            </a:rPr>
            <a:t>今後も原則として交付税措置があるもののみを起債していきたいと考えている。</a:t>
          </a:r>
          <a:endParaRPr kumimoji="1" lang="en-US" altLang="ja-JP" sz="900">
            <a:solidFill>
              <a:schemeClr val="dk1"/>
            </a:solidFill>
            <a:effectLst/>
            <a:latin typeface="+mn-lt"/>
            <a:ea typeface="+mn-ea"/>
            <a:cs typeface="+mn-cs"/>
          </a:endParaRPr>
        </a:p>
        <a:p>
          <a:endParaRPr kumimoji="1" lang="en-US" altLang="ja-JP" sz="1100">
            <a:latin typeface="ＭＳ Ｐゴシック"/>
          </a:endParaRPr>
        </a:p>
        <a:p>
          <a:endParaRPr kumimoji="1" lang="ja-JP" altLang="en-US" sz="11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岡山県里庄町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財政調整基金については、対標準財政規模では同水準を維持しているものの、残高は減少している。</a:t>
          </a:r>
          <a:endParaRPr lang="ja-JP" altLang="ja-JP" sz="1200">
            <a:effectLst/>
          </a:endParaRPr>
        </a:p>
        <a:p>
          <a:r>
            <a:rPr kumimoji="1" lang="ja-JP" altLang="ja-JP" sz="1200">
              <a:solidFill>
                <a:schemeClr val="dk1"/>
              </a:solidFill>
              <a:effectLst/>
              <a:latin typeface="+mn-lt"/>
              <a:ea typeface="+mn-ea"/>
              <a:cs typeface="+mn-cs"/>
            </a:rPr>
            <a:t>　また、実質収支額は、平成</a:t>
          </a:r>
          <a:r>
            <a:rPr kumimoji="1" lang="en-US" altLang="ja-JP" sz="1200">
              <a:solidFill>
                <a:schemeClr val="dk1"/>
              </a:solidFill>
              <a:effectLst/>
              <a:latin typeface="+mn-lt"/>
              <a:ea typeface="+mn-ea"/>
              <a:cs typeface="+mn-cs"/>
            </a:rPr>
            <a:t>23</a:t>
          </a:r>
          <a:r>
            <a:rPr kumimoji="1" lang="ja-JP" altLang="ja-JP" sz="1200">
              <a:solidFill>
                <a:schemeClr val="dk1"/>
              </a:solidFill>
              <a:effectLst/>
              <a:latin typeface="+mn-lt"/>
              <a:ea typeface="+mn-ea"/>
              <a:cs typeface="+mn-cs"/>
            </a:rPr>
            <a:t>年度に大きく減少しているが、これは歳入歳出予算を以前よりも更に精査した結果、不用額が減少したためであり、それ以降は同程度で推移している。</a:t>
          </a:r>
          <a:endParaRPr lang="ja-JP" altLang="ja-JP" sz="1200">
            <a:effectLst/>
          </a:endParaRPr>
        </a:p>
        <a:p>
          <a:r>
            <a:rPr kumimoji="1" lang="ja-JP" altLang="ja-JP" sz="1200">
              <a:solidFill>
                <a:schemeClr val="dk1"/>
              </a:solidFill>
              <a:effectLst/>
              <a:latin typeface="+mn-lt"/>
              <a:ea typeface="+mn-ea"/>
              <a:cs typeface="+mn-cs"/>
            </a:rPr>
            <a:t>　実質単年度収支は、平成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年度で</a:t>
          </a:r>
          <a:r>
            <a:rPr kumimoji="1" lang="ja-JP" altLang="en-US" sz="1200">
              <a:solidFill>
                <a:schemeClr val="dk1"/>
              </a:solidFill>
              <a:effectLst/>
              <a:latin typeface="+mn-lt"/>
              <a:ea typeface="+mn-ea"/>
              <a:cs typeface="+mn-cs"/>
            </a:rPr>
            <a:t>マイナス</a:t>
          </a:r>
          <a:r>
            <a:rPr kumimoji="1" lang="ja-JP" altLang="ja-JP" sz="1200">
              <a:solidFill>
                <a:schemeClr val="dk1"/>
              </a:solidFill>
              <a:effectLst/>
              <a:latin typeface="+mn-lt"/>
              <a:ea typeface="+mn-ea"/>
              <a:cs typeface="+mn-cs"/>
            </a:rPr>
            <a:t>に転じたものの、平成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年度は</a:t>
          </a:r>
          <a:r>
            <a:rPr kumimoji="1" lang="ja-JP" altLang="en-US" sz="1200">
              <a:solidFill>
                <a:schemeClr val="dk1"/>
              </a:solidFill>
              <a:effectLst/>
              <a:latin typeface="+mn-lt"/>
              <a:ea typeface="+mn-ea"/>
              <a:cs typeface="+mn-cs"/>
            </a:rPr>
            <a:t>普通建設事業</a:t>
          </a:r>
          <a:r>
            <a:rPr kumimoji="1" lang="ja-JP" altLang="ja-JP" sz="1200">
              <a:solidFill>
                <a:schemeClr val="dk1"/>
              </a:solidFill>
              <a:effectLst/>
              <a:latin typeface="+mn-lt"/>
              <a:ea typeface="+mn-ea"/>
              <a:cs typeface="+mn-cs"/>
            </a:rPr>
            <a:t>費、</a:t>
          </a:r>
          <a:r>
            <a:rPr kumimoji="1" lang="ja-JP" altLang="en-US" sz="1200">
              <a:solidFill>
                <a:schemeClr val="dk1"/>
              </a:solidFill>
              <a:effectLst/>
              <a:latin typeface="+mn-lt"/>
              <a:ea typeface="+mn-ea"/>
              <a:cs typeface="+mn-cs"/>
            </a:rPr>
            <a:t>投資及び出資金</a:t>
          </a:r>
          <a:r>
            <a:rPr kumimoji="1" lang="ja-JP" altLang="ja-JP" sz="1200">
              <a:solidFill>
                <a:schemeClr val="dk1"/>
              </a:solidFill>
              <a:effectLst/>
              <a:latin typeface="+mn-lt"/>
              <a:ea typeface="+mn-ea"/>
              <a:cs typeface="+mn-cs"/>
            </a:rPr>
            <a:t>の</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の影響もあり、</a:t>
          </a:r>
          <a:r>
            <a:rPr kumimoji="1" lang="ja-JP" altLang="en-US" sz="1200">
              <a:solidFill>
                <a:schemeClr val="dk1"/>
              </a:solidFill>
              <a:effectLst/>
              <a:latin typeface="+mn-lt"/>
              <a:ea typeface="+mn-ea"/>
              <a:cs typeface="+mn-cs"/>
            </a:rPr>
            <a:t>プラス</a:t>
          </a:r>
          <a:r>
            <a:rPr kumimoji="1" lang="ja-JP" altLang="ja-JP" sz="1200">
              <a:solidFill>
                <a:schemeClr val="dk1"/>
              </a:solidFill>
              <a:effectLst/>
              <a:latin typeface="+mn-lt"/>
              <a:ea typeface="+mn-ea"/>
              <a:cs typeface="+mn-cs"/>
            </a:rPr>
            <a:t>となった。</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岡山県里庄町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一般会計は、</a:t>
          </a:r>
          <a:r>
            <a:rPr kumimoji="1" lang="ja-JP" altLang="en-US" sz="1400">
              <a:solidFill>
                <a:schemeClr val="dk1"/>
              </a:solidFill>
              <a:effectLst/>
              <a:latin typeface="+mn-lt"/>
              <a:ea typeface="+mn-ea"/>
              <a:cs typeface="+mn-cs"/>
            </a:rPr>
            <a:t>地方交付税</a:t>
          </a:r>
          <a:r>
            <a:rPr kumimoji="1" lang="ja-JP" altLang="ja-JP" sz="1400">
              <a:solidFill>
                <a:schemeClr val="dk1"/>
              </a:solidFill>
              <a:effectLst/>
              <a:latin typeface="+mn-lt"/>
              <a:ea typeface="+mn-ea"/>
              <a:cs typeface="+mn-cs"/>
            </a:rPr>
            <a:t>収入</a:t>
          </a:r>
          <a:r>
            <a:rPr kumimoji="1" lang="ja-JP" altLang="en-US" sz="1400">
              <a:solidFill>
                <a:schemeClr val="dk1"/>
              </a:solidFill>
              <a:effectLst/>
              <a:latin typeface="+mn-lt"/>
              <a:ea typeface="+mn-ea"/>
              <a:cs typeface="+mn-cs"/>
            </a:rPr>
            <a:t>の増加により</a:t>
          </a:r>
          <a:r>
            <a:rPr kumimoji="1" lang="ja-JP" altLang="ja-JP" sz="1400">
              <a:solidFill>
                <a:schemeClr val="dk1"/>
              </a:solidFill>
              <a:effectLst/>
              <a:latin typeface="+mn-lt"/>
              <a:ea typeface="+mn-ea"/>
              <a:cs typeface="+mn-cs"/>
            </a:rPr>
            <a:t>実質収支額</a:t>
          </a:r>
          <a:r>
            <a:rPr kumimoji="1" lang="ja-JP" altLang="en-US" sz="1400">
              <a:solidFill>
                <a:schemeClr val="dk1"/>
              </a:solidFill>
              <a:effectLst/>
              <a:latin typeface="+mn-lt"/>
              <a:ea typeface="+mn-ea"/>
              <a:cs typeface="+mn-cs"/>
            </a:rPr>
            <a:t>が増加</a:t>
          </a:r>
          <a:r>
            <a:rPr kumimoji="1" lang="ja-JP" altLang="ja-JP" sz="1400">
              <a:solidFill>
                <a:schemeClr val="dk1"/>
              </a:solidFill>
              <a:effectLst/>
              <a:latin typeface="+mn-lt"/>
              <a:ea typeface="+mn-ea"/>
              <a:cs typeface="+mn-cs"/>
            </a:rPr>
            <a:t>し、実質収支比率</a:t>
          </a:r>
          <a:r>
            <a:rPr kumimoji="1" lang="ja-JP" altLang="en-US" sz="1400">
              <a:solidFill>
                <a:schemeClr val="dk1"/>
              </a:solidFill>
              <a:effectLst/>
              <a:latin typeface="+mn-lt"/>
              <a:ea typeface="+mn-ea"/>
              <a:cs typeface="+mn-cs"/>
            </a:rPr>
            <a:t>も大きく</a:t>
          </a:r>
          <a:r>
            <a:rPr kumimoji="1" lang="ja-JP" altLang="ja-JP" sz="1400">
              <a:solidFill>
                <a:schemeClr val="dk1"/>
              </a:solidFill>
              <a:effectLst/>
              <a:latin typeface="+mn-lt"/>
              <a:ea typeface="+mn-ea"/>
              <a:cs typeface="+mn-cs"/>
            </a:rPr>
            <a:t>なっている。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国民健康保険、介護保険の両特別会計は、適正水準を維持している。</a:t>
          </a:r>
          <a:endParaRPr lang="ja-JP" altLang="ja-JP" sz="1400">
            <a:effectLst/>
          </a:endParaRPr>
        </a:p>
        <a:p>
          <a:r>
            <a:rPr kumimoji="1" lang="ja-JP" altLang="ja-JP" sz="1400">
              <a:solidFill>
                <a:schemeClr val="dk1"/>
              </a:solidFill>
              <a:effectLst/>
              <a:latin typeface="+mn-lt"/>
              <a:ea typeface="+mn-ea"/>
              <a:cs typeface="+mn-cs"/>
            </a:rPr>
            <a:t>　介護老人保健施設特別会計は、平成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年度から指定管理者制度の移行し、歳入歳出決算の見込が容易になったことから実質収支額が減少している。</a:t>
          </a:r>
          <a:endParaRPr lang="ja-JP" altLang="ja-JP" sz="1400">
            <a:effectLst/>
          </a:endParaRPr>
        </a:p>
        <a:p>
          <a:r>
            <a:rPr kumimoji="1" lang="ja-JP" altLang="ja-JP" sz="1400">
              <a:solidFill>
                <a:schemeClr val="dk1"/>
              </a:solidFill>
              <a:effectLst/>
              <a:latin typeface="+mn-lt"/>
              <a:ea typeface="+mn-ea"/>
              <a:cs typeface="+mn-cs"/>
            </a:rPr>
            <a:t>　また、町営墓地特別会計は新設したもので、収入の大半を占める墓地使用料を一般会計に繰り出していることから、実質収支比率は低いものとなっている。</a:t>
          </a:r>
          <a:endParaRPr lang="ja-JP" altLang="ja-JP" sz="1400">
            <a:effectLst/>
          </a:endParaRPr>
        </a:p>
        <a:p>
          <a:r>
            <a:rPr kumimoji="1" lang="ja-JP" altLang="ja-JP" sz="1400">
              <a:solidFill>
                <a:schemeClr val="dk1"/>
              </a:solidFill>
              <a:effectLst/>
              <a:latin typeface="+mn-lt"/>
              <a:ea typeface="+mn-ea"/>
              <a:cs typeface="+mn-cs"/>
            </a:rPr>
            <a:t>　水道、下水道の両事業会計は、同水準で安定している。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4697110</v>
      </c>
      <c r="BO4" s="409"/>
      <c r="BP4" s="409"/>
      <c r="BQ4" s="409"/>
      <c r="BR4" s="409"/>
      <c r="BS4" s="409"/>
      <c r="BT4" s="409"/>
      <c r="BU4" s="410"/>
      <c r="BV4" s="408">
        <v>4406422</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10.5</v>
      </c>
      <c r="CU4" s="586"/>
      <c r="CV4" s="586"/>
      <c r="CW4" s="586"/>
      <c r="CX4" s="586"/>
      <c r="CY4" s="586"/>
      <c r="CZ4" s="586"/>
      <c r="DA4" s="587"/>
      <c r="DB4" s="585">
        <v>8.3000000000000007</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4340542</v>
      </c>
      <c r="BO5" s="414"/>
      <c r="BP5" s="414"/>
      <c r="BQ5" s="414"/>
      <c r="BR5" s="414"/>
      <c r="BS5" s="414"/>
      <c r="BT5" s="414"/>
      <c r="BU5" s="415"/>
      <c r="BV5" s="413">
        <v>4125730</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88.7</v>
      </c>
      <c r="CU5" s="384"/>
      <c r="CV5" s="384"/>
      <c r="CW5" s="384"/>
      <c r="CX5" s="384"/>
      <c r="CY5" s="384"/>
      <c r="CZ5" s="384"/>
      <c r="DA5" s="385"/>
      <c r="DB5" s="383">
        <v>89.3</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356568</v>
      </c>
      <c r="BO6" s="414"/>
      <c r="BP6" s="414"/>
      <c r="BQ6" s="414"/>
      <c r="BR6" s="414"/>
      <c r="BS6" s="414"/>
      <c r="BT6" s="414"/>
      <c r="BU6" s="415"/>
      <c r="BV6" s="413">
        <v>280692</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95.4</v>
      </c>
      <c r="CU6" s="560"/>
      <c r="CV6" s="560"/>
      <c r="CW6" s="560"/>
      <c r="CX6" s="560"/>
      <c r="CY6" s="560"/>
      <c r="CZ6" s="560"/>
      <c r="DA6" s="561"/>
      <c r="DB6" s="559">
        <v>97</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67049</v>
      </c>
      <c r="BO7" s="414"/>
      <c r="BP7" s="414"/>
      <c r="BQ7" s="414"/>
      <c r="BR7" s="414"/>
      <c r="BS7" s="414"/>
      <c r="BT7" s="414"/>
      <c r="BU7" s="415"/>
      <c r="BV7" s="413">
        <v>57838</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2769557</v>
      </c>
      <c r="CU7" s="414"/>
      <c r="CV7" s="414"/>
      <c r="CW7" s="414"/>
      <c r="CX7" s="414"/>
      <c r="CY7" s="414"/>
      <c r="CZ7" s="414"/>
      <c r="DA7" s="415"/>
      <c r="DB7" s="413">
        <v>2682876</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289519</v>
      </c>
      <c r="BO8" s="414"/>
      <c r="BP8" s="414"/>
      <c r="BQ8" s="414"/>
      <c r="BR8" s="414"/>
      <c r="BS8" s="414"/>
      <c r="BT8" s="414"/>
      <c r="BU8" s="415"/>
      <c r="BV8" s="413">
        <v>222854</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0.57999999999999996</v>
      </c>
      <c r="CU8" s="523"/>
      <c r="CV8" s="523"/>
      <c r="CW8" s="523"/>
      <c r="CX8" s="523"/>
      <c r="CY8" s="523"/>
      <c r="CZ8" s="523"/>
      <c r="DA8" s="524"/>
      <c r="DB8" s="522">
        <v>0.56999999999999995</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10929</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66665</v>
      </c>
      <c r="BO9" s="414"/>
      <c r="BP9" s="414"/>
      <c r="BQ9" s="414"/>
      <c r="BR9" s="414"/>
      <c r="BS9" s="414"/>
      <c r="BT9" s="414"/>
      <c r="BU9" s="415"/>
      <c r="BV9" s="413">
        <v>-7162</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9.6999999999999993</v>
      </c>
      <c r="CU9" s="384"/>
      <c r="CV9" s="384"/>
      <c r="CW9" s="384"/>
      <c r="CX9" s="384"/>
      <c r="CY9" s="384"/>
      <c r="CZ9" s="384"/>
      <c r="DA9" s="385"/>
      <c r="DB9" s="383">
        <v>9.8000000000000007</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10916</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111904</v>
      </c>
      <c r="BO10" s="414"/>
      <c r="BP10" s="414"/>
      <c r="BQ10" s="414"/>
      <c r="BR10" s="414"/>
      <c r="BS10" s="414"/>
      <c r="BT10" s="414"/>
      <c r="BU10" s="415"/>
      <c r="BV10" s="413">
        <v>115750</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77</v>
      </c>
      <c r="AV11" s="471"/>
      <c r="AW11" s="471"/>
      <c r="AX11" s="471"/>
      <c r="AY11" s="393" t="s">
        <v>106</v>
      </c>
      <c r="AZ11" s="394"/>
      <c r="BA11" s="394"/>
      <c r="BB11" s="394"/>
      <c r="BC11" s="394"/>
      <c r="BD11" s="394"/>
      <c r="BE11" s="394"/>
      <c r="BF11" s="394"/>
      <c r="BG11" s="394"/>
      <c r="BH11" s="394"/>
      <c r="BI11" s="394"/>
      <c r="BJ11" s="394"/>
      <c r="BK11" s="394"/>
      <c r="BL11" s="394"/>
      <c r="BM11" s="395"/>
      <c r="BN11" s="413" t="s">
        <v>107</v>
      </c>
      <c r="BO11" s="414"/>
      <c r="BP11" s="414"/>
      <c r="BQ11" s="414"/>
      <c r="BR11" s="414"/>
      <c r="BS11" s="414"/>
      <c r="BT11" s="414"/>
      <c r="BU11" s="415"/>
      <c r="BV11" s="413" t="s">
        <v>107</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107</v>
      </c>
      <c r="CU11" s="523"/>
      <c r="CV11" s="523"/>
      <c r="CW11" s="523"/>
      <c r="CX11" s="523"/>
      <c r="CY11" s="523"/>
      <c r="CZ11" s="523"/>
      <c r="DA11" s="524"/>
      <c r="DB11" s="522" t="s">
        <v>107</v>
      </c>
      <c r="DC11" s="523"/>
      <c r="DD11" s="523"/>
      <c r="DE11" s="523"/>
      <c r="DF11" s="523"/>
      <c r="DG11" s="523"/>
      <c r="DH11" s="523"/>
      <c r="DI11" s="524"/>
      <c r="DJ11" s="137"/>
      <c r="DK11" s="137"/>
      <c r="DL11" s="137"/>
      <c r="DM11" s="137"/>
      <c r="DN11" s="137"/>
      <c r="DO11" s="137"/>
    </row>
    <row r="12" spans="1:119" ht="18.75" customHeight="1" x14ac:dyDescent="0.15">
      <c r="A12" s="138"/>
      <c r="B12" s="525" t="s">
        <v>109</v>
      </c>
      <c r="C12" s="526"/>
      <c r="D12" s="526"/>
      <c r="E12" s="526"/>
      <c r="F12" s="526"/>
      <c r="G12" s="526"/>
      <c r="H12" s="526"/>
      <c r="I12" s="526"/>
      <c r="J12" s="526"/>
      <c r="K12" s="527"/>
      <c r="L12" s="534" t="s">
        <v>110</v>
      </c>
      <c r="M12" s="535"/>
      <c r="N12" s="535"/>
      <c r="O12" s="535"/>
      <c r="P12" s="535"/>
      <c r="Q12" s="536"/>
      <c r="R12" s="537">
        <v>11159</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114</v>
      </c>
      <c r="AV12" s="471"/>
      <c r="AW12" s="471"/>
      <c r="AX12" s="471"/>
      <c r="AY12" s="393" t="s">
        <v>115</v>
      </c>
      <c r="AZ12" s="394"/>
      <c r="BA12" s="394"/>
      <c r="BB12" s="394"/>
      <c r="BC12" s="394"/>
      <c r="BD12" s="394"/>
      <c r="BE12" s="394"/>
      <c r="BF12" s="394"/>
      <c r="BG12" s="394"/>
      <c r="BH12" s="394"/>
      <c r="BI12" s="394"/>
      <c r="BJ12" s="394"/>
      <c r="BK12" s="394"/>
      <c r="BL12" s="394"/>
      <c r="BM12" s="395"/>
      <c r="BN12" s="413">
        <v>166097</v>
      </c>
      <c r="BO12" s="414"/>
      <c r="BP12" s="414"/>
      <c r="BQ12" s="414"/>
      <c r="BR12" s="414"/>
      <c r="BS12" s="414"/>
      <c r="BT12" s="414"/>
      <c r="BU12" s="415"/>
      <c r="BV12" s="413">
        <v>173040</v>
      </c>
      <c r="BW12" s="414"/>
      <c r="BX12" s="414"/>
      <c r="BY12" s="414"/>
      <c r="BZ12" s="414"/>
      <c r="CA12" s="414"/>
      <c r="CB12" s="414"/>
      <c r="CC12" s="415"/>
      <c r="CD12" s="422" t="s">
        <v>116</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118</v>
      </c>
      <c r="N13" s="512"/>
      <c r="O13" s="512"/>
      <c r="P13" s="512"/>
      <c r="Q13" s="513"/>
      <c r="R13" s="514">
        <v>11035</v>
      </c>
      <c r="S13" s="515"/>
      <c r="T13" s="515"/>
      <c r="U13" s="515"/>
      <c r="V13" s="516"/>
      <c r="W13" s="502" t="s">
        <v>119</v>
      </c>
      <c r="X13" s="426"/>
      <c r="Y13" s="426"/>
      <c r="Z13" s="426"/>
      <c r="AA13" s="426"/>
      <c r="AB13" s="427"/>
      <c r="AC13" s="389">
        <v>107</v>
      </c>
      <c r="AD13" s="390"/>
      <c r="AE13" s="390"/>
      <c r="AF13" s="390"/>
      <c r="AG13" s="391"/>
      <c r="AH13" s="389">
        <v>151</v>
      </c>
      <c r="AI13" s="390"/>
      <c r="AJ13" s="390"/>
      <c r="AK13" s="390"/>
      <c r="AL13" s="392"/>
      <c r="AM13" s="482" t="s">
        <v>120</v>
      </c>
      <c r="AN13" s="387"/>
      <c r="AO13" s="387"/>
      <c r="AP13" s="387"/>
      <c r="AQ13" s="387"/>
      <c r="AR13" s="387"/>
      <c r="AS13" s="387"/>
      <c r="AT13" s="388"/>
      <c r="AU13" s="470" t="s">
        <v>121</v>
      </c>
      <c r="AV13" s="471"/>
      <c r="AW13" s="471"/>
      <c r="AX13" s="471"/>
      <c r="AY13" s="393" t="s">
        <v>122</v>
      </c>
      <c r="AZ13" s="394"/>
      <c r="BA13" s="394"/>
      <c r="BB13" s="394"/>
      <c r="BC13" s="394"/>
      <c r="BD13" s="394"/>
      <c r="BE13" s="394"/>
      <c r="BF13" s="394"/>
      <c r="BG13" s="394"/>
      <c r="BH13" s="394"/>
      <c r="BI13" s="394"/>
      <c r="BJ13" s="394"/>
      <c r="BK13" s="394"/>
      <c r="BL13" s="394"/>
      <c r="BM13" s="395"/>
      <c r="BN13" s="413">
        <v>12472</v>
      </c>
      <c r="BO13" s="414"/>
      <c r="BP13" s="414"/>
      <c r="BQ13" s="414"/>
      <c r="BR13" s="414"/>
      <c r="BS13" s="414"/>
      <c r="BT13" s="414"/>
      <c r="BU13" s="415"/>
      <c r="BV13" s="413">
        <v>-64452</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7.1</v>
      </c>
      <c r="CU13" s="384"/>
      <c r="CV13" s="384"/>
      <c r="CW13" s="384"/>
      <c r="CX13" s="384"/>
      <c r="CY13" s="384"/>
      <c r="CZ13" s="384"/>
      <c r="DA13" s="385"/>
      <c r="DB13" s="383">
        <v>7.3</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124</v>
      </c>
      <c r="M14" s="543"/>
      <c r="N14" s="543"/>
      <c r="O14" s="543"/>
      <c r="P14" s="543"/>
      <c r="Q14" s="544"/>
      <c r="R14" s="514">
        <v>11139</v>
      </c>
      <c r="S14" s="515"/>
      <c r="T14" s="515"/>
      <c r="U14" s="515"/>
      <c r="V14" s="516"/>
      <c r="W14" s="517"/>
      <c r="X14" s="429"/>
      <c r="Y14" s="429"/>
      <c r="Z14" s="429"/>
      <c r="AA14" s="429"/>
      <c r="AB14" s="430"/>
      <c r="AC14" s="507">
        <v>2.2000000000000002</v>
      </c>
      <c r="AD14" s="508"/>
      <c r="AE14" s="508"/>
      <c r="AF14" s="508"/>
      <c r="AG14" s="509"/>
      <c r="AH14" s="507">
        <v>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t="s">
        <v>117</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118</v>
      </c>
      <c r="N15" s="512"/>
      <c r="O15" s="512"/>
      <c r="P15" s="512"/>
      <c r="Q15" s="513"/>
      <c r="R15" s="514">
        <v>11032</v>
      </c>
      <c r="S15" s="515"/>
      <c r="T15" s="515"/>
      <c r="U15" s="515"/>
      <c r="V15" s="516"/>
      <c r="W15" s="502" t="s">
        <v>126</v>
      </c>
      <c r="X15" s="426"/>
      <c r="Y15" s="426"/>
      <c r="Z15" s="426"/>
      <c r="AA15" s="426"/>
      <c r="AB15" s="427"/>
      <c r="AC15" s="389">
        <v>1694</v>
      </c>
      <c r="AD15" s="390"/>
      <c r="AE15" s="390"/>
      <c r="AF15" s="390"/>
      <c r="AG15" s="391"/>
      <c r="AH15" s="389">
        <v>1914</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1280336</v>
      </c>
      <c r="BO15" s="409"/>
      <c r="BP15" s="409"/>
      <c r="BQ15" s="409"/>
      <c r="BR15" s="409"/>
      <c r="BS15" s="409"/>
      <c r="BT15" s="409"/>
      <c r="BU15" s="410"/>
      <c r="BV15" s="408">
        <v>1225149</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35.4</v>
      </c>
      <c r="AD16" s="508"/>
      <c r="AE16" s="508"/>
      <c r="AF16" s="508"/>
      <c r="AG16" s="509"/>
      <c r="AH16" s="507">
        <v>38.5</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2209347</v>
      </c>
      <c r="BO16" s="414"/>
      <c r="BP16" s="414"/>
      <c r="BQ16" s="414"/>
      <c r="BR16" s="414"/>
      <c r="BS16" s="414"/>
      <c r="BT16" s="414"/>
      <c r="BU16" s="415"/>
      <c r="BV16" s="413">
        <v>2114592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132</v>
      </c>
      <c r="N17" s="497"/>
      <c r="O17" s="497"/>
      <c r="P17" s="497"/>
      <c r="Q17" s="498"/>
      <c r="R17" s="499" t="s">
        <v>133</v>
      </c>
      <c r="S17" s="500"/>
      <c r="T17" s="500"/>
      <c r="U17" s="500"/>
      <c r="V17" s="501"/>
      <c r="W17" s="502" t="s">
        <v>134</v>
      </c>
      <c r="X17" s="426"/>
      <c r="Y17" s="426"/>
      <c r="Z17" s="426"/>
      <c r="AA17" s="426"/>
      <c r="AB17" s="427"/>
      <c r="AC17" s="389">
        <v>2978</v>
      </c>
      <c r="AD17" s="390"/>
      <c r="AE17" s="390"/>
      <c r="AF17" s="390"/>
      <c r="AG17" s="391"/>
      <c r="AH17" s="389">
        <v>2894</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1641139</v>
      </c>
      <c r="BO17" s="414"/>
      <c r="BP17" s="414"/>
      <c r="BQ17" s="414"/>
      <c r="BR17" s="414"/>
      <c r="BS17" s="414"/>
      <c r="BT17" s="414"/>
      <c r="BU17" s="415"/>
      <c r="BV17" s="413">
        <v>1578930</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12.23</v>
      </c>
      <c r="M18" s="478"/>
      <c r="N18" s="478"/>
      <c r="O18" s="478"/>
      <c r="P18" s="478"/>
      <c r="Q18" s="478"/>
      <c r="R18" s="479"/>
      <c r="S18" s="479"/>
      <c r="T18" s="479"/>
      <c r="U18" s="479"/>
      <c r="V18" s="480"/>
      <c r="W18" s="494"/>
      <c r="X18" s="495"/>
      <c r="Y18" s="495"/>
      <c r="Z18" s="495"/>
      <c r="AA18" s="495"/>
      <c r="AB18" s="503"/>
      <c r="AC18" s="377">
        <v>62.3</v>
      </c>
      <c r="AD18" s="378"/>
      <c r="AE18" s="378"/>
      <c r="AF18" s="378"/>
      <c r="AG18" s="481"/>
      <c r="AH18" s="377">
        <v>58.2</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2519628</v>
      </c>
      <c r="BO18" s="414"/>
      <c r="BP18" s="414"/>
      <c r="BQ18" s="414"/>
      <c r="BR18" s="414"/>
      <c r="BS18" s="414"/>
      <c r="BT18" s="414"/>
      <c r="BU18" s="415"/>
      <c r="BV18" s="413">
        <v>2443487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894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3430023</v>
      </c>
      <c r="BO19" s="414"/>
      <c r="BP19" s="414"/>
      <c r="BQ19" s="414"/>
      <c r="BR19" s="414"/>
      <c r="BS19" s="414"/>
      <c r="BT19" s="414"/>
      <c r="BU19" s="415"/>
      <c r="BV19" s="413">
        <v>3307643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4027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3470119</v>
      </c>
      <c r="BO23" s="414"/>
      <c r="BP23" s="414"/>
      <c r="BQ23" s="414"/>
      <c r="BR23" s="414"/>
      <c r="BS23" s="414"/>
      <c r="BT23" s="414"/>
      <c r="BU23" s="415"/>
      <c r="BV23" s="413">
        <v>3496613</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7300</v>
      </c>
      <c r="R24" s="390"/>
      <c r="S24" s="390"/>
      <c r="T24" s="390"/>
      <c r="U24" s="390"/>
      <c r="V24" s="391"/>
      <c r="W24" s="455"/>
      <c r="X24" s="446"/>
      <c r="Y24" s="447"/>
      <c r="Z24" s="386" t="s">
        <v>150</v>
      </c>
      <c r="AA24" s="387"/>
      <c r="AB24" s="387"/>
      <c r="AC24" s="387"/>
      <c r="AD24" s="387"/>
      <c r="AE24" s="387"/>
      <c r="AF24" s="387"/>
      <c r="AG24" s="388"/>
      <c r="AH24" s="389">
        <v>65</v>
      </c>
      <c r="AI24" s="390"/>
      <c r="AJ24" s="390"/>
      <c r="AK24" s="390"/>
      <c r="AL24" s="391"/>
      <c r="AM24" s="389">
        <v>203580</v>
      </c>
      <c r="AN24" s="390"/>
      <c r="AO24" s="390"/>
      <c r="AP24" s="390"/>
      <c r="AQ24" s="390"/>
      <c r="AR24" s="391"/>
      <c r="AS24" s="389">
        <v>3132</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3059258</v>
      </c>
      <c r="BO24" s="414"/>
      <c r="BP24" s="414"/>
      <c r="BQ24" s="414"/>
      <c r="BR24" s="414"/>
      <c r="BS24" s="414"/>
      <c r="BT24" s="414"/>
      <c r="BU24" s="415"/>
      <c r="BV24" s="413">
        <v>3050569</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6400</v>
      </c>
      <c r="R25" s="390"/>
      <c r="S25" s="390"/>
      <c r="T25" s="390"/>
      <c r="U25" s="390"/>
      <c r="V25" s="391"/>
      <c r="W25" s="455"/>
      <c r="X25" s="446"/>
      <c r="Y25" s="447"/>
      <c r="Z25" s="386" t="s">
        <v>153</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210969</v>
      </c>
      <c r="BO25" s="409"/>
      <c r="BP25" s="409"/>
      <c r="BQ25" s="409"/>
      <c r="BR25" s="409"/>
      <c r="BS25" s="409"/>
      <c r="BT25" s="409"/>
      <c r="BU25" s="410"/>
      <c r="BV25" s="408">
        <v>169698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6000</v>
      </c>
      <c r="R26" s="390"/>
      <c r="S26" s="390"/>
      <c r="T26" s="390"/>
      <c r="U26" s="390"/>
      <c r="V26" s="391"/>
      <c r="W26" s="455"/>
      <c r="X26" s="446"/>
      <c r="Y26" s="447"/>
      <c r="Z26" s="386" t="s">
        <v>156</v>
      </c>
      <c r="AA26" s="468"/>
      <c r="AB26" s="468"/>
      <c r="AC26" s="468"/>
      <c r="AD26" s="468"/>
      <c r="AE26" s="468"/>
      <c r="AF26" s="468"/>
      <c r="AG26" s="469"/>
      <c r="AH26" s="389">
        <v>7</v>
      </c>
      <c r="AI26" s="390"/>
      <c r="AJ26" s="390"/>
      <c r="AK26" s="390"/>
      <c r="AL26" s="391"/>
      <c r="AM26" s="389">
        <v>18949</v>
      </c>
      <c r="AN26" s="390"/>
      <c r="AO26" s="390"/>
      <c r="AP26" s="390"/>
      <c r="AQ26" s="390"/>
      <c r="AR26" s="391"/>
      <c r="AS26" s="389">
        <v>2707</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v>3124</v>
      </c>
      <c r="BO26" s="414"/>
      <c r="BP26" s="414"/>
      <c r="BQ26" s="414"/>
      <c r="BR26" s="414"/>
      <c r="BS26" s="414"/>
      <c r="BT26" s="414"/>
      <c r="BU26" s="415"/>
      <c r="BV26" s="413">
        <v>3102</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3400</v>
      </c>
      <c r="R27" s="390"/>
      <c r="S27" s="390"/>
      <c r="T27" s="390"/>
      <c r="U27" s="390"/>
      <c r="V27" s="391"/>
      <c r="W27" s="455"/>
      <c r="X27" s="446"/>
      <c r="Y27" s="447"/>
      <c r="Z27" s="386" t="s">
        <v>159</v>
      </c>
      <c r="AA27" s="387"/>
      <c r="AB27" s="387"/>
      <c r="AC27" s="387"/>
      <c r="AD27" s="387"/>
      <c r="AE27" s="387"/>
      <c r="AF27" s="387"/>
      <c r="AG27" s="388"/>
      <c r="AH27" s="389">
        <v>6</v>
      </c>
      <c r="AI27" s="390"/>
      <c r="AJ27" s="390"/>
      <c r="AK27" s="390"/>
      <c r="AL27" s="391"/>
      <c r="AM27" s="389">
        <v>16188</v>
      </c>
      <c r="AN27" s="390"/>
      <c r="AO27" s="390"/>
      <c r="AP27" s="390"/>
      <c r="AQ27" s="390"/>
      <c r="AR27" s="391"/>
      <c r="AS27" s="389">
        <v>2698</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103020</v>
      </c>
      <c r="BO27" s="417"/>
      <c r="BP27" s="417"/>
      <c r="BQ27" s="417"/>
      <c r="BR27" s="417"/>
      <c r="BS27" s="417"/>
      <c r="BT27" s="417"/>
      <c r="BU27" s="418"/>
      <c r="BV27" s="416">
        <v>103020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2800</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728430</v>
      </c>
      <c r="BO28" s="409"/>
      <c r="BP28" s="409"/>
      <c r="BQ28" s="409"/>
      <c r="BR28" s="409"/>
      <c r="BS28" s="409"/>
      <c r="BT28" s="409"/>
      <c r="BU28" s="410"/>
      <c r="BV28" s="408">
        <v>782623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8</v>
      </c>
      <c r="M29" s="390"/>
      <c r="N29" s="390"/>
      <c r="O29" s="390"/>
      <c r="P29" s="391"/>
      <c r="Q29" s="389">
        <v>2550</v>
      </c>
      <c r="R29" s="390"/>
      <c r="S29" s="390"/>
      <c r="T29" s="390"/>
      <c r="U29" s="390"/>
      <c r="V29" s="391"/>
      <c r="W29" s="456"/>
      <c r="X29" s="457"/>
      <c r="Y29" s="458"/>
      <c r="Z29" s="386" t="s">
        <v>166</v>
      </c>
      <c r="AA29" s="387"/>
      <c r="AB29" s="387"/>
      <c r="AC29" s="387"/>
      <c r="AD29" s="387"/>
      <c r="AE29" s="387"/>
      <c r="AF29" s="387"/>
      <c r="AG29" s="388"/>
      <c r="AH29" s="389">
        <v>71</v>
      </c>
      <c r="AI29" s="390"/>
      <c r="AJ29" s="390"/>
      <c r="AK29" s="390"/>
      <c r="AL29" s="391"/>
      <c r="AM29" s="389">
        <v>219768</v>
      </c>
      <c r="AN29" s="390"/>
      <c r="AO29" s="390"/>
      <c r="AP29" s="390"/>
      <c r="AQ29" s="390"/>
      <c r="AR29" s="391"/>
      <c r="AS29" s="389">
        <v>3095</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171970</v>
      </c>
      <c r="BO29" s="414"/>
      <c r="BP29" s="414"/>
      <c r="BQ29" s="414"/>
      <c r="BR29" s="414"/>
      <c r="BS29" s="414"/>
      <c r="BT29" s="414"/>
      <c r="BU29" s="415"/>
      <c r="BV29" s="413">
        <v>191970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94.8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1688512</v>
      </c>
      <c r="BO30" s="417"/>
      <c r="BP30" s="417"/>
      <c r="BQ30" s="417"/>
      <c r="BR30" s="417"/>
      <c r="BS30" s="417"/>
      <c r="BT30" s="417"/>
      <c r="BU30" s="418"/>
      <c r="BV30" s="416">
        <v>1842045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里庄町国民健康保険特別会計</v>
      </c>
      <c r="X34" s="372"/>
      <c r="Y34" s="372"/>
      <c r="Z34" s="372"/>
      <c r="AA34" s="372"/>
      <c r="AB34" s="372"/>
      <c r="AC34" s="372"/>
      <c r="AD34" s="372"/>
      <c r="AE34" s="372"/>
      <c r="AF34" s="372"/>
      <c r="AG34" s="372"/>
      <c r="AH34" s="372"/>
      <c r="AI34" s="372"/>
      <c r="AJ34" s="372"/>
      <c r="AK34" s="372"/>
      <c r="AL34" s="165"/>
      <c r="AM34" s="373">
        <f>IF(AO34="","",MAX(C34:D43,U34:V43)+1)</f>
        <v>8</v>
      </c>
      <c r="AN34" s="373"/>
      <c r="AO34" s="372" t="str">
        <f>IF('各会計、関係団体の財政状況及び健全化判断比率'!B32="","",'各会計、関係団体の財政状況及び健全化判断比率'!B32)</f>
        <v>里庄町水道事業会計</v>
      </c>
      <c r="AP34" s="372"/>
      <c r="AQ34" s="372"/>
      <c r="AR34" s="372"/>
      <c r="AS34" s="372"/>
      <c r="AT34" s="372"/>
      <c r="AU34" s="372"/>
      <c r="AV34" s="372"/>
      <c r="AW34" s="372"/>
      <c r="AX34" s="372"/>
      <c r="AY34" s="372"/>
      <c r="AZ34" s="372"/>
      <c r="BA34" s="372"/>
      <c r="BB34" s="372"/>
      <c r="BC34" s="372"/>
      <c r="BD34" s="165"/>
      <c r="BE34" s="373" t="str">
        <f>IF(BG34="","",MAX(C34:D43,U34:V43,AM34:AN43)+1)</f>
        <v/>
      </c>
      <c r="BF34" s="373"/>
      <c r="BG34" s="372"/>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岡山県市町村総合事務組合(一般会計）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20</v>
      </c>
      <c r="CP34" s="373"/>
      <c r="CQ34" s="372" t="str">
        <f>IF('各会計、関係団体の財政状況及び健全化判断比率'!BS7="","",'各会計、関係団体の財政状況及び健全化判断比率'!BS7)</f>
        <v>科学振興仁科財団</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里庄町育英奨学資金給与特別会計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里庄町介護保険特別会計</v>
      </c>
      <c r="X35" s="372"/>
      <c r="Y35" s="372"/>
      <c r="Z35" s="372"/>
      <c r="AA35" s="372"/>
      <c r="AB35" s="372"/>
      <c r="AC35" s="372"/>
      <c r="AD35" s="372"/>
      <c r="AE35" s="372"/>
      <c r="AF35" s="372"/>
      <c r="AG35" s="372"/>
      <c r="AH35" s="372"/>
      <c r="AI35" s="372"/>
      <c r="AJ35" s="372"/>
      <c r="AK35" s="372"/>
      <c r="AL35" s="165"/>
      <c r="AM35" s="373">
        <f t="shared" ref="AM35:AM43" si="0">IF(AO35="","",AM34+1)</f>
        <v>9</v>
      </c>
      <c r="AN35" s="373"/>
      <c r="AO35" s="372" t="str">
        <f>IF('各会計、関係団体の財政状況及び健全化判断比率'!B33="","",'各会計、関係団体の財政状況及び健全化判断比率'!B33)</f>
        <v>里庄町公共下水道事業会計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岡山県市町村総合事務組合（貸付金特別会計）</v>
      </c>
      <c r="BZ35" s="372"/>
      <c r="CA35" s="372"/>
      <c r="CB35" s="372"/>
      <c r="CC35" s="372"/>
      <c r="CD35" s="372"/>
      <c r="CE35" s="372"/>
      <c r="CF35" s="372"/>
      <c r="CG35" s="372"/>
      <c r="CH35" s="372"/>
      <c r="CI35" s="372"/>
      <c r="CJ35" s="372"/>
      <c r="CK35" s="372"/>
      <c r="CL35" s="372"/>
      <c r="CM35" s="372"/>
      <c r="CN35" s="165"/>
      <c r="CO35" s="373">
        <f t="shared" ref="CO35:CO43" si="3">IF(CQ35="","",CO34+1)</f>
        <v>21</v>
      </c>
      <c r="CP35" s="373"/>
      <c r="CQ35" s="372" t="str">
        <f>IF('各会計、関係団体の財政状況及び健全化判断比率'!BS8="","",'各会計、関係団体の財政状況及び健全化判断比率'!BS8)</f>
        <v>里庄町土地開発公社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里庄町営墓地特別会計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里庄町後期高齢者医療特別会計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岡山県市町村総合事務組合脱（退還付金特別会計）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7</v>
      </c>
      <c r="V37" s="373"/>
      <c r="W37" s="372" t="str">
        <f>IF('各会計、関係団体の財政状況及び健全化判断比率'!B31="","",'各会計、関係団体の財政状況及び健全化判断比率'!B31)</f>
        <v>里庄町介護老人保健施設特別会計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岡山県市町村総合事務組合交通（災害共済特別会計）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岡山県市町村税整理組合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岡山県西部地区養護老人ホーム組合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岡山県西部環境整備施設組合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17</v>
      </c>
      <c r="BX41" s="373"/>
      <c r="BY41" s="372" t="str">
        <f>IF('各会計、関係団体の財政状況及び健全化判断比率'!B75="","",'各会計、関係団体の財政状況及び健全化判断比率'!B75)</f>
        <v>岡山県西部衛生施設組合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18</v>
      </c>
      <c r="BX42" s="373"/>
      <c r="BY42" s="372" t="str">
        <f>IF('各会計、関係団体の財政状況及び健全化判断比率'!B76="","",'各会計、関係団体の財政状況及び健全化判断比率'!B76)</f>
        <v>笠岡地区消防組合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19</v>
      </c>
      <c r="BX43" s="373"/>
      <c r="BY43" s="372" t="str">
        <f>IF('各会計、関係団体の財政状況及び健全化判断比率'!B77="","",'各会計、関係団体の財政状況及び健全化判断比率'!B77)</f>
        <v>井笠地区農業共済事務組合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512</v>
      </c>
      <c r="G33" s="29" t="s">
        <v>513</v>
      </c>
      <c r="H33" s="29" t="s">
        <v>514</v>
      </c>
      <c r="I33" s="29" t="s">
        <v>515</v>
      </c>
      <c r="J33" s="30" t="s">
        <v>516</v>
      </c>
      <c r="K33" s="22"/>
      <c r="L33" s="22"/>
      <c r="M33" s="22"/>
      <c r="N33" s="22"/>
      <c r="O33" s="22"/>
      <c r="P33" s="22"/>
    </row>
    <row r="34" spans="1:16" ht="39" customHeight="1" x14ac:dyDescent="0.15">
      <c r="A34" s="22"/>
      <c r="B34" s="31"/>
      <c r="C34" s="1181" t="s">
        <v>519</v>
      </c>
      <c r="D34" s="1181"/>
      <c r="E34" s="1182"/>
      <c r="F34" s="32">
        <v>7.07</v>
      </c>
      <c r="G34" s="33">
        <v>7.08</v>
      </c>
      <c r="H34" s="33">
        <v>8.51</v>
      </c>
      <c r="I34" s="33">
        <v>8.25</v>
      </c>
      <c r="J34" s="34">
        <v>10.44</v>
      </c>
      <c r="K34" s="22"/>
      <c r="L34" s="22"/>
      <c r="M34" s="22"/>
      <c r="N34" s="22"/>
      <c r="O34" s="22"/>
      <c r="P34" s="22"/>
    </row>
    <row r="35" spans="1:16" ht="39" customHeight="1" x14ac:dyDescent="0.15">
      <c r="A35" s="22"/>
      <c r="B35" s="35"/>
      <c r="C35" s="1175" t="s">
        <v>520</v>
      </c>
      <c r="D35" s="1176"/>
      <c r="E35" s="1177"/>
      <c r="F35" s="36">
        <v>8.64</v>
      </c>
      <c r="G35" s="37">
        <v>4.9800000000000004</v>
      </c>
      <c r="H35" s="37">
        <v>7.62</v>
      </c>
      <c r="I35" s="37">
        <v>5.99</v>
      </c>
      <c r="J35" s="38">
        <v>8.48</v>
      </c>
      <c r="K35" s="22"/>
      <c r="L35" s="22"/>
      <c r="M35" s="22"/>
      <c r="N35" s="22"/>
      <c r="O35" s="22"/>
      <c r="P35" s="22"/>
    </row>
    <row r="36" spans="1:16" ht="39" customHeight="1" x14ac:dyDescent="0.15">
      <c r="A36" s="22"/>
      <c r="B36" s="35"/>
      <c r="C36" s="1175" t="s">
        <v>521</v>
      </c>
      <c r="D36" s="1176"/>
      <c r="E36" s="1177"/>
      <c r="F36" s="36">
        <v>3.35</v>
      </c>
      <c r="G36" s="37">
        <v>2.68</v>
      </c>
      <c r="H36" s="37">
        <v>2.83</v>
      </c>
      <c r="I36" s="37">
        <v>3.36</v>
      </c>
      <c r="J36" s="38">
        <v>4.79</v>
      </c>
      <c r="K36" s="22"/>
      <c r="L36" s="22"/>
      <c r="M36" s="22"/>
      <c r="N36" s="22"/>
      <c r="O36" s="22"/>
      <c r="P36" s="22"/>
    </row>
    <row r="37" spans="1:16" ht="39" customHeight="1" x14ac:dyDescent="0.15">
      <c r="A37" s="22"/>
      <c r="B37" s="35"/>
      <c r="C37" s="1175" t="s">
        <v>522</v>
      </c>
      <c r="D37" s="1176"/>
      <c r="E37" s="1177"/>
      <c r="F37" s="36">
        <v>2.31</v>
      </c>
      <c r="G37" s="37">
        <v>2.5299999999999998</v>
      </c>
      <c r="H37" s="37">
        <v>2.81</v>
      </c>
      <c r="I37" s="37">
        <v>3.41</v>
      </c>
      <c r="J37" s="38">
        <v>4.55</v>
      </c>
      <c r="K37" s="22"/>
      <c r="L37" s="22"/>
      <c r="M37" s="22"/>
      <c r="N37" s="22"/>
      <c r="O37" s="22"/>
      <c r="P37" s="22"/>
    </row>
    <row r="38" spans="1:16" ht="39" customHeight="1" x14ac:dyDescent="0.15">
      <c r="A38" s="22"/>
      <c r="B38" s="35"/>
      <c r="C38" s="1175" t="s">
        <v>523</v>
      </c>
      <c r="D38" s="1176"/>
      <c r="E38" s="1177"/>
      <c r="F38" s="36">
        <v>1.4</v>
      </c>
      <c r="G38" s="37">
        <v>1.44</v>
      </c>
      <c r="H38" s="37">
        <v>0.82</v>
      </c>
      <c r="I38" s="37">
        <v>0.74</v>
      </c>
      <c r="J38" s="38">
        <v>0.31</v>
      </c>
      <c r="K38" s="22"/>
      <c r="L38" s="22"/>
      <c r="M38" s="22"/>
      <c r="N38" s="22"/>
      <c r="O38" s="22"/>
      <c r="P38" s="22"/>
    </row>
    <row r="39" spans="1:16" ht="39" customHeight="1" x14ac:dyDescent="0.15">
      <c r="A39" s="22"/>
      <c r="B39" s="35"/>
      <c r="C39" s="1175" t="s">
        <v>524</v>
      </c>
      <c r="D39" s="1176"/>
      <c r="E39" s="1177"/>
      <c r="F39" s="36">
        <v>1.22</v>
      </c>
      <c r="G39" s="37">
        <v>0.66</v>
      </c>
      <c r="H39" s="37">
        <v>0.71</v>
      </c>
      <c r="I39" s="37">
        <v>0.04</v>
      </c>
      <c r="J39" s="38">
        <v>0.06</v>
      </c>
      <c r="K39" s="22"/>
      <c r="L39" s="22"/>
      <c r="M39" s="22"/>
      <c r="N39" s="22"/>
      <c r="O39" s="22"/>
      <c r="P39" s="22"/>
    </row>
    <row r="40" spans="1:16" ht="39" customHeight="1" x14ac:dyDescent="0.15">
      <c r="A40" s="22"/>
      <c r="B40" s="35"/>
      <c r="C40" s="1175" t="s">
        <v>525</v>
      </c>
      <c r="D40" s="1176"/>
      <c r="E40" s="1177"/>
      <c r="F40" s="36" t="s">
        <v>487</v>
      </c>
      <c r="G40" s="37" t="s">
        <v>487</v>
      </c>
      <c r="H40" s="37" t="s">
        <v>487</v>
      </c>
      <c r="I40" s="37">
        <v>0.04</v>
      </c>
      <c r="J40" s="38">
        <v>0.01</v>
      </c>
      <c r="K40" s="22"/>
      <c r="L40" s="22"/>
      <c r="M40" s="22"/>
      <c r="N40" s="22"/>
      <c r="O40" s="22"/>
      <c r="P40" s="22"/>
    </row>
    <row r="41" spans="1:16" ht="39" customHeight="1" x14ac:dyDescent="0.15">
      <c r="A41" s="22"/>
      <c r="B41" s="35"/>
      <c r="C41" s="1175" t="s">
        <v>526</v>
      </c>
      <c r="D41" s="1176"/>
      <c r="E41" s="1177"/>
      <c r="F41" s="36">
        <v>0</v>
      </c>
      <c r="G41" s="37">
        <v>0</v>
      </c>
      <c r="H41" s="37">
        <v>0</v>
      </c>
      <c r="I41" s="37">
        <v>0</v>
      </c>
      <c r="J41" s="38">
        <v>0</v>
      </c>
      <c r="K41" s="22"/>
      <c r="L41" s="22"/>
      <c r="M41" s="22"/>
      <c r="N41" s="22"/>
      <c r="O41" s="22"/>
      <c r="P41" s="22"/>
    </row>
    <row r="42" spans="1:16" ht="39" customHeight="1" x14ac:dyDescent="0.15">
      <c r="A42" s="22"/>
      <c r="B42" s="39"/>
      <c r="C42" s="1175" t="s">
        <v>527</v>
      </c>
      <c r="D42" s="1176"/>
      <c r="E42" s="1177"/>
      <c r="F42" s="36" t="s">
        <v>487</v>
      </c>
      <c r="G42" s="37" t="s">
        <v>487</v>
      </c>
      <c r="H42" s="37" t="s">
        <v>487</v>
      </c>
      <c r="I42" s="37" t="s">
        <v>487</v>
      </c>
      <c r="J42" s="38" t="s">
        <v>487</v>
      </c>
      <c r="K42" s="22"/>
      <c r="L42" s="22"/>
      <c r="M42" s="22"/>
      <c r="N42" s="22"/>
      <c r="O42" s="22"/>
      <c r="P42" s="22"/>
    </row>
    <row r="43" spans="1:16" ht="39" customHeight="1" thickBot="1" x14ac:dyDescent="0.2">
      <c r="A43" s="22"/>
      <c r="B43" s="40"/>
      <c r="C43" s="1178" t="s">
        <v>528</v>
      </c>
      <c r="D43" s="1179"/>
      <c r="E43" s="1180"/>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279</v>
      </c>
      <c r="L45" s="60">
        <v>280</v>
      </c>
      <c r="M45" s="60">
        <v>308</v>
      </c>
      <c r="N45" s="60">
        <v>323</v>
      </c>
      <c r="O45" s="61">
        <v>333</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487</v>
      </c>
      <c r="L46" s="64" t="s">
        <v>487</v>
      </c>
      <c r="M46" s="64" t="s">
        <v>487</v>
      </c>
      <c r="N46" s="64" t="s">
        <v>487</v>
      </c>
      <c r="O46" s="65" t="s">
        <v>487</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487</v>
      </c>
      <c r="L47" s="64" t="s">
        <v>487</v>
      </c>
      <c r="M47" s="64" t="s">
        <v>487</v>
      </c>
      <c r="N47" s="64" t="s">
        <v>487</v>
      </c>
      <c r="O47" s="65" t="s">
        <v>487</v>
      </c>
      <c r="P47" s="48"/>
      <c r="Q47" s="48"/>
      <c r="R47" s="48"/>
      <c r="S47" s="48"/>
      <c r="T47" s="48"/>
      <c r="U47" s="48"/>
    </row>
    <row r="48" spans="1:21" ht="30.75" customHeight="1" x14ac:dyDescent="0.15">
      <c r="A48" s="48"/>
      <c r="B48" s="1193"/>
      <c r="C48" s="1194"/>
      <c r="D48" s="62"/>
      <c r="E48" s="1185" t="s">
        <v>14</v>
      </c>
      <c r="F48" s="1185"/>
      <c r="G48" s="1185"/>
      <c r="H48" s="1185"/>
      <c r="I48" s="1185"/>
      <c r="J48" s="1186"/>
      <c r="K48" s="63">
        <v>123</v>
      </c>
      <c r="L48" s="64">
        <v>134</v>
      </c>
      <c r="M48" s="64">
        <v>144</v>
      </c>
      <c r="N48" s="64">
        <v>148</v>
      </c>
      <c r="O48" s="65">
        <v>155</v>
      </c>
      <c r="P48" s="48"/>
      <c r="Q48" s="48"/>
      <c r="R48" s="48"/>
      <c r="S48" s="48"/>
      <c r="T48" s="48"/>
      <c r="U48" s="48"/>
    </row>
    <row r="49" spans="1:21" ht="30.75" customHeight="1" x14ac:dyDescent="0.15">
      <c r="A49" s="48"/>
      <c r="B49" s="1193"/>
      <c r="C49" s="1194"/>
      <c r="D49" s="62"/>
      <c r="E49" s="1185" t="s">
        <v>15</v>
      </c>
      <c r="F49" s="1185"/>
      <c r="G49" s="1185"/>
      <c r="H49" s="1185"/>
      <c r="I49" s="1185"/>
      <c r="J49" s="1186"/>
      <c r="K49" s="63">
        <v>48</v>
      </c>
      <c r="L49" s="64">
        <v>37</v>
      </c>
      <c r="M49" s="64">
        <v>26</v>
      </c>
      <c r="N49" s="64">
        <v>13</v>
      </c>
      <c r="O49" s="65">
        <v>11</v>
      </c>
      <c r="P49" s="48"/>
      <c r="Q49" s="48"/>
      <c r="R49" s="48"/>
      <c r="S49" s="48"/>
      <c r="T49" s="48"/>
      <c r="U49" s="48"/>
    </row>
    <row r="50" spans="1:21" ht="30.75" customHeight="1" x14ac:dyDescent="0.15">
      <c r="A50" s="48"/>
      <c r="B50" s="1193"/>
      <c r="C50" s="1194"/>
      <c r="D50" s="62"/>
      <c r="E50" s="1185" t="s">
        <v>16</v>
      </c>
      <c r="F50" s="1185"/>
      <c r="G50" s="1185"/>
      <c r="H50" s="1185"/>
      <c r="I50" s="1185"/>
      <c r="J50" s="1186"/>
      <c r="K50" s="63">
        <v>10</v>
      </c>
      <c r="L50" s="64">
        <v>9</v>
      </c>
      <c r="M50" s="64">
        <v>6</v>
      </c>
      <c r="N50" s="64">
        <v>4</v>
      </c>
      <c r="O50" s="65">
        <v>2</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487</v>
      </c>
      <c r="L51" s="64" t="s">
        <v>487</v>
      </c>
      <c r="M51" s="64" t="s">
        <v>487</v>
      </c>
      <c r="N51" s="64" t="s">
        <v>487</v>
      </c>
      <c r="O51" s="65" t="s">
        <v>487</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258</v>
      </c>
      <c r="L52" s="64">
        <v>278</v>
      </c>
      <c r="M52" s="64">
        <v>297</v>
      </c>
      <c r="N52" s="64">
        <v>332</v>
      </c>
      <c r="O52" s="65">
        <v>332</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202</v>
      </c>
      <c r="L53" s="69">
        <v>182</v>
      </c>
      <c r="M53" s="69">
        <v>187</v>
      </c>
      <c r="N53" s="69">
        <v>156</v>
      </c>
      <c r="O53" s="70">
        <v>169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512</v>
      </c>
      <c r="J40" s="79" t="s">
        <v>513</v>
      </c>
      <c r="K40" s="79" t="s">
        <v>514</v>
      </c>
      <c r="L40" s="79" t="s">
        <v>515</v>
      </c>
      <c r="M40" s="80" t="s">
        <v>516</v>
      </c>
    </row>
    <row r="41" spans="2:13" ht="27.75" customHeight="1" x14ac:dyDescent="0.15">
      <c r="B41" s="1211" t="s">
        <v>23</v>
      </c>
      <c r="C41" s="1212"/>
      <c r="D41" s="81"/>
      <c r="E41" s="1213" t="s">
        <v>24</v>
      </c>
      <c r="F41" s="1213"/>
      <c r="G41" s="1213"/>
      <c r="H41" s="1214"/>
      <c r="I41" s="82">
        <v>3414</v>
      </c>
      <c r="J41" s="83">
        <v>3517</v>
      </c>
      <c r="K41" s="83">
        <v>3514</v>
      </c>
      <c r="L41" s="83">
        <v>3497</v>
      </c>
      <c r="M41" s="84">
        <v>3470</v>
      </c>
    </row>
    <row r="42" spans="2:13" ht="27.75" customHeight="1" x14ac:dyDescent="0.15">
      <c r="B42" s="1201"/>
      <c r="C42" s="1202"/>
      <c r="D42" s="85"/>
      <c r="E42" s="1205" t="s">
        <v>25</v>
      </c>
      <c r="F42" s="1205"/>
      <c r="G42" s="1205"/>
      <c r="H42" s="1206"/>
      <c r="I42" s="86">
        <v>122</v>
      </c>
      <c r="J42" s="87">
        <v>102</v>
      </c>
      <c r="K42" s="87">
        <v>89</v>
      </c>
      <c r="L42" s="87">
        <v>94</v>
      </c>
      <c r="M42" s="88">
        <v>89</v>
      </c>
    </row>
    <row r="43" spans="2:13" ht="27.75" customHeight="1" x14ac:dyDescent="0.15">
      <c r="B43" s="1201"/>
      <c r="C43" s="1202"/>
      <c r="D43" s="85"/>
      <c r="E43" s="1205" t="s">
        <v>26</v>
      </c>
      <c r="F43" s="1205"/>
      <c r="G43" s="1205"/>
      <c r="H43" s="1206"/>
      <c r="I43" s="86">
        <v>2525</v>
      </c>
      <c r="J43" s="87">
        <v>2529</v>
      </c>
      <c r="K43" s="87">
        <v>2568</v>
      </c>
      <c r="L43" s="87">
        <v>2762</v>
      </c>
      <c r="M43" s="88">
        <v>2916</v>
      </c>
    </row>
    <row r="44" spans="2:13" ht="27.75" customHeight="1" x14ac:dyDescent="0.15">
      <c r="B44" s="1201"/>
      <c r="C44" s="1202"/>
      <c r="D44" s="85"/>
      <c r="E44" s="1205" t="s">
        <v>27</v>
      </c>
      <c r="F44" s="1205"/>
      <c r="G44" s="1205"/>
      <c r="H44" s="1206"/>
      <c r="I44" s="86">
        <v>105</v>
      </c>
      <c r="J44" s="87">
        <v>78</v>
      </c>
      <c r="K44" s="87">
        <v>129</v>
      </c>
      <c r="L44" s="87">
        <v>190</v>
      </c>
      <c r="M44" s="88">
        <v>203</v>
      </c>
    </row>
    <row r="45" spans="2:13" ht="27.75" customHeight="1" x14ac:dyDescent="0.15">
      <c r="B45" s="1201"/>
      <c r="C45" s="1202"/>
      <c r="D45" s="85"/>
      <c r="E45" s="1205" t="s">
        <v>28</v>
      </c>
      <c r="F45" s="1205"/>
      <c r="G45" s="1205"/>
      <c r="H45" s="1206"/>
      <c r="I45" s="86">
        <v>276</v>
      </c>
      <c r="J45" s="87">
        <v>253</v>
      </c>
      <c r="K45" s="87">
        <v>198</v>
      </c>
      <c r="L45" s="87">
        <v>153</v>
      </c>
      <c r="M45" s="88">
        <v>156</v>
      </c>
    </row>
    <row r="46" spans="2:13" ht="27.75" customHeight="1" x14ac:dyDescent="0.15">
      <c r="B46" s="1201"/>
      <c r="C46" s="1202"/>
      <c r="D46" s="85"/>
      <c r="E46" s="1205" t="s">
        <v>29</v>
      </c>
      <c r="F46" s="1205"/>
      <c r="G46" s="1205"/>
      <c r="H46" s="1206"/>
      <c r="I46" s="86" t="s">
        <v>487</v>
      </c>
      <c r="J46" s="87" t="s">
        <v>487</v>
      </c>
      <c r="K46" s="87" t="s">
        <v>487</v>
      </c>
      <c r="L46" s="87" t="s">
        <v>487</v>
      </c>
      <c r="M46" s="88" t="s">
        <v>487</v>
      </c>
    </row>
    <row r="47" spans="2:13" ht="27.75" customHeight="1" x14ac:dyDescent="0.15">
      <c r="B47" s="1201"/>
      <c r="C47" s="1202"/>
      <c r="D47" s="85"/>
      <c r="E47" s="1205" t="s">
        <v>30</v>
      </c>
      <c r="F47" s="1205"/>
      <c r="G47" s="1205"/>
      <c r="H47" s="1206"/>
      <c r="I47" s="86" t="s">
        <v>487</v>
      </c>
      <c r="J47" s="87" t="s">
        <v>487</v>
      </c>
      <c r="K47" s="87" t="s">
        <v>487</v>
      </c>
      <c r="L47" s="87" t="s">
        <v>487</v>
      </c>
      <c r="M47" s="88" t="s">
        <v>487</v>
      </c>
    </row>
    <row r="48" spans="2:13" ht="27.75" customHeight="1" x14ac:dyDescent="0.15">
      <c r="B48" s="1203"/>
      <c r="C48" s="1204"/>
      <c r="D48" s="85"/>
      <c r="E48" s="1205" t="s">
        <v>31</v>
      </c>
      <c r="F48" s="1205"/>
      <c r="G48" s="1205"/>
      <c r="H48" s="1206"/>
      <c r="I48" s="86" t="s">
        <v>487</v>
      </c>
      <c r="J48" s="87" t="s">
        <v>487</v>
      </c>
      <c r="K48" s="87" t="s">
        <v>487</v>
      </c>
      <c r="L48" s="87" t="s">
        <v>487</v>
      </c>
      <c r="M48" s="88" t="s">
        <v>487</v>
      </c>
    </row>
    <row r="49" spans="2:13" ht="27.75" customHeight="1" x14ac:dyDescent="0.15">
      <c r="B49" s="1199" t="s">
        <v>32</v>
      </c>
      <c r="C49" s="1200"/>
      <c r="D49" s="89"/>
      <c r="E49" s="1205" t="s">
        <v>33</v>
      </c>
      <c r="F49" s="1205"/>
      <c r="G49" s="1205"/>
      <c r="H49" s="1206"/>
      <c r="I49" s="86">
        <v>4085</v>
      </c>
      <c r="J49" s="87">
        <v>4002</v>
      </c>
      <c r="K49" s="87">
        <v>3795</v>
      </c>
      <c r="L49" s="87">
        <v>3647</v>
      </c>
      <c r="M49" s="88">
        <v>3464</v>
      </c>
    </row>
    <row r="50" spans="2:13" ht="27.75" customHeight="1" x14ac:dyDescent="0.15">
      <c r="B50" s="1201"/>
      <c r="C50" s="1202"/>
      <c r="D50" s="85"/>
      <c r="E50" s="1205" t="s">
        <v>34</v>
      </c>
      <c r="F50" s="1205"/>
      <c r="G50" s="1205"/>
      <c r="H50" s="1206"/>
      <c r="I50" s="86">
        <v>101</v>
      </c>
      <c r="J50" s="87">
        <v>89</v>
      </c>
      <c r="K50" s="87">
        <v>82</v>
      </c>
      <c r="L50" s="87">
        <v>71</v>
      </c>
      <c r="M50" s="88">
        <v>62</v>
      </c>
    </row>
    <row r="51" spans="2:13" ht="27.75" customHeight="1" x14ac:dyDescent="0.15">
      <c r="B51" s="1203"/>
      <c r="C51" s="1204"/>
      <c r="D51" s="85"/>
      <c r="E51" s="1205" t="s">
        <v>35</v>
      </c>
      <c r="F51" s="1205"/>
      <c r="G51" s="1205"/>
      <c r="H51" s="1206"/>
      <c r="I51" s="86">
        <v>4272</v>
      </c>
      <c r="J51" s="87">
        <v>4412</v>
      </c>
      <c r="K51" s="87">
        <v>4687</v>
      </c>
      <c r="L51" s="87">
        <v>4776</v>
      </c>
      <c r="M51" s="88">
        <v>4785</v>
      </c>
    </row>
    <row r="52" spans="2:13" ht="27.75" customHeight="1" thickBot="1" x14ac:dyDescent="0.2">
      <c r="B52" s="1207" t="s">
        <v>36</v>
      </c>
      <c r="C52" s="1208"/>
      <c r="D52" s="90"/>
      <c r="E52" s="1209" t="s">
        <v>37</v>
      </c>
      <c r="F52" s="1209"/>
      <c r="G52" s="1209"/>
      <c r="H52" s="1210"/>
      <c r="I52" s="91">
        <v>-2016</v>
      </c>
      <c r="J52" s="92">
        <v>-2026</v>
      </c>
      <c r="K52" s="92">
        <v>-2066</v>
      </c>
      <c r="L52" s="92">
        <v>-1799</v>
      </c>
      <c r="M52" s="93">
        <v>-1476</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568</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568</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569</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570</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571</v>
      </c>
    </row>
    <row r="50" spans="1:17" x14ac:dyDescent="0.15">
      <c r="B50" s="248"/>
      <c r="C50" s="244"/>
      <c r="D50" s="244"/>
      <c r="E50" s="244"/>
      <c r="F50" s="244"/>
      <c r="G50" s="1224"/>
      <c r="H50" s="1225"/>
      <c r="I50" s="1225"/>
      <c r="J50" s="1226"/>
      <c r="K50" s="354" t="s">
        <v>512</v>
      </c>
      <c r="L50" s="354" t="s">
        <v>513</v>
      </c>
      <c r="M50" s="354" t="s">
        <v>514</v>
      </c>
      <c r="N50" s="354" t="s">
        <v>515</v>
      </c>
      <c r="O50" s="354" t="s">
        <v>516</v>
      </c>
    </row>
    <row r="51" spans="1:17" x14ac:dyDescent="0.15">
      <c r="B51" s="248"/>
      <c r="C51" s="244"/>
      <c r="D51" s="244"/>
      <c r="E51" s="244"/>
      <c r="F51" s="244"/>
      <c r="G51" s="1227" t="s">
        <v>572</v>
      </c>
      <c r="H51" s="1228"/>
      <c r="I51" s="1233" t="s">
        <v>573</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574</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575</v>
      </c>
      <c r="H55" s="1241"/>
      <c r="I55" s="1237" t="s">
        <v>573</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574</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576</v>
      </c>
      <c r="C63" s="244"/>
      <c r="D63" s="244"/>
      <c r="E63" s="244"/>
      <c r="F63" s="244"/>
      <c r="G63" s="244"/>
      <c r="H63" s="244"/>
      <c r="I63" s="244"/>
      <c r="J63" s="244"/>
      <c r="K63" s="244"/>
      <c r="L63" s="244"/>
      <c r="M63" s="244"/>
      <c r="N63" s="244"/>
      <c r="O63" s="244"/>
    </row>
    <row r="64" spans="1:17" x14ac:dyDescent="0.15">
      <c r="B64" s="248"/>
      <c r="C64" s="244"/>
      <c r="D64" s="244"/>
      <c r="E64" s="244"/>
      <c r="F64" s="244"/>
      <c r="G64" s="351" t="s">
        <v>570</v>
      </c>
      <c r="I64" s="352"/>
      <c r="J64" s="352"/>
      <c r="K64" s="352"/>
      <c r="L64" s="244"/>
      <c r="M64" s="244"/>
      <c r="N64" s="244"/>
      <c r="O64" s="244"/>
    </row>
    <row r="65" spans="2:30" x14ac:dyDescent="0.15">
      <c r="B65" s="248"/>
      <c r="C65" s="244"/>
      <c r="D65" s="244"/>
      <c r="E65" s="244"/>
      <c r="F65" s="244"/>
      <c r="G65" s="1215" t="s">
        <v>579</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577</v>
      </c>
      <c r="I71" s="368"/>
      <c r="J71" s="364"/>
      <c r="K71" s="364"/>
      <c r="L71" s="365"/>
      <c r="M71" s="364"/>
      <c r="N71" s="365"/>
      <c r="O71" s="366"/>
    </row>
    <row r="72" spans="2:30" x14ac:dyDescent="0.15">
      <c r="B72" s="248"/>
      <c r="C72" s="244"/>
      <c r="D72" s="244"/>
      <c r="E72" s="244"/>
      <c r="F72" s="244"/>
      <c r="G72" s="1224"/>
      <c r="H72" s="1225"/>
      <c r="I72" s="1225"/>
      <c r="J72" s="1226"/>
      <c r="K72" s="354" t="s">
        <v>512</v>
      </c>
      <c r="L72" s="354" t="s">
        <v>513</v>
      </c>
      <c r="M72" s="354" t="s">
        <v>514</v>
      </c>
      <c r="N72" s="354" t="s">
        <v>515</v>
      </c>
      <c r="O72" s="354" t="s">
        <v>516</v>
      </c>
    </row>
    <row r="73" spans="2:30" x14ac:dyDescent="0.15">
      <c r="B73" s="248"/>
      <c r="C73" s="244"/>
      <c r="D73" s="244"/>
      <c r="E73" s="244"/>
      <c r="F73" s="244"/>
      <c r="G73" s="1227" t="s">
        <v>572</v>
      </c>
      <c r="H73" s="1228"/>
      <c r="I73" s="1233" t="s">
        <v>573</v>
      </c>
      <c r="J73" s="1233"/>
      <c r="K73" s="1247"/>
      <c r="L73" s="1247"/>
      <c r="M73" s="1236"/>
      <c r="N73" s="1236"/>
      <c r="O73" s="1236"/>
      <c r="S73" s="243">
        <v>9.9</v>
      </c>
    </row>
    <row r="74" spans="2:30" x14ac:dyDescent="0.15">
      <c r="B74" s="248"/>
      <c r="C74" s="244"/>
      <c r="D74" s="244"/>
      <c r="E74" s="244"/>
      <c r="F74" s="244"/>
      <c r="G74" s="1229"/>
      <c r="H74" s="1230"/>
      <c r="I74" s="1234"/>
      <c r="J74" s="1234"/>
      <c r="K74" s="1247"/>
      <c r="L74" s="1247"/>
      <c r="M74" s="1236"/>
      <c r="N74" s="1236"/>
      <c r="O74" s="1236"/>
    </row>
    <row r="75" spans="2:30" x14ac:dyDescent="0.15">
      <c r="B75" s="248"/>
      <c r="C75" s="244"/>
      <c r="D75" s="244"/>
      <c r="E75" s="244"/>
      <c r="F75" s="244"/>
      <c r="G75" s="1229"/>
      <c r="H75" s="1230"/>
      <c r="I75" s="1237" t="s">
        <v>578</v>
      </c>
      <c r="J75" s="1237"/>
      <c r="K75" s="1248">
        <v>9.1999999999999993</v>
      </c>
      <c r="L75" s="1248">
        <v>8.4</v>
      </c>
      <c r="M75" s="1248">
        <v>8.1</v>
      </c>
      <c r="N75" s="1248">
        <v>7.3</v>
      </c>
      <c r="O75" s="1248">
        <v>7.1</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575</v>
      </c>
      <c r="H77" s="1241"/>
      <c r="I77" s="1237" t="s">
        <v>573</v>
      </c>
      <c r="J77" s="1237"/>
      <c r="K77" s="1247">
        <v>35.299999999999997</v>
      </c>
      <c r="L77" s="1247">
        <v>29.4</v>
      </c>
      <c r="M77" s="1236">
        <v>18.899999999999999</v>
      </c>
      <c r="N77" s="1236">
        <v>10.199999999999999</v>
      </c>
      <c r="O77" s="1236">
        <v>20.2</v>
      </c>
      <c r="R77" s="243">
        <v>12.3</v>
      </c>
      <c r="T77" s="243">
        <v>11.1</v>
      </c>
    </row>
    <row r="78" spans="2:30" x14ac:dyDescent="0.15">
      <c r="B78" s="248"/>
      <c r="C78" s="244"/>
      <c r="D78" s="244"/>
      <c r="E78" s="244"/>
      <c r="F78" s="244"/>
      <c r="G78" s="1242"/>
      <c r="H78" s="1243"/>
      <c r="I78" s="1237"/>
      <c r="J78" s="1237"/>
      <c r="K78" s="1247"/>
      <c r="L78" s="1247"/>
      <c r="M78" s="1236"/>
      <c r="N78" s="1236"/>
      <c r="O78" s="1236"/>
    </row>
    <row r="79" spans="2:30" x14ac:dyDescent="0.15">
      <c r="B79" s="248"/>
      <c r="C79" s="244"/>
      <c r="D79" s="244"/>
      <c r="E79" s="244"/>
      <c r="F79" s="244"/>
      <c r="G79" s="1242"/>
      <c r="H79" s="1243"/>
      <c r="I79" s="1249" t="s">
        <v>578</v>
      </c>
      <c r="J79" s="1246"/>
      <c r="K79" s="1250">
        <v>11.6</v>
      </c>
      <c r="L79" s="1250">
        <v>10.9</v>
      </c>
      <c r="M79" s="1250">
        <v>10.1</v>
      </c>
      <c r="N79" s="1250">
        <v>9.1</v>
      </c>
      <c r="O79" s="1250">
        <v>9.3000000000000007</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0"/>
      <c r="L80" s="1250"/>
      <c r="M80" s="1250"/>
      <c r="N80" s="1250"/>
      <c r="O80" s="1250"/>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511</v>
      </c>
      <c r="G2" s="111"/>
      <c r="H2" s="112"/>
    </row>
    <row r="3" spans="1:8" x14ac:dyDescent="0.15">
      <c r="A3" s="108" t="s">
        <v>504</v>
      </c>
      <c r="B3" s="113"/>
      <c r="C3" s="114"/>
      <c r="D3" s="115">
        <v>34709</v>
      </c>
      <c r="E3" s="116"/>
      <c r="F3" s="117">
        <v>70897</v>
      </c>
      <c r="G3" s="118"/>
      <c r="H3" s="119"/>
    </row>
    <row r="4" spans="1:8" x14ac:dyDescent="0.15">
      <c r="A4" s="120"/>
      <c r="B4" s="121"/>
      <c r="C4" s="122"/>
      <c r="D4" s="123">
        <v>21559</v>
      </c>
      <c r="E4" s="124"/>
      <c r="F4" s="125">
        <v>39878</v>
      </c>
      <c r="G4" s="126"/>
      <c r="H4" s="127"/>
    </row>
    <row r="5" spans="1:8" x14ac:dyDescent="0.15">
      <c r="A5" s="108" t="s">
        <v>506</v>
      </c>
      <c r="B5" s="113"/>
      <c r="C5" s="114"/>
      <c r="D5" s="115">
        <v>30588</v>
      </c>
      <c r="E5" s="116"/>
      <c r="F5" s="117">
        <v>66496</v>
      </c>
      <c r="G5" s="118"/>
      <c r="H5" s="119"/>
    </row>
    <row r="6" spans="1:8" x14ac:dyDescent="0.15">
      <c r="A6" s="120"/>
      <c r="B6" s="121"/>
      <c r="C6" s="122"/>
      <c r="D6" s="123">
        <v>17807</v>
      </c>
      <c r="E6" s="124"/>
      <c r="F6" s="125">
        <v>36530</v>
      </c>
      <c r="G6" s="126"/>
      <c r="H6" s="127"/>
    </row>
    <row r="7" spans="1:8" x14ac:dyDescent="0.15">
      <c r="A7" s="108" t="s">
        <v>507</v>
      </c>
      <c r="B7" s="113"/>
      <c r="C7" s="114"/>
      <c r="D7" s="115">
        <v>34518</v>
      </c>
      <c r="E7" s="116"/>
      <c r="F7" s="117">
        <v>82748</v>
      </c>
      <c r="G7" s="118"/>
      <c r="H7" s="119"/>
    </row>
    <row r="8" spans="1:8" x14ac:dyDescent="0.15">
      <c r="A8" s="120"/>
      <c r="B8" s="121"/>
      <c r="C8" s="122"/>
      <c r="D8" s="123">
        <v>29847</v>
      </c>
      <c r="E8" s="124"/>
      <c r="F8" s="125">
        <v>44732</v>
      </c>
      <c r="G8" s="126"/>
      <c r="H8" s="127"/>
    </row>
    <row r="9" spans="1:8" x14ac:dyDescent="0.15">
      <c r="A9" s="108" t="s">
        <v>508</v>
      </c>
      <c r="B9" s="113"/>
      <c r="C9" s="114"/>
      <c r="D9" s="115">
        <v>27339</v>
      </c>
      <c r="E9" s="116"/>
      <c r="F9" s="117">
        <v>91837</v>
      </c>
      <c r="G9" s="118"/>
      <c r="H9" s="119"/>
    </row>
    <row r="10" spans="1:8" x14ac:dyDescent="0.15">
      <c r="A10" s="120"/>
      <c r="B10" s="121"/>
      <c r="C10" s="122"/>
      <c r="D10" s="123">
        <v>16067</v>
      </c>
      <c r="E10" s="124"/>
      <c r="F10" s="125">
        <v>54439</v>
      </c>
      <c r="G10" s="126"/>
      <c r="H10" s="127"/>
    </row>
    <row r="11" spans="1:8" x14ac:dyDescent="0.15">
      <c r="A11" s="108" t="s">
        <v>509</v>
      </c>
      <c r="B11" s="113"/>
      <c r="C11" s="114"/>
      <c r="D11" s="115">
        <v>39943</v>
      </c>
      <c r="E11" s="116"/>
      <c r="F11" s="117">
        <v>106092</v>
      </c>
      <c r="G11" s="118"/>
      <c r="H11" s="119"/>
    </row>
    <row r="12" spans="1:8" x14ac:dyDescent="0.15">
      <c r="A12" s="120"/>
      <c r="B12" s="121"/>
      <c r="C12" s="128"/>
      <c r="D12" s="123">
        <v>14959</v>
      </c>
      <c r="E12" s="124"/>
      <c r="F12" s="125">
        <v>44299</v>
      </c>
      <c r="G12" s="126"/>
      <c r="H12" s="127"/>
    </row>
    <row r="13" spans="1:8" x14ac:dyDescent="0.15">
      <c r="A13" s="108"/>
      <c r="B13" s="113"/>
      <c r="C13" s="129"/>
      <c r="D13" s="130">
        <v>33419</v>
      </c>
      <c r="E13" s="131"/>
      <c r="F13" s="132">
        <v>83614</v>
      </c>
      <c r="G13" s="133"/>
      <c r="H13" s="119"/>
    </row>
    <row r="14" spans="1:8" x14ac:dyDescent="0.15">
      <c r="A14" s="120"/>
      <c r="B14" s="121"/>
      <c r="C14" s="122"/>
      <c r="D14" s="123">
        <v>20048</v>
      </c>
      <c r="E14" s="124"/>
      <c r="F14" s="125">
        <v>43976</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7.08</v>
      </c>
      <c r="C19" s="134">
        <f>ROUND(VALUE(SUBSTITUTE(実質収支比率等に係る経年分析!G$48,"▲","-")),2)</f>
        <v>7.09</v>
      </c>
      <c r="D19" s="134">
        <f>ROUND(VALUE(SUBSTITUTE(実質収支比率等に係る経年分析!H$48,"▲","-")),2)</f>
        <v>8.51</v>
      </c>
      <c r="E19" s="134">
        <f>ROUND(VALUE(SUBSTITUTE(実質収支比率等に係る経年分析!I$48,"▲","-")),2)</f>
        <v>8.31</v>
      </c>
      <c r="F19" s="134">
        <f>ROUND(VALUE(SUBSTITUTE(実質収支比率等に係る経年分析!J$48,"▲","-")),2)</f>
        <v>10.45</v>
      </c>
    </row>
    <row r="20" spans="1:11" x14ac:dyDescent="0.15">
      <c r="A20" s="134" t="s">
        <v>42</v>
      </c>
      <c r="B20" s="134">
        <f>ROUND(VALUE(SUBSTITUTE(実質収支比率等に係る経年分析!F$47,"▲","-")),2)</f>
        <v>31.6</v>
      </c>
      <c r="C20" s="134">
        <f>ROUND(VALUE(SUBSTITUTE(実質収支比率等に係る経年分析!G$47,"▲","-")),2)</f>
        <v>32.68</v>
      </c>
      <c r="D20" s="134">
        <f>ROUND(VALUE(SUBSTITUTE(実質収支比率等に係る経年分析!H$47,"▲","-")),2)</f>
        <v>31.09</v>
      </c>
      <c r="E20" s="134">
        <f>ROUND(VALUE(SUBSTITUTE(実質収支比率等に係る経年分析!I$47,"▲","-")),2)</f>
        <v>29.17</v>
      </c>
      <c r="F20" s="134">
        <f>ROUND(VALUE(SUBSTITUTE(実質収支比率等に係る経年分析!J$47,"▲","-")),2)</f>
        <v>26.3</v>
      </c>
    </row>
    <row r="21" spans="1:11" x14ac:dyDescent="0.15">
      <c r="A21" s="134" t="s">
        <v>43</v>
      </c>
      <c r="B21" s="134">
        <f>IF(ISNUMBER(VALUE(SUBSTITUTE(実質収支比率等に係る経年分析!F$49,"▲","-"))),ROUND(VALUE(SUBSTITUTE(実質収支比率等に係る経年分析!F$49,"▲","-")),2),NA())</f>
        <v>-5.36</v>
      </c>
      <c r="C21" s="134">
        <f>IF(ISNUMBER(VALUE(SUBSTITUTE(実質収支比率等に係る経年分析!G$49,"▲","-"))),ROUND(VALUE(SUBSTITUTE(実質収支比率等に係る経年分析!G$49,"▲","-")),2),NA())</f>
        <v>2.35</v>
      </c>
      <c r="D21" s="134">
        <f>IF(ISNUMBER(VALUE(SUBSTITUTE(実質収支比率等に係る経年分析!H$49,"▲","-"))),ROUND(VALUE(SUBSTITUTE(実質収支比率等に係る経年分析!H$49,"▲","-")),2),NA())</f>
        <v>0.79</v>
      </c>
      <c r="E21" s="134">
        <f>IF(ISNUMBER(VALUE(SUBSTITUTE(実質収支比率等に係る経年分析!I$49,"▲","-"))),ROUND(VALUE(SUBSTITUTE(実質収支比率等に係る経年分析!I$49,"▲","-")),2),NA())</f>
        <v>-2.4</v>
      </c>
      <c r="F21" s="134">
        <f>IF(ISNUMBER(VALUE(SUBSTITUTE(実質収支比率等に係る経年分析!J$49,"▲","-"))),ROUND(VALUE(SUBSTITUTE(実質収支比率等に係る経年分析!J$49,"▲","-")),2),NA())</f>
        <v>0.45</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里庄町後期高齢者医療特別会計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里庄町営墓地特別会計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里庄町介護老人保健施設特別会計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1.22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0.71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x14ac:dyDescent="0.15">
      <c r="A32" s="135" t="str">
        <f>IF(連結実質赤字比率に係る赤字・黒字の構成分析!C$38="",NA(),連結実質赤字比率に係る赤字・黒字の構成分析!C$38)</f>
        <v>里庄町介護保険特別会計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1.44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0.31</v>
      </c>
    </row>
    <row r="33" spans="1:16" x14ac:dyDescent="0.15">
      <c r="A33" s="135" t="str">
        <f>IF(連結実質赤字比率に係る赤字・黒字の構成分析!C$37="",NA(),連結実質赤字比率に係る赤字・黒字の構成分析!C$37)</f>
        <v>里庄町公共下水道事業会計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2.31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2.5299999999999998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2.81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3.41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4.55</v>
      </c>
    </row>
    <row r="34" spans="1:16" x14ac:dyDescent="0.15">
      <c r="A34" s="135" t="str">
        <f>IF(連結実質赤字比率に係る赤字・黒字の構成分析!C$36="",NA(),連結実質赤字比率に係る赤字・黒字の構成分析!C$36)</f>
        <v>里庄町国民健康保険特別会計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3.35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2.68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2.83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3.36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4.79</v>
      </c>
    </row>
    <row r="35" spans="1:16" x14ac:dyDescent="0.15">
      <c r="A35" s="135" t="str">
        <f>IF(連結実質赤字比率に係る赤字・黒字の構成分析!C$35="",NA(),連結実質赤字比率に係る赤字・黒字の構成分析!C$35)</f>
        <v>里庄町水道事業会計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8.64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4.9800000000000004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7.62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5.99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8.48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7.07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7.08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8.51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8.25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10.44</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258</v>
      </c>
      <c r="E42" s="136"/>
      <c r="F42" s="136"/>
      <c r="G42" s="136">
        <f>'実質公債費比率（分子）の構造'!L$52</f>
        <v>278</v>
      </c>
      <c r="H42" s="136"/>
      <c r="I42" s="136"/>
      <c r="J42" s="136">
        <f>'実質公債費比率（分子）の構造'!M$52</f>
        <v>297</v>
      </c>
      <c r="K42" s="136"/>
      <c r="L42" s="136"/>
      <c r="M42" s="136">
        <f>'実質公債費比率（分子）の構造'!N$52</f>
        <v>332</v>
      </c>
      <c r="N42" s="136"/>
      <c r="O42" s="136"/>
      <c r="P42" s="136">
        <f>'実質公債費比率（分子）の構造'!O$52</f>
        <v>332</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10</v>
      </c>
      <c r="C44" s="136"/>
      <c r="D44" s="136"/>
      <c r="E44" s="136">
        <f>'実質公債費比率（分子）の構造'!L$50</f>
        <v>9</v>
      </c>
      <c r="F44" s="136"/>
      <c r="G44" s="136"/>
      <c r="H44" s="136">
        <f>'実質公債費比率（分子）の構造'!M$50</f>
        <v>6</v>
      </c>
      <c r="I44" s="136"/>
      <c r="J44" s="136"/>
      <c r="K44" s="136">
        <f>'実質公債費比率（分子）の構造'!N$50</f>
        <v>4</v>
      </c>
      <c r="L44" s="136"/>
      <c r="M44" s="136"/>
      <c r="N44" s="136">
        <f>'実質公債費比率（分子）の構造'!O$50</f>
        <v>2</v>
      </c>
      <c r="O44" s="136"/>
      <c r="P44" s="136"/>
    </row>
    <row r="45" spans="1:16" x14ac:dyDescent="0.15">
      <c r="A45" s="136" t="s">
        <v>53</v>
      </c>
      <c r="B45" s="136">
        <f>'実質公債費比率（分子）の構造'!K$49</f>
        <v>48</v>
      </c>
      <c r="C45" s="136"/>
      <c r="D45" s="136"/>
      <c r="E45" s="136">
        <f>'実質公債費比率（分子）の構造'!L$49</f>
        <v>37</v>
      </c>
      <c r="F45" s="136"/>
      <c r="G45" s="136"/>
      <c r="H45" s="136">
        <f>'実質公債費比率（分子）の構造'!M$49</f>
        <v>26</v>
      </c>
      <c r="I45" s="136"/>
      <c r="J45" s="136"/>
      <c r="K45" s="136">
        <f>'実質公債費比率（分子）の構造'!N$49</f>
        <v>13</v>
      </c>
      <c r="L45" s="136"/>
      <c r="M45" s="136"/>
      <c r="N45" s="136">
        <f>'実質公債費比率（分子）の構造'!O$49</f>
        <v>11</v>
      </c>
      <c r="O45" s="136"/>
      <c r="P45" s="136"/>
    </row>
    <row r="46" spans="1:16" x14ac:dyDescent="0.15">
      <c r="A46" s="136" t="s">
        <v>54</v>
      </c>
      <c r="B46" s="136">
        <f>'実質公債費比率（分子）の構造'!K$48</f>
        <v>123</v>
      </c>
      <c r="C46" s="136"/>
      <c r="D46" s="136"/>
      <c r="E46" s="136">
        <f>'実質公債費比率（分子）の構造'!L$48</f>
        <v>134</v>
      </c>
      <c r="F46" s="136"/>
      <c r="G46" s="136"/>
      <c r="H46" s="136">
        <f>'実質公債費比率（分子）の構造'!M$48</f>
        <v>144</v>
      </c>
      <c r="I46" s="136"/>
      <c r="J46" s="136"/>
      <c r="K46" s="136">
        <f>'実質公債費比率（分子）の構造'!N$48</f>
        <v>148</v>
      </c>
      <c r="L46" s="136"/>
      <c r="M46" s="136"/>
      <c r="N46" s="136">
        <f>'実質公債費比率（分子）の構造'!O$48</f>
        <v>155</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279</v>
      </c>
      <c r="C49" s="136"/>
      <c r="D49" s="136"/>
      <c r="E49" s="136">
        <f>'実質公債費比率（分子）の構造'!L$45</f>
        <v>280</v>
      </c>
      <c r="F49" s="136"/>
      <c r="G49" s="136"/>
      <c r="H49" s="136">
        <f>'実質公債費比率（分子）の構造'!M$45</f>
        <v>308</v>
      </c>
      <c r="I49" s="136"/>
      <c r="J49" s="136"/>
      <c r="K49" s="136">
        <f>'実質公債費比率（分子）の構造'!N$45</f>
        <v>323</v>
      </c>
      <c r="L49" s="136"/>
      <c r="M49" s="136"/>
      <c r="N49" s="136">
        <f>'実質公債費比率（分子）の構造'!O$45</f>
        <v>333</v>
      </c>
      <c r="O49" s="136"/>
      <c r="P49" s="136"/>
    </row>
    <row r="50" spans="1:16" x14ac:dyDescent="0.15">
      <c r="A50" s="136" t="s">
        <v>58</v>
      </c>
      <c r="B50" s="136" t="e">
        <f>NA()</f>
        <v>#N/A</v>
      </c>
      <c r="C50" s="136">
        <f>IF(ISNUMBER('実質公債費比率（分子）の構造'!K$53),'実質公債費比率（分子）の構造'!K$53,NA())</f>
        <v>202</v>
      </c>
      <c r="D50" s="136" t="e">
        <f>NA()</f>
        <v>#N/A</v>
      </c>
      <c r="E50" s="136" t="e">
        <f>NA()</f>
        <v>#N/A</v>
      </c>
      <c r="F50" s="136">
        <f>IF(ISNUMBER('実質公債費比率（分子）の構造'!L$53),'実質公債費比率（分子）の構造'!L$53,NA())</f>
        <v>182</v>
      </c>
      <c r="G50" s="136" t="e">
        <f>NA()</f>
        <v>#N/A</v>
      </c>
      <c r="H50" s="136" t="e">
        <f>NA()</f>
        <v>#N/A</v>
      </c>
      <c r="I50" s="136">
        <f>IF(ISNUMBER('実質公債費比率（分子）の構造'!M$53),'実質公債費比率（分子）の構造'!M$53,NA())</f>
        <v>187</v>
      </c>
      <c r="J50" s="136" t="e">
        <f>NA()</f>
        <v>#N/A</v>
      </c>
      <c r="K50" s="136" t="e">
        <f>NA()</f>
        <v>#N/A</v>
      </c>
      <c r="L50" s="136">
        <f>IF(ISNUMBER('実質公債費比率（分子）の構造'!N$53),'実質公債費比率（分子）の構造'!N$53,NA())</f>
        <v>156</v>
      </c>
      <c r="M50" s="136" t="e">
        <f>NA()</f>
        <v>#N/A</v>
      </c>
      <c r="N50" s="136" t="e">
        <f>NA()</f>
        <v>#N/A</v>
      </c>
      <c r="O50" s="136">
        <f>IF(ISNUMBER('実質公債費比率（分子）の構造'!O$53),'実質公債費比率（分子）の構造'!O$53,NA())</f>
        <v>169</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4272</v>
      </c>
      <c r="E56" s="135"/>
      <c r="F56" s="135"/>
      <c r="G56" s="135">
        <f>'将来負担比率（分子）の構造'!J$51</f>
        <v>4412</v>
      </c>
      <c r="H56" s="135"/>
      <c r="I56" s="135"/>
      <c r="J56" s="135">
        <f>'将来負担比率（分子）の構造'!K$51</f>
        <v>4687</v>
      </c>
      <c r="K56" s="135"/>
      <c r="L56" s="135"/>
      <c r="M56" s="135">
        <f>'将来負担比率（分子）の構造'!L$51</f>
        <v>4776</v>
      </c>
      <c r="N56" s="135"/>
      <c r="O56" s="135"/>
      <c r="P56" s="135">
        <f>'将来負担比率（分子）の構造'!M$51</f>
        <v>4785</v>
      </c>
    </row>
    <row r="57" spans="1:16" x14ac:dyDescent="0.15">
      <c r="A57" s="135" t="s">
        <v>34</v>
      </c>
      <c r="B57" s="135"/>
      <c r="C57" s="135"/>
      <c r="D57" s="135">
        <f>'将来負担比率（分子）の構造'!I$50</f>
        <v>101</v>
      </c>
      <c r="E57" s="135"/>
      <c r="F57" s="135"/>
      <c r="G57" s="135">
        <f>'将来負担比率（分子）の構造'!J$50</f>
        <v>89</v>
      </c>
      <c r="H57" s="135"/>
      <c r="I57" s="135"/>
      <c r="J57" s="135">
        <f>'将来負担比率（分子）の構造'!K$50</f>
        <v>82</v>
      </c>
      <c r="K57" s="135"/>
      <c r="L57" s="135"/>
      <c r="M57" s="135">
        <f>'将来負担比率（分子）の構造'!L$50</f>
        <v>71</v>
      </c>
      <c r="N57" s="135"/>
      <c r="O57" s="135"/>
      <c r="P57" s="135">
        <f>'将来負担比率（分子）の構造'!M$50</f>
        <v>62</v>
      </c>
    </row>
    <row r="58" spans="1:16" x14ac:dyDescent="0.15">
      <c r="A58" s="135" t="s">
        <v>33</v>
      </c>
      <c r="B58" s="135"/>
      <c r="C58" s="135"/>
      <c r="D58" s="135">
        <f>'将来負担比率（分子）の構造'!I$49</f>
        <v>4085</v>
      </c>
      <c r="E58" s="135"/>
      <c r="F58" s="135"/>
      <c r="G58" s="135">
        <f>'将来負担比率（分子）の構造'!J$49</f>
        <v>4002</v>
      </c>
      <c r="H58" s="135"/>
      <c r="I58" s="135"/>
      <c r="J58" s="135">
        <f>'将来負担比率（分子）の構造'!K$49</f>
        <v>3795</v>
      </c>
      <c r="K58" s="135"/>
      <c r="L58" s="135"/>
      <c r="M58" s="135">
        <f>'将来負担比率（分子）の構造'!L$49</f>
        <v>3647</v>
      </c>
      <c r="N58" s="135"/>
      <c r="O58" s="135"/>
      <c r="P58" s="135">
        <f>'将来負担比率（分子）の構造'!M$49</f>
        <v>3464</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276</v>
      </c>
      <c r="C62" s="135"/>
      <c r="D62" s="135"/>
      <c r="E62" s="135">
        <f>'将来負担比率（分子）の構造'!J$45</f>
        <v>253</v>
      </c>
      <c r="F62" s="135"/>
      <c r="G62" s="135"/>
      <c r="H62" s="135">
        <f>'将来負担比率（分子）の構造'!K$45</f>
        <v>198</v>
      </c>
      <c r="I62" s="135"/>
      <c r="J62" s="135"/>
      <c r="K62" s="135">
        <f>'将来負担比率（分子）の構造'!L$45</f>
        <v>153</v>
      </c>
      <c r="L62" s="135"/>
      <c r="M62" s="135"/>
      <c r="N62" s="135">
        <f>'将来負担比率（分子）の構造'!M$45</f>
        <v>156</v>
      </c>
      <c r="O62" s="135"/>
      <c r="P62" s="135"/>
    </row>
    <row r="63" spans="1:16" x14ac:dyDescent="0.15">
      <c r="A63" s="135" t="s">
        <v>27</v>
      </c>
      <c r="B63" s="135">
        <f>'将来負担比率（分子）の構造'!I$44</f>
        <v>105</v>
      </c>
      <c r="C63" s="135"/>
      <c r="D63" s="135"/>
      <c r="E63" s="135">
        <f>'将来負担比率（分子）の構造'!J$44</f>
        <v>78</v>
      </c>
      <c r="F63" s="135"/>
      <c r="G63" s="135"/>
      <c r="H63" s="135">
        <f>'将来負担比率（分子）の構造'!K$44</f>
        <v>129</v>
      </c>
      <c r="I63" s="135"/>
      <c r="J63" s="135"/>
      <c r="K63" s="135">
        <f>'将来負担比率（分子）の構造'!L$44</f>
        <v>190</v>
      </c>
      <c r="L63" s="135"/>
      <c r="M63" s="135"/>
      <c r="N63" s="135">
        <f>'将来負担比率（分子）の構造'!M$44</f>
        <v>203</v>
      </c>
      <c r="O63" s="135"/>
      <c r="P63" s="135"/>
    </row>
    <row r="64" spans="1:16" x14ac:dyDescent="0.15">
      <c r="A64" s="135" t="s">
        <v>26</v>
      </c>
      <c r="B64" s="135">
        <f>'将来負担比率（分子）の構造'!I$43</f>
        <v>2525</v>
      </c>
      <c r="C64" s="135"/>
      <c r="D64" s="135"/>
      <c r="E64" s="135">
        <f>'将来負担比率（分子）の構造'!J$43</f>
        <v>2529</v>
      </c>
      <c r="F64" s="135"/>
      <c r="G64" s="135"/>
      <c r="H64" s="135">
        <f>'将来負担比率（分子）の構造'!K$43</f>
        <v>2568</v>
      </c>
      <c r="I64" s="135"/>
      <c r="J64" s="135"/>
      <c r="K64" s="135">
        <f>'将来負担比率（分子）の構造'!L$43</f>
        <v>2762</v>
      </c>
      <c r="L64" s="135"/>
      <c r="M64" s="135"/>
      <c r="N64" s="135">
        <f>'将来負担比率（分子）の構造'!M$43</f>
        <v>2916</v>
      </c>
      <c r="O64" s="135"/>
      <c r="P64" s="135"/>
    </row>
    <row r="65" spans="1:16" x14ac:dyDescent="0.15">
      <c r="A65" s="135" t="s">
        <v>25</v>
      </c>
      <c r="B65" s="135">
        <f>'将来負担比率（分子）の構造'!I$42</f>
        <v>122</v>
      </c>
      <c r="C65" s="135"/>
      <c r="D65" s="135"/>
      <c r="E65" s="135">
        <f>'将来負担比率（分子）の構造'!J$42</f>
        <v>102</v>
      </c>
      <c r="F65" s="135"/>
      <c r="G65" s="135"/>
      <c r="H65" s="135">
        <f>'将来負担比率（分子）の構造'!K$42</f>
        <v>89</v>
      </c>
      <c r="I65" s="135"/>
      <c r="J65" s="135"/>
      <c r="K65" s="135">
        <f>'将来負担比率（分子）の構造'!L$42</f>
        <v>94</v>
      </c>
      <c r="L65" s="135"/>
      <c r="M65" s="135"/>
      <c r="N65" s="135">
        <f>'将来負担比率（分子）の構造'!M$42</f>
        <v>89</v>
      </c>
      <c r="O65" s="135"/>
      <c r="P65" s="135"/>
    </row>
    <row r="66" spans="1:16" x14ac:dyDescent="0.15">
      <c r="A66" s="135" t="s">
        <v>24</v>
      </c>
      <c r="B66" s="135">
        <f>'将来負担比率（分子）の構造'!I$41</f>
        <v>3414</v>
      </c>
      <c r="C66" s="135"/>
      <c r="D66" s="135"/>
      <c r="E66" s="135">
        <f>'将来負担比率（分子）の構造'!J$41</f>
        <v>3517</v>
      </c>
      <c r="F66" s="135"/>
      <c r="G66" s="135"/>
      <c r="H66" s="135">
        <f>'将来負担比率（分子）の構造'!K$41</f>
        <v>3514</v>
      </c>
      <c r="I66" s="135"/>
      <c r="J66" s="135"/>
      <c r="K66" s="135">
        <f>'将来負担比率（分子）の構造'!L$41</f>
        <v>3497</v>
      </c>
      <c r="L66" s="135"/>
      <c r="M66" s="135"/>
      <c r="N66" s="135">
        <f>'将来負担比率（分子）の構造'!M$41</f>
        <v>3470</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abSelected="1"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1429670</v>
      </c>
      <c r="S5" s="669"/>
      <c r="T5" s="669"/>
      <c r="U5" s="669"/>
      <c r="V5" s="669"/>
      <c r="W5" s="669"/>
      <c r="X5" s="669"/>
      <c r="Y5" s="716"/>
      <c r="Z5" s="729">
        <v>30.4</v>
      </c>
      <c r="AA5" s="729"/>
      <c r="AB5" s="729"/>
      <c r="AC5" s="729"/>
      <c r="AD5" s="730">
        <v>1429670</v>
      </c>
      <c r="AE5" s="730"/>
      <c r="AF5" s="730"/>
      <c r="AG5" s="730"/>
      <c r="AH5" s="730"/>
      <c r="AI5" s="730"/>
      <c r="AJ5" s="730"/>
      <c r="AK5" s="730"/>
      <c r="AL5" s="717">
        <v>54.1</v>
      </c>
      <c r="AM5" s="686"/>
      <c r="AN5" s="686"/>
      <c r="AO5" s="718"/>
      <c r="AP5" s="705" t="s">
        <v>205</v>
      </c>
      <c r="AQ5" s="706"/>
      <c r="AR5" s="706"/>
      <c r="AS5" s="706"/>
      <c r="AT5" s="706"/>
      <c r="AU5" s="706"/>
      <c r="AV5" s="706"/>
      <c r="AW5" s="706"/>
      <c r="AX5" s="706"/>
      <c r="AY5" s="706"/>
      <c r="AZ5" s="706"/>
      <c r="BA5" s="706"/>
      <c r="BB5" s="706"/>
      <c r="BC5" s="706"/>
      <c r="BD5" s="706"/>
      <c r="BE5" s="706"/>
      <c r="BF5" s="707"/>
      <c r="BG5" s="618">
        <v>1429670</v>
      </c>
      <c r="BH5" s="619"/>
      <c r="BI5" s="619"/>
      <c r="BJ5" s="619"/>
      <c r="BK5" s="619"/>
      <c r="BL5" s="619"/>
      <c r="BM5" s="619"/>
      <c r="BN5" s="620"/>
      <c r="BO5" s="671">
        <v>100</v>
      </c>
      <c r="BP5" s="671"/>
      <c r="BQ5" s="671"/>
      <c r="BR5" s="671"/>
      <c r="BS5" s="672">
        <v>17859</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x14ac:dyDescent="0.15">
      <c r="B6" s="615" t="s">
        <v>209</v>
      </c>
      <c r="C6" s="616"/>
      <c r="D6" s="616"/>
      <c r="E6" s="616"/>
      <c r="F6" s="616"/>
      <c r="G6" s="616"/>
      <c r="H6" s="616"/>
      <c r="I6" s="616"/>
      <c r="J6" s="616"/>
      <c r="K6" s="616"/>
      <c r="L6" s="616"/>
      <c r="M6" s="616"/>
      <c r="N6" s="616"/>
      <c r="O6" s="616"/>
      <c r="P6" s="616"/>
      <c r="Q6" s="617"/>
      <c r="R6" s="618">
        <v>29365</v>
      </c>
      <c r="S6" s="619"/>
      <c r="T6" s="619"/>
      <c r="U6" s="619"/>
      <c r="V6" s="619"/>
      <c r="W6" s="619"/>
      <c r="X6" s="619"/>
      <c r="Y6" s="620"/>
      <c r="Z6" s="671">
        <v>0.6</v>
      </c>
      <c r="AA6" s="671"/>
      <c r="AB6" s="671"/>
      <c r="AC6" s="671"/>
      <c r="AD6" s="672">
        <v>29365</v>
      </c>
      <c r="AE6" s="672"/>
      <c r="AF6" s="672"/>
      <c r="AG6" s="672"/>
      <c r="AH6" s="672"/>
      <c r="AI6" s="672"/>
      <c r="AJ6" s="672"/>
      <c r="AK6" s="672"/>
      <c r="AL6" s="641">
        <v>1.1000000000000001</v>
      </c>
      <c r="AM6" s="673"/>
      <c r="AN6" s="673"/>
      <c r="AO6" s="674"/>
      <c r="AP6" s="615" t="s">
        <v>210</v>
      </c>
      <c r="AQ6" s="616"/>
      <c r="AR6" s="616"/>
      <c r="AS6" s="616"/>
      <c r="AT6" s="616"/>
      <c r="AU6" s="616"/>
      <c r="AV6" s="616"/>
      <c r="AW6" s="616"/>
      <c r="AX6" s="616"/>
      <c r="AY6" s="616"/>
      <c r="AZ6" s="616"/>
      <c r="BA6" s="616"/>
      <c r="BB6" s="616"/>
      <c r="BC6" s="616"/>
      <c r="BD6" s="616"/>
      <c r="BE6" s="616"/>
      <c r="BF6" s="617"/>
      <c r="BG6" s="618">
        <v>1429670</v>
      </c>
      <c r="BH6" s="619"/>
      <c r="BI6" s="619"/>
      <c r="BJ6" s="619"/>
      <c r="BK6" s="619"/>
      <c r="BL6" s="619"/>
      <c r="BM6" s="619"/>
      <c r="BN6" s="620"/>
      <c r="BO6" s="671">
        <v>100</v>
      </c>
      <c r="BP6" s="671"/>
      <c r="BQ6" s="671"/>
      <c r="BR6" s="671"/>
      <c r="BS6" s="672">
        <v>17859</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76281</v>
      </c>
      <c r="CS6" s="619"/>
      <c r="CT6" s="619"/>
      <c r="CU6" s="619"/>
      <c r="CV6" s="619"/>
      <c r="CW6" s="619"/>
      <c r="CX6" s="619"/>
      <c r="CY6" s="620"/>
      <c r="CZ6" s="671">
        <v>1.8</v>
      </c>
      <c r="DA6" s="671"/>
      <c r="DB6" s="671"/>
      <c r="DC6" s="671"/>
      <c r="DD6" s="624" t="s">
        <v>212</v>
      </c>
      <c r="DE6" s="619"/>
      <c r="DF6" s="619"/>
      <c r="DG6" s="619"/>
      <c r="DH6" s="619"/>
      <c r="DI6" s="619"/>
      <c r="DJ6" s="619"/>
      <c r="DK6" s="619"/>
      <c r="DL6" s="619"/>
      <c r="DM6" s="619"/>
      <c r="DN6" s="619"/>
      <c r="DO6" s="619"/>
      <c r="DP6" s="620"/>
      <c r="DQ6" s="624">
        <v>76281</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3127</v>
      </c>
      <c r="S7" s="619"/>
      <c r="T7" s="619"/>
      <c r="U7" s="619"/>
      <c r="V7" s="619"/>
      <c r="W7" s="619"/>
      <c r="X7" s="619"/>
      <c r="Y7" s="620"/>
      <c r="Z7" s="671">
        <v>0.1</v>
      </c>
      <c r="AA7" s="671"/>
      <c r="AB7" s="671"/>
      <c r="AC7" s="671"/>
      <c r="AD7" s="672">
        <v>3127</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630953</v>
      </c>
      <c r="BH7" s="619"/>
      <c r="BI7" s="619"/>
      <c r="BJ7" s="619"/>
      <c r="BK7" s="619"/>
      <c r="BL7" s="619"/>
      <c r="BM7" s="619"/>
      <c r="BN7" s="620"/>
      <c r="BO7" s="671">
        <v>44.1</v>
      </c>
      <c r="BP7" s="671"/>
      <c r="BQ7" s="671"/>
      <c r="BR7" s="671"/>
      <c r="BS7" s="672">
        <v>17859</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800805</v>
      </c>
      <c r="CS7" s="619"/>
      <c r="CT7" s="619"/>
      <c r="CU7" s="619"/>
      <c r="CV7" s="619"/>
      <c r="CW7" s="619"/>
      <c r="CX7" s="619"/>
      <c r="CY7" s="620"/>
      <c r="CZ7" s="671">
        <v>18.399999999999999</v>
      </c>
      <c r="DA7" s="671"/>
      <c r="DB7" s="671"/>
      <c r="DC7" s="671"/>
      <c r="DD7" s="624">
        <v>17634</v>
      </c>
      <c r="DE7" s="619"/>
      <c r="DF7" s="619"/>
      <c r="DG7" s="619"/>
      <c r="DH7" s="619"/>
      <c r="DI7" s="619"/>
      <c r="DJ7" s="619"/>
      <c r="DK7" s="619"/>
      <c r="DL7" s="619"/>
      <c r="DM7" s="619"/>
      <c r="DN7" s="619"/>
      <c r="DO7" s="619"/>
      <c r="DP7" s="620"/>
      <c r="DQ7" s="624">
        <v>718338</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9420</v>
      </c>
      <c r="S8" s="619"/>
      <c r="T8" s="619"/>
      <c r="U8" s="619"/>
      <c r="V8" s="619"/>
      <c r="W8" s="619"/>
      <c r="X8" s="619"/>
      <c r="Y8" s="620"/>
      <c r="Z8" s="671">
        <v>0.2</v>
      </c>
      <c r="AA8" s="671"/>
      <c r="AB8" s="671"/>
      <c r="AC8" s="671"/>
      <c r="AD8" s="672">
        <v>9420</v>
      </c>
      <c r="AE8" s="672"/>
      <c r="AF8" s="672"/>
      <c r="AG8" s="672"/>
      <c r="AH8" s="672"/>
      <c r="AI8" s="672"/>
      <c r="AJ8" s="672"/>
      <c r="AK8" s="672"/>
      <c r="AL8" s="641">
        <v>0.4</v>
      </c>
      <c r="AM8" s="673"/>
      <c r="AN8" s="673"/>
      <c r="AO8" s="674"/>
      <c r="AP8" s="615" t="s">
        <v>217</v>
      </c>
      <c r="AQ8" s="616"/>
      <c r="AR8" s="616"/>
      <c r="AS8" s="616"/>
      <c r="AT8" s="616"/>
      <c r="AU8" s="616"/>
      <c r="AV8" s="616"/>
      <c r="AW8" s="616"/>
      <c r="AX8" s="616"/>
      <c r="AY8" s="616"/>
      <c r="AZ8" s="616"/>
      <c r="BA8" s="616"/>
      <c r="BB8" s="616"/>
      <c r="BC8" s="616"/>
      <c r="BD8" s="616"/>
      <c r="BE8" s="616"/>
      <c r="BF8" s="617"/>
      <c r="BG8" s="618">
        <v>19252</v>
      </c>
      <c r="BH8" s="619"/>
      <c r="BI8" s="619"/>
      <c r="BJ8" s="619"/>
      <c r="BK8" s="619"/>
      <c r="BL8" s="619"/>
      <c r="BM8" s="619"/>
      <c r="BN8" s="620"/>
      <c r="BO8" s="671">
        <v>1.3</v>
      </c>
      <c r="BP8" s="671"/>
      <c r="BQ8" s="671"/>
      <c r="BR8" s="671"/>
      <c r="BS8" s="624" t="s">
        <v>107</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1463634</v>
      </c>
      <c r="CS8" s="619"/>
      <c r="CT8" s="619"/>
      <c r="CU8" s="619"/>
      <c r="CV8" s="619"/>
      <c r="CW8" s="619"/>
      <c r="CX8" s="619"/>
      <c r="CY8" s="620"/>
      <c r="CZ8" s="671">
        <v>33.700000000000003</v>
      </c>
      <c r="DA8" s="671"/>
      <c r="DB8" s="671"/>
      <c r="DC8" s="671"/>
      <c r="DD8" s="624">
        <v>177983</v>
      </c>
      <c r="DE8" s="619"/>
      <c r="DF8" s="619"/>
      <c r="DG8" s="619"/>
      <c r="DH8" s="619"/>
      <c r="DI8" s="619"/>
      <c r="DJ8" s="619"/>
      <c r="DK8" s="619"/>
      <c r="DL8" s="619"/>
      <c r="DM8" s="619"/>
      <c r="DN8" s="619"/>
      <c r="DO8" s="619"/>
      <c r="DP8" s="620"/>
      <c r="DQ8" s="624">
        <v>637946</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8599</v>
      </c>
      <c r="S9" s="619"/>
      <c r="T9" s="619"/>
      <c r="U9" s="619"/>
      <c r="V9" s="619"/>
      <c r="W9" s="619"/>
      <c r="X9" s="619"/>
      <c r="Y9" s="620"/>
      <c r="Z9" s="671">
        <v>0.2</v>
      </c>
      <c r="AA9" s="671"/>
      <c r="AB9" s="671"/>
      <c r="AC9" s="671"/>
      <c r="AD9" s="672">
        <v>8599</v>
      </c>
      <c r="AE9" s="672"/>
      <c r="AF9" s="672"/>
      <c r="AG9" s="672"/>
      <c r="AH9" s="672"/>
      <c r="AI9" s="672"/>
      <c r="AJ9" s="672"/>
      <c r="AK9" s="672"/>
      <c r="AL9" s="641">
        <v>0.3</v>
      </c>
      <c r="AM9" s="673"/>
      <c r="AN9" s="673"/>
      <c r="AO9" s="674"/>
      <c r="AP9" s="615" t="s">
        <v>220</v>
      </c>
      <c r="AQ9" s="616"/>
      <c r="AR9" s="616"/>
      <c r="AS9" s="616"/>
      <c r="AT9" s="616"/>
      <c r="AU9" s="616"/>
      <c r="AV9" s="616"/>
      <c r="AW9" s="616"/>
      <c r="AX9" s="616"/>
      <c r="AY9" s="616"/>
      <c r="AZ9" s="616"/>
      <c r="BA9" s="616"/>
      <c r="BB9" s="616"/>
      <c r="BC9" s="616"/>
      <c r="BD9" s="616"/>
      <c r="BE9" s="616"/>
      <c r="BF9" s="617"/>
      <c r="BG9" s="618">
        <v>475129</v>
      </c>
      <c r="BH9" s="619"/>
      <c r="BI9" s="619"/>
      <c r="BJ9" s="619"/>
      <c r="BK9" s="619"/>
      <c r="BL9" s="619"/>
      <c r="BM9" s="619"/>
      <c r="BN9" s="620"/>
      <c r="BO9" s="671">
        <v>33.200000000000003</v>
      </c>
      <c r="BP9" s="671"/>
      <c r="BQ9" s="671"/>
      <c r="BR9" s="671"/>
      <c r="BS9" s="624" t="s">
        <v>107</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370097</v>
      </c>
      <c r="CS9" s="619"/>
      <c r="CT9" s="619"/>
      <c r="CU9" s="619"/>
      <c r="CV9" s="619"/>
      <c r="CW9" s="619"/>
      <c r="CX9" s="619"/>
      <c r="CY9" s="620"/>
      <c r="CZ9" s="671">
        <v>8.5</v>
      </c>
      <c r="DA9" s="671"/>
      <c r="DB9" s="671"/>
      <c r="DC9" s="671"/>
      <c r="DD9" s="624">
        <v>7719</v>
      </c>
      <c r="DE9" s="619"/>
      <c r="DF9" s="619"/>
      <c r="DG9" s="619"/>
      <c r="DH9" s="619"/>
      <c r="DI9" s="619"/>
      <c r="DJ9" s="619"/>
      <c r="DK9" s="619"/>
      <c r="DL9" s="619"/>
      <c r="DM9" s="619"/>
      <c r="DN9" s="619"/>
      <c r="DO9" s="619"/>
      <c r="DP9" s="620"/>
      <c r="DQ9" s="624">
        <v>340114</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216068</v>
      </c>
      <c r="S10" s="619"/>
      <c r="T10" s="619"/>
      <c r="U10" s="619"/>
      <c r="V10" s="619"/>
      <c r="W10" s="619"/>
      <c r="X10" s="619"/>
      <c r="Y10" s="620"/>
      <c r="Z10" s="671">
        <v>4.5999999999999996</v>
      </c>
      <c r="AA10" s="671"/>
      <c r="AB10" s="671"/>
      <c r="AC10" s="671"/>
      <c r="AD10" s="672">
        <v>216068</v>
      </c>
      <c r="AE10" s="672"/>
      <c r="AF10" s="672"/>
      <c r="AG10" s="672"/>
      <c r="AH10" s="672"/>
      <c r="AI10" s="672"/>
      <c r="AJ10" s="672"/>
      <c r="AK10" s="672"/>
      <c r="AL10" s="641">
        <v>8.1999999999999993</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25217</v>
      </c>
      <c r="BH10" s="619"/>
      <c r="BI10" s="619"/>
      <c r="BJ10" s="619"/>
      <c r="BK10" s="619"/>
      <c r="BL10" s="619"/>
      <c r="BM10" s="619"/>
      <c r="BN10" s="620"/>
      <c r="BO10" s="671">
        <v>1.8</v>
      </c>
      <c r="BP10" s="671"/>
      <c r="BQ10" s="671"/>
      <c r="BR10" s="671"/>
      <c r="BS10" s="624" t="s">
        <v>107</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t="s">
        <v>107</v>
      </c>
      <c r="CS10" s="619"/>
      <c r="CT10" s="619"/>
      <c r="CU10" s="619"/>
      <c r="CV10" s="619"/>
      <c r="CW10" s="619"/>
      <c r="CX10" s="619"/>
      <c r="CY10" s="620"/>
      <c r="CZ10" s="671" t="s">
        <v>107</v>
      </c>
      <c r="DA10" s="671"/>
      <c r="DB10" s="671"/>
      <c r="DC10" s="671"/>
      <c r="DD10" s="624" t="s">
        <v>107</v>
      </c>
      <c r="DE10" s="619"/>
      <c r="DF10" s="619"/>
      <c r="DG10" s="619"/>
      <c r="DH10" s="619"/>
      <c r="DI10" s="619"/>
      <c r="DJ10" s="619"/>
      <c r="DK10" s="619"/>
      <c r="DL10" s="619"/>
      <c r="DM10" s="619"/>
      <c r="DN10" s="619"/>
      <c r="DO10" s="619"/>
      <c r="DP10" s="620"/>
      <c r="DQ10" s="624" t="s">
        <v>107</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t="s">
        <v>107</v>
      </c>
      <c r="S11" s="619"/>
      <c r="T11" s="619"/>
      <c r="U11" s="619"/>
      <c r="V11" s="619"/>
      <c r="W11" s="619"/>
      <c r="X11" s="619"/>
      <c r="Y11" s="620"/>
      <c r="Z11" s="671" t="s">
        <v>107</v>
      </c>
      <c r="AA11" s="671"/>
      <c r="AB11" s="671"/>
      <c r="AC11" s="671"/>
      <c r="AD11" s="672" t="s">
        <v>107</v>
      </c>
      <c r="AE11" s="672"/>
      <c r="AF11" s="672"/>
      <c r="AG11" s="672"/>
      <c r="AH11" s="672"/>
      <c r="AI11" s="672"/>
      <c r="AJ11" s="672"/>
      <c r="AK11" s="672"/>
      <c r="AL11" s="641" t="s">
        <v>107</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111355</v>
      </c>
      <c r="BH11" s="619"/>
      <c r="BI11" s="619"/>
      <c r="BJ11" s="619"/>
      <c r="BK11" s="619"/>
      <c r="BL11" s="619"/>
      <c r="BM11" s="619"/>
      <c r="BN11" s="620"/>
      <c r="BO11" s="671">
        <v>7.8</v>
      </c>
      <c r="BP11" s="671"/>
      <c r="BQ11" s="671"/>
      <c r="BR11" s="671"/>
      <c r="BS11" s="624">
        <v>17859</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120178</v>
      </c>
      <c r="CS11" s="619"/>
      <c r="CT11" s="619"/>
      <c r="CU11" s="619"/>
      <c r="CV11" s="619"/>
      <c r="CW11" s="619"/>
      <c r="CX11" s="619"/>
      <c r="CY11" s="620"/>
      <c r="CZ11" s="671">
        <v>2.8</v>
      </c>
      <c r="DA11" s="671"/>
      <c r="DB11" s="671"/>
      <c r="DC11" s="671"/>
      <c r="DD11" s="624">
        <v>29359</v>
      </c>
      <c r="DE11" s="619"/>
      <c r="DF11" s="619"/>
      <c r="DG11" s="619"/>
      <c r="DH11" s="619"/>
      <c r="DI11" s="619"/>
      <c r="DJ11" s="619"/>
      <c r="DK11" s="619"/>
      <c r="DL11" s="619"/>
      <c r="DM11" s="619"/>
      <c r="DN11" s="619"/>
      <c r="DO11" s="619"/>
      <c r="DP11" s="620"/>
      <c r="DQ11" s="624">
        <v>84342</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107</v>
      </c>
      <c r="S12" s="619"/>
      <c r="T12" s="619"/>
      <c r="U12" s="619"/>
      <c r="V12" s="619"/>
      <c r="W12" s="619"/>
      <c r="X12" s="619"/>
      <c r="Y12" s="620"/>
      <c r="Z12" s="671" t="s">
        <v>107</v>
      </c>
      <c r="AA12" s="671"/>
      <c r="AB12" s="671"/>
      <c r="AC12" s="671"/>
      <c r="AD12" s="672" t="s">
        <v>107</v>
      </c>
      <c r="AE12" s="672"/>
      <c r="AF12" s="672"/>
      <c r="AG12" s="672"/>
      <c r="AH12" s="672"/>
      <c r="AI12" s="672"/>
      <c r="AJ12" s="672"/>
      <c r="AK12" s="672"/>
      <c r="AL12" s="641" t="s">
        <v>107</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691243</v>
      </c>
      <c r="BH12" s="619"/>
      <c r="BI12" s="619"/>
      <c r="BJ12" s="619"/>
      <c r="BK12" s="619"/>
      <c r="BL12" s="619"/>
      <c r="BM12" s="619"/>
      <c r="BN12" s="620"/>
      <c r="BO12" s="671">
        <v>48.3</v>
      </c>
      <c r="BP12" s="671"/>
      <c r="BQ12" s="671"/>
      <c r="BR12" s="671"/>
      <c r="BS12" s="624" t="s">
        <v>107</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9861</v>
      </c>
      <c r="CS12" s="619"/>
      <c r="CT12" s="619"/>
      <c r="CU12" s="619"/>
      <c r="CV12" s="619"/>
      <c r="CW12" s="619"/>
      <c r="CX12" s="619"/>
      <c r="CY12" s="620"/>
      <c r="CZ12" s="671">
        <v>0.2</v>
      </c>
      <c r="DA12" s="671"/>
      <c r="DB12" s="671"/>
      <c r="DC12" s="671"/>
      <c r="DD12" s="624" t="s">
        <v>107</v>
      </c>
      <c r="DE12" s="619"/>
      <c r="DF12" s="619"/>
      <c r="DG12" s="619"/>
      <c r="DH12" s="619"/>
      <c r="DI12" s="619"/>
      <c r="DJ12" s="619"/>
      <c r="DK12" s="619"/>
      <c r="DL12" s="619"/>
      <c r="DM12" s="619"/>
      <c r="DN12" s="619"/>
      <c r="DO12" s="619"/>
      <c r="DP12" s="620"/>
      <c r="DQ12" s="624">
        <v>9300</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5071</v>
      </c>
      <c r="S13" s="619"/>
      <c r="T13" s="619"/>
      <c r="U13" s="619"/>
      <c r="V13" s="619"/>
      <c r="W13" s="619"/>
      <c r="X13" s="619"/>
      <c r="Y13" s="620"/>
      <c r="Z13" s="671">
        <v>0.1</v>
      </c>
      <c r="AA13" s="671"/>
      <c r="AB13" s="671"/>
      <c r="AC13" s="671"/>
      <c r="AD13" s="672">
        <v>5071</v>
      </c>
      <c r="AE13" s="672"/>
      <c r="AF13" s="672"/>
      <c r="AG13" s="672"/>
      <c r="AH13" s="672"/>
      <c r="AI13" s="672"/>
      <c r="AJ13" s="672"/>
      <c r="AK13" s="672"/>
      <c r="AL13" s="641">
        <v>0.2</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691243</v>
      </c>
      <c r="BH13" s="619"/>
      <c r="BI13" s="619"/>
      <c r="BJ13" s="619"/>
      <c r="BK13" s="619"/>
      <c r="BL13" s="619"/>
      <c r="BM13" s="619"/>
      <c r="BN13" s="620"/>
      <c r="BO13" s="671">
        <v>48.3</v>
      </c>
      <c r="BP13" s="671"/>
      <c r="BQ13" s="671"/>
      <c r="BR13" s="671"/>
      <c r="BS13" s="624" t="s">
        <v>107</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484804</v>
      </c>
      <c r="CS13" s="619"/>
      <c r="CT13" s="619"/>
      <c r="CU13" s="619"/>
      <c r="CV13" s="619"/>
      <c r="CW13" s="619"/>
      <c r="CX13" s="619"/>
      <c r="CY13" s="620"/>
      <c r="CZ13" s="671">
        <v>11.2</v>
      </c>
      <c r="DA13" s="671"/>
      <c r="DB13" s="671"/>
      <c r="DC13" s="671"/>
      <c r="DD13" s="624">
        <v>148252</v>
      </c>
      <c r="DE13" s="619"/>
      <c r="DF13" s="619"/>
      <c r="DG13" s="619"/>
      <c r="DH13" s="619"/>
      <c r="DI13" s="619"/>
      <c r="DJ13" s="619"/>
      <c r="DK13" s="619"/>
      <c r="DL13" s="619"/>
      <c r="DM13" s="619"/>
      <c r="DN13" s="619"/>
      <c r="DO13" s="619"/>
      <c r="DP13" s="620"/>
      <c r="DQ13" s="624">
        <v>250981</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107</v>
      </c>
      <c r="S14" s="619"/>
      <c r="T14" s="619"/>
      <c r="U14" s="619"/>
      <c r="V14" s="619"/>
      <c r="W14" s="619"/>
      <c r="X14" s="619"/>
      <c r="Y14" s="620"/>
      <c r="Z14" s="671" t="s">
        <v>107</v>
      </c>
      <c r="AA14" s="671"/>
      <c r="AB14" s="671"/>
      <c r="AC14" s="671"/>
      <c r="AD14" s="672" t="s">
        <v>107</v>
      </c>
      <c r="AE14" s="672"/>
      <c r="AF14" s="672"/>
      <c r="AG14" s="672"/>
      <c r="AH14" s="672"/>
      <c r="AI14" s="672"/>
      <c r="AJ14" s="672"/>
      <c r="AK14" s="672"/>
      <c r="AL14" s="641" t="s">
        <v>107</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28250</v>
      </c>
      <c r="BH14" s="619"/>
      <c r="BI14" s="619"/>
      <c r="BJ14" s="619"/>
      <c r="BK14" s="619"/>
      <c r="BL14" s="619"/>
      <c r="BM14" s="619"/>
      <c r="BN14" s="620"/>
      <c r="BO14" s="671">
        <v>2</v>
      </c>
      <c r="BP14" s="671"/>
      <c r="BQ14" s="671"/>
      <c r="BR14" s="671"/>
      <c r="BS14" s="624" t="s">
        <v>107</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221302</v>
      </c>
      <c r="CS14" s="619"/>
      <c r="CT14" s="619"/>
      <c r="CU14" s="619"/>
      <c r="CV14" s="619"/>
      <c r="CW14" s="619"/>
      <c r="CX14" s="619"/>
      <c r="CY14" s="620"/>
      <c r="CZ14" s="671">
        <v>5.0999999999999996</v>
      </c>
      <c r="DA14" s="671"/>
      <c r="DB14" s="671"/>
      <c r="DC14" s="671"/>
      <c r="DD14" s="624">
        <v>23847</v>
      </c>
      <c r="DE14" s="619"/>
      <c r="DF14" s="619"/>
      <c r="DG14" s="619"/>
      <c r="DH14" s="619"/>
      <c r="DI14" s="619"/>
      <c r="DJ14" s="619"/>
      <c r="DK14" s="619"/>
      <c r="DL14" s="619"/>
      <c r="DM14" s="619"/>
      <c r="DN14" s="619"/>
      <c r="DO14" s="619"/>
      <c r="DP14" s="620"/>
      <c r="DQ14" s="624">
        <v>197280</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9888</v>
      </c>
      <c r="S15" s="619"/>
      <c r="T15" s="619"/>
      <c r="U15" s="619"/>
      <c r="V15" s="619"/>
      <c r="W15" s="619"/>
      <c r="X15" s="619"/>
      <c r="Y15" s="620"/>
      <c r="Z15" s="671">
        <v>0.2</v>
      </c>
      <c r="AA15" s="671"/>
      <c r="AB15" s="671"/>
      <c r="AC15" s="671"/>
      <c r="AD15" s="672">
        <v>9888</v>
      </c>
      <c r="AE15" s="672"/>
      <c r="AF15" s="672"/>
      <c r="AG15" s="672"/>
      <c r="AH15" s="672"/>
      <c r="AI15" s="672"/>
      <c r="AJ15" s="672"/>
      <c r="AK15" s="672"/>
      <c r="AL15" s="641">
        <v>0.4</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79224</v>
      </c>
      <c r="BH15" s="619"/>
      <c r="BI15" s="619"/>
      <c r="BJ15" s="619"/>
      <c r="BK15" s="619"/>
      <c r="BL15" s="619"/>
      <c r="BM15" s="619"/>
      <c r="BN15" s="620"/>
      <c r="BO15" s="671">
        <v>5.5</v>
      </c>
      <c r="BP15" s="671"/>
      <c r="BQ15" s="671"/>
      <c r="BR15" s="671"/>
      <c r="BS15" s="624" t="s">
        <v>107</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456975</v>
      </c>
      <c r="CS15" s="619"/>
      <c r="CT15" s="619"/>
      <c r="CU15" s="619"/>
      <c r="CV15" s="619"/>
      <c r="CW15" s="619"/>
      <c r="CX15" s="619"/>
      <c r="CY15" s="620"/>
      <c r="CZ15" s="671">
        <v>10.5</v>
      </c>
      <c r="DA15" s="671"/>
      <c r="DB15" s="671"/>
      <c r="DC15" s="671"/>
      <c r="DD15" s="624">
        <v>40935</v>
      </c>
      <c r="DE15" s="619"/>
      <c r="DF15" s="619"/>
      <c r="DG15" s="619"/>
      <c r="DH15" s="619"/>
      <c r="DI15" s="619"/>
      <c r="DJ15" s="619"/>
      <c r="DK15" s="619"/>
      <c r="DL15" s="619"/>
      <c r="DM15" s="619"/>
      <c r="DN15" s="619"/>
      <c r="DO15" s="619"/>
      <c r="DP15" s="620"/>
      <c r="DQ15" s="624">
        <v>424017</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1035010</v>
      </c>
      <c r="S16" s="619"/>
      <c r="T16" s="619"/>
      <c r="U16" s="619"/>
      <c r="V16" s="619"/>
      <c r="W16" s="619"/>
      <c r="X16" s="619"/>
      <c r="Y16" s="620"/>
      <c r="Z16" s="671">
        <v>22</v>
      </c>
      <c r="AA16" s="671"/>
      <c r="AB16" s="671"/>
      <c r="AC16" s="671"/>
      <c r="AD16" s="672">
        <v>929011</v>
      </c>
      <c r="AE16" s="672"/>
      <c r="AF16" s="672"/>
      <c r="AG16" s="672"/>
      <c r="AH16" s="672"/>
      <c r="AI16" s="672"/>
      <c r="AJ16" s="672"/>
      <c r="AK16" s="672"/>
      <c r="AL16" s="641">
        <v>35.200000000000003</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107</v>
      </c>
      <c r="BH16" s="619"/>
      <c r="BI16" s="619"/>
      <c r="BJ16" s="619"/>
      <c r="BK16" s="619"/>
      <c r="BL16" s="619"/>
      <c r="BM16" s="619"/>
      <c r="BN16" s="620"/>
      <c r="BO16" s="671" t="s">
        <v>107</v>
      </c>
      <c r="BP16" s="671"/>
      <c r="BQ16" s="671"/>
      <c r="BR16" s="671"/>
      <c r="BS16" s="624" t="s">
        <v>107</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3262</v>
      </c>
      <c r="CS16" s="619"/>
      <c r="CT16" s="619"/>
      <c r="CU16" s="619"/>
      <c r="CV16" s="619"/>
      <c r="CW16" s="619"/>
      <c r="CX16" s="619"/>
      <c r="CY16" s="620"/>
      <c r="CZ16" s="671">
        <v>0.1</v>
      </c>
      <c r="DA16" s="671"/>
      <c r="DB16" s="671"/>
      <c r="DC16" s="671"/>
      <c r="DD16" s="624" t="s">
        <v>107</v>
      </c>
      <c r="DE16" s="619"/>
      <c r="DF16" s="619"/>
      <c r="DG16" s="619"/>
      <c r="DH16" s="619"/>
      <c r="DI16" s="619"/>
      <c r="DJ16" s="619"/>
      <c r="DK16" s="619"/>
      <c r="DL16" s="619"/>
      <c r="DM16" s="619"/>
      <c r="DN16" s="619"/>
      <c r="DO16" s="619"/>
      <c r="DP16" s="620"/>
      <c r="DQ16" s="624">
        <v>1762</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929011</v>
      </c>
      <c r="S17" s="619"/>
      <c r="T17" s="619"/>
      <c r="U17" s="619"/>
      <c r="V17" s="619"/>
      <c r="W17" s="619"/>
      <c r="X17" s="619"/>
      <c r="Y17" s="620"/>
      <c r="Z17" s="671">
        <v>19.8</v>
      </c>
      <c r="AA17" s="671"/>
      <c r="AB17" s="671"/>
      <c r="AC17" s="671"/>
      <c r="AD17" s="672">
        <v>929011</v>
      </c>
      <c r="AE17" s="672"/>
      <c r="AF17" s="672"/>
      <c r="AG17" s="672"/>
      <c r="AH17" s="672"/>
      <c r="AI17" s="672"/>
      <c r="AJ17" s="672"/>
      <c r="AK17" s="672"/>
      <c r="AL17" s="641">
        <v>35.200000000000003</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107</v>
      </c>
      <c r="BH17" s="619"/>
      <c r="BI17" s="619"/>
      <c r="BJ17" s="619"/>
      <c r="BK17" s="619"/>
      <c r="BL17" s="619"/>
      <c r="BM17" s="619"/>
      <c r="BN17" s="620"/>
      <c r="BO17" s="671" t="s">
        <v>107</v>
      </c>
      <c r="BP17" s="671"/>
      <c r="BQ17" s="671"/>
      <c r="BR17" s="671"/>
      <c r="BS17" s="624" t="s">
        <v>107</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333343</v>
      </c>
      <c r="CS17" s="619"/>
      <c r="CT17" s="619"/>
      <c r="CU17" s="619"/>
      <c r="CV17" s="619"/>
      <c r="CW17" s="619"/>
      <c r="CX17" s="619"/>
      <c r="CY17" s="620"/>
      <c r="CZ17" s="671">
        <v>7.7</v>
      </c>
      <c r="DA17" s="671"/>
      <c r="DB17" s="671"/>
      <c r="DC17" s="671"/>
      <c r="DD17" s="624" t="s">
        <v>107</v>
      </c>
      <c r="DE17" s="619"/>
      <c r="DF17" s="619"/>
      <c r="DG17" s="619"/>
      <c r="DH17" s="619"/>
      <c r="DI17" s="619"/>
      <c r="DJ17" s="619"/>
      <c r="DK17" s="619"/>
      <c r="DL17" s="619"/>
      <c r="DM17" s="619"/>
      <c r="DN17" s="619"/>
      <c r="DO17" s="619"/>
      <c r="DP17" s="620"/>
      <c r="DQ17" s="624">
        <v>333343</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105999</v>
      </c>
      <c r="S18" s="619"/>
      <c r="T18" s="619"/>
      <c r="U18" s="619"/>
      <c r="V18" s="619"/>
      <c r="W18" s="619"/>
      <c r="X18" s="619"/>
      <c r="Y18" s="620"/>
      <c r="Z18" s="671">
        <v>2.2999999999999998</v>
      </c>
      <c r="AA18" s="671"/>
      <c r="AB18" s="671"/>
      <c r="AC18" s="671"/>
      <c r="AD18" s="672" t="s">
        <v>107</v>
      </c>
      <c r="AE18" s="672"/>
      <c r="AF18" s="672"/>
      <c r="AG18" s="672"/>
      <c r="AH18" s="672"/>
      <c r="AI18" s="672"/>
      <c r="AJ18" s="672"/>
      <c r="AK18" s="672"/>
      <c r="AL18" s="641" t="s">
        <v>107</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107</v>
      </c>
      <c r="BH18" s="619"/>
      <c r="BI18" s="619"/>
      <c r="BJ18" s="619"/>
      <c r="BK18" s="619"/>
      <c r="BL18" s="619"/>
      <c r="BM18" s="619"/>
      <c r="BN18" s="620"/>
      <c r="BO18" s="671" t="s">
        <v>107</v>
      </c>
      <c r="BP18" s="671"/>
      <c r="BQ18" s="671"/>
      <c r="BR18" s="671"/>
      <c r="BS18" s="624" t="s">
        <v>107</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107</v>
      </c>
      <c r="CS18" s="619"/>
      <c r="CT18" s="619"/>
      <c r="CU18" s="619"/>
      <c r="CV18" s="619"/>
      <c r="CW18" s="619"/>
      <c r="CX18" s="619"/>
      <c r="CY18" s="620"/>
      <c r="CZ18" s="671" t="s">
        <v>107</v>
      </c>
      <c r="DA18" s="671"/>
      <c r="DB18" s="671"/>
      <c r="DC18" s="671"/>
      <c r="DD18" s="624" t="s">
        <v>107</v>
      </c>
      <c r="DE18" s="619"/>
      <c r="DF18" s="619"/>
      <c r="DG18" s="619"/>
      <c r="DH18" s="619"/>
      <c r="DI18" s="619"/>
      <c r="DJ18" s="619"/>
      <c r="DK18" s="619"/>
      <c r="DL18" s="619"/>
      <c r="DM18" s="619"/>
      <c r="DN18" s="619"/>
      <c r="DO18" s="619"/>
      <c r="DP18" s="620"/>
      <c r="DQ18" s="624" t="s">
        <v>107</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t="s">
        <v>107</v>
      </c>
      <c r="S19" s="619"/>
      <c r="T19" s="619"/>
      <c r="U19" s="619"/>
      <c r="V19" s="619"/>
      <c r="W19" s="619"/>
      <c r="X19" s="619"/>
      <c r="Y19" s="620"/>
      <c r="Z19" s="671" t="s">
        <v>107</v>
      </c>
      <c r="AA19" s="671"/>
      <c r="AB19" s="671"/>
      <c r="AC19" s="671"/>
      <c r="AD19" s="672" t="s">
        <v>107</v>
      </c>
      <c r="AE19" s="672"/>
      <c r="AF19" s="672"/>
      <c r="AG19" s="672"/>
      <c r="AH19" s="672"/>
      <c r="AI19" s="672"/>
      <c r="AJ19" s="672"/>
      <c r="AK19" s="672"/>
      <c r="AL19" s="641" t="s">
        <v>107</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t="s">
        <v>107</v>
      </c>
      <c r="BH19" s="619"/>
      <c r="BI19" s="619"/>
      <c r="BJ19" s="619"/>
      <c r="BK19" s="619"/>
      <c r="BL19" s="619"/>
      <c r="BM19" s="619"/>
      <c r="BN19" s="620"/>
      <c r="BO19" s="671" t="s">
        <v>107</v>
      </c>
      <c r="BP19" s="671"/>
      <c r="BQ19" s="671"/>
      <c r="BR19" s="671"/>
      <c r="BS19" s="624" t="s">
        <v>107</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107</v>
      </c>
      <c r="CS19" s="619"/>
      <c r="CT19" s="619"/>
      <c r="CU19" s="619"/>
      <c r="CV19" s="619"/>
      <c r="CW19" s="619"/>
      <c r="CX19" s="619"/>
      <c r="CY19" s="620"/>
      <c r="CZ19" s="671" t="s">
        <v>107</v>
      </c>
      <c r="DA19" s="671"/>
      <c r="DB19" s="671"/>
      <c r="DC19" s="671"/>
      <c r="DD19" s="624" t="s">
        <v>107</v>
      </c>
      <c r="DE19" s="619"/>
      <c r="DF19" s="619"/>
      <c r="DG19" s="619"/>
      <c r="DH19" s="619"/>
      <c r="DI19" s="619"/>
      <c r="DJ19" s="619"/>
      <c r="DK19" s="619"/>
      <c r="DL19" s="619"/>
      <c r="DM19" s="619"/>
      <c r="DN19" s="619"/>
      <c r="DO19" s="619"/>
      <c r="DP19" s="620"/>
      <c r="DQ19" s="624" t="s">
        <v>107</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2746218</v>
      </c>
      <c r="S20" s="619"/>
      <c r="T20" s="619"/>
      <c r="U20" s="619"/>
      <c r="V20" s="619"/>
      <c r="W20" s="619"/>
      <c r="X20" s="619"/>
      <c r="Y20" s="620"/>
      <c r="Z20" s="671">
        <v>58.5</v>
      </c>
      <c r="AA20" s="671"/>
      <c r="AB20" s="671"/>
      <c r="AC20" s="671"/>
      <c r="AD20" s="672">
        <v>2640219</v>
      </c>
      <c r="AE20" s="672"/>
      <c r="AF20" s="672"/>
      <c r="AG20" s="672"/>
      <c r="AH20" s="672"/>
      <c r="AI20" s="672"/>
      <c r="AJ20" s="672"/>
      <c r="AK20" s="672"/>
      <c r="AL20" s="641">
        <v>99.9</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t="s">
        <v>107</v>
      </c>
      <c r="BH20" s="619"/>
      <c r="BI20" s="619"/>
      <c r="BJ20" s="619"/>
      <c r="BK20" s="619"/>
      <c r="BL20" s="619"/>
      <c r="BM20" s="619"/>
      <c r="BN20" s="620"/>
      <c r="BO20" s="671" t="s">
        <v>107</v>
      </c>
      <c r="BP20" s="671"/>
      <c r="BQ20" s="671"/>
      <c r="BR20" s="671"/>
      <c r="BS20" s="624" t="s">
        <v>107</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4340542</v>
      </c>
      <c r="CS20" s="619"/>
      <c r="CT20" s="619"/>
      <c r="CU20" s="619"/>
      <c r="CV20" s="619"/>
      <c r="CW20" s="619"/>
      <c r="CX20" s="619"/>
      <c r="CY20" s="620"/>
      <c r="CZ20" s="671">
        <v>100</v>
      </c>
      <c r="DA20" s="671"/>
      <c r="DB20" s="671"/>
      <c r="DC20" s="671"/>
      <c r="DD20" s="624">
        <v>445729</v>
      </c>
      <c r="DE20" s="619"/>
      <c r="DF20" s="619"/>
      <c r="DG20" s="619"/>
      <c r="DH20" s="619"/>
      <c r="DI20" s="619"/>
      <c r="DJ20" s="619"/>
      <c r="DK20" s="619"/>
      <c r="DL20" s="619"/>
      <c r="DM20" s="619"/>
      <c r="DN20" s="619"/>
      <c r="DO20" s="619"/>
      <c r="DP20" s="620"/>
      <c r="DQ20" s="624">
        <v>3073704</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1298</v>
      </c>
      <c r="S21" s="619"/>
      <c r="T21" s="619"/>
      <c r="U21" s="619"/>
      <c r="V21" s="619"/>
      <c r="W21" s="619"/>
      <c r="X21" s="619"/>
      <c r="Y21" s="620"/>
      <c r="Z21" s="671">
        <v>0</v>
      </c>
      <c r="AA21" s="671"/>
      <c r="AB21" s="671"/>
      <c r="AC21" s="671"/>
      <c r="AD21" s="672">
        <v>1298</v>
      </c>
      <c r="AE21" s="672"/>
      <c r="AF21" s="672"/>
      <c r="AG21" s="672"/>
      <c r="AH21" s="672"/>
      <c r="AI21" s="672"/>
      <c r="AJ21" s="672"/>
      <c r="AK21" s="672"/>
      <c r="AL21" s="641">
        <v>0</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t="s">
        <v>107</v>
      </c>
      <c r="BH21" s="619"/>
      <c r="BI21" s="619"/>
      <c r="BJ21" s="619"/>
      <c r="BK21" s="619"/>
      <c r="BL21" s="619"/>
      <c r="BM21" s="619"/>
      <c r="BN21" s="620"/>
      <c r="BO21" s="671" t="s">
        <v>107</v>
      </c>
      <c r="BP21" s="671"/>
      <c r="BQ21" s="671"/>
      <c r="BR21" s="671"/>
      <c r="BS21" s="624" t="s">
        <v>107</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75211</v>
      </c>
      <c r="S22" s="619"/>
      <c r="T22" s="619"/>
      <c r="U22" s="619"/>
      <c r="V22" s="619"/>
      <c r="W22" s="619"/>
      <c r="X22" s="619"/>
      <c r="Y22" s="620"/>
      <c r="Z22" s="671">
        <v>1.6</v>
      </c>
      <c r="AA22" s="671"/>
      <c r="AB22" s="671"/>
      <c r="AC22" s="671"/>
      <c r="AD22" s="672" t="s">
        <v>107</v>
      </c>
      <c r="AE22" s="672"/>
      <c r="AF22" s="672"/>
      <c r="AG22" s="672"/>
      <c r="AH22" s="672"/>
      <c r="AI22" s="672"/>
      <c r="AJ22" s="672"/>
      <c r="AK22" s="672"/>
      <c r="AL22" s="641" t="s">
        <v>107</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107</v>
      </c>
      <c r="BH22" s="619"/>
      <c r="BI22" s="619"/>
      <c r="BJ22" s="619"/>
      <c r="BK22" s="619"/>
      <c r="BL22" s="619"/>
      <c r="BM22" s="619"/>
      <c r="BN22" s="620"/>
      <c r="BO22" s="671" t="s">
        <v>107</v>
      </c>
      <c r="BP22" s="671"/>
      <c r="BQ22" s="671"/>
      <c r="BR22" s="671"/>
      <c r="BS22" s="624" t="s">
        <v>107</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16033</v>
      </c>
      <c r="S23" s="619"/>
      <c r="T23" s="619"/>
      <c r="U23" s="619"/>
      <c r="V23" s="619"/>
      <c r="W23" s="619"/>
      <c r="X23" s="619"/>
      <c r="Y23" s="620"/>
      <c r="Z23" s="671">
        <v>0.3</v>
      </c>
      <c r="AA23" s="671"/>
      <c r="AB23" s="671"/>
      <c r="AC23" s="671"/>
      <c r="AD23" s="672" t="s">
        <v>107</v>
      </c>
      <c r="AE23" s="672"/>
      <c r="AF23" s="672"/>
      <c r="AG23" s="672"/>
      <c r="AH23" s="672"/>
      <c r="AI23" s="672"/>
      <c r="AJ23" s="672"/>
      <c r="AK23" s="672"/>
      <c r="AL23" s="641" t="s">
        <v>107</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107</v>
      </c>
      <c r="BH23" s="619"/>
      <c r="BI23" s="619"/>
      <c r="BJ23" s="619"/>
      <c r="BK23" s="619"/>
      <c r="BL23" s="619"/>
      <c r="BM23" s="619"/>
      <c r="BN23" s="620"/>
      <c r="BO23" s="671" t="s">
        <v>107</v>
      </c>
      <c r="BP23" s="671"/>
      <c r="BQ23" s="671"/>
      <c r="BR23" s="671"/>
      <c r="BS23" s="624" t="s">
        <v>107</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3302</v>
      </c>
      <c r="S24" s="619"/>
      <c r="T24" s="619"/>
      <c r="U24" s="619"/>
      <c r="V24" s="619"/>
      <c r="W24" s="619"/>
      <c r="X24" s="619"/>
      <c r="Y24" s="620"/>
      <c r="Z24" s="671">
        <v>0.1</v>
      </c>
      <c r="AA24" s="671"/>
      <c r="AB24" s="671"/>
      <c r="AC24" s="671"/>
      <c r="AD24" s="672" t="s">
        <v>107</v>
      </c>
      <c r="AE24" s="672"/>
      <c r="AF24" s="672"/>
      <c r="AG24" s="672"/>
      <c r="AH24" s="672"/>
      <c r="AI24" s="672"/>
      <c r="AJ24" s="672"/>
      <c r="AK24" s="672"/>
      <c r="AL24" s="641" t="s">
        <v>107</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107</v>
      </c>
      <c r="BH24" s="619"/>
      <c r="BI24" s="619"/>
      <c r="BJ24" s="619"/>
      <c r="BK24" s="619"/>
      <c r="BL24" s="619"/>
      <c r="BM24" s="619"/>
      <c r="BN24" s="620"/>
      <c r="BO24" s="671" t="s">
        <v>107</v>
      </c>
      <c r="BP24" s="671"/>
      <c r="BQ24" s="671"/>
      <c r="BR24" s="671"/>
      <c r="BS24" s="624" t="s">
        <v>107</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1823526</v>
      </c>
      <c r="CS24" s="669"/>
      <c r="CT24" s="669"/>
      <c r="CU24" s="669"/>
      <c r="CV24" s="669"/>
      <c r="CW24" s="669"/>
      <c r="CX24" s="669"/>
      <c r="CY24" s="716"/>
      <c r="CZ24" s="720">
        <v>42</v>
      </c>
      <c r="DA24" s="721"/>
      <c r="DB24" s="721"/>
      <c r="DC24" s="722"/>
      <c r="DD24" s="715">
        <v>1232801</v>
      </c>
      <c r="DE24" s="669"/>
      <c r="DF24" s="669"/>
      <c r="DG24" s="669"/>
      <c r="DH24" s="669"/>
      <c r="DI24" s="669"/>
      <c r="DJ24" s="669"/>
      <c r="DK24" s="716"/>
      <c r="DL24" s="715">
        <v>1225777</v>
      </c>
      <c r="DM24" s="669"/>
      <c r="DN24" s="669"/>
      <c r="DO24" s="669"/>
      <c r="DP24" s="669"/>
      <c r="DQ24" s="669"/>
      <c r="DR24" s="669"/>
      <c r="DS24" s="669"/>
      <c r="DT24" s="669"/>
      <c r="DU24" s="669"/>
      <c r="DV24" s="716"/>
      <c r="DW24" s="717">
        <v>43.1</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471603</v>
      </c>
      <c r="S25" s="619"/>
      <c r="T25" s="619"/>
      <c r="U25" s="619"/>
      <c r="V25" s="619"/>
      <c r="W25" s="619"/>
      <c r="X25" s="619"/>
      <c r="Y25" s="620"/>
      <c r="Z25" s="671">
        <v>10</v>
      </c>
      <c r="AA25" s="671"/>
      <c r="AB25" s="671"/>
      <c r="AC25" s="671"/>
      <c r="AD25" s="672" t="s">
        <v>107</v>
      </c>
      <c r="AE25" s="672"/>
      <c r="AF25" s="672"/>
      <c r="AG25" s="672"/>
      <c r="AH25" s="672"/>
      <c r="AI25" s="672"/>
      <c r="AJ25" s="672"/>
      <c r="AK25" s="672"/>
      <c r="AL25" s="641" t="s">
        <v>107</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107</v>
      </c>
      <c r="BH25" s="619"/>
      <c r="BI25" s="619"/>
      <c r="BJ25" s="619"/>
      <c r="BK25" s="619"/>
      <c r="BL25" s="619"/>
      <c r="BM25" s="619"/>
      <c r="BN25" s="620"/>
      <c r="BO25" s="671" t="s">
        <v>107</v>
      </c>
      <c r="BP25" s="671"/>
      <c r="BQ25" s="671"/>
      <c r="BR25" s="671"/>
      <c r="BS25" s="624" t="s">
        <v>107</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683559</v>
      </c>
      <c r="CS25" s="637"/>
      <c r="CT25" s="637"/>
      <c r="CU25" s="637"/>
      <c r="CV25" s="637"/>
      <c r="CW25" s="637"/>
      <c r="CX25" s="637"/>
      <c r="CY25" s="638"/>
      <c r="CZ25" s="621">
        <v>15.7</v>
      </c>
      <c r="DA25" s="639"/>
      <c r="DB25" s="639"/>
      <c r="DC25" s="640"/>
      <c r="DD25" s="624">
        <v>662076</v>
      </c>
      <c r="DE25" s="637"/>
      <c r="DF25" s="637"/>
      <c r="DG25" s="637"/>
      <c r="DH25" s="637"/>
      <c r="DI25" s="637"/>
      <c r="DJ25" s="637"/>
      <c r="DK25" s="638"/>
      <c r="DL25" s="624">
        <v>655760</v>
      </c>
      <c r="DM25" s="637"/>
      <c r="DN25" s="637"/>
      <c r="DO25" s="637"/>
      <c r="DP25" s="637"/>
      <c r="DQ25" s="637"/>
      <c r="DR25" s="637"/>
      <c r="DS25" s="637"/>
      <c r="DT25" s="637"/>
      <c r="DU25" s="637"/>
      <c r="DV25" s="638"/>
      <c r="DW25" s="641">
        <v>23.1</v>
      </c>
      <c r="DX25" s="642"/>
      <c r="DY25" s="642"/>
      <c r="DZ25" s="642"/>
      <c r="EA25" s="642"/>
      <c r="EB25" s="642"/>
      <c r="EC25" s="643"/>
    </row>
    <row r="26" spans="2:133" ht="11.25" customHeight="1" x14ac:dyDescent="0.15">
      <c r="B26" s="712" t="s">
        <v>273</v>
      </c>
      <c r="C26" s="713"/>
      <c r="D26" s="713"/>
      <c r="E26" s="713"/>
      <c r="F26" s="713"/>
      <c r="G26" s="713"/>
      <c r="H26" s="713"/>
      <c r="I26" s="713"/>
      <c r="J26" s="713"/>
      <c r="K26" s="713"/>
      <c r="L26" s="713"/>
      <c r="M26" s="713"/>
      <c r="N26" s="713"/>
      <c r="O26" s="713"/>
      <c r="P26" s="713"/>
      <c r="Q26" s="714"/>
      <c r="R26" s="618" t="s">
        <v>107</v>
      </c>
      <c r="S26" s="619"/>
      <c r="T26" s="619"/>
      <c r="U26" s="619"/>
      <c r="V26" s="619"/>
      <c r="W26" s="619"/>
      <c r="X26" s="619"/>
      <c r="Y26" s="620"/>
      <c r="Z26" s="671" t="s">
        <v>107</v>
      </c>
      <c r="AA26" s="671"/>
      <c r="AB26" s="671"/>
      <c r="AC26" s="671"/>
      <c r="AD26" s="672" t="s">
        <v>107</v>
      </c>
      <c r="AE26" s="672"/>
      <c r="AF26" s="672"/>
      <c r="AG26" s="672"/>
      <c r="AH26" s="672"/>
      <c r="AI26" s="672"/>
      <c r="AJ26" s="672"/>
      <c r="AK26" s="672"/>
      <c r="AL26" s="641" t="s">
        <v>107</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107</v>
      </c>
      <c r="BH26" s="619"/>
      <c r="BI26" s="619"/>
      <c r="BJ26" s="619"/>
      <c r="BK26" s="619"/>
      <c r="BL26" s="619"/>
      <c r="BM26" s="619"/>
      <c r="BN26" s="620"/>
      <c r="BO26" s="671" t="s">
        <v>107</v>
      </c>
      <c r="BP26" s="671"/>
      <c r="BQ26" s="671"/>
      <c r="BR26" s="671"/>
      <c r="BS26" s="624" t="s">
        <v>107</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409914</v>
      </c>
      <c r="CS26" s="619"/>
      <c r="CT26" s="619"/>
      <c r="CU26" s="619"/>
      <c r="CV26" s="619"/>
      <c r="CW26" s="619"/>
      <c r="CX26" s="619"/>
      <c r="CY26" s="620"/>
      <c r="CZ26" s="621">
        <v>9.4</v>
      </c>
      <c r="DA26" s="639"/>
      <c r="DB26" s="639"/>
      <c r="DC26" s="640"/>
      <c r="DD26" s="624">
        <v>392525</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407992</v>
      </c>
      <c r="S27" s="619"/>
      <c r="T27" s="619"/>
      <c r="U27" s="619"/>
      <c r="V27" s="619"/>
      <c r="W27" s="619"/>
      <c r="X27" s="619"/>
      <c r="Y27" s="620"/>
      <c r="Z27" s="671">
        <v>8.6999999999999993</v>
      </c>
      <c r="AA27" s="671"/>
      <c r="AB27" s="671"/>
      <c r="AC27" s="671"/>
      <c r="AD27" s="672" t="s">
        <v>107</v>
      </c>
      <c r="AE27" s="672"/>
      <c r="AF27" s="672"/>
      <c r="AG27" s="672"/>
      <c r="AH27" s="672"/>
      <c r="AI27" s="672"/>
      <c r="AJ27" s="672"/>
      <c r="AK27" s="672"/>
      <c r="AL27" s="641" t="s">
        <v>107</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1429670</v>
      </c>
      <c r="BH27" s="619"/>
      <c r="BI27" s="619"/>
      <c r="BJ27" s="619"/>
      <c r="BK27" s="619"/>
      <c r="BL27" s="619"/>
      <c r="BM27" s="619"/>
      <c r="BN27" s="620"/>
      <c r="BO27" s="671">
        <v>100</v>
      </c>
      <c r="BP27" s="671"/>
      <c r="BQ27" s="671"/>
      <c r="BR27" s="671"/>
      <c r="BS27" s="624">
        <v>17859</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806624</v>
      </c>
      <c r="CS27" s="637"/>
      <c r="CT27" s="637"/>
      <c r="CU27" s="637"/>
      <c r="CV27" s="637"/>
      <c r="CW27" s="637"/>
      <c r="CX27" s="637"/>
      <c r="CY27" s="638"/>
      <c r="CZ27" s="621">
        <v>18.600000000000001</v>
      </c>
      <c r="DA27" s="639"/>
      <c r="DB27" s="639"/>
      <c r="DC27" s="640"/>
      <c r="DD27" s="624">
        <v>237382</v>
      </c>
      <c r="DE27" s="637"/>
      <c r="DF27" s="637"/>
      <c r="DG27" s="637"/>
      <c r="DH27" s="637"/>
      <c r="DI27" s="637"/>
      <c r="DJ27" s="637"/>
      <c r="DK27" s="638"/>
      <c r="DL27" s="624">
        <v>236674</v>
      </c>
      <c r="DM27" s="637"/>
      <c r="DN27" s="637"/>
      <c r="DO27" s="637"/>
      <c r="DP27" s="637"/>
      <c r="DQ27" s="637"/>
      <c r="DR27" s="637"/>
      <c r="DS27" s="637"/>
      <c r="DT27" s="637"/>
      <c r="DU27" s="637"/>
      <c r="DV27" s="638"/>
      <c r="DW27" s="641">
        <v>8.3000000000000007</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2552</v>
      </c>
      <c r="S28" s="619"/>
      <c r="T28" s="619"/>
      <c r="U28" s="619"/>
      <c r="V28" s="619"/>
      <c r="W28" s="619"/>
      <c r="X28" s="619"/>
      <c r="Y28" s="620"/>
      <c r="Z28" s="671">
        <v>0.1</v>
      </c>
      <c r="AA28" s="671"/>
      <c r="AB28" s="671"/>
      <c r="AC28" s="671"/>
      <c r="AD28" s="672">
        <v>445</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333343</v>
      </c>
      <c r="CS28" s="619"/>
      <c r="CT28" s="619"/>
      <c r="CU28" s="619"/>
      <c r="CV28" s="619"/>
      <c r="CW28" s="619"/>
      <c r="CX28" s="619"/>
      <c r="CY28" s="620"/>
      <c r="CZ28" s="621">
        <v>7.7</v>
      </c>
      <c r="DA28" s="639"/>
      <c r="DB28" s="639"/>
      <c r="DC28" s="640"/>
      <c r="DD28" s="624">
        <v>333343</v>
      </c>
      <c r="DE28" s="619"/>
      <c r="DF28" s="619"/>
      <c r="DG28" s="619"/>
      <c r="DH28" s="619"/>
      <c r="DI28" s="619"/>
      <c r="DJ28" s="619"/>
      <c r="DK28" s="620"/>
      <c r="DL28" s="624">
        <v>333343</v>
      </c>
      <c r="DM28" s="619"/>
      <c r="DN28" s="619"/>
      <c r="DO28" s="619"/>
      <c r="DP28" s="619"/>
      <c r="DQ28" s="619"/>
      <c r="DR28" s="619"/>
      <c r="DS28" s="619"/>
      <c r="DT28" s="619"/>
      <c r="DU28" s="619"/>
      <c r="DV28" s="620"/>
      <c r="DW28" s="641">
        <v>11.7</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3355</v>
      </c>
      <c r="S29" s="619"/>
      <c r="T29" s="619"/>
      <c r="U29" s="619"/>
      <c r="V29" s="619"/>
      <c r="W29" s="619"/>
      <c r="X29" s="619"/>
      <c r="Y29" s="620"/>
      <c r="Z29" s="671">
        <v>0.1</v>
      </c>
      <c r="AA29" s="671"/>
      <c r="AB29" s="671"/>
      <c r="AC29" s="671"/>
      <c r="AD29" s="672" t="s">
        <v>107</v>
      </c>
      <c r="AE29" s="672"/>
      <c r="AF29" s="672"/>
      <c r="AG29" s="672"/>
      <c r="AH29" s="672"/>
      <c r="AI29" s="672"/>
      <c r="AJ29" s="672"/>
      <c r="AK29" s="672"/>
      <c r="AL29" s="641" t="s">
        <v>107</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333343</v>
      </c>
      <c r="CS29" s="637"/>
      <c r="CT29" s="637"/>
      <c r="CU29" s="637"/>
      <c r="CV29" s="637"/>
      <c r="CW29" s="637"/>
      <c r="CX29" s="637"/>
      <c r="CY29" s="638"/>
      <c r="CZ29" s="621">
        <v>7.7</v>
      </c>
      <c r="DA29" s="639"/>
      <c r="DB29" s="639"/>
      <c r="DC29" s="640"/>
      <c r="DD29" s="624">
        <v>333343</v>
      </c>
      <c r="DE29" s="637"/>
      <c r="DF29" s="637"/>
      <c r="DG29" s="637"/>
      <c r="DH29" s="637"/>
      <c r="DI29" s="637"/>
      <c r="DJ29" s="637"/>
      <c r="DK29" s="638"/>
      <c r="DL29" s="624">
        <v>333343</v>
      </c>
      <c r="DM29" s="637"/>
      <c r="DN29" s="637"/>
      <c r="DO29" s="637"/>
      <c r="DP29" s="637"/>
      <c r="DQ29" s="637"/>
      <c r="DR29" s="637"/>
      <c r="DS29" s="637"/>
      <c r="DT29" s="637"/>
      <c r="DU29" s="637"/>
      <c r="DV29" s="638"/>
      <c r="DW29" s="641">
        <v>11.7</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380897</v>
      </c>
      <c r="S30" s="619"/>
      <c r="T30" s="619"/>
      <c r="U30" s="619"/>
      <c r="V30" s="619"/>
      <c r="W30" s="619"/>
      <c r="X30" s="619"/>
      <c r="Y30" s="620"/>
      <c r="Z30" s="671">
        <v>8.1</v>
      </c>
      <c r="AA30" s="671"/>
      <c r="AB30" s="671"/>
      <c r="AC30" s="671"/>
      <c r="AD30" s="672" t="s">
        <v>107</v>
      </c>
      <c r="AE30" s="672"/>
      <c r="AF30" s="672"/>
      <c r="AG30" s="672"/>
      <c r="AH30" s="672"/>
      <c r="AI30" s="672"/>
      <c r="AJ30" s="672"/>
      <c r="AK30" s="672"/>
      <c r="AL30" s="641" t="s">
        <v>107</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99.5</v>
      </c>
      <c r="BH30" s="685"/>
      <c r="BI30" s="685"/>
      <c r="BJ30" s="685"/>
      <c r="BK30" s="685"/>
      <c r="BL30" s="685"/>
      <c r="BM30" s="686">
        <v>96.8</v>
      </c>
      <c r="BN30" s="685"/>
      <c r="BO30" s="685"/>
      <c r="BP30" s="685"/>
      <c r="BQ30" s="687"/>
      <c r="BR30" s="684">
        <v>99.5</v>
      </c>
      <c r="BS30" s="685"/>
      <c r="BT30" s="685"/>
      <c r="BU30" s="685"/>
      <c r="BV30" s="685"/>
      <c r="BW30" s="685"/>
      <c r="BX30" s="686">
        <v>96.2</v>
      </c>
      <c r="BY30" s="685"/>
      <c r="BZ30" s="685"/>
      <c r="CA30" s="685"/>
      <c r="CB30" s="687"/>
      <c r="CD30" s="690"/>
      <c r="CE30" s="691"/>
      <c r="CF30" s="655" t="s">
        <v>289</v>
      </c>
      <c r="CG30" s="652"/>
      <c r="CH30" s="652"/>
      <c r="CI30" s="652"/>
      <c r="CJ30" s="652"/>
      <c r="CK30" s="652"/>
      <c r="CL30" s="652"/>
      <c r="CM30" s="652"/>
      <c r="CN30" s="652"/>
      <c r="CO30" s="652"/>
      <c r="CP30" s="652"/>
      <c r="CQ30" s="653"/>
      <c r="CR30" s="618">
        <v>289601</v>
      </c>
      <c r="CS30" s="619"/>
      <c r="CT30" s="619"/>
      <c r="CU30" s="619"/>
      <c r="CV30" s="619"/>
      <c r="CW30" s="619"/>
      <c r="CX30" s="619"/>
      <c r="CY30" s="620"/>
      <c r="CZ30" s="621">
        <v>6.7</v>
      </c>
      <c r="DA30" s="639"/>
      <c r="DB30" s="639"/>
      <c r="DC30" s="640"/>
      <c r="DD30" s="624">
        <v>289601</v>
      </c>
      <c r="DE30" s="619"/>
      <c r="DF30" s="619"/>
      <c r="DG30" s="619"/>
      <c r="DH30" s="619"/>
      <c r="DI30" s="619"/>
      <c r="DJ30" s="619"/>
      <c r="DK30" s="620"/>
      <c r="DL30" s="624">
        <v>289601</v>
      </c>
      <c r="DM30" s="619"/>
      <c r="DN30" s="619"/>
      <c r="DO30" s="619"/>
      <c r="DP30" s="619"/>
      <c r="DQ30" s="619"/>
      <c r="DR30" s="619"/>
      <c r="DS30" s="619"/>
      <c r="DT30" s="619"/>
      <c r="DU30" s="619"/>
      <c r="DV30" s="620"/>
      <c r="DW30" s="641">
        <v>10.199999999999999</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280692</v>
      </c>
      <c r="S31" s="619"/>
      <c r="T31" s="619"/>
      <c r="U31" s="619"/>
      <c r="V31" s="619"/>
      <c r="W31" s="619"/>
      <c r="X31" s="619"/>
      <c r="Y31" s="620"/>
      <c r="Z31" s="671">
        <v>6</v>
      </c>
      <c r="AA31" s="671"/>
      <c r="AB31" s="671"/>
      <c r="AC31" s="671"/>
      <c r="AD31" s="672" t="s">
        <v>107</v>
      </c>
      <c r="AE31" s="672"/>
      <c r="AF31" s="672"/>
      <c r="AG31" s="672"/>
      <c r="AH31" s="672"/>
      <c r="AI31" s="672"/>
      <c r="AJ31" s="672"/>
      <c r="AK31" s="672"/>
      <c r="AL31" s="641" t="s">
        <v>107</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99.5</v>
      </c>
      <c r="BH31" s="637"/>
      <c r="BI31" s="637"/>
      <c r="BJ31" s="637"/>
      <c r="BK31" s="637"/>
      <c r="BL31" s="637"/>
      <c r="BM31" s="673">
        <v>97.3</v>
      </c>
      <c r="BN31" s="683"/>
      <c r="BO31" s="683"/>
      <c r="BP31" s="683"/>
      <c r="BQ31" s="647"/>
      <c r="BR31" s="682">
        <v>99.5</v>
      </c>
      <c r="BS31" s="637"/>
      <c r="BT31" s="637"/>
      <c r="BU31" s="637"/>
      <c r="BV31" s="637"/>
      <c r="BW31" s="637"/>
      <c r="BX31" s="673">
        <v>96.4</v>
      </c>
      <c r="BY31" s="683"/>
      <c r="BZ31" s="683"/>
      <c r="CA31" s="683"/>
      <c r="CB31" s="647"/>
      <c r="CD31" s="690"/>
      <c r="CE31" s="691"/>
      <c r="CF31" s="655" t="s">
        <v>293</v>
      </c>
      <c r="CG31" s="652"/>
      <c r="CH31" s="652"/>
      <c r="CI31" s="652"/>
      <c r="CJ31" s="652"/>
      <c r="CK31" s="652"/>
      <c r="CL31" s="652"/>
      <c r="CM31" s="652"/>
      <c r="CN31" s="652"/>
      <c r="CO31" s="652"/>
      <c r="CP31" s="652"/>
      <c r="CQ31" s="653"/>
      <c r="CR31" s="618">
        <v>43742</v>
      </c>
      <c r="CS31" s="637"/>
      <c r="CT31" s="637"/>
      <c r="CU31" s="637"/>
      <c r="CV31" s="637"/>
      <c r="CW31" s="637"/>
      <c r="CX31" s="637"/>
      <c r="CY31" s="638"/>
      <c r="CZ31" s="621">
        <v>1</v>
      </c>
      <c r="DA31" s="639"/>
      <c r="DB31" s="639"/>
      <c r="DC31" s="640"/>
      <c r="DD31" s="624">
        <v>43742</v>
      </c>
      <c r="DE31" s="637"/>
      <c r="DF31" s="637"/>
      <c r="DG31" s="637"/>
      <c r="DH31" s="637"/>
      <c r="DI31" s="637"/>
      <c r="DJ31" s="637"/>
      <c r="DK31" s="638"/>
      <c r="DL31" s="624">
        <v>43742</v>
      </c>
      <c r="DM31" s="637"/>
      <c r="DN31" s="637"/>
      <c r="DO31" s="637"/>
      <c r="DP31" s="637"/>
      <c r="DQ31" s="637"/>
      <c r="DR31" s="637"/>
      <c r="DS31" s="637"/>
      <c r="DT31" s="637"/>
      <c r="DU31" s="637"/>
      <c r="DV31" s="638"/>
      <c r="DW31" s="641">
        <v>1.5</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44850</v>
      </c>
      <c r="S32" s="619"/>
      <c r="T32" s="619"/>
      <c r="U32" s="619"/>
      <c r="V32" s="619"/>
      <c r="W32" s="619"/>
      <c r="X32" s="619"/>
      <c r="Y32" s="620"/>
      <c r="Z32" s="671">
        <v>1</v>
      </c>
      <c r="AA32" s="671"/>
      <c r="AB32" s="671"/>
      <c r="AC32" s="671"/>
      <c r="AD32" s="672" t="s">
        <v>107</v>
      </c>
      <c r="AE32" s="672"/>
      <c r="AF32" s="672"/>
      <c r="AG32" s="672"/>
      <c r="AH32" s="672"/>
      <c r="AI32" s="672"/>
      <c r="AJ32" s="672"/>
      <c r="AK32" s="672"/>
      <c r="AL32" s="641" t="s">
        <v>107</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99.5</v>
      </c>
      <c r="BH32" s="603"/>
      <c r="BI32" s="603"/>
      <c r="BJ32" s="603"/>
      <c r="BK32" s="603"/>
      <c r="BL32" s="603"/>
      <c r="BM32" s="666">
        <v>96.1</v>
      </c>
      <c r="BN32" s="603"/>
      <c r="BO32" s="603"/>
      <c r="BP32" s="603"/>
      <c r="BQ32" s="660"/>
      <c r="BR32" s="681">
        <v>99.4</v>
      </c>
      <c r="BS32" s="603"/>
      <c r="BT32" s="603"/>
      <c r="BU32" s="603"/>
      <c r="BV32" s="603"/>
      <c r="BW32" s="603"/>
      <c r="BX32" s="666">
        <v>95.7</v>
      </c>
      <c r="BY32" s="603"/>
      <c r="BZ32" s="603"/>
      <c r="CA32" s="603"/>
      <c r="CB32" s="660"/>
      <c r="CD32" s="692"/>
      <c r="CE32" s="693"/>
      <c r="CF32" s="655" t="s">
        <v>296</v>
      </c>
      <c r="CG32" s="652"/>
      <c r="CH32" s="652"/>
      <c r="CI32" s="652"/>
      <c r="CJ32" s="652"/>
      <c r="CK32" s="652"/>
      <c r="CL32" s="652"/>
      <c r="CM32" s="652"/>
      <c r="CN32" s="652"/>
      <c r="CO32" s="652"/>
      <c r="CP32" s="652"/>
      <c r="CQ32" s="653"/>
      <c r="CR32" s="618" t="s">
        <v>107</v>
      </c>
      <c r="CS32" s="619"/>
      <c r="CT32" s="619"/>
      <c r="CU32" s="619"/>
      <c r="CV32" s="619"/>
      <c r="CW32" s="619"/>
      <c r="CX32" s="619"/>
      <c r="CY32" s="620"/>
      <c r="CZ32" s="621" t="s">
        <v>107</v>
      </c>
      <c r="DA32" s="639"/>
      <c r="DB32" s="639"/>
      <c r="DC32" s="640"/>
      <c r="DD32" s="624" t="s">
        <v>107</v>
      </c>
      <c r="DE32" s="619"/>
      <c r="DF32" s="619"/>
      <c r="DG32" s="619"/>
      <c r="DH32" s="619"/>
      <c r="DI32" s="619"/>
      <c r="DJ32" s="619"/>
      <c r="DK32" s="620"/>
      <c r="DL32" s="624" t="s">
        <v>107</v>
      </c>
      <c r="DM32" s="619"/>
      <c r="DN32" s="619"/>
      <c r="DO32" s="619"/>
      <c r="DP32" s="619"/>
      <c r="DQ32" s="619"/>
      <c r="DR32" s="619"/>
      <c r="DS32" s="619"/>
      <c r="DT32" s="619"/>
      <c r="DU32" s="619"/>
      <c r="DV32" s="620"/>
      <c r="DW32" s="641" t="s">
        <v>107</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263107</v>
      </c>
      <c r="S33" s="619"/>
      <c r="T33" s="619"/>
      <c r="U33" s="619"/>
      <c r="V33" s="619"/>
      <c r="W33" s="619"/>
      <c r="X33" s="619"/>
      <c r="Y33" s="620"/>
      <c r="Z33" s="671">
        <v>5.6</v>
      </c>
      <c r="AA33" s="671"/>
      <c r="AB33" s="671"/>
      <c r="AC33" s="671"/>
      <c r="AD33" s="672" t="s">
        <v>107</v>
      </c>
      <c r="AE33" s="672"/>
      <c r="AF33" s="672"/>
      <c r="AG33" s="672"/>
      <c r="AH33" s="672"/>
      <c r="AI33" s="672"/>
      <c r="AJ33" s="672"/>
      <c r="AK33" s="672"/>
      <c r="AL33" s="641" t="s">
        <v>107</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2068025</v>
      </c>
      <c r="CS33" s="637"/>
      <c r="CT33" s="637"/>
      <c r="CU33" s="637"/>
      <c r="CV33" s="637"/>
      <c r="CW33" s="637"/>
      <c r="CX33" s="637"/>
      <c r="CY33" s="638"/>
      <c r="CZ33" s="621">
        <v>47.6</v>
      </c>
      <c r="DA33" s="639"/>
      <c r="DB33" s="639"/>
      <c r="DC33" s="640"/>
      <c r="DD33" s="624">
        <v>1690342</v>
      </c>
      <c r="DE33" s="637"/>
      <c r="DF33" s="637"/>
      <c r="DG33" s="637"/>
      <c r="DH33" s="637"/>
      <c r="DI33" s="637"/>
      <c r="DJ33" s="637"/>
      <c r="DK33" s="638"/>
      <c r="DL33" s="624">
        <v>1293851</v>
      </c>
      <c r="DM33" s="637"/>
      <c r="DN33" s="637"/>
      <c r="DO33" s="637"/>
      <c r="DP33" s="637"/>
      <c r="DQ33" s="637"/>
      <c r="DR33" s="637"/>
      <c r="DS33" s="637"/>
      <c r="DT33" s="637"/>
      <c r="DU33" s="637"/>
      <c r="DV33" s="638"/>
      <c r="DW33" s="641">
        <v>45.5</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107</v>
      </c>
      <c r="S34" s="619"/>
      <c r="T34" s="619"/>
      <c r="U34" s="619"/>
      <c r="V34" s="619"/>
      <c r="W34" s="619"/>
      <c r="X34" s="619"/>
      <c r="Y34" s="620"/>
      <c r="Z34" s="671" t="s">
        <v>107</v>
      </c>
      <c r="AA34" s="671"/>
      <c r="AB34" s="671"/>
      <c r="AC34" s="671"/>
      <c r="AD34" s="672" t="s">
        <v>107</v>
      </c>
      <c r="AE34" s="672"/>
      <c r="AF34" s="672"/>
      <c r="AG34" s="672"/>
      <c r="AH34" s="672"/>
      <c r="AI34" s="672"/>
      <c r="AJ34" s="672"/>
      <c r="AK34" s="672"/>
      <c r="AL34" s="641" t="s">
        <v>107</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729518</v>
      </c>
      <c r="CS34" s="619"/>
      <c r="CT34" s="619"/>
      <c r="CU34" s="619"/>
      <c r="CV34" s="619"/>
      <c r="CW34" s="619"/>
      <c r="CX34" s="619"/>
      <c r="CY34" s="620"/>
      <c r="CZ34" s="621">
        <v>16.8</v>
      </c>
      <c r="DA34" s="639"/>
      <c r="DB34" s="639"/>
      <c r="DC34" s="640"/>
      <c r="DD34" s="624">
        <v>638518</v>
      </c>
      <c r="DE34" s="619"/>
      <c r="DF34" s="619"/>
      <c r="DG34" s="619"/>
      <c r="DH34" s="619"/>
      <c r="DI34" s="619"/>
      <c r="DJ34" s="619"/>
      <c r="DK34" s="620"/>
      <c r="DL34" s="624">
        <v>468872</v>
      </c>
      <c r="DM34" s="619"/>
      <c r="DN34" s="619"/>
      <c r="DO34" s="619"/>
      <c r="DP34" s="619"/>
      <c r="DQ34" s="619"/>
      <c r="DR34" s="619"/>
      <c r="DS34" s="619"/>
      <c r="DT34" s="619"/>
      <c r="DU34" s="619"/>
      <c r="DV34" s="620"/>
      <c r="DW34" s="641">
        <v>16.5</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199407</v>
      </c>
      <c r="S35" s="619"/>
      <c r="T35" s="619"/>
      <c r="U35" s="619"/>
      <c r="V35" s="619"/>
      <c r="W35" s="619"/>
      <c r="X35" s="619"/>
      <c r="Y35" s="620"/>
      <c r="Z35" s="671">
        <v>4.2</v>
      </c>
      <c r="AA35" s="671"/>
      <c r="AB35" s="671"/>
      <c r="AC35" s="671"/>
      <c r="AD35" s="672" t="s">
        <v>107</v>
      </c>
      <c r="AE35" s="672"/>
      <c r="AF35" s="672"/>
      <c r="AG35" s="672"/>
      <c r="AH35" s="672"/>
      <c r="AI35" s="672"/>
      <c r="AJ35" s="672"/>
      <c r="AK35" s="672"/>
      <c r="AL35" s="641" t="s">
        <v>107</v>
      </c>
      <c r="AM35" s="673"/>
      <c r="AN35" s="673"/>
      <c r="AO35" s="674"/>
      <c r="AP35" s="186"/>
      <c r="AQ35" s="675" t="s">
        <v>304</v>
      </c>
      <c r="AR35" s="676"/>
      <c r="AS35" s="676"/>
      <c r="AT35" s="676"/>
      <c r="AU35" s="676"/>
      <c r="AV35" s="676"/>
      <c r="AW35" s="676"/>
      <c r="AX35" s="676"/>
      <c r="AY35" s="677"/>
      <c r="AZ35" s="668">
        <v>607259</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132894</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44954</v>
      </c>
      <c r="CS35" s="637"/>
      <c r="CT35" s="637"/>
      <c r="CU35" s="637"/>
      <c r="CV35" s="637"/>
      <c r="CW35" s="637"/>
      <c r="CX35" s="637"/>
      <c r="CY35" s="638"/>
      <c r="CZ35" s="621">
        <v>1</v>
      </c>
      <c r="DA35" s="639"/>
      <c r="DB35" s="639"/>
      <c r="DC35" s="640"/>
      <c r="DD35" s="624">
        <v>42876</v>
      </c>
      <c r="DE35" s="637"/>
      <c r="DF35" s="637"/>
      <c r="DG35" s="637"/>
      <c r="DH35" s="637"/>
      <c r="DI35" s="637"/>
      <c r="DJ35" s="637"/>
      <c r="DK35" s="638"/>
      <c r="DL35" s="624">
        <v>42093</v>
      </c>
      <c r="DM35" s="637"/>
      <c r="DN35" s="637"/>
      <c r="DO35" s="637"/>
      <c r="DP35" s="637"/>
      <c r="DQ35" s="637"/>
      <c r="DR35" s="637"/>
      <c r="DS35" s="637"/>
      <c r="DT35" s="637"/>
      <c r="DU35" s="637"/>
      <c r="DV35" s="638"/>
      <c r="DW35" s="641">
        <v>1.5</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4697110</v>
      </c>
      <c r="S36" s="659"/>
      <c r="T36" s="659"/>
      <c r="U36" s="659"/>
      <c r="V36" s="659"/>
      <c r="W36" s="659"/>
      <c r="X36" s="659"/>
      <c r="Y36" s="662"/>
      <c r="Z36" s="663">
        <v>100</v>
      </c>
      <c r="AA36" s="663"/>
      <c r="AB36" s="663"/>
      <c r="AC36" s="663"/>
      <c r="AD36" s="664">
        <v>2641962</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242803</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123579</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730372</v>
      </c>
      <c r="CS36" s="619"/>
      <c r="CT36" s="619"/>
      <c r="CU36" s="619"/>
      <c r="CV36" s="619"/>
      <c r="CW36" s="619"/>
      <c r="CX36" s="619"/>
      <c r="CY36" s="620"/>
      <c r="CZ36" s="621">
        <v>16.8</v>
      </c>
      <c r="DA36" s="639"/>
      <c r="DB36" s="639"/>
      <c r="DC36" s="640"/>
      <c r="DD36" s="624">
        <v>548030</v>
      </c>
      <c r="DE36" s="619"/>
      <c r="DF36" s="619"/>
      <c r="DG36" s="619"/>
      <c r="DH36" s="619"/>
      <c r="DI36" s="619"/>
      <c r="DJ36" s="619"/>
      <c r="DK36" s="620"/>
      <c r="DL36" s="624">
        <v>486249</v>
      </c>
      <c r="DM36" s="619"/>
      <c r="DN36" s="619"/>
      <c r="DO36" s="619"/>
      <c r="DP36" s="619"/>
      <c r="DQ36" s="619"/>
      <c r="DR36" s="619"/>
      <c r="DS36" s="619"/>
      <c r="DT36" s="619"/>
      <c r="DU36" s="619"/>
      <c r="DV36" s="620"/>
      <c r="DW36" s="641">
        <v>17.100000000000001</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2510</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1500</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303069</v>
      </c>
      <c r="CS37" s="637"/>
      <c r="CT37" s="637"/>
      <c r="CU37" s="637"/>
      <c r="CV37" s="637"/>
      <c r="CW37" s="637"/>
      <c r="CX37" s="637"/>
      <c r="CY37" s="638"/>
      <c r="CZ37" s="621">
        <v>7</v>
      </c>
      <c r="DA37" s="639"/>
      <c r="DB37" s="639"/>
      <c r="DC37" s="640"/>
      <c r="DD37" s="624">
        <v>303069</v>
      </c>
      <c r="DE37" s="637"/>
      <c r="DF37" s="637"/>
      <c r="DG37" s="637"/>
      <c r="DH37" s="637"/>
      <c r="DI37" s="637"/>
      <c r="DJ37" s="637"/>
      <c r="DK37" s="638"/>
      <c r="DL37" s="624">
        <v>287129</v>
      </c>
      <c r="DM37" s="637"/>
      <c r="DN37" s="637"/>
      <c r="DO37" s="637"/>
      <c r="DP37" s="637"/>
      <c r="DQ37" s="637"/>
      <c r="DR37" s="637"/>
      <c r="DS37" s="637"/>
      <c r="DT37" s="637"/>
      <c r="DU37" s="637"/>
      <c r="DV37" s="638"/>
      <c r="DW37" s="641">
        <v>10.1</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t="s">
        <v>107</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2494</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358613</v>
      </c>
      <c r="CS38" s="619"/>
      <c r="CT38" s="619"/>
      <c r="CU38" s="619"/>
      <c r="CV38" s="619"/>
      <c r="CW38" s="619"/>
      <c r="CX38" s="619"/>
      <c r="CY38" s="620"/>
      <c r="CZ38" s="621">
        <v>8.3000000000000007</v>
      </c>
      <c r="DA38" s="639"/>
      <c r="DB38" s="639"/>
      <c r="DC38" s="640"/>
      <c r="DD38" s="624">
        <v>298037</v>
      </c>
      <c r="DE38" s="619"/>
      <c r="DF38" s="619"/>
      <c r="DG38" s="619"/>
      <c r="DH38" s="619"/>
      <c r="DI38" s="619"/>
      <c r="DJ38" s="619"/>
      <c r="DK38" s="620"/>
      <c r="DL38" s="624">
        <v>296637</v>
      </c>
      <c r="DM38" s="619"/>
      <c r="DN38" s="619"/>
      <c r="DO38" s="619"/>
      <c r="DP38" s="619"/>
      <c r="DQ38" s="619"/>
      <c r="DR38" s="619"/>
      <c r="DS38" s="619"/>
      <c r="DT38" s="619"/>
      <c r="DU38" s="619"/>
      <c r="DV38" s="620"/>
      <c r="DW38" s="641">
        <v>10.4</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t="s">
        <v>107</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89</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153171</v>
      </c>
      <c r="CS39" s="637"/>
      <c r="CT39" s="637"/>
      <c r="CU39" s="637"/>
      <c r="CV39" s="637"/>
      <c r="CW39" s="637"/>
      <c r="CX39" s="637"/>
      <c r="CY39" s="638"/>
      <c r="CZ39" s="621">
        <v>3.5</v>
      </c>
      <c r="DA39" s="639"/>
      <c r="DB39" s="639"/>
      <c r="DC39" s="640"/>
      <c r="DD39" s="624">
        <v>149984</v>
      </c>
      <c r="DE39" s="637"/>
      <c r="DF39" s="637"/>
      <c r="DG39" s="637"/>
      <c r="DH39" s="637"/>
      <c r="DI39" s="637"/>
      <c r="DJ39" s="637"/>
      <c r="DK39" s="638"/>
      <c r="DL39" s="624" t="s">
        <v>107</v>
      </c>
      <c r="DM39" s="637"/>
      <c r="DN39" s="637"/>
      <c r="DO39" s="637"/>
      <c r="DP39" s="637"/>
      <c r="DQ39" s="637"/>
      <c r="DR39" s="637"/>
      <c r="DS39" s="637"/>
      <c r="DT39" s="637"/>
      <c r="DU39" s="637"/>
      <c r="DV39" s="638"/>
      <c r="DW39" s="641" t="s">
        <v>107</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74103</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97</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51397</v>
      </c>
      <c r="CS40" s="619"/>
      <c r="CT40" s="619"/>
      <c r="CU40" s="619"/>
      <c r="CV40" s="619"/>
      <c r="CW40" s="619"/>
      <c r="CX40" s="619"/>
      <c r="CY40" s="620"/>
      <c r="CZ40" s="621">
        <v>1.2</v>
      </c>
      <c r="DA40" s="639"/>
      <c r="DB40" s="639"/>
      <c r="DC40" s="640"/>
      <c r="DD40" s="624">
        <v>12897</v>
      </c>
      <c r="DE40" s="619"/>
      <c r="DF40" s="619"/>
      <c r="DG40" s="619"/>
      <c r="DH40" s="619"/>
      <c r="DI40" s="619"/>
      <c r="DJ40" s="619"/>
      <c r="DK40" s="620"/>
      <c r="DL40" s="624" t="s">
        <v>107</v>
      </c>
      <c r="DM40" s="619"/>
      <c r="DN40" s="619"/>
      <c r="DO40" s="619"/>
      <c r="DP40" s="619"/>
      <c r="DQ40" s="619"/>
      <c r="DR40" s="619"/>
      <c r="DS40" s="619"/>
      <c r="DT40" s="619"/>
      <c r="DU40" s="619"/>
      <c r="DV40" s="620"/>
      <c r="DW40" s="641" t="s">
        <v>107</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287843</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321</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448991</v>
      </c>
      <c r="CS42" s="619"/>
      <c r="CT42" s="619"/>
      <c r="CU42" s="619"/>
      <c r="CV42" s="619"/>
      <c r="CW42" s="619"/>
      <c r="CX42" s="619"/>
      <c r="CY42" s="620"/>
      <c r="CZ42" s="621">
        <v>10.3</v>
      </c>
      <c r="DA42" s="622"/>
      <c r="DB42" s="622"/>
      <c r="DC42" s="623"/>
      <c r="DD42" s="624">
        <v>150561</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2409</v>
      </c>
      <c r="CS43" s="637"/>
      <c r="CT43" s="637"/>
      <c r="CU43" s="637"/>
      <c r="CV43" s="637"/>
      <c r="CW43" s="637"/>
      <c r="CX43" s="637"/>
      <c r="CY43" s="638"/>
      <c r="CZ43" s="621">
        <v>0.1</v>
      </c>
      <c r="DA43" s="639"/>
      <c r="DB43" s="639"/>
      <c r="DC43" s="640"/>
      <c r="DD43" s="624">
        <v>2127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445729</v>
      </c>
      <c r="CS44" s="619"/>
      <c r="CT44" s="619"/>
      <c r="CU44" s="619"/>
      <c r="CV44" s="619"/>
      <c r="CW44" s="619"/>
      <c r="CX44" s="619"/>
      <c r="CY44" s="620"/>
      <c r="CZ44" s="621">
        <v>10.3</v>
      </c>
      <c r="DA44" s="622"/>
      <c r="DB44" s="622"/>
      <c r="DC44" s="623"/>
      <c r="DD44" s="624">
        <v>148799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244790</v>
      </c>
      <c r="CS45" s="637"/>
      <c r="CT45" s="637"/>
      <c r="CU45" s="637"/>
      <c r="CV45" s="637"/>
      <c r="CW45" s="637"/>
      <c r="CX45" s="637"/>
      <c r="CY45" s="638"/>
      <c r="CZ45" s="621">
        <v>5.6</v>
      </c>
      <c r="DA45" s="639"/>
      <c r="DB45" s="639"/>
      <c r="DC45" s="640"/>
      <c r="DD45" s="624">
        <v>11763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166931</v>
      </c>
      <c r="CS46" s="619"/>
      <c r="CT46" s="619"/>
      <c r="CU46" s="619"/>
      <c r="CV46" s="619"/>
      <c r="CW46" s="619"/>
      <c r="CX46" s="619"/>
      <c r="CY46" s="620"/>
      <c r="CZ46" s="621">
        <v>3.8</v>
      </c>
      <c r="DA46" s="622"/>
      <c r="DB46" s="622"/>
      <c r="DC46" s="623"/>
      <c r="DD46" s="624">
        <v>126028</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v>3262</v>
      </c>
      <c r="CS47" s="637"/>
      <c r="CT47" s="637"/>
      <c r="CU47" s="637"/>
      <c r="CV47" s="637"/>
      <c r="CW47" s="637"/>
      <c r="CX47" s="637"/>
      <c r="CY47" s="638"/>
      <c r="CZ47" s="621">
        <v>0.1</v>
      </c>
      <c r="DA47" s="639"/>
      <c r="DB47" s="639"/>
      <c r="DC47" s="640"/>
      <c r="DD47" s="624">
        <v>1762</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4340542</v>
      </c>
      <c r="CS49" s="603"/>
      <c r="CT49" s="603"/>
      <c r="CU49" s="603"/>
      <c r="CV49" s="603"/>
      <c r="CW49" s="603"/>
      <c r="CX49" s="603"/>
      <c r="CY49" s="604"/>
      <c r="CZ49" s="605">
        <v>100</v>
      </c>
      <c r="DA49" s="606"/>
      <c r="DB49" s="606"/>
      <c r="DC49" s="607"/>
      <c r="DD49" s="608">
        <v>3073704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360</v>
      </c>
      <c r="C7" s="1077"/>
      <c r="D7" s="1077"/>
      <c r="E7" s="1077"/>
      <c r="F7" s="1077"/>
      <c r="G7" s="1077"/>
      <c r="H7" s="1077"/>
      <c r="I7" s="1077"/>
      <c r="J7" s="1077"/>
      <c r="K7" s="1077"/>
      <c r="L7" s="1077"/>
      <c r="M7" s="1077"/>
      <c r="N7" s="1077"/>
      <c r="O7" s="1077"/>
      <c r="P7" s="1078"/>
      <c r="Q7" s="1130">
        <v>4702</v>
      </c>
      <c r="R7" s="1131"/>
      <c r="S7" s="1131"/>
      <c r="T7" s="1131"/>
      <c r="U7" s="1131"/>
      <c r="V7" s="1131">
        <v>4346</v>
      </c>
      <c r="W7" s="1131"/>
      <c r="X7" s="1131"/>
      <c r="Y7" s="1131"/>
      <c r="Z7" s="1131"/>
      <c r="AA7" s="1131">
        <v>356</v>
      </c>
      <c r="AB7" s="1131"/>
      <c r="AC7" s="1131"/>
      <c r="AD7" s="1131"/>
      <c r="AE7" s="1132"/>
      <c r="AF7" s="1133">
        <v>289</v>
      </c>
      <c r="AG7" s="1134"/>
      <c r="AH7" s="1134"/>
      <c r="AI7" s="1134"/>
      <c r="AJ7" s="1135"/>
      <c r="AK7" s="1117">
        <v>3</v>
      </c>
      <c r="AL7" s="1118"/>
      <c r="AM7" s="1118"/>
      <c r="AN7" s="1118"/>
      <c r="AO7" s="1118"/>
      <c r="AP7" s="1118">
        <v>3470</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543</v>
      </c>
      <c r="BT7" s="1122"/>
      <c r="BU7" s="1122"/>
      <c r="BV7" s="1122"/>
      <c r="BW7" s="1122"/>
      <c r="BX7" s="1122"/>
      <c r="BY7" s="1122"/>
      <c r="BZ7" s="1122"/>
      <c r="CA7" s="1122"/>
      <c r="CB7" s="1122"/>
      <c r="CC7" s="1122"/>
      <c r="CD7" s="1122"/>
      <c r="CE7" s="1122"/>
      <c r="CF7" s="1122"/>
      <c r="CG7" s="1123"/>
      <c r="CH7" s="1114">
        <v>0</v>
      </c>
      <c r="CI7" s="1115"/>
      <c r="CJ7" s="1115"/>
      <c r="CK7" s="1115"/>
      <c r="CL7" s="1116"/>
      <c r="CM7" s="1114">
        <v>348</v>
      </c>
      <c r="CN7" s="1115"/>
      <c r="CO7" s="1115"/>
      <c r="CP7" s="1115"/>
      <c r="CQ7" s="1116"/>
      <c r="CR7" s="1114">
        <v>200</v>
      </c>
      <c r="CS7" s="1115"/>
      <c r="CT7" s="1115"/>
      <c r="CU7" s="1115"/>
      <c r="CV7" s="1116"/>
      <c r="CW7" s="1114">
        <v>26</v>
      </c>
      <c r="CX7" s="1115"/>
      <c r="CY7" s="1115"/>
      <c r="CZ7" s="1115"/>
      <c r="DA7" s="1116"/>
      <c r="DB7" s="1114" t="s">
        <v>487</v>
      </c>
      <c r="DC7" s="1115"/>
      <c r="DD7" s="1115"/>
      <c r="DE7" s="1115"/>
      <c r="DF7" s="1116"/>
      <c r="DG7" s="1114" t="s">
        <v>487</v>
      </c>
      <c r="DH7" s="1115"/>
      <c r="DI7" s="1115"/>
      <c r="DJ7" s="1115"/>
      <c r="DK7" s="1116"/>
      <c r="DL7" s="1114" t="s">
        <v>487</v>
      </c>
      <c r="DM7" s="1115"/>
      <c r="DN7" s="1115"/>
      <c r="DO7" s="1115"/>
      <c r="DP7" s="1116"/>
      <c r="DQ7" s="1114" t="s">
        <v>487</v>
      </c>
      <c r="DR7" s="1115"/>
      <c r="DS7" s="1115"/>
      <c r="DT7" s="1115"/>
      <c r="DU7" s="1116"/>
      <c r="DV7" s="1141"/>
      <c r="DW7" s="1142"/>
      <c r="DX7" s="1142"/>
      <c r="DY7" s="1142"/>
      <c r="DZ7" s="1143"/>
      <c r="EA7" s="205"/>
    </row>
    <row r="8" spans="1:131" s="206" customFormat="1" ht="26.25" customHeight="1" x14ac:dyDescent="0.15">
      <c r="A8" s="212">
        <v>2</v>
      </c>
      <c r="B8" s="1063" t="s">
        <v>361</v>
      </c>
      <c r="C8" s="1064"/>
      <c r="D8" s="1064"/>
      <c r="E8" s="1064"/>
      <c r="F8" s="1064"/>
      <c r="G8" s="1064"/>
      <c r="H8" s="1064"/>
      <c r="I8" s="1064"/>
      <c r="J8" s="1064"/>
      <c r="K8" s="1064"/>
      <c r="L8" s="1064"/>
      <c r="M8" s="1064"/>
      <c r="N8" s="1064"/>
      <c r="O8" s="1064"/>
      <c r="P8" s="1065"/>
      <c r="Q8" s="1069">
        <v>0</v>
      </c>
      <c r="R8" s="1070"/>
      <c r="S8" s="1070"/>
      <c r="T8" s="1070"/>
      <c r="U8" s="1070"/>
      <c r="V8" s="1070">
        <v>0</v>
      </c>
      <c r="W8" s="1070"/>
      <c r="X8" s="1070"/>
      <c r="Y8" s="1070"/>
      <c r="Z8" s="1070"/>
      <c r="AA8" s="1070">
        <v>0</v>
      </c>
      <c r="AB8" s="1070"/>
      <c r="AC8" s="1070"/>
      <c r="AD8" s="1070"/>
      <c r="AE8" s="1071"/>
      <c r="AF8" s="1045" t="s">
        <v>107</v>
      </c>
      <c r="AG8" s="1046"/>
      <c r="AH8" s="1046"/>
      <c r="AI8" s="1046"/>
      <c r="AJ8" s="1047"/>
      <c r="AK8" s="1112" t="s">
        <v>549</v>
      </c>
      <c r="AL8" s="1113"/>
      <c r="AM8" s="1113"/>
      <c r="AN8" s="1113"/>
      <c r="AO8" s="1113"/>
      <c r="AP8" s="1113" t="s">
        <v>549</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544</v>
      </c>
      <c r="BT8" s="1041"/>
      <c r="BU8" s="1041"/>
      <c r="BV8" s="1041"/>
      <c r="BW8" s="1041"/>
      <c r="BX8" s="1041"/>
      <c r="BY8" s="1041"/>
      <c r="BZ8" s="1041"/>
      <c r="CA8" s="1041"/>
      <c r="CB8" s="1041"/>
      <c r="CC8" s="1041"/>
      <c r="CD8" s="1041"/>
      <c r="CE8" s="1041"/>
      <c r="CF8" s="1041"/>
      <c r="CG8" s="1042"/>
      <c r="CH8" s="1015">
        <v>0</v>
      </c>
      <c r="CI8" s="1016"/>
      <c r="CJ8" s="1016"/>
      <c r="CK8" s="1016"/>
      <c r="CL8" s="1017"/>
      <c r="CM8" s="1015">
        <v>13</v>
      </c>
      <c r="CN8" s="1016"/>
      <c r="CO8" s="1016"/>
      <c r="CP8" s="1016"/>
      <c r="CQ8" s="1017"/>
      <c r="CR8" s="1015">
        <v>10</v>
      </c>
      <c r="CS8" s="1016"/>
      <c r="CT8" s="1016"/>
      <c r="CU8" s="1016"/>
      <c r="CV8" s="1017"/>
      <c r="CW8" s="1015" t="s">
        <v>557</v>
      </c>
      <c r="CX8" s="1016"/>
      <c r="CY8" s="1016"/>
      <c r="CZ8" s="1016"/>
      <c r="DA8" s="1017"/>
      <c r="DB8" s="1015" t="s">
        <v>487</v>
      </c>
      <c r="DC8" s="1016"/>
      <c r="DD8" s="1016"/>
      <c r="DE8" s="1016"/>
      <c r="DF8" s="1017"/>
      <c r="DG8" s="1015" t="s">
        <v>487</v>
      </c>
      <c r="DH8" s="1016"/>
      <c r="DI8" s="1016"/>
      <c r="DJ8" s="1016"/>
      <c r="DK8" s="1017"/>
      <c r="DL8" s="1015" t="s">
        <v>487</v>
      </c>
      <c r="DM8" s="1016"/>
      <c r="DN8" s="1016"/>
      <c r="DO8" s="1016"/>
      <c r="DP8" s="1017"/>
      <c r="DQ8" s="1015" t="s">
        <v>487</v>
      </c>
      <c r="DR8" s="1016"/>
      <c r="DS8" s="1016"/>
      <c r="DT8" s="1016"/>
      <c r="DU8" s="1017"/>
      <c r="DV8" s="1018"/>
      <c r="DW8" s="1019"/>
      <c r="DX8" s="1019"/>
      <c r="DY8" s="1019"/>
      <c r="DZ8" s="1020"/>
      <c r="EA8" s="205"/>
    </row>
    <row r="9" spans="1:131" s="206" customFormat="1" ht="26.25" customHeight="1" x14ac:dyDescent="0.15">
      <c r="A9" s="212">
        <v>3</v>
      </c>
      <c r="B9" s="1063" t="s">
        <v>362</v>
      </c>
      <c r="C9" s="1064"/>
      <c r="D9" s="1064"/>
      <c r="E9" s="1064"/>
      <c r="F9" s="1064"/>
      <c r="G9" s="1064"/>
      <c r="H9" s="1064"/>
      <c r="I9" s="1064"/>
      <c r="J9" s="1064"/>
      <c r="K9" s="1064"/>
      <c r="L9" s="1064"/>
      <c r="M9" s="1064"/>
      <c r="N9" s="1064"/>
      <c r="O9" s="1064"/>
      <c r="P9" s="1065"/>
      <c r="Q9" s="1069">
        <v>4</v>
      </c>
      <c r="R9" s="1070"/>
      <c r="S9" s="1070"/>
      <c r="T9" s="1070"/>
      <c r="U9" s="1070"/>
      <c r="V9" s="1070">
        <v>4</v>
      </c>
      <c r="W9" s="1070"/>
      <c r="X9" s="1070"/>
      <c r="Y9" s="1070"/>
      <c r="Z9" s="1070"/>
      <c r="AA9" s="1070">
        <v>0</v>
      </c>
      <c r="AB9" s="1070"/>
      <c r="AC9" s="1070"/>
      <c r="AD9" s="1070"/>
      <c r="AE9" s="1071"/>
      <c r="AF9" s="1045">
        <v>0</v>
      </c>
      <c r="AG9" s="1046"/>
      <c r="AH9" s="1046"/>
      <c r="AI9" s="1046"/>
      <c r="AJ9" s="1047"/>
      <c r="AK9" s="1112" t="s">
        <v>550</v>
      </c>
      <c r="AL9" s="1113"/>
      <c r="AM9" s="1113"/>
      <c r="AN9" s="1113"/>
      <c r="AO9" s="1113"/>
      <c r="AP9" s="1113" t="s">
        <v>551</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364</v>
      </c>
      <c r="B23" s="970" t="s">
        <v>365</v>
      </c>
      <c r="C23" s="971"/>
      <c r="D23" s="971"/>
      <c r="E23" s="971"/>
      <c r="F23" s="971"/>
      <c r="G23" s="971"/>
      <c r="H23" s="971"/>
      <c r="I23" s="971"/>
      <c r="J23" s="971"/>
      <c r="K23" s="971"/>
      <c r="L23" s="971"/>
      <c r="M23" s="971"/>
      <c r="N23" s="971"/>
      <c r="O23" s="971"/>
      <c r="P23" s="972"/>
      <c r="Q23" s="1094">
        <v>4703</v>
      </c>
      <c r="R23" s="1095"/>
      <c r="S23" s="1095"/>
      <c r="T23" s="1095"/>
      <c r="U23" s="1095"/>
      <c r="V23" s="1095">
        <v>4347</v>
      </c>
      <c r="W23" s="1095"/>
      <c r="X23" s="1095"/>
      <c r="Y23" s="1095"/>
      <c r="Z23" s="1095"/>
      <c r="AA23" s="1095">
        <v>357</v>
      </c>
      <c r="AB23" s="1095"/>
      <c r="AC23" s="1095"/>
      <c r="AD23" s="1095"/>
      <c r="AE23" s="1096"/>
      <c r="AF23" s="1097">
        <v>290</v>
      </c>
      <c r="AG23" s="1095"/>
      <c r="AH23" s="1095"/>
      <c r="AI23" s="1095"/>
      <c r="AJ23" s="1098"/>
      <c r="AK23" s="1099"/>
      <c r="AL23" s="1100"/>
      <c r="AM23" s="1100"/>
      <c r="AN23" s="1100"/>
      <c r="AO23" s="1100"/>
      <c r="AP23" s="1095">
        <v>3470</v>
      </c>
      <c r="AQ23" s="1095"/>
      <c r="AR23" s="1095"/>
      <c r="AS23" s="1095"/>
      <c r="AT23" s="1095"/>
      <c r="AU23" s="1101"/>
      <c r="AV23" s="1101"/>
      <c r="AW23" s="1101"/>
      <c r="AX23" s="1101"/>
      <c r="AY23" s="1102"/>
      <c r="AZ23" s="1091" t="s">
        <v>107</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376</v>
      </c>
      <c r="C28" s="1077"/>
      <c r="D28" s="1077"/>
      <c r="E28" s="1077"/>
      <c r="F28" s="1077"/>
      <c r="G28" s="1077"/>
      <c r="H28" s="1077"/>
      <c r="I28" s="1077"/>
      <c r="J28" s="1077"/>
      <c r="K28" s="1077"/>
      <c r="L28" s="1077"/>
      <c r="M28" s="1077"/>
      <c r="N28" s="1077"/>
      <c r="O28" s="1077"/>
      <c r="P28" s="1078"/>
      <c r="Q28" s="1079">
        <v>1466</v>
      </c>
      <c r="R28" s="1080"/>
      <c r="S28" s="1080"/>
      <c r="T28" s="1080"/>
      <c r="U28" s="1080"/>
      <c r="V28" s="1080">
        <v>1333</v>
      </c>
      <c r="W28" s="1080"/>
      <c r="X28" s="1080"/>
      <c r="Y28" s="1080"/>
      <c r="Z28" s="1080"/>
      <c r="AA28" s="1080">
        <v>133</v>
      </c>
      <c r="AB28" s="1080"/>
      <c r="AC28" s="1080"/>
      <c r="AD28" s="1080"/>
      <c r="AE28" s="1081"/>
      <c r="AF28" s="1082">
        <v>133</v>
      </c>
      <c r="AG28" s="1080"/>
      <c r="AH28" s="1080"/>
      <c r="AI28" s="1080"/>
      <c r="AJ28" s="1083"/>
      <c r="AK28" s="1084">
        <v>74</v>
      </c>
      <c r="AL28" s="1072"/>
      <c r="AM28" s="1072"/>
      <c r="AN28" s="1072"/>
      <c r="AO28" s="1072"/>
      <c r="AP28" s="1072" t="s">
        <v>552</v>
      </c>
      <c r="AQ28" s="1072"/>
      <c r="AR28" s="1072"/>
      <c r="AS28" s="1072"/>
      <c r="AT28" s="1072"/>
      <c r="AU28" s="1072" t="s">
        <v>552</v>
      </c>
      <c r="AV28" s="1072"/>
      <c r="AW28" s="1072"/>
      <c r="AX28" s="1072"/>
      <c r="AY28" s="1072"/>
      <c r="AZ28" s="1073" t="s">
        <v>552</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377</v>
      </c>
      <c r="C29" s="1064"/>
      <c r="D29" s="1064"/>
      <c r="E29" s="1064"/>
      <c r="F29" s="1064"/>
      <c r="G29" s="1064"/>
      <c r="H29" s="1064"/>
      <c r="I29" s="1064"/>
      <c r="J29" s="1064"/>
      <c r="K29" s="1064"/>
      <c r="L29" s="1064"/>
      <c r="M29" s="1064"/>
      <c r="N29" s="1064"/>
      <c r="O29" s="1064"/>
      <c r="P29" s="1065"/>
      <c r="Q29" s="1069">
        <v>900</v>
      </c>
      <c r="R29" s="1070"/>
      <c r="S29" s="1070"/>
      <c r="T29" s="1070"/>
      <c r="U29" s="1070"/>
      <c r="V29" s="1070">
        <v>891</v>
      </c>
      <c r="W29" s="1070"/>
      <c r="X29" s="1070"/>
      <c r="Y29" s="1070"/>
      <c r="Z29" s="1070"/>
      <c r="AA29" s="1070">
        <v>9</v>
      </c>
      <c r="AB29" s="1070"/>
      <c r="AC29" s="1070"/>
      <c r="AD29" s="1070"/>
      <c r="AE29" s="1071"/>
      <c r="AF29" s="1045">
        <v>9</v>
      </c>
      <c r="AG29" s="1046"/>
      <c r="AH29" s="1046"/>
      <c r="AI29" s="1046"/>
      <c r="AJ29" s="1047"/>
      <c r="AK29" s="1006">
        <v>129</v>
      </c>
      <c r="AL29" s="997"/>
      <c r="AM29" s="997"/>
      <c r="AN29" s="997"/>
      <c r="AO29" s="997"/>
      <c r="AP29" s="997" t="s">
        <v>553</v>
      </c>
      <c r="AQ29" s="997"/>
      <c r="AR29" s="997"/>
      <c r="AS29" s="997"/>
      <c r="AT29" s="997"/>
      <c r="AU29" s="997" t="s">
        <v>552</v>
      </c>
      <c r="AV29" s="997"/>
      <c r="AW29" s="997"/>
      <c r="AX29" s="997"/>
      <c r="AY29" s="997"/>
      <c r="AZ29" s="1068" t="s">
        <v>552</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378</v>
      </c>
      <c r="C30" s="1064"/>
      <c r="D30" s="1064"/>
      <c r="E30" s="1064"/>
      <c r="F30" s="1064"/>
      <c r="G30" s="1064"/>
      <c r="H30" s="1064"/>
      <c r="I30" s="1064"/>
      <c r="J30" s="1064"/>
      <c r="K30" s="1064"/>
      <c r="L30" s="1064"/>
      <c r="M30" s="1064"/>
      <c r="N30" s="1064"/>
      <c r="O30" s="1064"/>
      <c r="P30" s="1065"/>
      <c r="Q30" s="1069">
        <v>146</v>
      </c>
      <c r="R30" s="1070"/>
      <c r="S30" s="1070"/>
      <c r="T30" s="1070"/>
      <c r="U30" s="1070"/>
      <c r="V30" s="1070">
        <v>146</v>
      </c>
      <c r="W30" s="1070"/>
      <c r="X30" s="1070"/>
      <c r="Y30" s="1070"/>
      <c r="Z30" s="1070"/>
      <c r="AA30" s="1070">
        <v>0</v>
      </c>
      <c r="AB30" s="1070"/>
      <c r="AC30" s="1070"/>
      <c r="AD30" s="1070"/>
      <c r="AE30" s="1071"/>
      <c r="AF30" s="1045">
        <v>0</v>
      </c>
      <c r="AG30" s="1046"/>
      <c r="AH30" s="1046"/>
      <c r="AI30" s="1046"/>
      <c r="AJ30" s="1047"/>
      <c r="AK30" s="1006">
        <v>47</v>
      </c>
      <c r="AL30" s="997"/>
      <c r="AM30" s="997"/>
      <c r="AN30" s="997"/>
      <c r="AO30" s="997"/>
      <c r="AP30" s="997" t="s">
        <v>554</v>
      </c>
      <c r="AQ30" s="997"/>
      <c r="AR30" s="997"/>
      <c r="AS30" s="997"/>
      <c r="AT30" s="997"/>
      <c r="AU30" s="997" t="s">
        <v>552</v>
      </c>
      <c r="AV30" s="997"/>
      <c r="AW30" s="997"/>
      <c r="AX30" s="997"/>
      <c r="AY30" s="997"/>
      <c r="AZ30" s="1068" t="s">
        <v>555</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379</v>
      </c>
      <c r="C31" s="1064"/>
      <c r="D31" s="1064"/>
      <c r="E31" s="1064"/>
      <c r="F31" s="1064"/>
      <c r="G31" s="1064"/>
      <c r="H31" s="1064"/>
      <c r="I31" s="1064"/>
      <c r="J31" s="1064"/>
      <c r="K31" s="1064"/>
      <c r="L31" s="1064"/>
      <c r="M31" s="1064"/>
      <c r="N31" s="1064"/>
      <c r="O31" s="1064"/>
      <c r="P31" s="1065"/>
      <c r="Q31" s="1069">
        <v>39</v>
      </c>
      <c r="R31" s="1070"/>
      <c r="S31" s="1070"/>
      <c r="T31" s="1070"/>
      <c r="U31" s="1070"/>
      <c r="V31" s="1070">
        <v>37</v>
      </c>
      <c r="W31" s="1070"/>
      <c r="X31" s="1070"/>
      <c r="Y31" s="1070"/>
      <c r="Z31" s="1070"/>
      <c r="AA31" s="1070">
        <v>2</v>
      </c>
      <c r="AB31" s="1070"/>
      <c r="AC31" s="1070"/>
      <c r="AD31" s="1070"/>
      <c r="AE31" s="1071"/>
      <c r="AF31" s="1045">
        <v>2</v>
      </c>
      <c r="AG31" s="1046"/>
      <c r="AH31" s="1046"/>
      <c r="AI31" s="1046"/>
      <c r="AJ31" s="1047"/>
      <c r="AK31" s="1006" t="s">
        <v>558</v>
      </c>
      <c r="AL31" s="997"/>
      <c r="AM31" s="997"/>
      <c r="AN31" s="997"/>
      <c r="AO31" s="997"/>
      <c r="AP31" s="997" t="s">
        <v>552</v>
      </c>
      <c r="AQ31" s="997"/>
      <c r="AR31" s="997"/>
      <c r="AS31" s="997"/>
      <c r="AT31" s="997"/>
      <c r="AU31" s="997" t="s">
        <v>555</v>
      </c>
      <c r="AV31" s="997"/>
      <c r="AW31" s="997"/>
      <c r="AX31" s="997"/>
      <c r="AY31" s="997"/>
      <c r="AZ31" s="1068" t="s">
        <v>552</v>
      </c>
      <c r="BA31" s="1068"/>
      <c r="BB31" s="1068"/>
      <c r="BC31" s="1068"/>
      <c r="BD31" s="1068"/>
      <c r="BE31" s="1058" t="s">
        <v>548</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380</v>
      </c>
      <c r="C32" s="1064"/>
      <c r="D32" s="1064"/>
      <c r="E32" s="1064"/>
      <c r="F32" s="1064"/>
      <c r="G32" s="1064"/>
      <c r="H32" s="1064"/>
      <c r="I32" s="1064"/>
      <c r="J32" s="1064"/>
      <c r="K32" s="1064"/>
      <c r="L32" s="1064"/>
      <c r="M32" s="1064"/>
      <c r="N32" s="1064"/>
      <c r="O32" s="1064"/>
      <c r="P32" s="1065"/>
      <c r="Q32" s="1069">
        <v>273</v>
      </c>
      <c r="R32" s="1070"/>
      <c r="S32" s="1070"/>
      <c r="T32" s="1070"/>
      <c r="U32" s="1070"/>
      <c r="V32" s="1070">
        <v>251</v>
      </c>
      <c r="W32" s="1070"/>
      <c r="X32" s="1070"/>
      <c r="Y32" s="1070"/>
      <c r="Z32" s="1070"/>
      <c r="AA32" s="1070">
        <v>23</v>
      </c>
      <c r="AB32" s="1070"/>
      <c r="AC32" s="1070"/>
      <c r="AD32" s="1070"/>
      <c r="AE32" s="1071"/>
      <c r="AF32" s="1045">
        <v>235</v>
      </c>
      <c r="AG32" s="1046"/>
      <c r="AH32" s="1046"/>
      <c r="AI32" s="1046"/>
      <c r="AJ32" s="1047"/>
      <c r="AK32" s="1006">
        <v>2</v>
      </c>
      <c r="AL32" s="997"/>
      <c r="AM32" s="997"/>
      <c r="AN32" s="997"/>
      <c r="AO32" s="997"/>
      <c r="AP32" s="997">
        <v>139</v>
      </c>
      <c r="AQ32" s="997"/>
      <c r="AR32" s="997"/>
      <c r="AS32" s="997"/>
      <c r="AT32" s="997"/>
      <c r="AU32" s="997" t="s">
        <v>556</v>
      </c>
      <c r="AV32" s="997"/>
      <c r="AW32" s="997"/>
      <c r="AX32" s="997"/>
      <c r="AY32" s="997"/>
      <c r="AZ32" s="1068" t="s">
        <v>487</v>
      </c>
      <c r="BA32" s="1068"/>
      <c r="BB32" s="1068"/>
      <c r="BC32" s="1068"/>
      <c r="BD32" s="1068"/>
      <c r="BE32" s="1058" t="s">
        <v>381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382</v>
      </c>
      <c r="C33" s="1064"/>
      <c r="D33" s="1064"/>
      <c r="E33" s="1064"/>
      <c r="F33" s="1064"/>
      <c r="G33" s="1064"/>
      <c r="H33" s="1064"/>
      <c r="I33" s="1064"/>
      <c r="J33" s="1064"/>
      <c r="K33" s="1064"/>
      <c r="L33" s="1064"/>
      <c r="M33" s="1064"/>
      <c r="N33" s="1064"/>
      <c r="O33" s="1064"/>
      <c r="P33" s="1065"/>
      <c r="Q33" s="1069">
        <v>313</v>
      </c>
      <c r="R33" s="1070"/>
      <c r="S33" s="1070"/>
      <c r="T33" s="1070"/>
      <c r="U33" s="1070"/>
      <c r="V33" s="1070">
        <v>280</v>
      </c>
      <c r="W33" s="1070"/>
      <c r="X33" s="1070"/>
      <c r="Y33" s="1070"/>
      <c r="Z33" s="1070"/>
      <c r="AA33" s="1070">
        <v>33</v>
      </c>
      <c r="AB33" s="1070"/>
      <c r="AC33" s="1070"/>
      <c r="AD33" s="1070"/>
      <c r="AE33" s="1071"/>
      <c r="AF33" s="1045">
        <v>126</v>
      </c>
      <c r="AG33" s="1046"/>
      <c r="AH33" s="1046"/>
      <c r="AI33" s="1046"/>
      <c r="AJ33" s="1047"/>
      <c r="AK33" s="1006">
        <v>243</v>
      </c>
      <c r="AL33" s="997"/>
      <c r="AM33" s="997"/>
      <c r="AN33" s="997"/>
      <c r="AO33" s="997"/>
      <c r="AP33" s="997">
        <v>3566</v>
      </c>
      <c r="AQ33" s="997"/>
      <c r="AR33" s="997"/>
      <c r="AS33" s="997"/>
      <c r="AT33" s="997"/>
      <c r="AU33" s="997">
        <v>2916</v>
      </c>
      <c r="AV33" s="997"/>
      <c r="AW33" s="997"/>
      <c r="AX33" s="997"/>
      <c r="AY33" s="997"/>
      <c r="AZ33" s="1068" t="s">
        <v>487</v>
      </c>
      <c r="BA33" s="1068"/>
      <c r="BB33" s="1068"/>
      <c r="BC33" s="1068"/>
      <c r="BD33" s="1068"/>
      <c r="BE33" s="1058" t="s">
        <v>381</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383</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364</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505</v>
      </c>
      <c r="AG63" s="985"/>
      <c r="AH63" s="985"/>
      <c r="AI63" s="985"/>
      <c r="AJ63" s="1056"/>
      <c r="AK63" s="1057"/>
      <c r="AL63" s="989"/>
      <c r="AM63" s="989"/>
      <c r="AN63" s="989"/>
      <c r="AO63" s="989"/>
      <c r="AP63" s="985">
        <v>3705</v>
      </c>
      <c r="AQ63" s="985"/>
      <c r="AR63" s="985"/>
      <c r="AS63" s="985"/>
      <c r="AT63" s="985"/>
      <c r="AU63" s="985">
        <v>2916</v>
      </c>
      <c r="AV63" s="985"/>
      <c r="AW63" s="985"/>
      <c r="AX63" s="985"/>
      <c r="AY63" s="985"/>
      <c r="AZ63" s="1051"/>
      <c r="BA63" s="1051"/>
      <c r="BB63" s="1051"/>
      <c r="BC63" s="1051"/>
      <c r="BD63" s="1051"/>
      <c r="BE63" s="986"/>
      <c r="BF63" s="986"/>
      <c r="BG63" s="986"/>
      <c r="BH63" s="986"/>
      <c r="BI63" s="987"/>
      <c r="BJ63" s="1052" t="s">
        <v>107</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386</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387</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560</v>
      </c>
      <c r="C68" s="1012"/>
      <c r="D68" s="1012"/>
      <c r="E68" s="1012"/>
      <c r="F68" s="1012"/>
      <c r="G68" s="1012"/>
      <c r="H68" s="1012"/>
      <c r="I68" s="1012"/>
      <c r="J68" s="1012"/>
      <c r="K68" s="1012"/>
      <c r="L68" s="1012"/>
      <c r="M68" s="1012"/>
      <c r="N68" s="1012"/>
      <c r="O68" s="1012"/>
      <c r="P68" s="1013"/>
      <c r="Q68" s="1014">
        <v>7977</v>
      </c>
      <c r="R68" s="1008"/>
      <c r="S68" s="1008"/>
      <c r="T68" s="1008"/>
      <c r="U68" s="1008"/>
      <c r="V68" s="1008">
        <v>7308</v>
      </c>
      <c r="W68" s="1008"/>
      <c r="X68" s="1008"/>
      <c r="Y68" s="1008"/>
      <c r="Z68" s="1008"/>
      <c r="AA68" s="1008">
        <v>669</v>
      </c>
      <c r="AB68" s="1008"/>
      <c r="AC68" s="1008"/>
      <c r="AD68" s="1008"/>
      <c r="AE68" s="1008"/>
      <c r="AF68" s="1008">
        <v>669</v>
      </c>
      <c r="AG68" s="1008"/>
      <c r="AH68" s="1008"/>
      <c r="AI68" s="1008"/>
      <c r="AJ68" s="1008"/>
      <c r="AK68" s="1008">
        <v>274</v>
      </c>
      <c r="AL68" s="1008"/>
      <c r="AM68" s="1008"/>
      <c r="AN68" s="1008"/>
      <c r="AO68" s="1008"/>
      <c r="AP68" s="1008">
        <v>0</v>
      </c>
      <c r="AQ68" s="1008"/>
      <c r="AR68" s="1008"/>
      <c r="AS68" s="1008"/>
      <c r="AT68" s="1008"/>
      <c r="AU68" s="1008">
        <v>0</v>
      </c>
      <c r="AV68" s="1008"/>
      <c r="AW68" s="1008"/>
      <c r="AX68" s="1008"/>
      <c r="AY68" s="1008"/>
      <c r="AZ68" s="1009" t="s">
        <v>536</v>
      </c>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561</v>
      </c>
      <c r="C69" s="1001"/>
      <c r="D69" s="1001"/>
      <c r="E69" s="1001"/>
      <c r="F69" s="1001"/>
      <c r="G69" s="1001"/>
      <c r="H69" s="1001"/>
      <c r="I69" s="1001"/>
      <c r="J69" s="1001"/>
      <c r="K69" s="1001"/>
      <c r="L69" s="1001"/>
      <c r="M69" s="1001"/>
      <c r="N69" s="1001"/>
      <c r="O69" s="1001"/>
      <c r="P69" s="1002"/>
      <c r="Q69" s="1003">
        <v>939</v>
      </c>
      <c r="R69" s="997"/>
      <c r="S69" s="997"/>
      <c r="T69" s="997"/>
      <c r="U69" s="997"/>
      <c r="V69" s="997">
        <v>601</v>
      </c>
      <c r="W69" s="997"/>
      <c r="X69" s="997"/>
      <c r="Y69" s="997"/>
      <c r="Z69" s="997"/>
      <c r="AA69" s="997">
        <v>338</v>
      </c>
      <c r="AB69" s="997"/>
      <c r="AC69" s="997"/>
      <c r="AD69" s="997"/>
      <c r="AE69" s="997"/>
      <c r="AF69" s="997">
        <v>338</v>
      </c>
      <c r="AG69" s="997"/>
      <c r="AH69" s="997"/>
      <c r="AI69" s="997"/>
      <c r="AJ69" s="997"/>
      <c r="AK69" s="997" t="s">
        <v>559</v>
      </c>
      <c r="AL69" s="997"/>
      <c r="AM69" s="997"/>
      <c r="AN69" s="997"/>
      <c r="AO69" s="997"/>
      <c r="AP69" s="997" t="s">
        <v>545</v>
      </c>
      <c r="AQ69" s="997"/>
      <c r="AR69" s="997"/>
      <c r="AS69" s="997"/>
      <c r="AT69" s="997"/>
      <c r="AU69" s="997" t="s">
        <v>545</v>
      </c>
      <c r="AV69" s="997"/>
      <c r="AW69" s="997"/>
      <c r="AX69" s="997"/>
      <c r="AY69" s="997"/>
      <c r="AZ69" s="998" t="s">
        <v>537</v>
      </c>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562</v>
      </c>
      <c r="C70" s="1001"/>
      <c r="D70" s="1001"/>
      <c r="E70" s="1001"/>
      <c r="F70" s="1001"/>
      <c r="G70" s="1001"/>
      <c r="H70" s="1001"/>
      <c r="I70" s="1001"/>
      <c r="J70" s="1001"/>
      <c r="K70" s="1001"/>
      <c r="L70" s="1001"/>
      <c r="M70" s="1001"/>
      <c r="N70" s="1001"/>
      <c r="O70" s="1001"/>
      <c r="P70" s="1002"/>
      <c r="Q70" s="1003">
        <v>56</v>
      </c>
      <c r="R70" s="997"/>
      <c r="S70" s="997"/>
      <c r="T70" s="997"/>
      <c r="U70" s="997"/>
      <c r="V70" s="997">
        <v>52</v>
      </c>
      <c r="W70" s="997"/>
      <c r="X70" s="997"/>
      <c r="Y70" s="997"/>
      <c r="Z70" s="997"/>
      <c r="AA70" s="997">
        <v>5</v>
      </c>
      <c r="AB70" s="997"/>
      <c r="AC70" s="997"/>
      <c r="AD70" s="997"/>
      <c r="AE70" s="997"/>
      <c r="AF70" s="997">
        <v>5</v>
      </c>
      <c r="AG70" s="997"/>
      <c r="AH70" s="997"/>
      <c r="AI70" s="997"/>
      <c r="AJ70" s="997"/>
      <c r="AK70" s="997">
        <v>56</v>
      </c>
      <c r="AL70" s="997"/>
      <c r="AM70" s="997"/>
      <c r="AN70" s="997"/>
      <c r="AO70" s="997"/>
      <c r="AP70" s="997" t="s">
        <v>545</v>
      </c>
      <c r="AQ70" s="997"/>
      <c r="AR70" s="997"/>
      <c r="AS70" s="997"/>
      <c r="AT70" s="997"/>
      <c r="AU70" s="997" t="s">
        <v>545</v>
      </c>
      <c r="AV70" s="997"/>
      <c r="AW70" s="997"/>
      <c r="AX70" s="997"/>
      <c r="AY70" s="997"/>
      <c r="AZ70" s="998" t="s">
        <v>538</v>
      </c>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563</v>
      </c>
      <c r="C71" s="1001"/>
      <c r="D71" s="1001"/>
      <c r="E71" s="1001"/>
      <c r="F71" s="1001"/>
      <c r="G71" s="1001"/>
      <c r="H71" s="1001"/>
      <c r="I71" s="1001"/>
      <c r="J71" s="1001"/>
      <c r="K71" s="1001"/>
      <c r="L71" s="1001"/>
      <c r="M71" s="1001"/>
      <c r="N71" s="1001"/>
      <c r="O71" s="1001"/>
      <c r="P71" s="1002"/>
      <c r="Q71" s="1003">
        <v>6</v>
      </c>
      <c r="R71" s="997"/>
      <c r="S71" s="997"/>
      <c r="T71" s="997"/>
      <c r="U71" s="997"/>
      <c r="V71" s="997">
        <v>4</v>
      </c>
      <c r="W71" s="997"/>
      <c r="X71" s="997"/>
      <c r="Y71" s="997"/>
      <c r="Z71" s="997"/>
      <c r="AA71" s="997">
        <v>3</v>
      </c>
      <c r="AB71" s="997"/>
      <c r="AC71" s="997"/>
      <c r="AD71" s="997"/>
      <c r="AE71" s="997"/>
      <c r="AF71" s="997">
        <v>3</v>
      </c>
      <c r="AG71" s="997"/>
      <c r="AH71" s="997"/>
      <c r="AI71" s="997"/>
      <c r="AJ71" s="997"/>
      <c r="AK71" s="997" t="s">
        <v>559</v>
      </c>
      <c r="AL71" s="997"/>
      <c r="AM71" s="997"/>
      <c r="AN71" s="997"/>
      <c r="AO71" s="997"/>
      <c r="AP71" s="997" t="s">
        <v>545</v>
      </c>
      <c r="AQ71" s="997"/>
      <c r="AR71" s="997"/>
      <c r="AS71" s="997"/>
      <c r="AT71" s="997"/>
      <c r="AU71" s="997" t="s">
        <v>545</v>
      </c>
      <c r="AV71" s="997"/>
      <c r="AW71" s="997"/>
      <c r="AX71" s="997"/>
      <c r="AY71" s="997"/>
      <c r="AZ71" s="998" t="s">
        <v>539</v>
      </c>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529</v>
      </c>
      <c r="C72" s="1001"/>
      <c r="D72" s="1001"/>
      <c r="E72" s="1001"/>
      <c r="F72" s="1001"/>
      <c r="G72" s="1001"/>
      <c r="H72" s="1001"/>
      <c r="I72" s="1001"/>
      <c r="J72" s="1001"/>
      <c r="K72" s="1001"/>
      <c r="L72" s="1001"/>
      <c r="M72" s="1001"/>
      <c r="N72" s="1001"/>
      <c r="O72" s="1001"/>
      <c r="P72" s="1002"/>
      <c r="Q72" s="1003">
        <v>77</v>
      </c>
      <c r="R72" s="997"/>
      <c r="S72" s="997"/>
      <c r="T72" s="997"/>
      <c r="U72" s="997"/>
      <c r="V72" s="997">
        <v>73</v>
      </c>
      <c r="W72" s="997"/>
      <c r="X72" s="997"/>
      <c r="Y72" s="997"/>
      <c r="Z72" s="997"/>
      <c r="AA72" s="997">
        <v>4</v>
      </c>
      <c r="AB72" s="997"/>
      <c r="AC72" s="997"/>
      <c r="AD72" s="997"/>
      <c r="AE72" s="997"/>
      <c r="AF72" s="997">
        <v>4</v>
      </c>
      <c r="AG72" s="997"/>
      <c r="AH72" s="997"/>
      <c r="AI72" s="997"/>
      <c r="AJ72" s="997"/>
      <c r="AK72" s="997">
        <v>10</v>
      </c>
      <c r="AL72" s="997"/>
      <c r="AM72" s="997"/>
      <c r="AN72" s="997"/>
      <c r="AO72" s="997"/>
      <c r="AP72" s="997" t="s">
        <v>545</v>
      </c>
      <c r="AQ72" s="997"/>
      <c r="AR72" s="997"/>
      <c r="AS72" s="997"/>
      <c r="AT72" s="997"/>
      <c r="AU72" s="997" t="s">
        <v>545</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530</v>
      </c>
      <c r="C73" s="1001"/>
      <c r="D73" s="1001"/>
      <c r="E73" s="1001"/>
      <c r="F73" s="1001"/>
      <c r="G73" s="1001"/>
      <c r="H73" s="1001"/>
      <c r="I73" s="1001"/>
      <c r="J73" s="1001"/>
      <c r="K73" s="1001"/>
      <c r="L73" s="1001"/>
      <c r="M73" s="1001"/>
      <c r="N73" s="1001"/>
      <c r="O73" s="1001"/>
      <c r="P73" s="1002"/>
      <c r="Q73" s="1003">
        <v>174</v>
      </c>
      <c r="R73" s="997"/>
      <c r="S73" s="997"/>
      <c r="T73" s="997"/>
      <c r="U73" s="997"/>
      <c r="V73" s="997">
        <v>170</v>
      </c>
      <c r="W73" s="997"/>
      <c r="X73" s="997"/>
      <c r="Y73" s="997"/>
      <c r="Z73" s="997"/>
      <c r="AA73" s="997">
        <v>5</v>
      </c>
      <c r="AB73" s="997"/>
      <c r="AC73" s="997"/>
      <c r="AD73" s="997"/>
      <c r="AE73" s="997"/>
      <c r="AF73" s="997">
        <v>5</v>
      </c>
      <c r="AG73" s="997"/>
      <c r="AH73" s="997"/>
      <c r="AI73" s="997"/>
      <c r="AJ73" s="997"/>
      <c r="AK73" s="997" t="s">
        <v>545</v>
      </c>
      <c r="AL73" s="997"/>
      <c r="AM73" s="997"/>
      <c r="AN73" s="997"/>
      <c r="AO73" s="997"/>
      <c r="AP73" s="997">
        <v>14</v>
      </c>
      <c r="AQ73" s="997"/>
      <c r="AR73" s="997"/>
      <c r="AS73" s="997"/>
      <c r="AT73" s="997"/>
      <c r="AU73" s="997">
        <v>2</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531</v>
      </c>
      <c r="C74" s="1001"/>
      <c r="D74" s="1001"/>
      <c r="E74" s="1001"/>
      <c r="F74" s="1001"/>
      <c r="G74" s="1001"/>
      <c r="H74" s="1001"/>
      <c r="I74" s="1001"/>
      <c r="J74" s="1001"/>
      <c r="K74" s="1001"/>
      <c r="L74" s="1001"/>
      <c r="M74" s="1001"/>
      <c r="N74" s="1001"/>
      <c r="O74" s="1001"/>
      <c r="P74" s="1002"/>
      <c r="Q74" s="1003">
        <v>648</v>
      </c>
      <c r="R74" s="997"/>
      <c r="S74" s="997"/>
      <c r="T74" s="997"/>
      <c r="U74" s="997"/>
      <c r="V74" s="997">
        <v>573</v>
      </c>
      <c r="W74" s="997"/>
      <c r="X74" s="997"/>
      <c r="Y74" s="997"/>
      <c r="Z74" s="997"/>
      <c r="AA74" s="997">
        <v>74</v>
      </c>
      <c r="AB74" s="997"/>
      <c r="AC74" s="997"/>
      <c r="AD74" s="997"/>
      <c r="AE74" s="997"/>
      <c r="AF74" s="997">
        <v>74</v>
      </c>
      <c r="AG74" s="997"/>
      <c r="AH74" s="997"/>
      <c r="AI74" s="997"/>
      <c r="AJ74" s="997"/>
      <c r="AK74" s="997" t="s">
        <v>545</v>
      </c>
      <c r="AL74" s="997"/>
      <c r="AM74" s="997"/>
      <c r="AN74" s="997"/>
      <c r="AO74" s="997"/>
      <c r="AP74" s="997">
        <v>783</v>
      </c>
      <c r="AQ74" s="997"/>
      <c r="AR74" s="997"/>
      <c r="AS74" s="997"/>
      <c r="AT74" s="997"/>
      <c r="AU74" s="997">
        <v>93</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532</v>
      </c>
      <c r="C75" s="1001"/>
      <c r="D75" s="1001"/>
      <c r="E75" s="1001"/>
      <c r="F75" s="1001"/>
      <c r="G75" s="1001"/>
      <c r="H75" s="1001"/>
      <c r="I75" s="1001"/>
      <c r="J75" s="1001"/>
      <c r="K75" s="1001"/>
      <c r="L75" s="1001"/>
      <c r="M75" s="1001"/>
      <c r="N75" s="1001"/>
      <c r="O75" s="1001"/>
      <c r="P75" s="1002"/>
      <c r="Q75" s="1004">
        <v>783</v>
      </c>
      <c r="R75" s="1005"/>
      <c r="S75" s="1005"/>
      <c r="T75" s="1005"/>
      <c r="U75" s="1006"/>
      <c r="V75" s="1007">
        <v>761</v>
      </c>
      <c r="W75" s="1005"/>
      <c r="X75" s="1005"/>
      <c r="Y75" s="1005"/>
      <c r="Z75" s="1006"/>
      <c r="AA75" s="1007">
        <v>22</v>
      </c>
      <c r="AB75" s="1005"/>
      <c r="AC75" s="1005"/>
      <c r="AD75" s="1005"/>
      <c r="AE75" s="1006"/>
      <c r="AF75" s="1007">
        <v>22</v>
      </c>
      <c r="AG75" s="1005"/>
      <c r="AH75" s="1005"/>
      <c r="AI75" s="1005"/>
      <c r="AJ75" s="1006"/>
      <c r="AK75" s="1007" t="s">
        <v>545</v>
      </c>
      <c r="AL75" s="1005"/>
      <c r="AM75" s="1005"/>
      <c r="AN75" s="1005"/>
      <c r="AO75" s="1006"/>
      <c r="AP75" s="1007" t="s">
        <v>546</v>
      </c>
      <c r="AQ75" s="1005"/>
      <c r="AR75" s="1005"/>
      <c r="AS75" s="1005"/>
      <c r="AT75" s="1006"/>
      <c r="AU75" s="1007" t="s">
        <v>545</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533</v>
      </c>
      <c r="C76" s="1001"/>
      <c r="D76" s="1001"/>
      <c r="E76" s="1001"/>
      <c r="F76" s="1001"/>
      <c r="G76" s="1001"/>
      <c r="H76" s="1001"/>
      <c r="I76" s="1001"/>
      <c r="J76" s="1001"/>
      <c r="K76" s="1001"/>
      <c r="L76" s="1001"/>
      <c r="M76" s="1001"/>
      <c r="N76" s="1001"/>
      <c r="O76" s="1001"/>
      <c r="P76" s="1002"/>
      <c r="Q76" s="1004">
        <v>1362</v>
      </c>
      <c r="R76" s="1005"/>
      <c r="S76" s="1005"/>
      <c r="T76" s="1005"/>
      <c r="U76" s="1006"/>
      <c r="V76" s="1007">
        <v>1356</v>
      </c>
      <c r="W76" s="1005"/>
      <c r="X76" s="1005"/>
      <c r="Y76" s="1005"/>
      <c r="Z76" s="1006"/>
      <c r="AA76" s="1007">
        <v>6</v>
      </c>
      <c r="AB76" s="1005"/>
      <c r="AC76" s="1005"/>
      <c r="AD76" s="1005"/>
      <c r="AE76" s="1006"/>
      <c r="AF76" s="1007">
        <v>6</v>
      </c>
      <c r="AG76" s="1005"/>
      <c r="AH76" s="1005"/>
      <c r="AI76" s="1005"/>
      <c r="AJ76" s="1006"/>
      <c r="AK76" s="1007" t="s">
        <v>545</v>
      </c>
      <c r="AL76" s="1005"/>
      <c r="AM76" s="1005"/>
      <c r="AN76" s="1005"/>
      <c r="AO76" s="1006"/>
      <c r="AP76" s="1007">
        <v>727</v>
      </c>
      <c r="AQ76" s="1005"/>
      <c r="AR76" s="1005"/>
      <c r="AS76" s="1005"/>
      <c r="AT76" s="1006"/>
      <c r="AU76" s="1007">
        <v>108</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534</v>
      </c>
      <c r="C77" s="1001"/>
      <c r="D77" s="1001"/>
      <c r="E77" s="1001"/>
      <c r="F77" s="1001"/>
      <c r="G77" s="1001"/>
      <c r="H77" s="1001"/>
      <c r="I77" s="1001"/>
      <c r="J77" s="1001"/>
      <c r="K77" s="1001"/>
      <c r="L77" s="1001"/>
      <c r="M77" s="1001"/>
      <c r="N77" s="1001"/>
      <c r="O77" s="1001"/>
      <c r="P77" s="1002"/>
      <c r="Q77" s="1004">
        <v>298</v>
      </c>
      <c r="R77" s="1005"/>
      <c r="S77" s="1005"/>
      <c r="T77" s="1005"/>
      <c r="U77" s="1006"/>
      <c r="V77" s="1007">
        <v>296</v>
      </c>
      <c r="W77" s="1005"/>
      <c r="X77" s="1005"/>
      <c r="Y77" s="1005"/>
      <c r="Z77" s="1006"/>
      <c r="AA77" s="1007">
        <v>1</v>
      </c>
      <c r="AB77" s="1005"/>
      <c r="AC77" s="1005"/>
      <c r="AD77" s="1005"/>
      <c r="AE77" s="1006"/>
      <c r="AF77" s="1007">
        <v>186</v>
      </c>
      <c r="AG77" s="1005"/>
      <c r="AH77" s="1005"/>
      <c r="AI77" s="1005"/>
      <c r="AJ77" s="1006"/>
      <c r="AK77" s="1007" t="s">
        <v>545</v>
      </c>
      <c r="AL77" s="1005"/>
      <c r="AM77" s="1005"/>
      <c r="AN77" s="1005"/>
      <c r="AO77" s="1006"/>
      <c r="AP77" s="1007" t="s">
        <v>545</v>
      </c>
      <c r="AQ77" s="1005"/>
      <c r="AR77" s="1005"/>
      <c r="AS77" s="1005"/>
      <c r="AT77" s="1006"/>
      <c r="AU77" s="1007" t="s">
        <v>545</v>
      </c>
      <c r="AV77" s="1005"/>
      <c r="AW77" s="1005"/>
      <c r="AX77" s="1005"/>
      <c r="AY77" s="1006"/>
      <c r="AZ77" s="998" t="s">
        <v>540</v>
      </c>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535</v>
      </c>
      <c r="C78" s="1001"/>
      <c r="D78" s="1001"/>
      <c r="E78" s="1001"/>
      <c r="F78" s="1001"/>
      <c r="G78" s="1001"/>
      <c r="H78" s="1001"/>
      <c r="I78" s="1001"/>
      <c r="J78" s="1001"/>
      <c r="K78" s="1001"/>
      <c r="L78" s="1001"/>
      <c r="M78" s="1001"/>
      <c r="N78" s="1001"/>
      <c r="O78" s="1001"/>
      <c r="P78" s="1002"/>
      <c r="Q78" s="1003">
        <v>924</v>
      </c>
      <c r="R78" s="997"/>
      <c r="S78" s="997"/>
      <c r="T78" s="997"/>
      <c r="U78" s="997"/>
      <c r="V78" s="997">
        <v>560</v>
      </c>
      <c r="W78" s="997"/>
      <c r="X78" s="997"/>
      <c r="Y78" s="997"/>
      <c r="Z78" s="997"/>
      <c r="AA78" s="997">
        <v>363</v>
      </c>
      <c r="AB78" s="997"/>
      <c r="AC78" s="997"/>
      <c r="AD78" s="997"/>
      <c r="AE78" s="997"/>
      <c r="AF78" s="997">
        <v>798</v>
      </c>
      <c r="AG78" s="997"/>
      <c r="AH78" s="997"/>
      <c r="AI78" s="997"/>
      <c r="AJ78" s="997"/>
      <c r="AK78" s="997" t="s">
        <v>545</v>
      </c>
      <c r="AL78" s="997"/>
      <c r="AM78" s="997"/>
      <c r="AN78" s="997"/>
      <c r="AO78" s="997"/>
      <c r="AP78" s="997">
        <v>1167</v>
      </c>
      <c r="AQ78" s="997"/>
      <c r="AR78" s="997"/>
      <c r="AS78" s="997"/>
      <c r="AT78" s="997"/>
      <c r="AU78" s="997" t="s">
        <v>546</v>
      </c>
      <c r="AV78" s="997"/>
      <c r="AW78" s="997"/>
      <c r="AX78" s="997"/>
      <c r="AY78" s="997"/>
      <c r="AZ78" s="998" t="s">
        <v>540</v>
      </c>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564</v>
      </c>
      <c r="C79" s="1001"/>
      <c r="D79" s="1001"/>
      <c r="E79" s="1001"/>
      <c r="F79" s="1001"/>
      <c r="G79" s="1001"/>
      <c r="H79" s="1001"/>
      <c r="I79" s="1001"/>
      <c r="J79" s="1001"/>
      <c r="K79" s="1001"/>
      <c r="L79" s="1001"/>
      <c r="M79" s="1001"/>
      <c r="N79" s="1001"/>
      <c r="O79" s="1001"/>
      <c r="P79" s="1002"/>
      <c r="Q79" s="1003">
        <v>53</v>
      </c>
      <c r="R79" s="997"/>
      <c r="S79" s="997"/>
      <c r="T79" s="997"/>
      <c r="U79" s="997"/>
      <c r="V79" s="997">
        <v>48</v>
      </c>
      <c r="W79" s="997"/>
      <c r="X79" s="997"/>
      <c r="Y79" s="997"/>
      <c r="Z79" s="997"/>
      <c r="AA79" s="997">
        <v>6</v>
      </c>
      <c r="AB79" s="997"/>
      <c r="AC79" s="997"/>
      <c r="AD79" s="997"/>
      <c r="AE79" s="997"/>
      <c r="AF79" s="997" t="s">
        <v>545</v>
      </c>
      <c r="AG79" s="997"/>
      <c r="AH79" s="997"/>
      <c r="AI79" s="997"/>
      <c r="AJ79" s="997"/>
      <c r="AK79" s="997">
        <v>24</v>
      </c>
      <c r="AL79" s="997"/>
      <c r="AM79" s="997"/>
      <c r="AN79" s="997"/>
      <c r="AO79" s="997"/>
      <c r="AP79" s="997" t="s">
        <v>545</v>
      </c>
      <c r="AQ79" s="997"/>
      <c r="AR79" s="997"/>
      <c r="AS79" s="997"/>
      <c r="AT79" s="997"/>
      <c r="AU79" s="997" t="s">
        <v>545</v>
      </c>
      <c r="AV79" s="997"/>
      <c r="AW79" s="997"/>
      <c r="AX79" s="997"/>
      <c r="AY79" s="997"/>
      <c r="AZ79" s="998" t="s">
        <v>536</v>
      </c>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t="s">
        <v>565</v>
      </c>
      <c r="C80" s="1001"/>
      <c r="D80" s="1001"/>
      <c r="E80" s="1001"/>
      <c r="F80" s="1001"/>
      <c r="G80" s="1001"/>
      <c r="H80" s="1001"/>
      <c r="I80" s="1001"/>
      <c r="J80" s="1001"/>
      <c r="K80" s="1001"/>
      <c r="L80" s="1001"/>
      <c r="M80" s="1001"/>
      <c r="N80" s="1001"/>
      <c r="O80" s="1001"/>
      <c r="P80" s="1002"/>
      <c r="Q80" s="1003">
        <v>1919</v>
      </c>
      <c r="R80" s="997"/>
      <c r="S80" s="997"/>
      <c r="T80" s="997"/>
      <c r="U80" s="997"/>
      <c r="V80" s="997">
        <v>1919</v>
      </c>
      <c r="W80" s="997"/>
      <c r="X80" s="997"/>
      <c r="Y80" s="997"/>
      <c r="Z80" s="997"/>
      <c r="AA80" s="997" t="s">
        <v>547</v>
      </c>
      <c r="AB80" s="997"/>
      <c r="AC80" s="997"/>
      <c r="AD80" s="997"/>
      <c r="AE80" s="997"/>
      <c r="AF80" s="997" t="s">
        <v>545</v>
      </c>
      <c r="AG80" s="997"/>
      <c r="AH80" s="997"/>
      <c r="AI80" s="997"/>
      <c r="AJ80" s="997"/>
      <c r="AK80" s="997" t="s">
        <v>545</v>
      </c>
      <c r="AL80" s="997"/>
      <c r="AM80" s="997"/>
      <c r="AN80" s="997"/>
      <c r="AO80" s="997"/>
      <c r="AP80" s="997" t="s">
        <v>545</v>
      </c>
      <c r="AQ80" s="997"/>
      <c r="AR80" s="997"/>
      <c r="AS80" s="997"/>
      <c r="AT80" s="997"/>
      <c r="AU80" s="997" t="s">
        <v>545</v>
      </c>
      <c r="AV80" s="997"/>
      <c r="AW80" s="997"/>
      <c r="AX80" s="997"/>
      <c r="AY80" s="997"/>
      <c r="AZ80" s="998" t="s">
        <v>541</v>
      </c>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t="s">
        <v>566</v>
      </c>
      <c r="C81" s="1001"/>
      <c r="D81" s="1001"/>
      <c r="E81" s="1001"/>
      <c r="F81" s="1001"/>
      <c r="G81" s="1001"/>
      <c r="H81" s="1001"/>
      <c r="I81" s="1001"/>
      <c r="J81" s="1001"/>
      <c r="K81" s="1001"/>
      <c r="L81" s="1001"/>
      <c r="M81" s="1001"/>
      <c r="N81" s="1001"/>
      <c r="O81" s="1001"/>
      <c r="P81" s="1002"/>
      <c r="Q81" s="1003">
        <v>63</v>
      </c>
      <c r="R81" s="997"/>
      <c r="S81" s="997"/>
      <c r="T81" s="997"/>
      <c r="U81" s="997"/>
      <c r="V81" s="997">
        <v>62</v>
      </c>
      <c r="W81" s="997"/>
      <c r="X81" s="997"/>
      <c r="Y81" s="997"/>
      <c r="Z81" s="997"/>
      <c r="AA81" s="997">
        <v>1</v>
      </c>
      <c r="AB81" s="997"/>
      <c r="AC81" s="997"/>
      <c r="AD81" s="997"/>
      <c r="AE81" s="997"/>
      <c r="AF81" s="997">
        <v>1</v>
      </c>
      <c r="AG81" s="997"/>
      <c r="AH81" s="997"/>
      <c r="AI81" s="997"/>
      <c r="AJ81" s="997"/>
      <c r="AK81" s="997">
        <v>1</v>
      </c>
      <c r="AL81" s="997"/>
      <c r="AM81" s="997"/>
      <c r="AN81" s="997"/>
      <c r="AO81" s="997"/>
      <c r="AP81" s="997" t="s">
        <v>545</v>
      </c>
      <c r="AQ81" s="997"/>
      <c r="AR81" s="997"/>
      <c r="AS81" s="997"/>
      <c r="AT81" s="997"/>
      <c r="AU81" s="997" t="s">
        <v>545</v>
      </c>
      <c r="AV81" s="997"/>
      <c r="AW81" s="997"/>
      <c r="AX81" s="997"/>
      <c r="AY81" s="997"/>
      <c r="AZ81" s="998" t="s">
        <v>536</v>
      </c>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t="s">
        <v>567</v>
      </c>
      <c r="C82" s="1001"/>
      <c r="D82" s="1001"/>
      <c r="E82" s="1001"/>
      <c r="F82" s="1001"/>
      <c r="G82" s="1001"/>
      <c r="H82" s="1001"/>
      <c r="I82" s="1001"/>
      <c r="J82" s="1001"/>
      <c r="K82" s="1001"/>
      <c r="L82" s="1001"/>
      <c r="M82" s="1001"/>
      <c r="N82" s="1001"/>
      <c r="O82" s="1001"/>
      <c r="P82" s="1002"/>
      <c r="Q82" s="1003">
        <v>263018</v>
      </c>
      <c r="R82" s="997"/>
      <c r="S82" s="997"/>
      <c r="T82" s="997"/>
      <c r="U82" s="997"/>
      <c r="V82" s="997">
        <v>262968</v>
      </c>
      <c r="W82" s="997"/>
      <c r="X82" s="997"/>
      <c r="Y82" s="997"/>
      <c r="Z82" s="997"/>
      <c r="AA82" s="997">
        <v>50</v>
      </c>
      <c r="AB82" s="997"/>
      <c r="AC82" s="997"/>
      <c r="AD82" s="997"/>
      <c r="AE82" s="997"/>
      <c r="AF82" s="997">
        <v>50</v>
      </c>
      <c r="AG82" s="997"/>
      <c r="AH82" s="997"/>
      <c r="AI82" s="997"/>
      <c r="AJ82" s="997"/>
      <c r="AK82" s="997">
        <v>8957</v>
      </c>
      <c r="AL82" s="997"/>
      <c r="AM82" s="997"/>
      <c r="AN82" s="997"/>
      <c r="AO82" s="997"/>
      <c r="AP82" s="997" t="s">
        <v>545</v>
      </c>
      <c r="AQ82" s="997"/>
      <c r="AR82" s="997"/>
      <c r="AS82" s="997"/>
      <c r="AT82" s="997"/>
      <c r="AU82" s="997" t="s">
        <v>545</v>
      </c>
      <c r="AV82" s="997"/>
      <c r="AW82" s="997"/>
      <c r="AX82" s="997"/>
      <c r="AY82" s="997"/>
      <c r="AZ82" s="998" t="s">
        <v>542</v>
      </c>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364</v>
      </c>
      <c r="B88" s="970" t="s">
        <v>388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2161</v>
      </c>
      <c r="AG88" s="985"/>
      <c r="AH88" s="985"/>
      <c r="AI88" s="985"/>
      <c r="AJ88" s="985"/>
      <c r="AK88" s="989"/>
      <c r="AL88" s="989"/>
      <c r="AM88" s="989"/>
      <c r="AN88" s="989"/>
      <c r="AO88" s="989"/>
      <c r="AP88" s="985">
        <v>2691</v>
      </c>
      <c r="AQ88" s="985"/>
      <c r="AR88" s="985"/>
      <c r="AS88" s="985"/>
      <c r="AT88" s="985"/>
      <c r="AU88" s="985">
        <v>203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389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210</v>
      </c>
      <c r="CS102" s="977"/>
      <c r="CT102" s="977"/>
      <c r="CU102" s="977"/>
      <c r="CV102" s="978"/>
      <c r="CW102" s="976">
        <v>26</v>
      </c>
      <c r="CX102" s="977"/>
      <c r="CY102" s="977"/>
      <c r="CZ102" s="977"/>
      <c r="DA102" s="978"/>
      <c r="DB102" s="976" t="s">
        <v>558</v>
      </c>
      <c r="DC102" s="977"/>
      <c r="DD102" s="977"/>
      <c r="DE102" s="977"/>
      <c r="DF102" s="978"/>
      <c r="DG102" s="976" t="s">
        <v>557</v>
      </c>
      <c r="DH102" s="977"/>
      <c r="DI102" s="977"/>
      <c r="DJ102" s="977"/>
      <c r="DK102" s="978"/>
      <c r="DL102" s="976" t="s">
        <v>557</v>
      </c>
      <c r="DM102" s="977"/>
      <c r="DN102" s="977"/>
      <c r="DO102" s="977"/>
      <c r="DP102" s="978"/>
      <c r="DQ102" s="976" t="s">
        <v>557</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397</v>
      </c>
      <c r="AB109" s="918"/>
      <c r="AC109" s="918"/>
      <c r="AD109" s="918"/>
      <c r="AE109" s="919"/>
      <c r="AF109" s="920" t="s">
        <v>283</v>
      </c>
      <c r="AG109" s="918"/>
      <c r="AH109" s="918"/>
      <c r="AI109" s="918"/>
      <c r="AJ109" s="919"/>
      <c r="AK109" s="920" t="s">
        <v>282</v>
      </c>
      <c r="AL109" s="918"/>
      <c r="AM109" s="918"/>
      <c r="AN109" s="918"/>
      <c r="AO109" s="919"/>
      <c r="AP109" s="920" t="s">
        <v>398</v>
      </c>
      <c r="AQ109" s="918"/>
      <c r="AR109" s="918"/>
      <c r="AS109" s="918"/>
      <c r="AT109" s="949"/>
      <c r="AU109" s="917" t="s">
        <v>396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397</v>
      </c>
      <c r="BR109" s="918"/>
      <c r="BS109" s="918"/>
      <c r="BT109" s="918"/>
      <c r="BU109" s="919"/>
      <c r="BV109" s="920" t="s">
        <v>283</v>
      </c>
      <c r="BW109" s="918"/>
      <c r="BX109" s="918"/>
      <c r="BY109" s="918"/>
      <c r="BZ109" s="919"/>
      <c r="CA109" s="920" t="s">
        <v>282</v>
      </c>
      <c r="CB109" s="918"/>
      <c r="CC109" s="918"/>
      <c r="CD109" s="918"/>
      <c r="CE109" s="919"/>
      <c r="CF109" s="958" t="s">
        <v>398</v>
      </c>
      <c r="CG109" s="958"/>
      <c r="CH109" s="958"/>
      <c r="CI109" s="958"/>
      <c r="CJ109" s="958"/>
      <c r="CK109" s="920" t="s">
        <v>399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397</v>
      </c>
      <c r="DH109" s="918"/>
      <c r="DI109" s="918"/>
      <c r="DJ109" s="918"/>
      <c r="DK109" s="919"/>
      <c r="DL109" s="920" t="s">
        <v>283</v>
      </c>
      <c r="DM109" s="918"/>
      <c r="DN109" s="918"/>
      <c r="DO109" s="918"/>
      <c r="DP109" s="919"/>
      <c r="DQ109" s="920" t="s">
        <v>282</v>
      </c>
      <c r="DR109" s="918"/>
      <c r="DS109" s="918"/>
      <c r="DT109" s="918"/>
      <c r="DU109" s="919"/>
      <c r="DV109" s="920" t="s">
        <v>398</v>
      </c>
      <c r="DW109" s="918"/>
      <c r="DX109" s="918"/>
      <c r="DY109" s="918"/>
      <c r="DZ109" s="949"/>
    </row>
    <row r="110" spans="1:131" s="197" customFormat="1" ht="26.25" customHeight="1" x14ac:dyDescent="0.15">
      <c r="A110" s="787" t="s">
        <v>400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308173</v>
      </c>
      <c r="AB110" s="903"/>
      <c r="AC110" s="903"/>
      <c r="AD110" s="903"/>
      <c r="AE110" s="904"/>
      <c r="AF110" s="905">
        <v>322796</v>
      </c>
      <c r="AG110" s="903"/>
      <c r="AH110" s="903"/>
      <c r="AI110" s="903"/>
      <c r="AJ110" s="904"/>
      <c r="AK110" s="905">
        <v>333343</v>
      </c>
      <c r="AL110" s="903"/>
      <c r="AM110" s="903"/>
      <c r="AN110" s="903"/>
      <c r="AO110" s="904"/>
      <c r="AP110" s="906">
        <v>13.7</v>
      </c>
      <c r="AQ110" s="907"/>
      <c r="AR110" s="907"/>
      <c r="AS110" s="907"/>
      <c r="AT110" s="908"/>
      <c r="AU110" s="950" t="s">
        <v>60</v>
      </c>
      <c r="AV110" s="951"/>
      <c r="AW110" s="951"/>
      <c r="AX110" s="951"/>
      <c r="AY110" s="952"/>
      <c r="AZ110" s="846" t="s">
        <v>401</v>
      </c>
      <c r="BA110" s="788"/>
      <c r="BB110" s="788"/>
      <c r="BC110" s="788"/>
      <c r="BD110" s="788"/>
      <c r="BE110" s="788"/>
      <c r="BF110" s="788"/>
      <c r="BG110" s="788"/>
      <c r="BH110" s="788"/>
      <c r="BI110" s="788"/>
      <c r="BJ110" s="788"/>
      <c r="BK110" s="788"/>
      <c r="BL110" s="788"/>
      <c r="BM110" s="788"/>
      <c r="BN110" s="788"/>
      <c r="BO110" s="788"/>
      <c r="BP110" s="789"/>
      <c r="BQ110" s="829">
        <v>3514162</v>
      </c>
      <c r="BR110" s="830"/>
      <c r="BS110" s="830"/>
      <c r="BT110" s="830"/>
      <c r="BU110" s="830"/>
      <c r="BV110" s="830">
        <v>3496613</v>
      </c>
      <c r="BW110" s="830"/>
      <c r="BX110" s="830"/>
      <c r="BY110" s="830"/>
      <c r="BZ110" s="830"/>
      <c r="CA110" s="830">
        <v>3470119</v>
      </c>
      <c r="CB110" s="830"/>
      <c r="CC110" s="830"/>
      <c r="CD110" s="830"/>
      <c r="CE110" s="830"/>
      <c r="CF110" s="891">
        <v>142.4</v>
      </c>
      <c r="CG110" s="892"/>
      <c r="CH110" s="892"/>
      <c r="CI110" s="892"/>
      <c r="CJ110" s="892"/>
      <c r="CK110" s="946" t="s">
        <v>402</v>
      </c>
      <c r="CL110" s="894"/>
      <c r="CM110" s="899" t="s">
        <v>403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107</v>
      </c>
      <c r="DH110" s="830"/>
      <c r="DI110" s="830"/>
      <c r="DJ110" s="830"/>
      <c r="DK110" s="830"/>
      <c r="DL110" s="830" t="s">
        <v>107</v>
      </c>
      <c r="DM110" s="830"/>
      <c r="DN110" s="830"/>
      <c r="DO110" s="830"/>
      <c r="DP110" s="830"/>
      <c r="DQ110" s="830" t="s">
        <v>107</v>
      </c>
      <c r="DR110" s="830"/>
      <c r="DS110" s="830"/>
      <c r="DT110" s="830"/>
      <c r="DU110" s="830"/>
      <c r="DV110" s="831" t="s">
        <v>107</v>
      </c>
      <c r="DW110" s="831"/>
      <c r="DX110" s="831"/>
      <c r="DY110" s="831"/>
      <c r="DZ110" s="832"/>
    </row>
    <row r="111" spans="1:131" s="197" customFormat="1" ht="26.25" customHeight="1" x14ac:dyDescent="0.15">
      <c r="A111" s="808" t="s">
        <v>404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107</v>
      </c>
      <c r="AB111" s="939"/>
      <c r="AC111" s="939"/>
      <c r="AD111" s="939"/>
      <c r="AE111" s="940"/>
      <c r="AF111" s="941" t="s">
        <v>107</v>
      </c>
      <c r="AG111" s="939"/>
      <c r="AH111" s="939"/>
      <c r="AI111" s="939"/>
      <c r="AJ111" s="940"/>
      <c r="AK111" s="941" t="s">
        <v>107</v>
      </c>
      <c r="AL111" s="939"/>
      <c r="AM111" s="939"/>
      <c r="AN111" s="939"/>
      <c r="AO111" s="940"/>
      <c r="AP111" s="942" t="s">
        <v>107</v>
      </c>
      <c r="AQ111" s="943"/>
      <c r="AR111" s="943"/>
      <c r="AS111" s="943"/>
      <c r="AT111" s="944"/>
      <c r="AU111" s="953"/>
      <c r="AV111" s="954"/>
      <c r="AW111" s="954"/>
      <c r="AX111" s="954"/>
      <c r="AY111" s="955"/>
      <c r="AZ111" s="797" t="s">
        <v>405</v>
      </c>
      <c r="BA111" s="798"/>
      <c r="BB111" s="798"/>
      <c r="BC111" s="798"/>
      <c r="BD111" s="798"/>
      <c r="BE111" s="798"/>
      <c r="BF111" s="798"/>
      <c r="BG111" s="798"/>
      <c r="BH111" s="798"/>
      <c r="BI111" s="798"/>
      <c r="BJ111" s="798"/>
      <c r="BK111" s="798"/>
      <c r="BL111" s="798"/>
      <c r="BM111" s="798"/>
      <c r="BN111" s="798"/>
      <c r="BO111" s="798"/>
      <c r="BP111" s="799"/>
      <c r="BQ111" s="800">
        <v>88957</v>
      </c>
      <c r="BR111" s="801"/>
      <c r="BS111" s="801"/>
      <c r="BT111" s="801"/>
      <c r="BU111" s="801"/>
      <c r="BV111" s="801">
        <v>93675</v>
      </c>
      <c r="BW111" s="801"/>
      <c r="BX111" s="801"/>
      <c r="BY111" s="801"/>
      <c r="BZ111" s="801"/>
      <c r="CA111" s="801">
        <v>88815</v>
      </c>
      <c r="CB111" s="801"/>
      <c r="CC111" s="801"/>
      <c r="CD111" s="801"/>
      <c r="CE111" s="801"/>
      <c r="CF111" s="878">
        <v>3.6</v>
      </c>
      <c r="CG111" s="879"/>
      <c r="CH111" s="879"/>
      <c r="CI111" s="879"/>
      <c r="CJ111" s="879"/>
      <c r="CK111" s="947"/>
      <c r="CL111" s="896"/>
      <c r="CM111" s="833" t="s">
        <v>406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107</v>
      </c>
      <c r="DH111" s="801"/>
      <c r="DI111" s="801"/>
      <c r="DJ111" s="801"/>
      <c r="DK111" s="801"/>
      <c r="DL111" s="801" t="s">
        <v>107</v>
      </c>
      <c r="DM111" s="801"/>
      <c r="DN111" s="801"/>
      <c r="DO111" s="801"/>
      <c r="DP111" s="801"/>
      <c r="DQ111" s="801" t="s">
        <v>107</v>
      </c>
      <c r="DR111" s="801"/>
      <c r="DS111" s="801"/>
      <c r="DT111" s="801"/>
      <c r="DU111" s="801"/>
      <c r="DV111" s="853" t="s">
        <v>107</v>
      </c>
      <c r="DW111" s="853"/>
      <c r="DX111" s="853"/>
      <c r="DY111" s="853"/>
      <c r="DZ111" s="854"/>
    </row>
    <row r="112" spans="1:131" s="197" customFormat="1" ht="26.25" customHeight="1" x14ac:dyDescent="0.15">
      <c r="A112" s="932" t="s">
        <v>407</v>
      </c>
      <c r="B112" s="933"/>
      <c r="C112" s="798" t="s">
        <v>408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107</v>
      </c>
      <c r="AB112" s="814"/>
      <c r="AC112" s="814"/>
      <c r="AD112" s="814"/>
      <c r="AE112" s="815"/>
      <c r="AF112" s="816" t="s">
        <v>107</v>
      </c>
      <c r="AG112" s="814"/>
      <c r="AH112" s="814"/>
      <c r="AI112" s="814"/>
      <c r="AJ112" s="815"/>
      <c r="AK112" s="816" t="s">
        <v>107</v>
      </c>
      <c r="AL112" s="814"/>
      <c r="AM112" s="814"/>
      <c r="AN112" s="814"/>
      <c r="AO112" s="815"/>
      <c r="AP112" s="784" t="s">
        <v>107</v>
      </c>
      <c r="AQ112" s="785"/>
      <c r="AR112" s="785"/>
      <c r="AS112" s="785"/>
      <c r="AT112" s="786"/>
      <c r="AU112" s="953"/>
      <c r="AV112" s="954"/>
      <c r="AW112" s="954"/>
      <c r="AX112" s="954"/>
      <c r="AY112" s="955"/>
      <c r="AZ112" s="797" t="s">
        <v>409</v>
      </c>
      <c r="BA112" s="798"/>
      <c r="BB112" s="798"/>
      <c r="BC112" s="798"/>
      <c r="BD112" s="798"/>
      <c r="BE112" s="798"/>
      <c r="BF112" s="798"/>
      <c r="BG112" s="798"/>
      <c r="BH112" s="798"/>
      <c r="BI112" s="798"/>
      <c r="BJ112" s="798"/>
      <c r="BK112" s="798"/>
      <c r="BL112" s="798"/>
      <c r="BM112" s="798"/>
      <c r="BN112" s="798"/>
      <c r="BO112" s="798"/>
      <c r="BP112" s="799"/>
      <c r="BQ112" s="800">
        <v>2568133</v>
      </c>
      <c r="BR112" s="801"/>
      <c r="BS112" s="801"/>
      <c r="BT112" s="801"/>
      <c r="BU112" s="801"/>
      <c r="BV112" s="801">
        <v>2762253</v>
      </c>
      <c r="BW112" s="801"/>
      <c r="BX112" s="801"/>
      <c r="BY112" s="801"/>
      <c r="BZ112" s="801"/>
      <c r="CA112" s="801">
        <v>2916254</v>
      </c>
      <c r="CB112" s="801"/>
      <c r="CC112" s="801"/>
      <c r="CD112" s="801"/>
      <c r="CE112" s="801"/>
      <c r="CF112" s="878">
        <v>119.7</v>
      </c>
      <c r="CG112" s="879"/>
      <c r="CH112" s="879"/>
      <c r="CI112" s="879"/>
      <c r="CJ112" s="879"/>
      <c r="CK112" s="947"/>
      <c r="CL112" s="896"/>
      <c r="CM112" s="833" t="s">
        <v>410</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107</v>
      </c>
      <c r="DH112" s="801"/>
      <c r="DI112" s="801"/>
      <c r="DJ112" s="801"/>
      <c r="DK112" s="801"/>
      <c r="DL112" s="801" t="s">
        <v>107</v>
      </c>
      <c r="DM112" s="801"/>
      <c r="DN112" s="801"/>
      <c r="DO112" s="801"/>
      <c r="DP112" s="801"/>
      <c r="DQ112" s="801" t="s">
        <v>107</v>
      </c>
      <c r="DR112" s="801"/>
      <c r="DS112" s="801"/>
      <c r="DT112" s="801"/>
      <c r="DU112" s="801"/>
      <c r="DV112" s="853" t="s">
        <v>107</v>
      </c>
      <c r="DW112" s="853"/>
      <c r="DX112" s="853"/>
      <c r="DY112" s="853"/>
      <c r="DZ112" s="854"/>
    </row>
    <row r="113" spans="1:130" s="197" customFormat="1" ht="26.25" customHeight="1" x14ac:dyDescent="0.15">
      <c r="A113" s="934"/>
      <c r="B113" s="935"/>
      <c r="C113" s="798" t="s">
        <v>411</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144152</v>
      </c>
      <c r="AB113" s="939"/>
      <c r="AC113" s="939"/>
      <c r="AD113" s="939"/>
      <c r="AE113" s="940"/>
      <c r="AF113" s="941">
        <v>148206</v>
      </c>
      <c r="AG113" s="939"/>
      <c r="AH113" s="939"/>
      <c r="AI113" s="939"/>
      <c r="AJ113" s="940"/>
      <c r="AK113" s="941">
        <v>155461</v>
      </c>
      <c r="AL113" s="939"/>
      <c r="AM113" s="939"/>
      <c r="AN113" s="939"/>
      <c r="AO113" s="940"/>
      <c r="AP113" s="942">
        <v>6.4</v>
      </c>
      <c r="AQ113" s="943"/>
      <c r="AR113" s="943"/>
      <c r="AS113" s="943"/>
      <c r="AT113" s="944"/>
      <c r="AU113" s="953"/>
      <c r="AV113" s="954"/>
      <c r="AW113" s="954"/>
      <c r="AX113" s="954"/>
      <c r="AY113" s="955"/>
      <c r="AZ113" s="797" t="s">
        <v>412</v>
      </c>
      <c r="BA113" s="798"/>
      <c r="BB113" s="798"/>
      <c r="BC113" s="798"/>
      <c r="BD113" s="798"/>
      <c r="BE113" s="798"/>
      <c r="BF113" s="798"/>
      <c r="BG113" s="798"/>
      <c r="BH113" s="798"/>
      <c r="BI113" s="798"/>
      <c r="BJ113" s="798"/>
      <c r="BK113" s="798"/>
      <c r="BL113" s="798"/>
      <c r="BM113" s="798"/>
      <c r="BN113" s="798"/>
      <c r="BO113" s="798"/>
      <c r="BP113" s="799"/>
      <c r="BQ113" s="800">
        <v>128666</v>
      </c>
      <c r="BR113" s="801"/>
      <c r="BS113" s="801"/>
      <c r="BT113" s="801"/>
      <c r="BU113" s="801"/>
      <c r="BV113" s="801">
        <v>189923</v>
      </c>
      <c r="BW113" s="801"/>
      <c r="BX113" s="801"/>
      <c r="BY113" s="801"/>
      <c r="BZ113" s="801"/>
      <c r="CA113" s="801">
        <v>203438</v>
      </c>
      <c r="CB113" s="801"/>
      <c r="CC113" s="801"/>
      <c r="CD113" s="801"/>
      <c r="CE113" s="801"/>
      <c r="CF113" s="878">
        <v>8.3000000000000007</v>
      </c>
      <c r="CG113" s="879"/>
      <c r="CH113" s="879"/>
      <c r="CI113" s="879"/>
      <c r="CJ113" s="879"/>
      <c r="CK113" s="947"/>
      <c r="CL113" s="896"/>
      <c r="CM113" s="833" t="s">
        <v>413</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107</v>
      </c>
      <c r="DH113" s="814"/>
      <c r="DI113" s="814"/>
      <c r="DJ113" s="814"/>
      <c r="DK113" s="815"/>
      <c r="DL113" s="816" t="s">
        <v>107</v>
      </c>
      <c r="DM113" s="814"/>
      <c r="DN113" s="814"/>
      <c r="DO113" s="814"/>
      <c r="DP113" s="815"/>
      <c r="DQ113" s="816" t="s">
        <v>107</v>
      </c>
      <c r="DR113" s="814"/>
      <c r="DS113" s="814"/>
      <c r="DT113" s="814"/>
      <c r="DU113" s="815"/>
      <c r="DV113" s="784" t="s">
        <v>107</v>
      </c>
      <c r="DW113" s="785"/>
      <c r="DX113" s="785"/>
      <c r="DY113" s="785"/>
      <c r="DZ113" s="786"/>
    </row>
    <row r="114" spans="1:130" s="197" customFormat="1" ht="26.25" customHeight="1" x14ac:dyDescent="0.15">
      <c r="A114" s="934"/>
      <c r="B114" s="935"/>
      <c r="C114" s="798" t="s">
        <v>414</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26369</v>
      </c>
      <c r="AB114" s="814"/>
      <c r="AC114" s="814"/>
      <c r="AD114" s="814"/>
      <c r="AE114" s="815"/>
      <c r="AF114" s="816">
        <v>12957</v>
      </c>
      <c r="AG114" s="814"/>
      <c r="AH114" s="814"/>
      <c r="AI114" s="814"/>
      <c r="AJ114" s="815"/>
      <c r="AK114" s="816">
        <v>11128</v>
      </c>
      <c r="AL114" s="814"/>
      <c r="AM114" s="814"/>
      <c r="AN114" s="814"/>
      <c r="AO114" s="815"/>
      <c r="AP114" s="784">
        <v>0.5</v>
      </c>
      <c r="AQ114" s="785"/>
      <c r="AR114" s="785"/>
      <c r="AS114" s="785"/>
      <c r="AT114" s="786"/>
      <c r="AU114" s="953"/>
      <c r="AV114" s="954"/>
      <c r="AW114" s="954"/>
      <c r="AX114" s="954"/>
      <c r="AY114" s="955"/>
      <c r="AZ114" s="797" t="s">
        <v>415</v>
      </c>
      <c r="BA114" s="798"/>
      <c r="BB114" s="798"/>
      <c r="BC114" s="798"/>
      <c r="BD114" s="798"/>
      <c r="BE114" s="798"/>
      <c r="BF114" s="798"/>
      <c r="BG114" s="798"/>
      <c r="BH114" s="798"/>
      <c r="BI114" s="798"/>
      <c r="BJ114" s="798"/>
      <c r="BK114" s="798"/>
      <c r="BL114" s="798"/>
      <c r="BM114" s="798"/>
      <c r="BN114" s="798"/>
      <c r="BO114" s="798"/>
      <c r="BP114" s="799"/>
      <c r="BQ114" s="800">
        <v>197976</v>
      </c>
      <c r="BR114" s="801"/>
      <c r="BS114" s="801"/>
      <c r="BT114" s="801"/>
      <c r="BU114" s="801"/>
      <c r="BV114" s="801">
        <v>152816</v>
      </c>
      <c r="BW114" s="801"/>
      <c r="BX114" s="801"/>
      <c r="BY114" s="801"/>
      <c r="BZ114" s="801"/>
      <c r="CA114" s="801">
        <v>156479</v>
      </c>
      <c r="CB114" s="801"/>
      <c r="CC114" s="801"/>
      <c r="CD114" s="801"/>
      <c r="CE114" s="801"/>
      <c r="CF114" s="878">
        <v>6.4</v>
      </c>
      <c r="CG114" s="879"/>
      <c r="CH114" s="879"/>
      <c r="CI114" s="879"/>
      <c r="CJ114" s="879"/>
      <c r="CK114" s="947"/>
      <c r="CL114" s="896"/>
      <c r="CM114" s="833" t="s">
        <v>416</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107</v>
      </c>
      <c r="DH114" s="814"/>
      <c r="DI114" s="814"/>
      <c r="DJ114" s="814"/>
      <c r="DK114" s="815"/>
      <c r="DL114" s="816" t="s">
        <v>107</v>
      </c>
      <c r="DM114" s="814"/>
      <c r="DN114" s="814"/>
      <c r="DO114" s="814"/>
      <c r="DP114" s="815"/>
      <c r="DQ114" s="816" t="s">
        <v>107</v>
      </c>
      <c r="DR114" s="814"/>
      <c r="DS114" s="814"/>
      <c r="DT114" s="814"/>
      <c r="DU114" s="815"/>
      <c r="DV114" s="784" t="s">
        <v>107</v>
      </c>
      <c r="DW114" s="785"/>
      <c r="DX114" s="785"/>
      <c r="DY114" s="785"/>
      <c r="DZ114" s="786"/>
    </row>
    <row r="115" spans="1:130" s="197" customFormat="1" ht="26.25" customHeight="1" x14ac:dyDescent="0.15">
      <c r="A115" s="934"/>
      <c r="B115" s="935"/>
      <c r="C115" s="798" t="s">
        <v>417</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6464</v>
      </c>
      <c r="AB115" s="939"/>
      <c r="AC115" s="939"/>
      <c r="AD115" s="939"/>
      <c r="AE115" s="940"/>
      <c r="AF115" s="941">
        <v>3624</v>
      </c>
      <c r="AG115" s="939"/>
      <c r="AH115" s="939"/>
      <c r="AI115" s="939"/>
      <c r="AJ115" s="940"/>
      <c r="AK115" s="941">
        <v>1784</v>
      </c>
      <c r="AL115" s="939"/>
      <c r="AM115" s="939"/>
      <c r="AN115" s="939"/>
      <c r="AO115" s="940"/>
      <c r="AP115" s="942">
        <v>0.1</v>
      </c>
      <c r="AQ115" s="943"/>
      <c r="AR115" s="943"/>
      <c r="AS115" s="943"/>
      <c r="AT115" s="944"/>
      <c r="AU115" s="953"/>
      <c r="AV115" s="954"/>
      <c r="AW115" s="954"/>
      <c r="AX115" s="954"/>
      <c r="AY115" s="955"/>
      <c r="AZ115" s="797" t="s">
        <v>418</v>
      </c>
      <c r="BA115" s="798"/>
      <c r="BB115" s="798"/>
      <c r="BC115" s="798"/>
      <c r="BD115" s="798"/>
      <c r="BE115" s="798"/>
      <c r="BF115" s="798"/>
      <c r="BG115" s="798"/>
      <c r="BH115" s="798"/>
      <c r="BI115" s="798"/>
      <c r="BJ115" s="798"/>
      <c r="BK115" s="798"/>
      <c r="BL115" s="798"/>
      <c r="BM115" s="798"/>
      <c r="BN115" s="798"/>
      <c r="BO115" s="798"/>
      <c r="BP115" s="799"/>
      <c r="BQ115" s="800" t="s">
        <v>107</v>
      </c>
      <c r="BR115" s="801"/>
      <c r="BS115" s="801"/>
      <c r="BT115" s="801"/>
      <c r="BU115" s="801"/>
      <c r="BV115" s="801" t="s">
        <v>107</v>
      </c>
      <c r="BW115" s="801"/>
      <c r="BX115" s="801"/>
      <c r="BY115" s="801"/>
      <c r="BZ115" s="801"/>
      <c r="CA115" s="801" t="s">
        <v>107</v>
      </c>
      <c r="CB115" s="801"/>
      <c r="CC115" s="801"/>
      <c r="CD115" s="801"/>
      <c r="CE115" s="801"/>
      <c r="CF115" s="878" t="s">
        <v>107</v>
      </c>
      <c r="CG115" s="879"/>
      <c r="CH115" s="879"/>
      <c r="CI115" s="879"/>
      <c r="CJ115" s="879"/>
      <c r="CK115" s="947"/>
      <c r="CL115" s="896"/>
      <c r="CM115" s="797" t="s">
        <v>419</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107</v>
      </c>
      <c r="DH115" s="814"/>
      <c r="DI115" s="814"/>
      <c r="DJ115" s="814"/>
      <c r="DK115" s="815"/>
      <c r="DL115" s="816" t="s">
        <v>107</v>
      </c>
      <c r="DM115" s="814"/>
      <c r="DN115" s="814"/>
      <c r="DO115" s="814"/>
      <c r="DP115" s="815"/>
      <c r="DQ115" s="816" t="s">
        <v>107</v>
      </c>
      <c r="DR115" s="814"/>
      <c r="DS115" s="814"/>
      <c r="DT115" s="814"/>
      <c r="DU115" s="815"/>
      <c r="DV115" s="784" t="s">
        <v>107</v>
      </c>
      <c r="DW115" s="785"/>
      <c r="DX115" s="785"/>
      <c r="DY115" s="785"/>
      <c r="DZ115" s="786"/>
    </row>
    <row r="116" spans="1:130" s="197" customFormat="1" ht="26.25" customHeight="1" x14ac:dyDescent="0.15">
      <c r="A116" s="936"/>
      <c r="B116" s="937"/>
      <c r="C116" s="876" t="s">
        <v>420</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107</v>
      </c>
      <c r="AB116" s="814"/>
      <c r="AC116" s="814"/>
      <c r="AD116" s="814"/>
      <c r="AE116" s="815"/>
      <c r="AF116" s="816" t="s">
        <v>107</v>
      </c>
      <c r="AG116" s="814"/>
      <c r="AH116" s="814"/>
      <c r="AI116" s="814"/>
      <c r="AJ116" s="815"/>
      <c r="AK116" s="816" t="s">
        <v>107</v>
      </c>
      <c r="AL116" s="814"/>
      <c r="AM116" s="814"/>
      <c r="AN116" s="814"/>
      <c r="AO116" s="815"/>
      <c r="AP116" s="784" t="s">
        <v>107</v>
      </c>
      <c r="AQ116" s="785"/>
      <c r="AR116" s="785"/>
      <c r="AS116" s="785"/>
      <c r="AT116" s="786"/>
      <c r="AU116" s="953"/>
      <c r="AV116" s="954"/>
      <c r="AW116" s="954"/>
      <c r="AX116" s="954"/>
      <c r="AY116" s="955"/>
      <c r="AZ116" s="797" t="s">
        <v>421</v>
      </c>
      <c r="BA116" s="798"/>
      <c r="BB116" s="798"/>
      <c r="BC116" s="798"/>
      <c r="BD116" s="798"/>
      <c r="BE116" s="798"/>
      <c r="BF116" s="798"/>
      <c r="BG116" s="798"/>
      <c r="BH116" s="798"/>
      <c r="BI116" s="798"/>
      <c r="BJ116" s="798"/>
      <c r="BK116" s="798"/>
      <c r="BL116" s="798"/>
      <c r="BM116" s="798"/>
      <c r="BN116" s="798"/>
      <c r="BO116" s="798"/>
      <c r="BP116" s="799"/>
      <c r="BQ116" s="800" t="s">
        <v>107</v>
      </c>
      <c r="BR116" s="801"/>
      <c r="BS116" s="801"/>
      <c r="BT116" s="801"/>
      <c r="BU116" s="801"/>
      <c r="BV116" s="801" t="s">
        <v>107</v>
      </c>
      <c r="BW116" s="801"/>
      <c r="BX116" s="801"/>
      <c r="BY116" s="801"/>
      <c r="BZ116" s="801"/>
      <c r="CA116" s="801" t="s">
        <v>107</v>
      </c>
      <c r="CB116" s="801"/>
      <c r="CC116" s="801"/>
      <c r="CD116" s="801"/>
      <c r="CE116" s="801"/>
      <c r="CF116" s="878" t="s">
        <v>107</v>
      </c>
      <c r="CG116" s="879"/>
      <c r="CH116" s="879"/>
      <c r="CI116" s="879"/>
      <c r="CJ116" s="879"/>
      <c r="CK116" s="947"/>
      <c r="CL116" s="896"/>
      <c r="CM116" s="833" t="s">
        <v>422</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107</v>
      </c>
      <c r="DH116" s="814"/>
      <c r="DI116" s="814"/>
      <c r="DJ116" s="814"/>
      <c r="DK116" s="815"/>
      <c r="DL116" s="816" t="s">
        <v>107</v>
      </c>
      <c r="DM116" s="814"/>
      <c r="DN116" s="814"/>
      <c r="DO116" s="814"/>
      <c r="DP116" s="815"/>
      <c r="DQ116" s="816" t="s">
        <v>107</v>
      </c>
      <c r="DR116" s="814"/>
      <c r="DS116" s="814"/>
      <c r="DT116" s="814"/>
      <c r="DU116" s="815"/>
      <c r="DV116" s="784" t="s">
        <v>107</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423</v>
      </c>
      <c r="Z117" s="919"/>
      <c r="AA117" s="924">
        <v>485158</v>
      </c>
      <c r="AB117" s="925"/>
      <c r="AC117" s="925"/>
      <c r="AD117" s="925"/>
      <c r="AE117" s="926"/>
      <c r="AF117" s="928">
        <v>487583</v>
      </c>
      <c r="AG117" s="925"/>
      <c r="AH117" s="925"/>
      <c r="AI117" s="925"/>
      <c r="AJ117" s="926"/>
      <c r="AK117" s="928">
        <v>501716</v>
      </c>
      <c r="AL117" s="925"/>
      <c r="AM117" s="925"/>
      <c r="AN117" s="925"/>
      <c r="AO117" s="926"/>
      <c r="AP117" s="929"/>
      <c r="AQ117" s="930"/>
      <c r="AR117" s="930"/>
      <c r="AS117" s="930"/>
      <c r="AT117" s="931"/>
      <c r="AU117" s="953"/>
      <c r="AV117" s="954"/>
      <c r="AW117" s="954"/>
      <c r="AX117" s="954"/>
      <c r="AY117" s="955"/>
      <c r="AZ117" s="875" t="s">
        <v>424</v>
      </c>
      <c r="BA117" s="876"/>
      <c r="BB117" s="876"/>
      <c r="BC117" s="876"/>
      <c r="BD117" s="876"/>
      <c r="BE117" s="876"/>
      <c r="BF117" s="876"/>
      <c r="BG117" s="876"/>
      <c r="BH117" s="876"/>
      <c r="BI117" s="876"/>
      <c r="BJ117" s="876"/>
      <c r="BK117" s="876"/>
      <c r="BL117" s="876"/>
      <c r="BM117" s="876"/>
      <c r="BN117" s="876"/>
      <c r="BO117" s="876"/>
      <c r="BP117" s="877"/>
      <c r="BQ117" s="887" t="s">
        <v>425</v>
      </c>
      <c r="BR117" s="888"/>
      <c r="BS117" s="888"/>
      <c r="BT117" s="888"/>
      <c r="BU117" s="888"/>
      <c r="BV117" s="888" t="s">
        <v>425</v>
      </c>
      <c r="BW117" s="888"/>
      <c r="BX117" s="888"/>
      <c r="BY117" s="888"/>
      <c r="BZ117" s="888"/>
      <c r="CA117" s="888" t="s">
        <v>425</v>
      </c>
      <c r="CB117" s="888"/>
      <c r="CC117" s="888"/>
      <c r="CD117" s="888"/>
      <c r="CE117" s="888"/>
      <c r="CF117" s="878" t="s">
        <v>425</v>
      </c>
      <c r="CG117" s="879"/>
      <c r="CH117" s="879"/>
      <c r="CI117" s="879"/>
      <c r="CJ117" s="879"/>
      <c r="CK117" s="947"/>
      <c r="CL117" s="896"/>
      <c r="CM117" s="833" t="s">
        <v>426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425</v>
      </c>
      <c r="DH117" s="814"/>
      <c r="DI117" s="814"/>
      <c r="DJ117" s="814"/>
      <c r="DK117" s="815"/>
      <c r="DL117" s="816" t="s">
        <v>425</v>
      </c>
      <c r="DM117" s="814"/>
      <c r="DN117" s="814"/>
      <c r="DO117" s="814"/>
      <c r="DP117" s="815"/>
      <c r="DQ117" s="816" t="s">
        <v>425</v>
      </c>
      <c r="DR117" s="814"/>
      <c r="DS117" s="814"/>
      <c r="DT117" s="814"/>
      <c r="DU117" s="815"/>
      <c r="DV117" s="784" t="s">
        <v>425</v>
      </c>
      <c r="DW117" s="785"/>
      <c r="DX117" s="785"/>
      <c r="DY117" s="785"/>
      <c r="DZ117" s="786"/>
    </row>
    <row r="118" spans="1:130" s="197" customFormat="1" ht="26.25" customHeight="1" x14ac:dyDescent="0.15">
      <c r="A118" s="917" t="s">
        <v>399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397</v>
      </c>
      <c r="AB118" s="918"/>
      <c r="AC118" s="918"/>
      <c r="AD118" s="918"/>
      <c r="AE118" s="919"/>
      <c r="AF118" s="920" t="s">
        <v>283</v>
      </c>
      <c r="AG118" s="918"/>
      <c r="AH118" s="918"/>
      <c r="AI118" s="918"/>
      <c r="AJ118" s="919"/>
      <c r="AK118" s="920" t="s">
        <v>282</v>
      </c>
      <c r="AL118" s="918"/>
      <c r="AM118" s="918"/>
      <c r="AN118" s="918"/>
      <c r="AO118" s="919"/>
      <c r="AP118" s="921" t="s">
        <v>398</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427</v>
      </c>
      <c r="BP118" s="868"/>
      <c r="BQ118" s="887">
        <v>6497894</v>
      </c>
      <c r="BR118" s="888"/>
      <c r="BS118" s="888"/>
      <c r="BT118" s="888"/>
      <c r="BU118" s="888"/>
      <c r="BV118" s="888">
        <v>6695280</v>
      </c>
      <c r="BW118" s="888"/>
      <c r="BX118" s="888"/>
      <c r="BY118" s="888"/>
      <c r="BZ118" s="888"/>
      <c r="CA118" s="888">
        <v>6835105</v>
      </c>
      <c r="CB118" s="888"/>
      <c r="CC118" s="888"/>
      <c r="CD118" s="888"/>
      <c r="CE118" s="888"/>
      <c r="CF118" s="773"/>
      <c r="CG118" s="774"/>
      <c r="CH118" s="774"/>
      <c r="CI118" s="774"/>
      <c r="CJ118" s="871"/>
      <c r="CK118" s="947"/>
      <c r="CL118" s="896"/>
      <c r="CM118" s="833" t="s">
        <v>428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107</v>
      </c>
      <c r="DH118" s="814"/>
      <c r="DI118" s="814"/>
      <c r="DJ118" s="814"/>
      <c r="DK118" s="815"/>
      <c r="DL118" s="816" t="s">
        <v>107</v>
      </c>
      <c r="DM118" s="814"/>
      <c r="DN118" s="814"/>
      <c r="DO118" s="814"/>
      <c r="DP118" s="815"/>
      <c r="DQ118" s="816" t="s">
        <v>107</v>
      </c>
      <c r="DR118" s="814"/>
      <c r="DS118" s="814"/>
      <c r="DT118" s="814"/>
      <c r="DU118" s="815"/>
      <c r="DV118" s="784" t="s">
        <v>107</v>
      </c>
      <c r="DW118" s="785"/>
      <c r="DX118" s="785"/>
      <c r="DY118" s="785"/>
      <c r="DZ118" s="786"/>
    </row>
    <row r="119" spans="1:130" s="197" customFormat="1" ht="26.25" customHeight="1" x14ac:dyDescent="0.15">
      <c r="A119" s="893" t="s">
        <v>402</v>
      </c>
      <c r="B119" s="894"/>
      <c r="C119" s="899" t="s">
        <v>403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107</v>
      </c>
      <c r="AB119" s="903"/>
      <c r="AC119" s="903"/>
      <c r="AD119" s="903"/>
      <c r="AE119" s="904"/>
      <c r="AF119" s="905" t="s">
        <v>107</v>
      </c>
      <c r="AG119" s="903"/>
      <c r="AH119" s="903"/>
      <c r="AI119" s="903"/>
      <c r="AJ119" s="904"/>
      <c r="AK119" s="905" t="s">
        <v>107</v>
      </c>
      <c r="AL119" s="903"/>
      <c r="AM119" s="903"/>
      <c r="AN119" s="903"/>
      <c r="AO119" s="904"/>
      <c r="AP119" s="906" t="s">
        <v>107</v>
      </c>
      <c r="AQ119" s="907"/>
      <c r="AR119" s="907"/>
      <c r="AS119" s="907"/>
      <c r="AT119" s="908"/>
      <c r="AU119" s="909" t="s">
        <v>429</v>
      </c>
      <c r="AV119" s="910"/>
      <c r="AW119" s="910"/>
      <c r="AX119" s="910"/>
      <c r="AY119" s="911"/>
      <c r="AZ119" s="846" t="s">
        <v>430</v>
      </c>
      <c r="BA119" s="788"/>
      <c r="BB119" s="788"/>
      <c r="BC119" s="788"/>
      <c r="BD119" s="788"/>
      <c r="BE119" s="788"/>
      <c r="BF119" s="788"/>
      <c r="BG119" s="788"/>
      <c r="BH119" s="788"/>
      <c r="BI119" s="788"/>
      <c r="BJ119" s="788"/>
      <c r="BK119" s="788"/>
      <c r="BL119" s="788"/>
      <c r="BM119" s="788"/>
      <c r="BN119" s="788"/>
      <c r="BO119" s="788"/>
      <c r="BP119" s="789"/>
      <c r="BQ119" s="829">
        <v>3794896</v>
      </c>
      <c r="BR119" s="830"/>
      <c r="BS119" s="830"/>
      <c r="BT119" s="830"/>
      <c r="BU119" s="830"/>
      <c r="BV119" s="830">
        <v>3646627</v>
      </c>
      <c r="BW119" s="830"/>
      <c r="BX119" s="830"/>
      <c r="BY119" s="830"/>
      <c r="BZ119" s="830"/>
      <c r="CA119" s="830">
        <v>3464293</v>
      </c>
      <c r="CB119" s="830"/>
      <c r="CC119" s="830"/>
      <c r="CD119" s="830"/>
      <c r="CE119" s="830"/>
      <c r="CF119" s="891">
        <v>142.19999999999999</v>
      </c>
      <c r="CG119" s="892"/>
      <c r="CH119" s="892"/>
      <c r="CI119" s="892"/>
      <c r="CJ119" s="892"/>
      <c r="CK119" s="948"/>
      <c r="CL119" s="898"/>
      <c r="CM119" s="855" t="s">
        <v>431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88957</v>
      </c>
      <c r="DH119" s="747"/>
      <c r="DI119" s="747"/>
      <c r="DJ119" s="747"/>
      <c r="DK119" s="748"/>
      <c r="DL119" s="749">
        <v>93675</v>
      </c>
      <c r="DM119" s="747"/>
      <c r="DN119" s="747"/>
      <c r="DO119" s="747"/>
      <c r="DP119" s="748"/>
      <c r="DQ119" s="749">
        <v>88815</v>
      </c>
      <c r="DR119" s="747"/>
      <c r="DS119" s="747"/>
      <c r="DT119" s="747"/>
      <c r="DU119" s="748"/>
      <c r="DV119" s="837">
        <v>3.6</v>
      </c>
      <c r="DW119" s="838"/>
      <c r="DX119" s="838"/>
      <c r="DY119" s="838"/>
      <c r="DZ119" s="839"/>
    </row>
    <row r="120" spans="1:130" s="197" customFormat="1" ht="26.25" customHeight="1" x14ac:dyDescent="0.15">
      <c r="A120" s="895"/>
      <c r="B120" s="896"/>
      <c r="C120" s="833" t="s">
        <v>406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107</v>
      </c>
      <c r="AB120" s="814"/>
      <c r="AC120" s="814"/>
      <c r="AD120" s="814"/>
      <c r="AE120" s="815"/>
      <c r="AF120" s="816" t="s">
        <v>107</v>
      </c>
      <c r="AG120" s="814"/>
      <c r="AH120" s="814"/>
      <c r="AI120" s="814"/>
      <c r="AJ120" s="815"/>
      <c r="AK120" s="816" t="s">
        <v>107</v>
      </c>
      <c r="AL120" s="814"/>
      <c r="AM120" s="814"/>
      <c r="AN120" s="814"/>
      <c r="AO120" s="815"/>
      <c r="AP120" s="784" t="s">
        <v>107</v>
      </c>
      <c r="AQ120" s="785"/>
      <c r="AR120" s="785"/>
      <c r="AS120" s="785"/>
      <c r="AT120" s="786"/>
      <c r="AU120" s="912"/>
      <c r="AV120" s="913"/>
      <c r="AW120" s="913"/>
      <c r="AX120" s="913"/>
      <c r="AY120" s="914"/>
      <c r="AZ120" s="797" t="s">
        <v>432</v>
      </c>
      <c r="BA120" s="798"/>
      <c r="BB120" s="798"/>
      <c r="BC120" s="798"/>
      <c r="BD120" s="798"/>
      <c r="BE120" s="798"/>
      <c r="BF120" s="798"/>
      <c r="BG120" s="798"/>
      <c r="BH120" s="798"/>
      <c r="BI120" s="798"/>
      <c r="BJ120" s="798"/>
      <c r="BK120" s="798"/>
      <c r="BL120" s="798"/>
      <c r="BM120" s="798"/>
      <c r="BN120" s="798"/>
      <c r="BO120" s="798"/>
      <c r="BP120" s="799"/>
      <c r="BQ120" s="800">
        <v>82177</v>
      </c>
      <c r="BR120" s="801"/>
      <c r="BS120" s="801"/>
      <c r="BT120" s="801"/>
      <c r="BU120" s="801"/>
      <c r="BV120" s="801">
        <v>71459</v>
      </c>
      <c r="BW120" s="801"/>
      <c r="BX120" s="801"/>
      <c r="BY120" s="801"/>
      <c r="BZ120" s="801"/>
      <c r="CA120" s="801">
        <v>62060</v>
      </c>
      <c r="CB120" s="801"/>
      <c r="CC120" s="801"/>
      <c r="CD120" s="801"/>
      <c r="CE120" s="801"/>
      <c r="CF120" s="878">
        <v>2.5</v>
      </c>
      <c r="CG120" s="879"/>
      <c r="CH120" s="879"/>
      <c r="CI120" s="879"/>
      <c r="CJ120" s="879"/>
      <c r="CK120" s="880" t="s">
        <v>433</v>
      </c>
      <c r="CL120" s="840"/>
      <c r="CM120" s="840"/>
      <c r="CN120" s="840"/>
      <c r="CO120" s="841"/>
      <c r="CP120" s="884" t="s">
        <v>382</v>
      </c>
      <c r="CQ120" s="885"/>
      <c r="CR120" s="885"/>
      <c r="CS120" s="885"/>
      <c r="CT120" s="885"/>
      <c r="CU120" s="885"/>
      <c r="CV120" s="885"/>
      <c r="CW120" s="885"/>
      <c r="CX120" s="885"/>
      <c r="CY120" s="885"/>
      <c r="CZ120" s="885"/>
      <c r="DA120" s="885"/>
      <c r="DB120" s="885"/>
      <c r="DC120" s="885"/>
      <c r="DD120" s="885"/>
      <c r="DE120" s="885"/>
      <c r="DF120" s="886"/>
      <c r="DG120" s="829">
        <v>2566850</v>
      </c>
      <c r="DH120" s="830"/>
      <c r="DI120" s="830"/>
      <c r="DJ120" s="830"/>
      <c r="DK120" s="830"/>
      <c r="DL120" s="830">
        <v>2761607</v>
      </c>
      <c r="DM120" s="830"/>
      <c r="DN120" s="830"/>
      <c r="DO120" s="830"/>
      <c r="DP120" s="830"/>
      <c r="DQ120" s="830">
        <v>2915977</v>
      </c>
      <c r="DR120" s="830"/>
      <c r="DS120" s="830"/>
      <c r="DT120" s="830"/>
      <c r="DU120" s="830"/>
      <c r="DV120" s="831">
        <v>119.7</v>
      </c>
      <c r="DW120" s="831"/>
      <c r="DX120" s="831"/>
      <c r="DY120" s="831"/>
      <c r="DZ120" s="832"/>
    </row>
    <row r="121" spans="1:130" s="197" customFormat="1" ht="26.25" customHeight="1" x14ac:dyDescent="0.15">
      <c r="A121" s="895"/>
      <c r="B121" s="896"/>
      <c r="C121" s="872" t="s">
        <v>434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107</v>
      </c>
      <c r="AB121" s="814"/>
      <c r="AC121" s="814"/>
      <c r="AD121" s="814"/>
      <c r="AE121" s="815"/>
      <c r="AF121" s="816" t="s">
        <v>107</v>
      </c>
      <c r="AG121" s="814"/>
      <c r="AH121" s="814"/>
      <c r="AI121" s="814"/>
      <c r="AJ121" s="815"/>
      <c r="AK121" s="816" t="s">
        <v>107</v>
      </c>
      <c r="AL121" s="814"/>
      <c r="AM121" s="814"/>
      <c r="AN121" s="814"/>
      <c r="AO121" s="815"/>
      <c r="AP121" s="784" t="s">
        <v>107</v>
      </c>
      <c r="AQ121" s="785"/>
      <c r="AR121" s="785"/>
      <c r="AS121" s="785"/>
      <c r="AT121" s="786"/>
      <c r="AU121" s="912"/>
      <c r="AV121" s="913"/>
      <c r="AW121" s="913"/>
      <c r="AX121" s="913"/>
      <c r="AY121" s="914"/>
      <c r="AZ121" s="875" t="s">
        <v>435</v>
      </c>
      <c r="BA121" s="876"/>
      <c r="BB121" s="876"/>
      <c r="BC121" s="876"/>
      <c r="BD121" s="876"/>
      <c r="BE121" s="876"/>
      <c r="BF121" s="876"/>
      <c r="BG121" s="876"/>
      <c r="BH121" s="876"/>
      <c r="BI121" s="876"/>
      <c r="BJ121" s="876"/>
      <c r="BK121" s="876"/>
      <c r="BL121" s="876"/>
      <c r="BM121" s="876"/>
      <c r="BN121" s="876"/>
      <c r="BO121" s="876"/>
      <c r="BP121" s="877"/>
      <c r="BQ121" s="887">
        <v>4687171</v>
      </c>
      <c r="BR121" s="888"/>
      <c r="BS121" s="888"/>
      <c r="BT121" s="888"/>
      <c r="BU121" s="888"/>
      <c r="BV121" s="888">
        <v>4776284</v>
      </c>
      <c r="BW121" s="888"/>
      <c r="BX121" s="888"/>
      <c r="BY121" s="888"/>
      <c r="BZ121" s="888"/>
      <c r="CA121" s="888">
        <v>4784509</v>
      </c>
      <c r="CB121" s="888"/>
      <c r="CC121" s="888"/>
      <c r="CD121" s="888"/>
      <c r="CE121" s="888"/>
      <c r="CF121" s="889">
        <v>196.4</v>
      </c>
      <c r="CG121" s="890"/>
      <c r="CH121" s="890"/>
      <c r="CI121" s="890"/>
      <c r="CJ121" s="890"/>
      <c r="CK121" s="881"/>
      <c r="CL121" s="842"/>
      <c r="CM121" s="842"/>
      <c r="CN121" s="842"/>
      <c r="CO121" s="843"/>
      <c r="CP121" s="858" t="s">
        <v>380</v>
      </c>
      <c r="CQ121" s="859"/>
      <c r="CR121" s="859"/>
      <c r="CS121" s="859"/>
      <c r="CT121" s="859"/>
      <c r="CU121" s="859"/>
      <c r="CV121" s="859"/>
      <c r="CW121" s="859"/>
      <c r="CX121" s="859"/>
      <c r="CY121" s="859"/>
      <c r="CZ121" s="859"/>
      <c r="DA121" s="859"/>
      <c r="DB121" s="859"/>
      <c r="DC121" s="859"/>
      <c r="DD121" s="859"/>
      <c r="DE121" s="859"/>
      <c r="DF121" s="860"/>
      <c r="DG121" s="800">
        <v>733</v>
      </c>
      <c r="DH121" s="801"/>
      <c r="DI121" s="801"/>
      <c r="DJ121" s="801"/>
      <c r="DK121" s="801"/>
      <c r="DL121" s="801">
        <v>646</v>
      </c>
      <c r="DM121" s="801"/>
      <c r="DN121" s="801"/>
      <c r="DO121" s="801"/>
      <c r="DP121" s="801"/>
      <c r="DQ121" s="801">
        <v>277</v>
      </c>
      <c r="DR121" s="801"/>
      <c r="DS121" s="801"/>
      <c r="DT121" s="801"/>
      <c r="DU121" s="801"/>
      <c r="DV121" s="853">
        <v>0</v>
      </c>
      <c r="DW121" s="853"/>
      <c r="DX121" s="853"/>
      <c r="DY121" s="853"/>
      <c r="DZ121" s="854"/>
    </row>
    <row r="122" spans="1:130" s="197" customFormat="1" ht="26.25" customHeight="1" x14ac:dyDescent="0.15">
      <c r="A122" s="895"/>
      <c r="B122" s="896"/>
      <c r="C122" s="833" t="s">
        <v>416</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107</v>
      </c>
      <c r="AB122" s="814"/>
      <c r="AC122" s="814"/>
      <c r="AD122" s="814"/>
      <c r="AE122" s="815"/>
      <c r="AF122" s="816" t="s">
        <v>107</v>
      </c>
      <c r="AG122" s="814"/>
      <c r="AH122" s="814"/>
      <c r="AI122" s="814"/>
      <c r="AJ122" s="815"/>
      <c r="AK122" s="816" t="s">
        <v>107</v>
      </c>
      <c r="AL122" s="814"/>
      <c r="AM122" s="814"/>
      <c r="AN122" s="814"/>
      <c r="AO122" s="815"/>
      <c r="AP122" s="784" t="s">
        <v>107</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436</v>
      </c>
      <c r="BP122" s="868"/>
      <c r="BQ122" s="869">
        <v>8564244</v>
      </c>
      <c r="BR122" s="870"/>
      <c r="BS122" s="870"/>
      <c r="BT122" s="870"/>
      <c r="BU122" s="870"/>
      <c r="BV122" s="870">
        <v>8494370</v>
      </c>
      <c r="BW122" s="870"/>
      <c r="BX122" s="870"/>
      <c r="BY122" s="870"/>
      <c r="BZ122" s="870"/>
      <c r="CA122" s="870">
        <v>8310862</v>
      </c>
      <c r="CB122" s="870"/>
      <c r="CC122" s="870"/>
      <c r="CD122" s="870"/>
      <c r="CE122" s="870"/>
      <c r="CF122" s="773"/>
      <c r="CG122" s="774"/>
      <c r="CH122" s="774"/>
      <c r="CI122" s="774"/>
      <c r="CJ122" s="871"/>
      <c r="CK122" s="881"/>
      <c r="CL122" s="842"/>
      <c r="CM122" s="842"/>
      <c r="CN122" s="842"/>
      <c r="CO122" s="843"/>
      <c r="CP122" s="858" t="s">
        <v>377</v>
      </c>
      <c r="CQ122" s="859"/>
      <c r="CR122" s="859"/>
      <c r="CS122" s="859"/>
      <c r="CT122" s="859"/>
      <c r="CU122" s="859"/>
      <c r="CV122" s="859"/>
      <c r="CW122" s="859"/>
      <c r="CX122" s="859"/>
      <c r="CY122" s="859"/>
      <c r="CZ122" s="859"/>
      <c r="DA122" s="859"/>
      <c r="DB122" s="859"/>
      <c r="DC122" s="859"/>
      <c r="DD122" s="859"/>
      <c r="DE122" s="859"/>
      <c r="DF122" s="860"/>
      <c r="DG122" s="800" t="s">
        <v>107</v>
      </c>
      <c r="DH122" s="801"/>
      <c r="DI122" s="801"/>
      <c r="DJ122" s="801"/>
      <c r="DK122" s="801"/>
      <c r="DL122" s="801" t="s">
        <v>107</v>
      </c>
      <c r="DM122" s="801"/>
      <c r="DN122" s="801"/>
      <c r="DO122" s="801"/>
      <c r="DP122" s="801"/>
      <c r="DQ122" s="801" t="s">
        <v>107</v>
      </c>
      <c r="DR122" s="801"/>
      <c r="DS122" s="801"/>
      <c r="DT122" s="801"/>
      <c r="DU122" s="801"/>
      <c r="DV122" s="853" t="s">
        <v>107</v>
      </c>
      <c r="DW122" s="853"/>
      <c r="DX122" s="853"/>
      <c r="DY122" s="853"/>
      <c r="DZ122" s="854"/>
    </row>
    <row r="123" spans="1:130" s="197" customFormat="1" ht="26.25" customHeight="1" thickBot="1" x14ac:dyDescent="0.2">
      <c r="A123" s="895"/>
      <c r="B123" s="896"/>
      <c r="C123" s="833" t="s">
        <v>422</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107</v>
      </c>
      <c r="AB123" s="814"/>
      <c r="AC123" s="814"/>
      <c r="AD123" s="814"/>
      <c r="AE123" s="815"/>
      <c r="AF123" s="816" t="s">
        <v>107</v>
      </c>
      <c r="AG123" s="814"/>
      <c r="AH123" s="814"/>
      <c r="AI123" s="814"/>
      <c r="AJ123" s="815"/>
      <c r="AK123" s="816" t="s">
        <v>107</v>
      </c>
      <c r="AL123" s="814"/>
      <c r="AM123" s="814"/>
      <c r="AN123" s="814"/>
      <c r="AO123" s="815"/>
      <c r="AP123" s="784" t="s">
        <v>107</v>
      </c>
      <c r="AQ123" s="785"/>
      <c r="AR123" s="785"/>
      <c r="AS123" s="785"/>
      <c r="AT123" s="786"/>
      <c r="AU123" s="864" t="s">
        <v>437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107</v>
      </c>
      <c r="BR123" s="862"/>
      <c r="BS123" s="862"/>
      <c r="BT123" s="862"/>
      <c r="BU123" s="862"/>
      <c r="BV123" s="862" t="s">
        <v>107</v>
      </c>
      <c r="BW123" s="862"/>
      <c r="BX123" s="862"/>
      <c r="BY123" s="862"/>
      <c r="BZ123" s="862"/>
      <c r="CA123" s="862" t="s">
        <v>107</v>
      </c>
      <c r="CB123" s="862"/>
      <c r="CC123" s="862"/>
      <c r="CD123" s="862"/>
      <c r="CE123" s="862"/>
      <c r="CF123" s="760"/>
      <c r="CG123" s="761"/>
      <c r="CH123" s="761"/>
      <c r="CI123" s="761"/>
      <c r="CJ123" s="863"/>
      <c r="CK123" s="881"/>
      <c r="CL123" s="842"/>
      <c r="CM123" s="842"/>
      <c r="CN123" s="842"/>
      <c r="CO123" s="843"/>
      <c r="CP123" s="858" t="s">
        <v>379</v>
      </c>
      <c r="CQ123" s="859"/>
      <c r="CR123" s="859"/>
      <c r="CS123" s="859"/>
      <c r="CT123" s="859"/>
      <c r="CU123" s="859"/>
      <c r="CV123" s="859"/>
      <c r="CW123" s="859"/>
      <c r="CX123" s="859"/>
      <c r="CY123" s="859"/>
      <c r="CZ123" s="859"/>
      <c r="DA123" s="859"/>
      <c r="DB123" s="859"/>
      <c r="DC123" s="859"/>
      <c r="DD123" s="859"/>
      <c r="DE123" s="859"/>
      <c r="DF123" s="860"/>
      <c r="DG123" s="813" t="s">
        <v>107</v>
      </c>
      <c r="DH123" s="814"/>
      <c r="DI123" s="814"/>
      <c r="DJ123" s="814"/>
      <c r="DK123" s="815"/>
      <c r="DL123" s="816" t="s">
        <v>107</v>
      </c>
      <c r="DM123" s="814"/>
      <c r="DN123" s="814"/>
      <c r="DO123" s="814"/>
      <c r="DP123" s="815"/>
      <c r="DQ123" s="816" t="s">
        <v>107</v>
      </c>
      <c r="DR123" s="814"/>
      <c r="DS123" s="814"/>
      <c r="DT123" s="814"/>
      <c r="DU123" s="815"/>
      <c r="DV123" s="784" t="s">
        <v>107</v>
      </c>
      <c r="DW123" s="785"/>
      <c r="DX123" s="785"/>
      <c r="DY123" s="785"/>
      <c r="DZ123" s="786"/>
    </row>
    <row r="124" spans="1:130" s="197" customFormat="1" ht="26.25" customHeight="1" x14ac:dyDescent="0.15">
      <c r="A124" s="895"/>
      <c r="B124" s="896"/>
      <c r="C124" s="833" t="s">
        <v>426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107</v>
      </c>
      <c r="AB124" s="814"/>
      <c r="AC124" s="814"/>
      <c r="AD124" s="814"/>
      <c r="AE124" s="815"/>
      <c r="AF124" s="816" t="s">
        <v>107</v>
      </c>
      <c r="AG124" s="814"/>
      <c r="AH124" s="814"/>
      <c r="AI124" s="814"/>
      <c r="AJ124" s="815"/>
      <c r="AK124" s="816" t="s">
        <v>107</v>
      </c>
      <c r="AL124" s="814"/>
      <c r="AM124" s="814"/>
      <c r="AN124" s="814"/>
      <c r="AO124" s="815"/>
      <c r="AP124" s="784" t="s">
        <v>107</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438</v>
      </c>
      <c r="CQ124" s="859"/>
      <c r="CR124" s="859"/>
      <c r="CS124" s="859"/>
      <c r="CT124" s="859"/>
      <c r="CU124" s="859"/>
      <c r="CV124" s="859"/>
      <c r="CW124" s="859"/>
      <c r="CX124" s="859"/>
      <c r="CY124" s="859"/>
      <c r="CZ124" s="859"/>
      <c r="DA124" s="859"/>
      <c r="DB124" s="859"/>
      <c r="DC124" s="859"/>
      <c r="DD124" s="859"/>
      <c r="DE124" s="859"/>
      <c r="DF124" s="860"/>
      <c r="DG124" s="746" t="s">
        <v>107</v>
      </c>
      <c r="DH124" s="747"/>
      <c r="DI124" s="747"/>
      <c r="DJ124" s="747"/>
      <c r="DK124" s="748"/>
      <c r="DL124" s="749" t="s">
        <v>107</v>
      </c>
      <c r="DM124" s="747"/>
      <c r="DN124" s="747"/>
      <c r="DO124" s="747"/>
      <c r="DP124" s="748"/>
      <c r="DQ124" s="749" t="s">
        <v>107</v>
      </c>
      <c r="DR124" s="747"/>
      <c r="DS124" s="747"/>
      <c r="DT124" s="747"/>
      <c r="DU124" s="748"/>
      <c r="DV124" s="837" t="s">
        <v>107</v>
      </c>
      <c r="DW124" s="838"/>
      <c r="DX124" s="838"/>
      <c r="DY124" s="838"/>
      <c r="DZ124" s="839"/>
    </row>
    <row r="125" spans="1:130" s="197" customFormat="1" ht="26.25" customHeight="1" thickBot="1" x14ac:dyDescent="0.2">
      <c r="A125" s="895"/>
      <c r="B125" s="896"/>
      <c r="C125" s="833" t="s">
        <v>428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107</v>
      </c>
      <c r="AB125" s="814"/>
      <c r="AC125" s="814"/>
      <c r="AD125" s="814"/>
      <c r="AE125" s="815"/>
      <c r="AF125" s="816" t="s">
        <v>107</v>
      </c>
      <c r="AG125" s="814"/>
      <c r="AH125" s="814"/>
      <c r="AI125" s="814"/>
      <c r="AJ125" s="815"/>
      <c r="AK125" s="816" t="s">
        <v>107</v>
      </c>
      <c r="AL125" s="814"/>
      <c r="AM125" s="814"/>
      <c r="AN125" s="814"/>
      <c r="AO125" s="815"/>
      <c r="AP125" s="784" t="s">
        <v>107</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439</v>
      </c>
      <c r="CL125" s="840"/>
      <c r="CM125" s="840"/>
      <c r="CN125" s="840"/>
      <c r="CO125" s="841"/>
      <c r="CP125" s="846" t="s">
        <v>440</v>
      </c>
      <c r="CQ125" s="788"/>
      <c r="CR125" s="788"/>
      <c r="CS125" s="788"/>
      <c r="CT125" s="788"/>
      <c r="CU125" s="788"/>
      <c r="CV125" s="788"/>
      <c r="CW125" s="788"/>
      <c r="CX125" s="788"/>
      <c r="CY125" s="788"/>
      <c r="CZ125" s="788"/>
      <c r="DA125" s="788"/>
      <c r="DB125" s="788"/>
      <c r="DC125" s="788"/>
      <c r="DD125" s="788"/>
      <c r="DE125" s="788"/>
      <c r="DF125" s="789"/>
      <c r="DG125" s="829" t="s">
        <v>107</v>
      </c>
      <c r="DH125" s="830"/>
      <c r="DI125" s="830"/>
      <c r="DJ125" s="830"/>
      <c r="DK125" s="830"/>
      <c r="DL125" s="830" t="s">
        <v>107</v>
      </c>
      <c r="DM125" s="830"/>
      <c r="DN125" s="830"/>
      <c r="DO125" s="830"/>
      <c r="DP125" s="830"/>
      <c r="DQ125" s="830" t="s">
        <v>107</v>
      </c>
      <c r="DR125" s="830"/>
      <c r="DS125" s="830"/>
      <c r="DT125" s="830"/>
      <c r="DU125" s="830"/>
      <c r="DV125" s="831" t="s">
        <v>107</v>
      </c>
      <c r="DW125" s="831"/>
      <c r="DX125" s="831"/>
      <c r="DY125" s="831"/>
      <c r="DZ125" s="832"/>
    </row>
    <row r="126" spans="1:130" s="197" customFormat="1" ht="26.25" customHeight="1" x14ac:dyDescent="0.15">
      <c r="A126" s="895"/>
      <c r="B126" s="896"/>
      <c r="C126" s="833" t="s">
        <v>431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107</v>
      </c>
      <c r="AB126" s="814"/>
      <c r="AC126" s="814"/>
      <c r="AD126" s="814"/>
      <c r="AE126" s="815"/>
      <c r="AF126" s="816" t="s">
        <v>107</v>
      </c>
      <c r="AG126" s="814"/>
      <c r="AH126" s="814"/>
      <c r="AI126" s="814"/>
      <c r="AJ126" s="815"/>
      <c r="AK126" s="816" t="s">
        <v>107</v>
      </c>
      <c r="AL126" s="814"/>
      <c r="AM126" s="814"/>
      <c r="AN126" s="814"/>
      <c r="AO126" s="815"/>
      <c r="AP126" s="784" t="s">
        <v>107</v>
      </c>
      <c r="AQ126" s="785"/>
      <c r="AR126" s="785"/>
      <c r="AS126" s="785"/>
      <c r="AT126" s="786"/>
      <c r="AU126" s="233"/>
      <c r="AV126" s="233"/>
      <c r="AW126" s="233"/>
      <c r="AX126" s="836" t="s">
        <v>441</v>
      </c>
      <c r="AY126" s="794"/>
      <c r="AZ126" s="794"/>
      <c r="BA126" s="794"/>
      <c r="BB126" s="794"/>
      <c r="BC126" s="794"/>
      <c r="BD126" s="794"/>
      <c r="BE126" s="795"/>
      <c r="BF126" s="793" t="s">
        <v>442</v>
      </c>
      <c r="BG126" s="794"/>
      <c r="BH126" s="794"/>
      <c r="BI126" s="794"/>
      <c r="BJ126" s="794"/>
      <c r="BK126" s="794"/>
      <c r="BL126" s="795"/>
      <c r="BM126" s="793" t="s">
        <v>443</v>
      </c>
      <c r="BN126" s="794"/>
      <c r="BO126" s="794"/>
      <c r="BP126" s="794"/>
      <c r="BQ126" s="794"/>
      <c r="BR126" s="794"/>
      <c r="BS126" s="795"/>
      <c r="BT126" s="793" t="s">
        <v>444</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445</v>
      </c>
      <c r="CQ126" s="798"/>
      <c r="CR126" s="798"/>
      <c r="CS126" s="798"/>
      <c r="CT126" s="798"/>
      <c r="CU126" s="798"/>
      <c r="CV126" s="798"/>
      <c r="CW126" s="798"/>
      <c r="CX126" s="798"/>
      <c r="CY126" s="798"/>
      <c r="CZ126" s="798"/>
      <c r="DA126" s="798"/>
      <c r="DB126" s="798"/>
      <c r="DC126" s="798"/>
      <c r="DD126" s="798"/>
      <c r="DE126" s="798"/>
      <c r="DF126" s="799"/>
      <c r="DG126" s="800" t="s">
        <v>107</v>
      </c>
      <c r="DH126" s="801"/>
      <c r="DI126" s="801"/>
      <c r="DJ126" s="801"/>
      <c r="DK126" s="801"/>
      <c r="DL126" s="801" t="s">
        <v>107</v>
      </c>
      <c r="DM126" s="801"/>
      <c r="DN126" s="801"/>
      <c r="DO126" s="801"/>
      <c r="DP126" s="801"/>
      <c r="DQ126" s="801" t="s">
        <v>107</v>
      </c>
      <c r="DR126" s="801"/>
      <c r="DS126" s="801"/>
      <c r="DT126" s="801"/>
      <c r="DU126" s="801"/>
      <c r="DV126" s="853" t="s">
        <v>107</v>
      </c>
      <c r="DW126" s="853"/>
      <c r="DX126" s="853"/>
      <c r="DY126" s="853"/>
      <c r="DZ126" s="854"/>
    </row>
    <row r="127" spans="1:130" s="197" customFormat="1" ht="26.25" customHeight="1" thickBot="1" x14ac:dyDescent="0.2">
      <c r="A127" s="897"/>
      <c r="B127" s="898"/>
      <c r="C127" s="855" t="s">
        <v>446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6464</v>
      </c>
      <c r="AB127" s="814"/>
      <c r="AC127" s="814"/>
      <c r="AD127" s="814"/>
      <c r="AE127" s="815"/>
      <c r="AF127" s="816">
        <v>3624</v>
      </c>
      <c r="AG127" s="814"/>
      <c r="AH127" s="814"/>
      <c r="AI127" s="814"/>
      <c r="AJ127" s="815"/>
      <c r="AK127" s="816">
        <v>1784</v>
      </c>
      <c r="AL127" s="814"/>
      <c r="AM127" s="814"/>
      <c r="AN127" s="814"/>
      <c r="AO127" s="815"/>
      <c r="AP127" s="784">
        <v>0.1</v>
      </c>
      <c r="AQ127" s="785"/>
      <c r="AR127" s="785"/>
      <c r="AS127" s="785"/>
      <c r="AT127" s="786"/>
      <c r="AU127" s="233"/>
      <c r="AV127" s="233"/>
      <c r="AW127" s="233"/>
      <c r="AX127" s="787" t="s">
        <v>447</v>
      </c>
      <c r="AY127" s="788"/>
      <c r="AZ127" s="788"/>
      <c r="BA127" s="788"/>
      <c r="BB127" s="788"/>
      <c r="BC127" s="788"/>
      <c r="BD127" s="788"/>
      <c r="BE127" s="789"/>
      <c r="BF127" s="790" t="s">
        <v>107</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448</v>
      </c>
      <c r="CQ127" s="782"/>
      <c r="CR127" s="782"/>
      <c r="CS127" s="782"/>
      <c r="CT127" s="782"/>
      <c r="CU127" s="782"/>
      <c r="CV127" s="782"/>
      <c r="CW127" s="782"/>
      <c r="CX127" s="782"/>
      <c r="CY127" s="782"/>
      <c r="CZ127" s="782"/>
      <c r="DA127" s="782"/>
      <c r="DB127" s="782"/>
      <c r="DC127" s="782"/>
      <c r="DD127" s="782"/>
      <c r="DE127" s="782"/>
      <c r="DF127" s="783"/>
      <c r="DG127" s="849" t="s">
        <v>107</v>
      </c>
      <c r="DH127" s="850"/>
      <c r="DI127" s="850"/>
      <c r="DJ127" s="850"/>
      <c r="DK127" s="850"/>
      <c r="DL127" s="850" t="s">
        <v>107</v>
      </c>
      <c r="DM127" s="850"/>
      <c r="DN127" s="850"/>
      <c r="DO127" s="850"/>
      <c r="DP127" s="850"/>
      <c r="DQ127" s="850" t="s">
        <v>107</v>
      </c>
      <c r="DR127" s="850"/>
      <c r="DS127" s="850"/>
      <c r="DT127" s="850"/>
      <c r="DU127" s="850"/>
      <c r="DV127" s="851" t="s">
        <v>107</v>
      </c>
      <c r="DW127" s="851"/>
      <c r="DX127" s="851"/>
      <c r="DY127" s="851"/>
      <c r="DZ127" s="852"/>
    </row>
    <row r="128" spans="1:130" s="197" customFormat="1" ht="26.25" customHeight="1" x14ac:dyDescent="0.15">
      <c r="A128" s="825" t="s">
        <v>449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450</v>
      </c>
      <c r="X128" s="827"/>
      <c r="Y128" s="827"/>
      <c r="Z128" s="828"/>
      <c r="AA128" s="753" t="s">
        <v>107</v>
      </c>
      <c r="AB128" s="754"/>
      <c r="AC128" s="754"/>
      <c r="AD128" s="754"/>
      <c r="AE128" s="755"/>
      <c r="AF128" s="756" t="s">
        <v>107</v>
      </c>
      <c r="AG128" s="754"/>
      <c r="AH128" s="754"/>
      <c r="AI128" s="754"/>
      <c r="AJ128" s="755"/>
      <c r="AK128" s="756" t="s">
        <v>107</v>
      </c>
      <c r="AL128" s="754"/>
      <c r="AM128" s="754"/>
      <c r="AN128" s="754"/>
      <c r="AO128" s="755"/>
      <c r="AP128" s="757"/>
      <c r="AQ128" s="758"/>
      <c r="AR128" s="758"/>
      <c r="AS128" s="758"/>
      <c r="AT128" s="759"/>
      <c r="AU128" s="235"/>
      <c r="AV128" s="235"/>
      <c r="AW128" s="235"/>
      <c r="AX128" s="802" t="s">
        <v>451</v>
      </c>
      <c r="AY128" s="798"/>
      <c r="AZ128" s="798"/>
      <c r="BA128" s="798"/>
      <c r="BB128" s="798"/>
      <c r="BC128" s="798"/>
      <c r="BD128" s="798"/>
      <c r="BE128" s="799"/>
      <c r="BF128" s="820" t="s">
        <v>107</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452</v>
      </c>
      <c r="X129" s="811"/>
      <c r="Y129" s="811"/>
      <c r="Z129" s="812"/>
      <c r="AA129" s="813">
        <v>2701365</v>
      </c>
      <c r="AB129" s="814"/>
      <c r="AC129" s="814"/>
      <c r="AD129" s="814"/>
      <c r="AE129" s="815"/>
      <c r="AF129" s="816">
        <v>2682876</v>
      </c>
      <c r="AG129" s="814"/>
      <c r="AH129" s="814"/>
      <c r="AI129" s="814"/>
      <c r="AJ129" s="815"/>
      <c r="AK129" s="816">
        <v>2769557</v>
      </c>
      <c r="AL129" s="814"/>
      <c r="AM129" s="814"/>
      <c r="AN129" s="814"/>
      <c r="AO129" s="815"/>
      <c r="AP129" s="817"/>
      <c r="AQ129" s="818"/>
      <c r="AR129" s="818"/>
      <c r="AS129" s="818"/>
      <c r="AT129" s="819"/>
      <c r="AU129" s="235"/>
      <c r="AV129" s="235"/>
      <c r="AW129" s="235"/>
      <c r="AX129" s="802" t="s">
        <v>453</v>
      </c>
      <c r="AY129" s="798"/>
      <c r="AZ129" s="798"/>
      <c r="BA129" s="798"/>
      <c r="BB129" s="798"/>
      <c r="BC129" s="798"/>
      <c r="BD129" s="798"/>
      <c r="BE129" s="799"/>
      <c r="BF129" s="803">
        <v>7.1</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454</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455</v>
      </c>
      <c r="X130" s="811"/>
      <c r="Y130" s="811"/>
      <c r="Z130" s="812"/>
      <c r="AA130" s="813">
        <v>297014</v>
      </c>
      <c r="AB130" s="814"/>
      <c r="AC130" s="814"/>
      <c r="AD130" s="814"/>
      <c r="AE130" s="815"/>
      <c r="AF130" s="816">
        <v>332405</v>
      </c>
      <c r="AG130" s="814"/>
      <c r="AH130" s="814"/>
      <c r="AI130" s="814"/>
      <c r="AJ130" s="815"/>
      <c r="AK130" s="816">
        <v>332971</v>
      </c>
      <c r="AL130" s="814"/>
      <c r="AM130" s="814"/>
      <c r="AN130" s="814"/>
      <c r="AO130" s="815"/>
      <c r="AP130" s="817"/>
      <c r="AQ130" s="818"/>
      <c r="AR130" s="818"/>
      <c r="AS130" s="818"/>
      <c r="AT130" s="819"/>
      <c r="AU130" s="235"/>
      <c r="AV130" s="235"/>
      <c r="AW130" s="235"/>
      <c r="AX130" s="781" t="s">
        <v>456</v>
      </c>
      <c r="AY130" s="782"/>
      <c r="AZ130" s="782"/>
      <c r="BA130" s="782"/>
      <c r="BB130" s="782"/>
      <c r="BC130" s="782"/>
      <c r="BD130" s="782"/>
      <c r="BE130" s="783"/>
      <c r="BF130" s="735" t="s">
        <v>107</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457</v>
      </c>
      <c r="X131" s="744"/>
      <c r="Y131" s="744"/>
      <c r="Z131" s="745"/>
      <c r="AA131" s="746">
        <v>2404351</v>
      </c>
      <c r="AB131" s="747"/>
      <c r="AC131" s="747"/>
      <c r="AD131" s="747"/>
      <c r="AE131" s="748"/>
      <c r="AF131" s="749">
        <v>2350471</v>
      </c>
      <c r="AG131" s="747"/>
      <c r="AH131" s="747"/>
      <c r="AI131" s="747"/>
      <c r="AJ131" s="748"/>
      <c r="AK131" s="749">
        <v>2436586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458</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459</v>
      </c>
      <c r="W132" s="767"/>
      <c r="X132" s="767"/>
      <c r="Y132" s="767"/>
      <c r="Z132" s="768"/>
      <c r="AA132" s="769">
        <v>7.8251469939999998</v>
      </c>
      <c r="AB132" s="770"/>
      <c r="AC132" s="770"/>
      <c r="AD132" s="770"/>
      <c r="AE132" s="771"/>
      <c r="AF132" s="772">
        <v>6.6019959400000001</v>
      </c>
      <c r="AG132" s="770"/>
      <c r="AH132" s="770"/>
      <c r="AI132" s="770"/>
      <c r="AJ132" s="771"/>
      <c r="AK132" s="772">
        <v>6.9254686679999997</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460</v>
      </c>
      <c r="W133" s="776"/>
      <c r="X133" s="776"/>
      <c r="Y133" s="776"/>
      <c r="Z133" s="777"/>
      <c r="AA133" s="778">
        <v>8.1</v>
      </c>
      <c r="AB133" s="779"/>
      <c r="AC133" s="779"/>
      <c r="AD133" s="779"/>
      <c r="AE133" s="780"/>
      <c r="AF133" s="778">
        <v>7.3</v>
      </c>
      <c r="AG133" s="779"/>
      <c r="AH133" s="779"/>
      <c r="AI133" s="779"/>
      <c r="AJ133" s="780"/>
      <c r="AK133" s="778">
        <v>7.1</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461</v>
      </c>
      <c r="B5" s="246"/>
      <c r="C5" s="246"/>
      <c r="D5" s="246"/>
      <c r="E5" s="246"/>
      <c r="F5" s="246"/>
      <c r="G5" s="246"/>
      <c r="H5" s="246"/>
      <c r="I5" s="246"/>
      <c r="J5" s="246"/>
      <c r="K5" s="246"/>
      <c r="L5" s="246"/>
      <c r="M5" s="246"/>
      <c r="N5" s="246"/>
      <c r="O5" s="247"/>
    </row>
    <row r="6" spans="1:16" x14ac:dyDescent="0.15">
      <c r="A6" s="248"/>
      <c r="B6" s="244"/>
      <c r="C6" s="244"/>
      <c r="D6" s="244"/>
      <c r="E6" s="244"/>
      <c r="F6" s="244"/>
      <c r="G6" s="249" t="s">
        <v>462</v>
      </c>
      <c r="H6" s="249"/>
      <c r="I6" s="249"/>
      <c r="J6" s="249"/>
      <c r="K6" s="244"/>
      <c r="L6" s="244"/>
      <c r="M6" s="244"/>
      <c r="N6" s="244"/>
    </row>
    <row r="7" spans="1:16" x14ac:dyDescent="0.15">
      <c r="A7" s="248"/>
      <c r="B7" s="244"/>
      <c r="C7" s="244"/>
      <c r="D7" s="244"/>
      <c r="E7" s="244"/>
      <c r="F7" s="244"/>
      <c r="G7" s="251"/>
      <c r="H7" s="252"/>
      <c r="I7" s="252"/>
      <c r="J7" s="253"/>
      <c r="K7" s="1149" t="s">
        <v>463</v>
      </c>
      <c r="L7" s="254"/>
      <c r="M7" s="255" t="s">
        <v>464</v>
      </c>
      <c r="N7" s="256"/>
    </row>
    <row r="8" spans="1:16" x14ac:dyDescent="0.15">
      <c r="A8" s="248"/>
      <c r="B8" s="244"/>
      <c r="C8" s="244"/>
      <c r="D8" s="244"/>
      <c r="E8" s="244"/>
      <c r="F8" s="244"/>
      <c r="G8" s="257"/>
      <c r="H8" s="258"/>
      <c r="I8" s="258"/>
      <c r="J8" s="259"/>
      <c r="K8" s="1150"/>
      <c r="L8" s="260" t="s">
        <v>465</v>
      </c>
      <c r="M8" s="261" t="s">
        <v>466</v>
      </c>
      <c r="N8" s="262" t="s">
        <v>467</v>
      </c>
    </row>
    <row r="9" spans="1:16" x14ac:dyDescent="0.15">
      <c r="A9" s="248"/>
      <c r="B9" s="244"/>
      <c r="C9" s="244"/>
      <c r="D9" s="244"/>
      <c r="E9" s="244"/>
      <c r="F9" s="244"/>
      <c r="G9" s="1163" t="s">
        <v>468</v>
      </c>
      <c r="H9" s="1164"/>
      <c r="I9" s="1164"/>
      <c r="J9" s="1165"/>
      <c r="K9" s="263">
        <v>683559</v>
      </c>
      <c r="L9" s="264">
        <v>61256</v>
      </c>
      <c r="M9" s="265">
        <v>83939</v>
      </c>
      <c r="N9" s="266">
        <v>-27</v>
      </c>
    </row>
    <row r="10" spans="1:16" x14ac:dyDescent="0.15">
      <c r="A10" s="248"/>
      <c r="B10" s="244"/>
      <c r="C10" s="244"/>
      <c r="D10" s="244"/>
      <c r="E10" s="244"/>
      <c r="F10" s="244"/>
      <c r="G10" s="1163" t="s">
        <v>469</v>
      </c>
      <c r="H10" s="1164"/>
      <c r="I10" s="1164"/>
      <c r="J10" s="1165"/>
      <c r="K10" s="267">
        <v>75949</v>
      </c>
      <c r="L10" s="268">
        <v>6806</v>
      </c>
      <c r="M10" s="269">
        <v>8976</v>
      </c>
      <c r="N10" s="270">
        <v>-24.2</v>
      </c>
    </row>
    <row r="11" spans="1:16" ht="13.5" customHeight="1" x14ac:dyDescent="0.15">
      <c r="A11" s="248"/>
      <c r="B11" s="244"/>
      <c r="C11" s="244"/>
      <c r="D11" s="244"/>
      <c r="E11" s="244"/>
      <c r="F11" s="244"/>
      <c r="G11" s="1163" t="s">
        <v>470</v>
      </c>
      <c r="H11" s="1164"/>
      <c r="I11" s="1164"/>
      <c r="J11" s="1165"/>
      <c r="K11" s="267">
        <v>169521</v>
      </c>
      <c r="L11" s="268">
        <v>15191</v>
      </c>
      <c r="M11" s="269">
        <v>13172</v>
      </c>
      <c r="N11" s="270">
        <v>15.3</v>
      </c>
    </row>
    <row r="12" spans="1:16" ht="13.5" customHeight="1" x14ac:dyDescent="0.15">
      <c r="A12" s="248"/>
      <c r="B12" s="244"/>
      <c r="C12" s="244"/>
      <c r="D12" s="244"/>
      <c r="E12" s="244"/>
      <c r="F12" s="244"/>
      <c r="G12" s="1163" t="s">
        <v>471</v>
      </c>
      <c r="H12" s="1164"/>
      <c r="I12" s="1164"/>
      <c r="J12" s="1165"/>
      <c r="K12" s="267">
        <v>2873</v>
      </c>
      <c r="L12" s="268">
        <v>257</v>
      </c>
      <c r="M12" s="269">
        <v>634</v>
      </c>
      <c r="N12" s="270">
        <v>-59.5</v>
      </c>
    </row>
    <row r="13" spans="1:16" ht="13.5" customHeight="1" x14ac:dyDescent="0.15">
      <c r="A13" s="248"/>
      <c r="B13" s="244"/>
      <c r="C13" s="244"/>
      <c r="D13" s="244"/>
      <c r="E13" s="244"/>
      <c r="F13" s="244"/>
      <c r="G13" s="1163" t="s">
        <v>472</v>
      </c>
      <c r="H13" s="1164"/>
      <c r="I13" s="1164"/>
      <c r="J13" s="1165"/>
      <c r="K13" s="267">
        <v>16571</v>
      </c>
      <c r="L13" s="268">
        <v>1485</v>
      </c>
      <c r="M13" s="269">
        <v>21</v>
      </c>
      <c r="N13" s="270">
        <v>6971.4</v>
      </c>
    </row>
    <row r="14" spans="1:16" ht="13.5" customHeight="1" x14ac:dyDescent="0.15">
      <c r="A14" s="248"/>
      <c r="B14" s="244"/>
      <c r="C14" s="244"/>
      <c r="D14" s="244"/>
      <c r="E14" s="244"/>
      <c r="F14" s="244"/>
      <c r="G14" s="1163" t="s">
        <v>473</v>
      </c>
      <c r="H14" s="1164"/>
      <c r="I14" s="1164"/>
      <c r="J14" s="1165"/>
      <c r="K14" s="267">
        <v>28732</v>
      </c>
      <c r="L14" s="268">
        <v>2575</v>
      </c>
      <c r="M14" s="269">
        <v>3872</v>
      </c>
      <c r="N14" s="270">
        <v>-33.5</v>
      </c>
    </row>
    <row r="15" spans="1:16" ht="13.5" customHeight="1" x14ac:dyDescent="0.15">
      <c r="A15" s="248"/>
      <c r="B15" s="244"/>
      <c r="C15" s="244"/>
      <c r="D15" s="244"/>
      <c r="E15" s="244"/>
      <c r="F15" s="244"/>
      <c r="G15" s="1163" t="s">
        <v>474</v>
      </c>
      <c r="H15" s="1164"/>
      <c r="I15" s="1164"/>
      <c r="J15" s="1165"/>
      <c r="K15" s="267">
        <v>2409</v>
      </c>
      <c r="L15" s="268">
        <v>216</v>
      </c>
      <c r="M15" s="269">
        <v>2062</v>
      </c>
      <c r="N15" s="270">
        <v>-89.5</v>
      </c>
    </row>
    <row r="16" spans="1:16" x14ac:dyDescent="0.15">
      <c r="A16" s="248"/>
      <c r="B16" s="244"/>
      <c r="C16" s="244"/>
      <c r="D16" s="244"/>
      <c r="E16" s="244"/>
      <c r="F16" s="244"/>
      <c r="G16" s="1166" t="s">
        <v>475</v>
      </c>
      <c r="H16" s="1167"/>
      <c r="I16" s="1167"/>
      <c r="J16" s="1168"/>
      <c r="K16" s="268">
        <v>-57857</v>
      </c>
      <c r="L16" s="268">
        <v>-5185</v>
      </c>
      <c r="M16" s="269">
        <v>-8514</v>
      </c>
      <c r="N16" s="270">
        <v>-39.1</v>
      </c>
    </row>
    <row r="17" spans="1:16" x14ac:dyDescent="0.15">
      <c r="A17" s="248"/>
      <c r="B17" s="244"/>
      <c r="C17" s="244"/>
      <c r="D17" s="244"/>
      <c r="E17" s="244"/>
      <c r="F17" s="244"/>
      <c r="G17" s="1166" t="s">
        <v>166</v>
      </c>
      <c r="H17" s="1167"/>
      <c r="I17" s="1167"/>
      <c r="J17" s="1168"/>
      <c r="K17" s="268">
        <v>921757</v>
      </c>
      <c r="L17" s="268">
        <v>82602</v>
      </c>
      <c r="M17" s="269">
        <v>104161</v>
      </c>
      <c r="N17" s="270">
        <v>-20.7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476</v>
      </c>
      <c r="H19" s="244"/>
      <c r="I19" s="244"/>
      <c r="J19" s="244"/>
      <c r="K19" s="244"/>
      <c r="L19" s="244"/>
      <c r="M19" s="244"/>
      <c r="N19" s="244"/>
    </row>
    <row r="20" spans="1:16" x14ac:dyDescent="0.15">
      <c r="A20" s="248"/>
      <c r="B20" s="244"/>
      <c r="C20" s="244"/>
      <c r="D20" s="244"/>
      <c r="E20" s="244"/>
      <c r="F20" s="244"/>
      <c r="G20" s="272"/>
      <c r="H20" s="273"/>
      <c r="I20" s="273"/>
      <c r="J20" s="274"/>
      <c r="K20" s="275" t="s">
        <v>477</v>
      </c>
      <c r="L20" s="276" t="s">
        <v>478</v>
      </c>
      <c r="M20" s="277" t="s">
        <v>479</v>
      </c>
      <c r="N20" s="278"/>
    </row>
    <row r="21" spans="1:16" s="284" customFormat="1" x14ac:dyDescent="0.15">
      <c r="A21" s="279"/>
      <c r="B21" s="249"/>
      <c r="C21" s="249"/>
      <c r="D21" s="249"/>
      <c r="E21" s="249"/>
      <c r="F21" s="249"/>
      <c r="G21" s="1160" t="s">
        <v>480</v>
      </c>
      <c r="H21" s="1161"/>
      <c r="I21" s="1161"/>
      <c r="J21" s="1162"/>
      <c r="K21" s="280">
        <v>6.36</v>
      </c>
      <c r="L21" s="281">
        <v>9.8000000000000007</v>
      </c>
      <c r="M21" s="282">
        <v>-3.44</v>
      </c>
      <c r="N21" s="249"/>
      <c r="O21" s="283"/>
      <c r="P21" s="279"/>
    </row>
    <row r="22" spans="1:16" s="284" customFormat="1" x14ac:dyDescent="0.15">
      <c r="A22" s="279"/>
      <c r="B22" s="249"/>
      <c r="C22" s="249"/>
      <c r="D22" s="249"/>
      <c r="E22" s="249"/>
      <c r="F22" s="249"/>
      <c r="G22" s="1160" t="s">
        <v>481</v>
      </c>
      <c r="H22" s="1161"/>
      <c r="I22" s="1161"/>
      <c r="J22" s="1162"/>
      <c r="K22" s="285">
        <v>94.8</v>
      </c>
      <c r="L22" s="286">
        <v>96.3</v>
      </c>
      <c r="M22" s="287">
        <v>-1.5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484</v>
      </c>
      <c r="H29" s="249"/>
      <c r="I29" s="249"/>
      <c r="J29" s="249"/>
      <c r="K29" s="244"/>
      <c r="L29" s="244"/>
      <c r="M29" s="244"/>
      <c r="N29" s="244"/>
      <c r="O29" s="293"/>
    </row>
    <row r="30" spans="1:16" x14ac:dyDescent="0.15">
      <c r="A30" s="248"/>
      <c r="B30" s="244"/>
      <c r="C30" s="244"/>
      <c r="D30" s="244"/>
      <c r="E30" s="244"/>
      <c r="F30" s="244"/>
      <c r="G30" s="251"/>
      <c r="H30" s="252"/>
      <c r="I30" s="252"/>
      <c r="J30" s="253"/>
      <c r="K30" s="1149" t="s">
        <v>463</v>
      </c>
      <c r="L30" s="254"/>
      <c r="M30" s="255" t="s">
        <v>464</v>
      </c>
      <c r="N30" s="256"/>
    </row>
    <row r="31" spans="1:16" x14ac:dyDescent="0.15">
      <c r="A31" s="248"/>
      <c r="B31" s="244"/>
      <c r="C31" s="244"/>
      <c r="D31" s="244"/>
      <c r="E31" s="244"/>
      <c r="F31" s="244"/>
      <c r="G31" s="257"/>
      <c r="H31" s="258"/>
      <c r="I31" s="258"/>
      <c r="J31" s="259"/>
      <c r="K31" s="1150"/>
      <c r="L31" s="260" t="s">
        <v>465</v>
      </c>
      <c r="M31" s="261" t="s">
        <v>466</v>
      </c>
      <c r="N31" s="262" t="s">
        <v>467</v>
      </c>
    </row>
    <row r="32" spans="1:16" ht="27" customHeight="1" x14ac:dyDescent="0.15">
      <c r="A32" s="248"/>
      <c r="B32" s="244"/>
      <c r="C32" s="244"/>
      <c r="D32" s="244"/>
      <c r="E32" s="244"/>
      <c r="F32" s="244"/>
      <c r="G32" s="1151" t="s">
        <v>485</v>
      </c>
      <c r="H32" s="1152"/>
      <c r="I32" s="1152"/>
      <c r="J32" s="1153"/>
      <c r="K32" s="294">
        <v>333343</v>
      </c>
      <c r="L32" s="294">
        <v>29872</v>
      </c>
      <c r="M32" s="295">
        <v>53592</v>
      </c>
      <c r="N32" s="296">
        <v>-44.3</v>
      </c>
    </row>
    <row r="33" spans="1:16" ht="13.5" customHeight="1" x14ac:dyDescent="0.15">
      <c r="A33" s="248"/>
      <c r="B33" s="244"/>
      <c r="C33" s="244"/>
      <c r="D33" s="244"/>
      <c r="E33" s="244"/>
      <c r="F33" s="244"/>
      <c r="G33" s="1151" t="s">
        <v>486</v>
      </c>
      <c r="H33" s="1152"/>
      <c r="I33" s="1152"/>
      <c r="J33" s="1153"/>
      <c r="K33" s="294" t="s">
        <v>487</v>
      </c>
      <c r="L33" s="294" t="s">
        <v>487</v>
      </c>
      <c r="M33" s="295" t="s">
        <v>487</v>
      </c>
      <c r="N33" s="296" t="s">
        <v>487</v>
      </c>
    </row>
    <row r="34" spans="1:16" ht="27" customHeight="1" x14ac:dyDescent="0.15">
      <c r="A34" s="248"/>
      <c r="B34" s="244"/>
      <c r="C34" s="244"/>
      <c r="D34" s="244"/>
      <c r="E34" s="244"/>
      <c r="F34" s="244"/>
      <c r="G34" s="1151" t="s">
        <v>488</v>
      </c>
      <c r="H34" s="1152"/>
      <c r="I34" s="1152"/>
      <c r="J34" s="1153"/>
      <c r="K34" s="294" t="s">
        <v>487</v>
      </c>
      <c r="L34" s="294" t="s">
        <v>487</v>
      </c>
      <c r="M34" s="295">
        <v>0</v>
      </c>
      <c r="N34" s="296" t="s">
        <v>487</v>
      </c>
    </row>
    <row r="35" spans="1:16" ht="27" customHeight="1" x14ac:dyDescent="0.15">
      <c r="A35" s="248"/>
      <c r="B35" s="244"/>
      <c r="C35" s="244"/>
      <c r="D35" s="244"/>
      <c r="E35" s="244"/>
      <c r="F35" s="244"/>
      <c r="G35" s="1151" t="s">
        <v>489</v>
      </c>
      <c r="H35" s="1152"/>
      <c r="I35" s="1152"/>
      <c r="J35" s="1153"/>
      <c r="K35" s="294">
        <v>155461</v>
      </c>
      <c r="L35" s="294">
        <v>13931</v>
      </c>
      <c r="M35" s="295">
        <v>20509</v>
      </c>
      <c r="N35" s="296">
        <v>-32.1</v>
      </c>
    </row>
    <row r="36" spans="1:16" ht="27" customHeight="1" x14ac:dyDescent="0.15">
      <c r="A36" s="248"/>
      <c r="B36" s="244"/>
      <c r="C36" s="244"/>
      <c r="D36" s="244"/>
      <c r="E36" s="244"/>
      <c r="F36" s="244"/>
      <c r="G36" s="1151" t="s">
        <v>490</v>
      </c>
      <c r="H36" s="1152"/>
      <c r="I36" s="1152"/>
      <c r="J36" s="1153"/>
      <c r="K36" s="294">
        <v>11128</v>
      </c>
      <c r="L36" s="294">
        <v>997</v>
      </c>
      <c r="M36" s="295">
        <v>3503</v>
      </c>
      <c r="N36" s="296">
        <v>-71.5</v>
      </c>
    </row>
    <row r="37" spans="1:16" ht="13.5" customHeight="1" x14ac:dyDescent="0.15">
      <c r="A37" s="248"/>
      <c r="B37" s="244"/>
      <c r="C37" s="244"/>
      <c r="D37" s="244"/>
      <c r="E37" s="244"/>
      <c r="F37" s="244"/>
      <c r="G37" s="1151" t="s">
        <v>491</v>
      </c>
      <c r="H37" s="1152"/>
      <c r="I37" s="1152"/>
      <c r="J37" s="1153"/>
      <c r="K37" s="294">
        <v>1784</v>
      </c>
      <c r="L37" s="294">
        <v>160</v>
      </c>
      <c r="M37" s="295">
        <v>1405</v>
      </c>
      <c r="N37" s="296">
        <v>-88.6</v>
      </c>
    </row>
    <row r="38" spans="1:16" ht="27" customHeight="1" x14ac:dyDescent="0.15">
      <c r="A38" s="248"/>
      <c r="B38" s="244"/>
      <c r="C38" s="244"/>
      <c r="D38" s="244"/>
      <c r="E38" s="244"/>
      <c r="F38" s="244"/>
      <c r="G38" s="1154" t="s">
        <v>492</v>
      </c>
      <c r="H38" s="1155"/>
      <c r="I38" s="1155"/>
      <c r="J38" s="1156"/>
      <c r="K38" s="297" t="s">
        <v>487</v>
      </c>
      <c r="L38" s="297" t="s">
        <v>487</v>
      </c>
      <c r="M38" s="298">
        <v>2</v>
      </c>
      <c r="N38" s="299" t="s">
        <v>487</v>
      </c>
      <c r="O38" s="293"/>
    </row>
    <row r="39" spans="1:16" x14ac:dyDescent="0.15">
      <c r="A39" s="248"/>
      <c r="B39" s="244"/>
      <c r="C39" s="244"/>
      <c r="D39" s="244"/>
      <c r="E39" s="244"/>
      <c r="F39" s="244"/>
      <c r="G39" s="1154" t="s">
        <v>493</v>
      </c>
      <c r="H39" s="1155"/>
      <c r="I39" s="1155"/>
      <c r="J39" s="1156"/>
      <c r="K39" s="300" t="s">
        <v>487</v>
      </c>
      <c r="L39" s="300" t="s">
        <v>487</v>
      </c>
      <c r="M39" s="301">
        <v>-1515</v>
      </c>
      <c r="N39" s="302" t="s">
        <v>487</v>
      </c>
      <c r="O39" s="293"/>
    </row>
    <row r="40" spans="1:16" ht="27" customHeight="1" x14ac:dyDescent="0.15">
      <c r="A40" s="248"/>
      <c r="B40" s="244"/>
      <c r="C40" s="244"/>
      <c r="D40" s="244"/>
      <c r="E40" s="244"/>
      <c r="F40" s="244"/>
      <c r="G40" s="1151" t="s">
        <v>494</v>
      </c>
      <c r="H40" s="1152"/>
      <c r="I40" s="1152"/>
      <c r="J40" s="1153"/>
      <c r="K40" s="300">
        <v>-332971</v>
      </c>
      <c r="L40" s="300">
        <v>-29839</v>
      </c>
      <c r="M40" s="301">
        <v>-52955</v>
      </c>
      <c r="N40" s="302">
        <v>-43.7</v>
      </c>
      <c r="O40" s="293"/>
    </row>
    <row r="41" spans="1:16" x14ac:dyDescent="0.15">
      <c r="A41" s="248"/>
      <c r="B41" s="244"/>
      <c r="C41" s="244"/>
      <c r="D41" s="244"/>
      <c r="E41" s="244"/>
      <c r="F41" s="244"/>
      <c r="G41" s="1157" t="s">
        <v>277</v>
      </c>
      <c r="H41" s="1158"/>
      <c r="I41" s="1158"/>
      <c r="J41" s="1159"/>
      <c r="K41" s="294">
        <v>168745</v>
      </c>
      <c r="L41" s="300">
        <v>15122</v>
      </c>
      <c r="M41" s="301">
        <v>24541</v>
      </c>
      <c r="N41" s="302">
        <v>-38.4</v>
      </c>
      <c r="O41" s="293"/>
    </row>
    <row r="42" spans="1:16" x14ac:dyDescent="0.15">
      <c r="A42" s="248"/>
      <c r="B42" s="244"/>
      <c r="C42" s="244"/>
      <c r="D42" s="244"/>
      <c r="E42" s="244"/>
      <c r="F42" s="244"/>
      <c r="G42" s="303" t="s">
        <v>495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497</v>
      </c>
      <c r="H48" s="308"/>
      <c r="I48" s="308"/>
      <c r="J48" s="308"/>
      <c r="K48" s="308"/>
      <c r="L48" s="308"/>
      <c r="M48" s="309"/>
      <c r="N48" s="308"/>
    </row>
    <row r="49" spans="1:14" ht="13.5" customHeight="1" x14ac:dyDescent="0.15">
      <c r="A49" s="248"/>
      <c r="B49" s="244"/>
      <c r="C49" s="244"/>
      <c r="D49" s="244"/>
      <c r="E49" s="244"/>
      <c r="F49" s="244"/>
      <c r="G49" s="310"/>
      <c r="H49" s="311"/>
      <c r="I49" s="1144" t="s">
        <v>463</v>
      </c>
      <c r="J49" s="1146" t="s">
        <v>498</v>
      </c>
      <c r="K49" s="1147"/>
      <c r="L49" s="1147"/>
      <c r="M49" s="1147"/>
      <c r="N49" s="1148"/>
    </row>
    <row r="50" spans="1:14" x14ac:dyDescent="0.15">
      <c r="A50" s="248"/>
      <c r="B50" s="244"/>
      <c r="C50" s="244"/>
      <c r="D50" s="244"/>
      <c r="E50" s="244"/>
      <c r="F50" s="244"/>
      <c r="G50" s="312"/>
      <c r="H50" s="313"/>
      <c r="I50" s="1145"/>
      <c r="J50" s="314" t="s">
        <v>499</v>
      </c>
      <c r="K50" s="315" t="s">
        <v>500</v>
      </c>
      <c r="L50" s="316" t="s">
        <v>501</v>
      </c>
      <c r="M50" s="317" t="s">
        <v>502</v>
      </c>
      <c r="N50" s="318" t="s">
        <v>503</v>
      </c>
    </row>
    <row r="51" spans="1:14" x14ac:dyDescent="0.15">
      <c r="A51" s="248"/>
      <c r="B51" s="244"/>
      <c r="C51" s="244"/>
      <c r="D51" s="244"/>
      <c r="E51" s="244"/>
      <c r="F51" s="244"/>
      <c r="G51" s="310" t="s">
        <v>504</v>
      </c>
      <c r="H51" s="311"/>
      <c r="I51" s="319">
        <v>382804</v>
      </c>
      <c r="J51" s="320">
        <v>34709</v>
      </c>
      <c r="K51" s="321">
        <v>-25.1</v>
      </c>
      <c r="L51" s="322">
        <v>70897</v>
      </c>
      <c r="M51" s="323">
        <v>-20.6</v>
      </c>
      <c r="N51" s="324">
        <v>-4.5</v>
      </c>
    </row>
    <row r="52" spans="1:14" x14ac:dyDescent="0.15">
      <c r="A52" s="248"/>
      <c r="B52" s="244"/>
      <c r="C52" s="244"/>
      <c r="D52" s="244"/>
      <c r="E52" s="244"/>
      <c r="F52" s="244"/>
      <c r="G52" s="325"/>
      <c r="H52" s="326" t="s">
        <v>505</v>
      </c>
      <c r="I52" s="327">
        <v>237779</v>
      </c>
      <c r="J52" s="328">
        <v>21559</v>
      </c>
      <c r="K52" s="329">
        <v>-50.6</v>
      </c>
      <c r="L52" s="330">
        <v>39878</v>
      </c>
      <c r="M52" s="331">
        <v>-7.2</v>
      </c>
      <c r="N52" s="332">
        <v>-43.4</v>
      </c>
    </row>
    <row r="53" spans="1:14" x14ac:dyDescent="0.15">
      <c r="A53" s="248"/>
      <c r="B53" s="244"/>
      <c r="C53" s="244"/>
      <c r="D53" s="244"/>
      <c r="E53" s="244"/>
      <c r="F53" s="244"/>
      <c r="G53" s="310" t="s">
        <v>506</v>
      </c>
      <c r="H53" s="311"/>
      <c r="I53" s="319">
        <v>340965</v>
      </c>
      <c r="J53" s="320">
        <v>30588</v>
      </c>
      <c r="K53" s="321">
        <v>-11.9</v>
      </c>
      <c r="L53" s="322">
        <v>66496</v>
      </c>
      <c r="M53" s="323">
        <v>-6.2</v>
      </c>
      <c r="N53" s="324">
        <v>-5.7</v>
      </c>
    </row>
    <row r="54" spans="1:14" x14ac:dyDescent="0.15">
      <c r="A54" s="248"/>
      <c r="B54" s="244"/>
      <c r="C54" s="244"/>
      <c r="D54" s="244"/>
      <c r="E54" s="244"/>
      <c r="F54" s="244"/>
      <c r="G54" s="325"/>
      <c r="H54" s="326" t="s">
        <v>505</v>
      </c>
      <c r="I54" s="327">
        <v>198500</v>
      </c>
      <c r="J54" s="328">
        <v>17807</v>
      </c>
      <c r="K54" s="329">
        <v>-17.399999999999999</v>
      </c>
      <c r="L54" s="330">
        <v>36530</v>
      </c>
      <c r="M54" s="331">
        <v>-8.4</v>
      </c>
      <c r="N54" s="332">
        <v>-9</v>
      </c>
    </row>
    <row r="55" spans="1:14" x14ac:dyDescent="0.15">
      <c r="A55" s="248"/>
      <c r="B55" s="244"/>
      <c r="C55" s="244"/>
      <c r="D55" s="244"/>
      <c r="E55" s="244"/>
      <c r="F55" s="244"/>
      <c r="G55" s="310" t="s">
        <v>507</v>
      </c>
      <c r="H55" s="311"/>
      <c r="I55" s="319">
        <v>383841</v>
      </c>
      <c r="J55" s="320">
        <v>34518</v>
      </c>
      <c r="K55" s="321">
        <v>12.8</v>
      </c>
      <c r="L55" s="322">
        <v>82748</v>
      </c>
      <c r="M55" s="323">
        <v>24.4</v>
      </c>
      <c r="N55" s="324">
        <v>-11.6</v>
      </c>
    </row>
    <row r="56" spans="1:14" x14ac:dyDescent="0.15">
      <c r="A56" s="248"/>
      <c r="B56" s="244"/>
      <c r="C56" s="244"/>
      <c r="D56" s="244"/>
      <c r="E56" s="244"/>
      <c r="F56" s="244"/>
      <c r="G56" s="325"/>
      <c r="H56" s="326" t="s">
        <v>505</v>
      </c>
      <c r="I56" s="327">
        <v>331902</v>
      </c>
      <c r="J56" s="328">
        <v>29847</v>
      </c>
      <c r="K56" s="329">
        <v>67.599999999999994</v>
      </c>
      <c r="L56" s="330">
        <v>44732</v>
      </c>
      <c r="M56" s="331">
        <v>22.5</v>
      </c>
      <c r="N56" s="332">
        <v>45.1</v>
      </c>
    </row>
    <row r="57" spans="1:14" x14ac:dyDescent="0.15">
      <c r="A57" s="248"/>
      <c r="B57" s="244"/>
      <c r="C57" s="244"/>
      <c r="D57" s="244"/>
      <c r="E57" s="244"/>
      <c r="F57" s="244"/>
      <c r="G57" s="310" t="s">
        <v>508</v>
      </c>
      <c r="H57" s="311"/>
      <c r="I57" s="319">
        <v>304529</v>
      </c>
      <c r="J57" s="320">
        <v>27339</v>
      </c>
      <c r="K57" s="321">
        <v>-20.8</v>
      </c>
      <c r="L57" s="322">
        <v>91837</v>
      </c>
      <c r="M57" s="323">
        <v>11</v>
      </c>
      <c r="N57" s="324">
        <v>-31.8</v>
      </c>
    </row>
    <row r="58" spans="1:14" x14ac:dyDescent="0.15">
      <c r="A58" s="248"/>
      <c r="B58" s="244"/>
      <c r="C58" s="244"/>
      <c r="D58" s="244"/>
      <c r="E58" s="244"/>
      <c r="F58" s="244"/>
      <c r="G58" s="325"/>
      <c r="H58" s="326" t="s">
        <v>505</v>
      </c>
      <c r="I58" s="327">
        <v>178973</v>
      </c>
      <c r="J58" s="328">
        <v>16067</v>
      </c>
      <c r="K58" s="329">
        <v>-46.2</v>
      </c>
      <c r="L58" s="330">
        <v>54439</v>
      </c>
      <c r="M58" s="331">
        <v>21.7</v>
      </c>
      <c r="N58" s="332">
        <v>-67.900000000000006</v>
      </c>
    </row>
    <row r="59" spans="1:14" x14ac:dyDescent="0.15">
      <c r="A59" s="248"/>
      <c r="B59" s="244"/>
      <c r="C59" s="244"/>
      <c r="D59" s="244"/>
      <c r="E59" s="244"/>
      <c r="F59" s="244"/>
      <c r="G59" s="310" t="s">
        <v>509</v>
      </c>
      <c r="H59" s="311"/>
      <c r="I59" s="319">
        <v>445729</v>
      </c>
      <c r="J59" s="320">
        <v>39943</v>
      </c>
      <c r="K59" s="321">
        <v>46.1</v>
      </c>
      <c r="L59" s="322">
        <v>106092</v>
      </c>
      <c r="M59" s="323">
        <v>15.5</v>
      </c>
      <c r="N59" s="324">
        <v>30.6</v>
      </c>
    </row>
    <row r="60" spans="1:14" x14ac:dyDescent="0.15">
      <c r="A60" s="248"/>
      <c r="B60" s="244"/>
      <c r="C60" s="244"/>
      <c r="D60" s="244"/>
      <c r="E60" s="244"/>
      <c r="F60" s="244"/>
      <c r="G60" s="325"/>
      <c r="H60" s="326" t="s">
        <v>505</v>
      </c>
      <c r="I60" s="333">
        <v>166931</v>
      </c>
      <c r="J60" s="328">
        <v>14959</v>
      </c>
      <c r="K60" s="329">
        <v>-6.9</v>
      </c>
      <c r="L60" s="330">
        <v>44299</v>
      </c>
      <c r="M60" s="331">
        <v>-18.600000000000001</v>
      </c>
      <c r="N60" s="332">
        <v>11.7</v>
      </c>
    </row>
    <row r="61" spans="1:14" x14ac:dyDescent="0.15">
      <c r="A61" s="248"/>
      <c r="B61" s="244"/>
      <c r="C61" s="244"/>
      <c r="D61" s="244"/>
      <c r="E61" s="244"/>
      <c r="F61" s="244"/>
      <c r="G61" s="310" t="s">
        <v>510</v>
      </c>
      <c r="H61" s="334"/>
      <c r="I61" s="335">
        <v>371574</v>
      </c>
      <c r="J61" s="336">
        <v>33419</v>
      </c>
      <c r="K61" s="337">
        <v>0.2</v>
      </c>
      <c r="L61" s="338">
        <v>83614</v>
      </c>
      <c r="M61" s="339">
        <v>4.8</v>
      </c>
      <c r="N61" s="324">
        <v>-4.5999999999999996</v>
      </c>
    </row>
    <row r="62" spans="1:14" x14ac:dyDescent="0.15">
      <c r="A62" s="248"/>
      <c r="B62" s="244"/>
      <c r="C62" s="244"/>
      <c r="D62" s="244"/>
      <c r="E62" s="244"/>
      <c r="F62" s="244"/>
      <c r="G62" s="325"/>
      <c r="H62" s="326" t="s">
        <v>505</v>
      </c>
      <c r="I62" s="327">
        <v>222817</v>
      </c>
      <c r="J62" s="328">
        <v>20048</v>
      </c>
      <c r="K62" s="329">
        <v>-10.7</v>
      </c>
      <c r="L62" s="330">
        <v>43976</v>
      </c>
      <c r="M62" s="331">
        <v>2</v>
      </c>
      <c r="N62" s="332">
        <v>-12.7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512</v>
      </c>
      <c r="G46" s="8" t="s">
        <v>513</v>
      </c>
      <c r="H46" s="8" t="s">
        <v>514</v>
      </c>
      <c r="I46" s="8" t="s">
        <v>515</v>
      </c>
      <c r="J46" s="9" t="s">
        <v>516</v>
      </c>
    </row>
    <row r="47" spans="2:10" ht="57.75" customHeight="1" x14ac:dyDescent="0.15">
      <c r="B47" s="10"/>
      <c r="C47" s="1169" t="s">
        <v>3</v>
      </c>
      <c r="D47" s="1169"/>
      <c r="E47" s="1170"/>
      <c r="F47" s="11">
        <v>31.6</v>
      </c>
      <c r="G47" s="12">
        <v>32.68</v>
      </c>
      <c r="H47" s="12">
        <v>31.09</v>
      </c>
      <c r="I47" s="12">
        <v>29.17</v>
      </c>
      <c r="J47" s="13">
        <v>26.3</v>
      </c>
    </row>
    <row r="48" spans="2:10" ht="57.75" customHeight="1" x14ac:dyDescent="0.15">
      <c r="B48" s="14"/>
      <c r="C48" s="1171" t="s">
        <v>4</v>
      </c>
      <c r="D48" s="1171"/>
      <c r="E48" s="1172"/>
      <c r="F48" s="15">
        <v>7.08</v>
      </c>
      <c r="G48" s="16">
        <v>7.09</v>
      </c>
      <c r="H48" s="16">
        <v>8.51</v>
      </c>
      <c r="I48" s="16">
        <v>8.31</v>
      </c>
      <c r="J48" s="17">
        <v>10.45</v>
      </c>
    </row>
    <row r="49" spans="2:10" ht="57.75" customHeight="1" thickBot="1" x14ac:dyDescent="0.2">
      <c r="B49" s="18"/>
      <c r="C49" s="1173" t="s">
        <v>5</v>
      </c>
      <c r="D49" s="1173"/>
      <c r="E49" s="1174"/>
      <c r="F49" s="19" t="s">
        <v>517</v>
      </c>
      <c r="G49" s="20">
        <v>2.35</v>
      </c>
      <c r="H49" s="20">
        <v>0.79</v>
      </c>
      <c r="I49" s="20" t="s">
        <v>518</v>
      </c>
      <c r="J49" s="21">
        <v>0.45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2017-03-28T07:19:55Z</cp:lastPrinted>
  <dcterms:created xsi:type="dcterms:W3CDTF">2017-02-15T21:33:47Z</dcterms:created>
  <dcterms:modified xsi:type="dcterms:W3CDTF">2017-05-16T08:28:54Z</dcterms:modified>
  <cp:category/>
</cp:coreProperties>
</file>