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C36"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W34" i="9" l="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<sst xmlns="http://schemas.openxmlformats.org/spreadsheetml/2006/main" count="1032" uniqueCount="563">
  <si>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</si>
  <si>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</si>
  <si>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</si>
  <si>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</si>
  <si>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</si>
  <si>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</si>
  <si>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</si>
  <si>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</si>
  <si>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</si>
  <si>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</si>
  <si>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</si>
  <si>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</si>
  <si>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</si>
  <si>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</si>
  <si>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</si>
  <si>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</si>
  <si>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</si>
  <si>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</si>
  <si>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</si>
  <si>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</si>
  <si>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</si>
  <si>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</si>
  <si>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</si>
  <si>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</si>
  <si>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</si>
  <si>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</si>
  <si>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</si>
  <si>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</si>
  <si>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</si>
  <si>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</si>
  <si>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</si>
  <si>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</si>
  <si>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</si>
  <si>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</si>
  <si>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</si>
  <si>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</si>
  <si>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</si>
  <si>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</si>
  <si>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</si>
  <si>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</si>
  <si>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</si>
  <si>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</si>
  <si>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</si>
  <si>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</si>
  <si>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</si>
  <si>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</si>
  <si>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</si>
  <si>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</si>
  <si>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</si>
  <si>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</si>
  <si>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</si>
  <si>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</si>
  <si>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</si>
  <si>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</si>
  <si>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</si>
  <si>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</si>
  <si>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</si>
  <si>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</si>
  <si>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</si>
  <si>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</si>
  <si>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</si>
  <si>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</si>
  <si>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</si>
  <si>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</si>
  <si>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</si>
  <si>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</si>
  <si>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</si>
  <si>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</si>
  <si>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</si>
  <si>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</si>
  <si>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</si>
  <si>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</si>
  <si>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</si>
  <si>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</si>
  <si>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</si>
  <si>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</si>
  <si>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</si>
  <si>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</si>
  <si>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</si>
  <si>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</si>
  <si>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</si>
  <si>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</si>
  <si>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</si>
  <si>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</si>
  <si>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</si>
  <si>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</si>
  <si>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</si>
  <si>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</si>
  <si>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</si>
  <si>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</si>
  <si>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</si>
  <si>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</si>
  <si>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</si>
  <si>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</si>
  <si>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</si>
  <si>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</si>
  <si>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</si>
  <si>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</si>
  <si>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</si>
  <si>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</si>
  <si>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</si>
  <si>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</si>
  <si>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</si>
  <si>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</si>
  <si>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</si>
  <si>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</si>
  <si>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</si>
  <si>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</si>
  <si>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</si>
  <si>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</si>
  <si>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</si>
  <si>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</si>
  <si>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</si>
  <si>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</si>
  <si>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</si>
  <si>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</si>
  <si>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</si>
  <si>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</si>
  <si>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</si>
  <si>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</si>
  <si>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</si>
  <si>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</si>
  <si>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</si>
  <si>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</si>
  <si>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</si>
  <si>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</si>
  <si>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</si>
  <si>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</si>
  <si>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</si>
  <si>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</si>
  <si>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</si>
  <si>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</si>
  <si>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</si>
  <si>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</si>
  <si>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</si>
  <si>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</si>
  <si>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</si>
  <si>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</si>
  <si>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</si>
  <si>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</si>
  <si>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</si>
  <si>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</si>
  <si>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</si>
  <si>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</si>
  <si>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</si>
  <si>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</si>
  <si>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</si>
  <si>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</si>
  <si>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</si>
  <si>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</si>
  <si>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</si>
  <si>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</si>
  <si>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</si>
  <si>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</si>
  <si>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</si>
  <si>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</si>
  <si>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</si>
  <si>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</si>
  <si>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</si>
  <si>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</si>
  <si>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</si>
  <si>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</si>
  <si>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</si>
  <si>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</si>
  <si>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</si>
  <si>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</si>
  <si>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</si>
  <si>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</si>
  <si>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</si>
  <si>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</si>
  <si>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</si>
  <si>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</si>
  <si>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</si>
  <si>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</si>
  <si>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</si>
  <si>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</si>
  <si>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</si>
  <si>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</si>
  <si>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</si>
  <si>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</si>
  <si>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</si>
  <si>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</si>
  <si>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</si>
  <si>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</si>
  <si>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</si>
  <si>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</si>
  <si>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</si>
  <si>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</si>
  <si>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</si>
  <si>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</si>
  <si>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</si>
  <si>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</si>
  <si>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</si>
  <si>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</si>
  <si>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岡山県矢掛町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</si>
  <si>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</si>
  <si>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</si>
  <si>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</si>
  <si>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</si>
  <si>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</si>
  <si>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</si>
  <si>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</si>
  <si>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</si>
  <si>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</si>
  <si>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</si>
  <si>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</si>
  <si>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</si>
  <si>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</si>
  <si>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</si>
  <si>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</si>
  <si>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</si>
  <si>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</si>
  <si>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</si>
  <si>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</si>
  <si>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</si>
  <si>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</si>
  <si>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</si>
  <si>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</si>
  <si>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</si>
  <si>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</si>
  <si>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</si>
  <si>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</si>
  <si>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</si>
  <si>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</si>
  <si>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</si>
  <si>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</si>
  <si>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</si>
  <si>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</si>
  <si>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</si>
  <si>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</si>
  <si>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</si>
  <si>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</si>
  <si>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</si>
  <si>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</si>
  <si>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</si>
  <si>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</si>
  <si>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</si>
  <si>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</si>
  <si>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</si>
  <si>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</si>
  <si>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</si>
  <si>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</si>
  <si>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</si>
  <si>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</si>
  <si>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</si>
  <si>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</si>
  <si>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</si>
  <si>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</si>
  <si>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</si>
  <si>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</si>
  <si>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</si>
  <si>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</si>
  <si>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</si>
  <si>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</si>
  <si>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</si>
  <si>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</si>
  <si>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</si>
  <si>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</si>
  <si>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</si>
  <si>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</si>
  <si>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</si>
  <si>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</si>
  <si>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</si>
  <si>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</si>
  <si>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</si>
  <si>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</si>
  <si>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</si>
  <si>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</si>
  <si>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</si>
  <si>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</si>
  <si>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</si>
  <si>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</si>
  <si>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</si>
  <si>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</si>
  <si>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</si>
  <si>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</si>
  <si>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</si>
  <si>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</si>
  <si>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</si>
  <si>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</si>
  <si>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</si>
  <si>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</si>
  <si>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</si>
  <si>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</si>
  <si>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</si>
  <si>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</si>
  <si>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</si>
  <si>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</si>
  <si>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</si>
  <si>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</si>
  <si>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</si>
  <si>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</si>
  <si>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</si>
  <si>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</si>
  <si>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</si>
  <si>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</si>
  <si>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</si>
  <si>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</si>
  <si>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</si>
  <si>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</si>
  <si>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</si>
  <si>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</si>
  <si>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</si>
  <si>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</si>
  <si>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</si>
  <si>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</si>
  <si>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</si>
  <si>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</si>
  <si>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</si>
  <si>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</si>
  <si>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</si>
  <si>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</si>
  <si>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</si>
  <si>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</si>
  <si>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</si>
  <si>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</si>
  <si>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</si>
  <si>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</si>
  <si>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</si>
  <si>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</si>
  <si>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</si>
  <si>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</si>
  <si>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</si>
  <si>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</si>
  <si>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</si>
  <si>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</si>
  <si>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</si>
  <si>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</si>
  <si>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</si>
  <si>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</si>
  <si>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</si>
  <si>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</si>
  <si>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</si>
  <si>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</si>
  <si>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</si>
  <si>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</si>
  <si>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</si>
  <si>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</si>
  <si>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</si>
  <si>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</si>
  <si>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</si>
  <si>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</si>
  <si>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岡山県矢掛町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</si>
  <si>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</si>
  <si>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</si>
  <si>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</si>
  <si>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</si>
  <si>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</si>
  <si>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</si>
  <si>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</si>
  <si>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</si>
  <si>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</si>
  <si>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</si>
  <si>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</si>
  <si>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</si>
  <si>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</si>
  <si>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</si>
  <si>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</si>
  <si>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</si>
  <si>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</si>
  <si>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</si>
  <si>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</si>
  <si>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</si>
  <si>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矢掛町住宅新築資金等貸付事業特別会計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</si>
  <si>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</si>
  <si>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</si>
  <si>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</si>
  <si>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</si>
  <si>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</si>
  <si>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</si>
  <si>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</si>
  <si>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</si>
  <si>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</si>
  <si>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</si>
  <si>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</si>
  <si>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</si>
  <si>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</si>
  <si>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</si>
  <si>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</si>
  <si>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</si>
  <si>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</si>
  <si>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</si>
  <si>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</si>
  <si>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</si>
  <si>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</si>
  <si>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矢掛町公共下水道事業特別会計</t>
    <phoneticPr fontId="5"/>
  </si>
  <si>
    <t>法非適用企業</t>
    <phoneticPr fontId="5"/>
  </si>
  <si>
    <t>矢掛町農業集落排水事業特別会計</t>
    <phoneticPr fontId="5"/>
  </si>
  <si>
    <t>矢掛町地域開発事業特別会計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</si>
  <si>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</si>
  <si>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</si>
  <si>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</si>
  <si>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</si>
  <si>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</si>
  <si>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</si>
  <si>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</si>
  <si>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</si>
  <si>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</si>
  <si>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</si>
  <si>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</si>
  <si>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</si>
  <si>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</si>
  <si>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</si>
  <si>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</si>
  <si>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</si>
  <si>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</si>
  <si>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</si>
  <si>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</si>
  <si>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</si>
  <si>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</si>
  <si>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</si>
  <si>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</si>
  <si>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</si>
  <si>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</si>
  <si>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</si>
  <si>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</si>
  <si>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</si>
  <si>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</si>
  <si>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</si>
  <si>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</si>
  <si>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</si>
  <si>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</si>
  <si>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</si>
  <si>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</si>
  <si>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</si>
  <si>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</si>
  <si>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</si>
  <si>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</si>
  <si>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</si>
  <si>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</si>
  <si>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</si>
  <si>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</si>
  <si>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</si>
  <si>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</si>
  <si>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</si>
  <si>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</si>
  <si>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</si>
  <si>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</si>
  <si>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</si>
  <si>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</si>
  <si>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</si>
  <si>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</si>
  <si>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</si>
  <si>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</si>
  <si>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</si>
  <si>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</si>
  <si>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</si>
  <si>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</si>
  <si>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</si>
  <si>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</si>
  <si>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</si>
  <si>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</si>
  <si>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</si>
  <si>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</si>
  <si>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</si>
  <si>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</si>
  <si>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</si>
  <si>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</si>
  <si>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</si>
  <si>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</si>
  <si>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</si>
  <si>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</si>
  <si>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</si>
  <si>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</si>
  <si>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</si>
  <si>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</si>
  <si>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</si>
  <si>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</si>
  <si>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</si>
  <si>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</si>
  <si>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</si>
  <si>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</si>
  <si>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</si>
  <si>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</si>
  <si>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</si>
  <si>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</si>
  <si>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</si>
  <si>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</si>
  <si>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</si>
  <si>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</si>
  <si>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</si>
  <si>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</si>
  <si>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</si>
  <si>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</si>
  <si>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</si>
  <si>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</si>
  <si>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</si>
  <si>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</si>
  <si>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</si>
  <si>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</si>
  <si>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</si>
  <si>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</si>
  <si>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</si>
  <si>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</si>
  <si>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</si>
  <si>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</si>
  <si>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</si>
  <si>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</si>
  <si>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</si>
  <si>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</si>
  <si>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</si>
  <si>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</si>
  <si>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</si>
  <si>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</si>
  <si>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</si>
  <si>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</si>
  <si>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</si>
  <si>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</si>
  <si>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</si>
  <si>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</si>
  <si>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</si>
  <si>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</si>
  <si>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</si>
  <si>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</si>
  <si>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</si>
  <si>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</si>
  <si>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</si>
  <si>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</si>
  <si>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</si>
  <si>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</si>
  <si>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</si>
  <si>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</si>
  <si>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</si>
  <si>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1.03</t>
  </si>
  <si>
    <t>▲ 1.74</t>
  </si>
  <si>
    <t>▲ 0.68</t>
  </si>
  <si>
    <t>▲ 3.73</t>
  </si>
  <si>
    <t>矢掛町病院事業会計</t>
  </si>
  <si>
    <t>矢掛町水道事業会計</t>
  </si>
  <si>
    <t>一般会計</t>
  </si>
  <si>
    <t>矢掛町介護老人保健施設事業会計</t>
  </si>
  <si>
    <t>矢掛町国民健康保険事業特別会計</t>
  </si>
  <si>
    <t>矢掛町介護保険事業特別会計</t>
  </si>
  <si>
    <t>矢掛町公共下水道事業特別会計</t>
  </si>
  <si>
    <t>矢掛町住宅新築資金等貸付事業特別会計</t>
  </si>
  <si>
    <t>その他会計（赤字）</t>
  </si>
  <si>
    <t>その他会計（黒字）</t>
  </si>
  <si>
    <t>井笠地区農業共済事務組合農業共済事業会計</t>
    <rPh sb="0" eb="2">
      <t>イカサ</t>
    </rPh>
    <rPh sb="2" eb="4">
      <t>チク</t>
    </rPh>
    <rPh sb="4" eb="6">
      <t>ノウギョウ</t>
    </rPh>
    <rPh sb="6" eb="8">
      <t>キョウサイ</t>
    </rPh>
    <rPh sb="8" eb="10">
      <t>ジム</t>
    </rPh>
    <rPh sb="10" eb="12">
      <t>クミアイ</t>
    </rPh>
    <rPh sb="12" eb="14">
      <t>ノウギョウ</t>
    </rPh>
    <rPh sb="14" eb="16">
      <t>キョウサイ</t>
    </rPh>
    <rPh sb="16" eb="18">
      <t>ジギョウ</t>
    </rPh>
    <rPh sb="18" eb="20">
      <t>カイケイ</t>
    </rPh>
    <phoneticPr fontId="2"/>
  </si>
  <si>
    <t>岡山県井原地区清掃施設組合一般会計</t>
    <rPh sb="0" eb="3">
      <t>オカヤマケン</t>
    </rPh>
    <rPh sb="3" eb="5">
      <t>イバラ</t>
    </rPh>
    <rPh sb="5" eb="7">
      <t>チク</t>
    </rPh>
    <rPh sb="7" eb="9">
      <t>セイソウ</t>
    </rPh>
    <rPh sb="9" eb="11">
      <t>シセツ</t>
    </rPh>
    <rPh sb="11" eb="13">
      <t>クミアイ</t>
    </rPh>
    <rPh sb="13" eb="15">
      <t>イッパン</t>
    </rPh>
    <rPh sb="15" eb="17">
      <t>カイケイ</t>
    </rPh>
    <phoneticPr fontId="2"/>
  </si>
  <si>
    <t>井原地区消防組合一般会計</t>
    <rPh sb="0" eb="2">
      <t>イバラ</t>
    </rPh>
    <rPh sb="2" eb="4">
      <t>チク</t>
    </rPh>
    <rPh sb="4" eb="6">
      <t>ショウボウ</t>
    </rPh>
    <rPh sb="6" eb="8">
      <t>クミアイ</t>
    </rPh>
    <rPh sb="8" eb="10">
      <t>イッパン</t>
    </rPh>
    <rPh sb="10" eb="12">
      <t>カイケイ</t>
    </rPh>
    <phoneticPr fontId="2"/>
  </si>
  <si>
    <t>岡山県西部衛生施設組合一般会計</t>
    <rPh sb="0" eb="3">
      <t>オカヤマケン</t>
    </rPh>
    <rPh sb="3" eb="5">
      <t>セイブ</t>
    </rPh>
    <rPh sb="5" eb="7">
      <t>エイセイ</t>
    </rPh>
    <rPh sb="7" eb="9">
      <t>シセツ</t>
    </rPh>
    <rPh sb="9" eb="11">
      <t>クミアイ</t>
    </rPh>
    <rPh sb="11" eb="13">
      <t>イッパン</t>
    </rPh>
    <rPh sb="13" eb="15">
      <t>カイケイ</t>
    </rPh>
    <phoneticPr fontId="2"/>
  </si>
  <si>
    <t>岡山県笠岡市・矢掛町中学校組合一般会計</t>
    <rPh sb="0" eb="3">
      <t>オカヤマケン</t>
    </rPh>
    <rPh sb="3" eb="6">
      <t>カサオカシ</t>
    </rPh>
    <rPh sb="7" eb="10">
      <t>ヤカゲチョウ</t>
    </rPh>
    <rPh sb="10" eb="13">
      <t>チュウガッコウ</t>
    </rPh>
    <rPh sb="13" eb="15">
      <t>クミアイ</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</si>
  <si>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</si>
  <si>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</si>
  <si>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</si>
  <si>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</si>
  <si>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</si>
  <si>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</si>
  <si>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</si>
  <si>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矢掛町畜産公社</t>
    <rPh sb="0" eb="3">
      <t>ヤカゲチョウ</t>
    </rPh>
    <rPh sb="3" eb="5">
      <t>チクサン</t>
    </rPh>
    <rPh sb="5" eb="7">
      <t>コウシャ</t>
    </rPh>
    <phoneticPr fontId="2"/>
  </si>
  <si>
    <t>矢掛町土地開発公社</t>
    <rPh sb="0" eb="3">
      <t>ヤカゲチョウ</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</si>
  <si>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</si>
  <si>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</si>
  <si>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</si>
  <si>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</si>
  <si>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</si>
  <si>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</si>
  <si>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</si>
  <si>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</si>
  <si>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</si>
  <si>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</si>
  <si>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</si>
  <si>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将来負担比率の減少については，財政調整基金・減債基金等の充当可能財源が増加していることによる。
また，実質公債費比率の減少については，定時及び繰上償還等により元利償還金は年々減少してきたことによる。
</t>
    <rPh sb="0" eb="2">
      <t>ショウライ</t>
    </rPh>
    <rPh sb="2" eb="4">
      <t>フタン</t>
    </rPh>
    <rPh sb="4" eb="6">
      <t>ヒリツ</t>
    </rPh>
    <rPh sb="7" eb="9">
      <t>ゲンショウ</t>
    </rPh>
    <rPh sb="22" eb="24">
      <t>ゲンサイ</t>
    </rPh>
    <rPh sb="24" eb="26">
      <t>キキン</t>
    </rPh>
    <rPh sb="51" eb="53">
      <t>ジッシツ</t>
    </rPh>
    <rPh sb="53" eb="56">
      <t>コウサイヒ</t>
    </rPh>
    <rPh sb="56" eb="58">
      <t>ヒリツ</t>
    </rPh>
    <rPh sb="59" eb="61">
      <t>ゲンショウ</t>
    </rPh>
    <rPh sb="67" eb="69">
      <t>テイジ</t>
    </rPh>
    <rPh sb="79" eb="81">
      <t>ガンリ</t>
    </rPh>
    <rPh sb="81" eb="84">
      <t>ショウカンキン</t>
    </rPh>
    <rPh sb="85" eb="87">
      <t>ネンネン</t>
    </rPh>
    <rPh sb="87" eb="89">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</si>
</sst>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extLst>
            <c:ext xmlns:c16="http://schemas.microsoft.com/office/drawing/2014/chart" uri="{C3380CC4-5D6E-409C-BE32-E72D297353CC}">
              <c16:uniqueId val="{00000000-8B39-4A9E-B239-438BDEF842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58623</c:v>
                </c:pt>
                <c:pt idx="1">
                  <c:v>69596</c:v>
                </c:pt>
                <c:pt idx="2">
                  <c:v>106311</c:v>
                </c:pt>
                <c:pt idx="3">
                  <c:v>132003</c:v>
                </c:pt>
                <c:pt idx="4">
                  <c:v>63017</c:v>
                </c:pt>
              </c:numCache>
            </c:numRef>
          </c:val>
          <c:smooth val="0"/>
          <c:extLst>
            <c:ext xmlns:c16="http://schemas.microsoft.com/office/drawing/2014/chart" uri="{C3380CC4-5D6E-409C-BE32-E72D297353CC}">
              <c16:uniqueId val="{00000001-8B39-4A9E-B239-438BDEF84200}"/>
            </c:ext>
          </c:extLst>
        </c:ser>
        <c:dLbls>
          <c:showLegendKey val="0"/>
          <c:showVal val="0"/>
          <c:showCatName val="0"/>
          <c:showSerName val="0"/>
          <c:showPercent val="0"/>
          <c:showBubbleSize val="0"/>
        </c:dLbls>
        <c:marker val="1"/>
        <c:smooth val="0"/>
        <c:axId val="116610944"/>
        <c:axId val="116613120"/>
      </c:lineChart>
      <c:catAx>
        <c:axId val="11661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13120"/>
        <c:crosses val="autoZero"/>
        <c:auto val="1"/>
        <c:lblAlgn val="ctr"/>
        <c:lblOffset val="100"/>
        <c:tickLblSkip val="1"/>
        <c:tickMarkSkip val="1"/>
        <c:noMultiLvlLbl val="0"/>
      </c:catAx>
      <c:valAx>
        <c:axId val="116613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1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10.51</c:v>
                </c:pt>
                <c:pt idx="1">
                  <c:v>10.130000000000001</c:v>
                </c:pt>
                <c:pt idx="2">
                  <c:v>10.72</c:v>
                </c:pt>
                <c:pt idx="3">
                  <c:v>12.32</c:v>
                </c:pt>
                <c:pt idx="4">
                  <c:v>9.17</c:v>
                </c:pt>
              </c:numCache>
            </c:numRef>
          </c:val>
          <c:extLst>
            <c:ext xmlns:c16="http://schemas.microsoft.com/office/drawing/2014/chart" uri="{C3380CC4-5D6E-409C-BE32-E72D297353CC}">
              <c16:uniqueId val="{00000000-AC01-47DB-86BF-64F253EF75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74.14</c:v>
                </c:pt>
                <c:pt idx="1">
                  <c:v>75.459999999999994</c:v>
                </c:pt>
                <c:pt idx="2">
                  <c:v>78.930000000000007</c:v>
                </c:pt>
                <c:pt idx="3">
                  <c:v>82.02</c:v>
                </c:pt>
                <c:pt idx="4">
                  <c:v>81.489999999999995</c:v>
                </c:pt>
              </c:numCache>
            </c:numRef>
          </c:val>
          <c:extLst>
            <c:ext xmlns:c16="http://schemas.microsoft.com/office/drawing/2014/chart" uri="{C3380CC4-5D6E-409C-BE32-E72D297353CC}">
              <c16:uniqueId val="{00000001-AC01-47DB-86BF-64F253EF7579}"/>
            </c:ext>
          </c:extLst>
        </c:ser>
        <c:dLbls>
          <c:showLegendKey val="0"/>
          <c:showVal val="0"/>
          <c:showCatName val="0"/>
          <c:showSerName val="0"/>
          <c:showPercent val="0"/>
          <c:showBubbleSize val="0"/>
        </c:dLbls>
        <c:gapWidth val="250"/>
        <c:overlap val="100"/>
        <c:axId val="122804864"/>
        <c:axId val="12280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-1.03</c:v>
                </c:pt>
                <c:pt idx="1">
                  <c:v>-1.74</c:v>
                </c:pt>
                <c:pt idx="2">
                  <c:v>2.19</c:v>
                </c:pt>
                <c:pt idx="3">
                  <c:v>-0.68</c:v>
                </c:pt>
                <c:pt idx="4">
                  <c:v>-3.73</c:v>
                </c:pt>
              </c:numCache>
            </c:numRef>
          </c:val>
          <c:smooth val="0"/>
          <c:extLst>
            <c:ext xmlns:c16="http://schemas.microsoft.com/office/drawing/2014/chart" uri="{C3380CC4-5D6E-409C-BE32-E72D297353CC}">
              <c16:uniqueId val="{00000002-AC01-47DB-86BF-64F253EF7579}"/>
            </c:ext>
          </c:extLst>
        </c:ser>
        <c:dLbls>
          <c:showLegendKey val="0"/>
          <c:showVal val="0"/>
          <c:showCatName val="0"/>
          <c:showSerName val="0"/>
          <c:showPercent val="0"/>
          <c:showBubbleSize val="0"/>
        </c:dLbls>
        <c:marker val="1"/>
        <c:smooth val="0"/>
        <c:axId val="122804864"/>
        <c:axId val="122804096"/>
      </c:lineChart>
      <c:catAx>
        <c:axId val="1228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04096"/>
        <c:crosses val="autoZero"/>
        <c:auto val="1"/>
        <c:lblAlgn val="ctr"/>
        <c:lblOffset val="100"/>
        <c:tickLblSkip val="1"/>
        <c:tickMarkSkip val="1"/>
        <c:noMultiLvlLbl val="0"/>
      </c:catAx>
      <c:valAx>
        <c:axId val="12280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0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0.56999999999999995</c:v>
                </c:pt>
                <c:pt idx="2">
                  <c:v>#N/A</c:v>
                </c:pt>
                <c:pt idx="3">
                  <c:v>0.25</c:v>
                </c:pt>
                <c:pt idx="4">
                  <c:v>#N/A</c:v>
                </c:pt>
                <c:pt idx="5">
                  <c:v>0.45</c:v>
                </c:pt>
                <c:pt idx="6">
                  <c:v>#N/A</c:v>
                </c:pt>
                <c:pt idx="7">
                  <c:v>0.55000000000000004</c:v>
                </c:pt>
                <c:pt idx="8">
                  <c:v>#N/A</c:v>
                </c:pt>
                <c:pt idx="9">
                  <c:v>0.45</c:v>
                </c:pt>
              </c:numCache>
            </c:numRef>
          </c:val>
          <c:extLst>
            <c:ext xmlns:c16="http://schemas.microsoft.com/office/drawing/2014/chart" uri="{C3380CC4-5D6E-409C-BE32-E72D297353CC}">
              <c16:uniqueId val="{00000000-C32B-432B-9354-17210B2746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2B-432B-9354-17210B27465E}"/>
            </c:ext>
          </c:extLst>
        </c:ser>
        <c:ser>
          <c:idx val="2"/>
          <c:order val="2"/>
          <c:tx>
            <c:strRef>
              <c:f>データシート!$A$29</c:f>
              <c:strCache>
                <c:ptCount val="1"/>
                <c:pt idx="0">
                  <c:v>矢掛町住宅新築資金等貸付事業特別会計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0.2</c:v>
                </c:pt>
                <c:pt idx="4">
                  <c:v>#N/A</c:v>
                </c:pt>
                <c:pt idx="5">
                  <c:v>0.25</c:v>
                </c:pt>
                <c:pt idx="6">
                  <c:v>#N/A</c:v>
                </c:pt>
                <c:pt idx="7">
                  <c:v>0.18</c:v>
                </c:pt>
                <c:pt idx="8">
                  <c:v>#N/A</c:v>
                </c:pt>
                <c:pt idx="9">
                  <c:v>0.2</c:v>
                </c:pt>
              </c:numCache>
            </c:numRef>
          </c:val>
          <c:extLst>
            <c:ext xmlns:c16="http://schemas.microsoft.com/office/drawing/2014/chart" uri="{C3380CC4-5D6E-409C-BE32-E72D297353CC}">
              <c16:uniqueId val="{00000002-C32B-432B-9354-17210B27465E}"/>
            </c:ext>
          </c:extLst>
        </c:ser>
        <c:ser>
          <c:idx val="3"/>
          <c:order val="3"/>
          <c:tx>
            <c:strRef>
              <c:f>データシート!$A$30</c:f>
              <c:strCache>
                <c:ptCount val="1"/>
                <c:pt idx="0">
                  <c:v>矢掛町公共下水道事業特別会計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0.91</c:v>
                </c:pt>
                <c:pt idx="2">
                  <c:v>#N/A</c:v>
                </c:pt>
                <c:pt idx="3">
                  <c:v>0.14000000000000001</c:v>
                </c:pt>
                <c:pt idx="4">
                  <c:v>#N/A</c:v>
                </c:pt>
                <c:pt idx="5">
                  <c:v>0.46</c:v>
                </c:pt>
                <c:pt idx="6">
                  <c:v>#N/A</c:v>
                </c:pt>
                <c:pt idx="7">
                  <c:v>0.77</c:v>
                </c:pt>
                <c:pt idx="8">
                  <c:v>#N/A</c:v>
                </c:pt>
                <c:pt idx="9">
                  <c:v>0.88</c:v>
                </c:pt>
              </c:numCache>
            </c:numRef>
          </c:val>
          <c:extLst>
            <c:ext xmlns:c16="http://schemas.microsoft.com/office/drawing/2014/chart" uri="{C3380CC4-5D6E-409C-BE32-E72D297353CC}">
              <c16:uniqueId val="{00000003-C32B-432B-9354-17210B27465E}"/>
            </c:ext>
          </c:extLst>
        </c:ser>
        <c:ser>
          <c:idx val="4"/>
          <c:order val="4"/>
          <c:tx>
            <c:strRef>
              <c:f>データシート!$A$31</c:f>
              <c:strCache>
                <c:ptCount val="1"/>
                <c:pt idx="0">
                  <c:v>矢掛町介護保険事業特別会計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2.02</c:v>
                </c:pt>
                <c:pt idx="2">
                  <c:v>#N/A</c:v>
                </c:pt>
                <c:pt idx="3">
                  <c:v>2.44</c:v>
                </c:pt>
                <c:pt idx="4">
                  <c:v>#N/A</c:v>
                </c:pt>
                <c:pt idx="5">
                  <c:v>2.73</c:v>
                </c:pt>
                <c:pt idx="6">
                  <c:v>#N/A</c:v>
                </c:pt>
                <c:pt idx="7">
                  <c:v>2.23</c:v>
                </c:pt>
                <c:pt idx="8">
                  <c:v>#N/A</c:v>
                </c:pt>
                <c:pt idx="9">
                  <c:v>2.62</c:v>
                </c:pt>
              </c:numCache>
            </c:numRef>
          </c:val>
          <c:extLst>
            <c:ext xmlns:c16="http://schemas.microsoft.com/office/drawing/2014/chart" uri="{C3380CC4-5D6E-409C-BE32-E72D297353CC}">
              <c16:uniqueId val="{00000004-C32B-432B-9354-17210B27465E}"/>
            </c:ext>
          </c:extLst>
        </c:ser>
        <c:ser>
          <c:idx val="5"/>
          <c:order val="5"/>
          <c:tx>
            <c:strRef>
              <c:f>データシート!$A$32</c:f>
              <c:strCache>
                <c:ptCount val="1"/>
                <c:pt idx="0">
                  <c:v>矢掛町国民健康保険事業特別会計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5.37</c:v>
                </c:pt>
                <c:pt idx="2">
                  <c:v>#N/A</c:v>
                </c:pt>
                <c:pt idx="3">
                  <c:v>3.35</c:v>
                </c:pt>
                <c:pt idx="4">
                  <c:v>#N/A</c:v>
                </c:pt>
                <c:pt idx="5">
                  <c:v>4.54</c:v>
                </c:pt>
                <c:pt idx="6">
                  <c:v>#N/A</c:v>
                </c:pt>
                <c:pt idx="7">
                  <c:v>3.19</c:v>
                </c:pt>
                <c:pt idx="8">
                  <c:v>#N/A</c:v>
                </c:pt>
                <c:pt idx="9">
                  <c:v>3.26</c:v>
                </c:pt>
              </c:numCache>
            </c:numRef>
          </c:val>
          <c:extLst>
            <c:ext xmlns:c16="http://schemas.microsoft.com/office/drawing/2014/chart" uri="{C3380CC4-5D6E-409C-BE32-E72D297353CC}">
              <c16:uniqueId val="{00000005-C32B-432B-9354-17210B27465E}"/>
            </c:ext>
          </c:extLst>
        </c:ser>
        <c:ser>
          <c:idx val="6"/>
          <c:order val="6"/>
          <c:tx>
            <c:strRef>
              <c:f>データシート!$A$33</c:f>
              <c:strCache>
                <c:ptCount val="1"/>
                <c:pt idx="0">
                  <c:v>矢掛町介護老人保健施設事業会計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5.94</c:v>
                </c:pt>
                <c:pt idx="2">
                  <c:v>#N/A</c:v>
                </c:pt>
                <c:pt idx="3">
                  <c:v>11.4</c:v>
                </c:pt>
                <c:pt idx="4">
                  <c:v>#N/A</c:v>
                </c:pt>
                <c:pt idx="5">
                  <c:v>6.22</c:v>
                </c:pt>
                <c:pt idx="6">
                  <c:v>#N/A</c:v>
                </c:pt>
                <c:pt idx="7">
                  <c:v>6.21</c:v>
                </c:pt>
                <c:pt idx="8">
                  <c:v>#N/A</c:v>
                </c:pt>
                <c:pt idx="9">
                  <c:v>4.9400000000000004</c:v>
                </c:pt>
              </c:numCache>
            </c:numRef>
          </c:val>
          <c:extLst>
            <c:ext xmlns:c16="http://schemas.microsoft.com/office/drawing/2014/chart" uri="{C3380CC4-5D6E-409C-BE32-E72D297353CC}">
              <c16:uniqueId val="{00000006-C32B-432B-9354-17210B2746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10.38</c:v>
                </c:pt>
                <c:pt idx="2">
                  <c:v>#N/A</c:v>
                </c:pt>
                <c:pt idx="3">
                  <c:v>9.91</c:v>
                </c:pt>
                <c:pt idx="4">
                  <c:v>#N/A</c:v>
                </c:pt>
                <c:pt idx="5">
                  <c:v>10.46</c:v>
                </c:pt>
                <c:pt idx="6">
                  <c:v>#N/A</c:v>
                </c:pt>
                <c:pt idx="7">
                  <c:v>12.12</c:v>
                </c:pt>
                <c:pt idx="8">
                  <c:v>#N/A</c:v>
                </c:pt>
                <c:pt idx="9">
                  <c:v>8.9600000000000009</c:v>
                </c:pt>
              </c:numCache>
            </c:numRef>
          </c:val>
          <c:extLst>
            <c:ext xmlns:c16="http://schemas.microsoft.com/office/drawing/2014/chart" uri="{C3380CC4-5D6E-409C-BE32-E72D297353CC}">
              <c16:uniqueId val="{00000007-C32B-432B-9354-17210B27465E}"/>
            </c:ext>
          </c:extLst>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7.85</c:v>
                </c:pt>
                <c:pt idx="2">
                  <c:v>#N/A</c:v>
                </c:pt>
                <c:pt idx="3">
                  <c:v>11.52</c:v>
                </c:pt>
                <c:pt idx="4">
                  <c:v>#N/A</c:v>
                </c:pt>
                <c:pt idx="5">
                  <c:v>12.33</c:v>
                </c:pt>
                <c:pt idx="6">
                  <c:v>#N/A</c:v>
                </c:pt>
                <c:pt idx="7">
                  <c:v>13.64</c:v>
                </c:pt>
                <c:pt idx="8">
                  <c:v>#N/A</c:v>
                </c:pt>
                <c:pt idx="9">
                  <c:v>12.96</c:v>
                </c:pt>
              </c:numCache>
            </c:numRef>
          </c:val>
          <c:extLst>
            <c:ext xmlns:c16="http://schemas.microsoft.com/office/drawing/2014/chart" uri="{C3380CC4-5D6E-409C-BE32-E72D297353CC}">
              <c16:uniqueId val="{00000008-C32B-432B-9354-17210B27465E}"/>
            </c:ext>
          </c:extLst>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17.22</c:v>
                </c:pt>
                <c:pt idx="2">
                  <c:v>#N/A</c:v>
                </c:pt>
                <c:pt idx="3">
                  <c:v>22.57</c:v>
                </c:pt>
                <c:pt idx="4">
                  <c:v>#N/A</c:v>
                </c:pt>
                <c:pt idx="5">
                  <c:v>19.809999999999999</c:v>
                </c:pt>
                <c:pt idx="6">
                  <c:v>#N/A</c:v>
                </c:pt>
                <c:pt idx="7">
                  <c:v>20.14</c:v>
                </c:pt>
                <c:pt idx="8">
                  <c:v>#N/A</c:v>
                </c:pt>
                <c:pt idx="9">
                  <c:v>18.48</c:v>
                </c:pt>
              </c:numCache>
            </c:numRef>
          </c:val>
          <c:extLst>
            <c:ext xmlns:c16="http://schemas.microsoft.com/office/drawing/2014/chart" uri="{C3380CC4-5D6E-409C-BE32-E72D297353CC}">
              <c16:uniqueId val="{00000009-C32B-432B-9354-17210B27465E}"/>
            </c:ext>
          </c:extLst>
        </c:ser>
        <c:dLbls>
          <c:showLegendKey val="0"/>
          <c:showVal val="0"/>
          <c:showCatName val="0"/>
          <c:showSerName val="0"/>
          <c:showPercent val="0"/>
          <c:showBubbleSize val="0"/>
        </c:dLbls>
        <c:gapWidth val="150"/>
        <c:overlap val="100"/>
        <c:axId val="123166080"/>
        <c:axId val="123184256"/>
      </c:barChart>
      <c:catAx>
        <c:axId val="1231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84256"/>
        <c:crosses val="autoZero"/>
        <c:auto val="1"/>
        <c:lblAlgn val="ctr"/>
        <c:lblOffset val="100"/>
        <c:tickLblSkip val="1"/>
        <c:tickMarkSkip val="1"/>
        <c:noMultiLvlLbl val="0"/>
      </c:catAx>
      <c:valAx>
        <c:axId val="12318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6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713</c:v>
                </c:pt>
                <c:pt idx="5">
                  <c:v>747</c:v>
                </c:pt>
                <c:pt idx="8">
                  <c:v>769</c:v>
                </c:pt>
                <c:pt idx="11">
                  <c:v>778</c:v>
                </c:pt>
                <c:pt idx="14">
                  <c:v>823</c:v>
                </c:pt>
              </c:numCache>
            </c:numRef>
          </c:val>
          <c:extLst>
            <c:ext xmlns:c16="http://schemas.microsoft.com/office/drawing/2014/chart" uri="{C3380CC4-5D6E-409C-BE32-E72D297353CC}">
              <c16:uniqueId val="{00000000-CA12-4B4D-881C-4683E65BB2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12-4B4D-881C-4683E65BB2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12</c:v>
                </c:pt>
                <c:pt idx="6">
                  <c:v>8</c:v>
                </c:pt>
                <c:pt idx="9">
                  <c:v>4</c:v>
                </c:pt>
                <c:pt idx="12">
                  <c:v>4</c:v>
                </c:pt>
              </c:numCache>
            </c:numRef>
          </c:val>
          <c:extLst>
            <c:ext xmlns:c16="http://schemas.microsoft.com/office/drawing/2014/chart" uri="{C3380CC4-5D6E-409C-BE32-E72D297353CC}">
              <c16:uniqueId val="{00000002-CA12-4B4D-881C-4683E65BB2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17</c:v>
                </c:pt>
                <c:pt idx="6">
                  <c:v>15</c:v>
                </c:pt>
                <c:pt idx="9">
                  <c:v>12</c:v>
                </c:pt>
                <c:pt idx="12">
                  <c:v>9</c:v>
                </c:pt>
              </c:numCache>
            </c:numRef>
          </c:val>
          <c:extLst>
            <c:ext xmlns:c16="http://schemas.microsoft.com/office/drawing/2014/chart" uri="{C3380CC4-5D6E-409C-BE32-E72D297353CC}">
              <c16:uniqueId val="{00000003-CA12-4B4D-881C-4683E65BB2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475</c:v>
                </c:pt>
                <c:pt idx="3">
                  <c:v>462</c:v>
                </c:pt>
                <c:pt idx="6">
                  <c:v>543</c:v>
                </c:pt>
                <c:pt idx="9">
                  <c:v>499</c:v>
                </c:pt>
                <c:pt idx="12">
                  <c:v>538</c:v>
                </c:pt>
              </c:numCache>
            </c:numRef>
          </c:val>
          <c:extLst>
            <c:ext xmlns:c16="http://schemas.microsoft.com/office/drawing/2014/chart" uri="{C3380CC4-5D6E-409C-BE32-E72D297353CC}">
              <c16:uniqueId val="{00000004-CA12-4B4D-881C-4683E65BB2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12-4B4D-881C-4683E65BB2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12-4B4D-881C-4683E65BB2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638</c:v>
                </c:pt>
                <c:pt idx="3">
                  <c:v>614</c:v>
                </c:pt>
                <c:pt idx="6">
                  <c:v>567</c:v>
                </c:pt>
                <c:pt idx="9">
                  <c:v>554</c:v>
                </c:pt>
                <c:pt idx="12">
                  <c:v>577</c:v>
                </c:pt>
              </c:numCache>
            </c:numRef>
          </c:val>
          <c:extLst>
            <c:ext xmlns:c16="http://schemas.microsoft.com/office/drawing/2014/chart" uri="{C3380CC4-5D6E-409C-BE32-E72D297353CC}">
              <c16:uniqueId val="{00000007-CA12-4B4D-881C-4683E65BB274}"/>
            </c:ext>
          </c:extLst>
        </c:ser>
        <c:dLbls>
          <c:showLegendKey val="0"/>
          <c:showVal val="0"/>
          <c:showCatName val="0"/>
          <c:showSerName val="0"/>
          <c:showPercent val="0"/>
          <c:showBubbleSize val="0"/>
        </c:dLbls>
        <c:gapWidth val="100"/>
        <c:overlap val="100"/>
        <c:axId val="102944128"/>
        <c:axId val="10430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431</c:v>
                </c:pt>
                <c:pt idx="2">
                  <c:v>#N/A</c:v>
                </c:pt>
                <c:pt idx="3">
                  <c:v>#N/A</c:v>
                </c:pt>
                <c:pt idx="4">
                  <c:v>358</c:v>
                </c:pt>
                <c:pt idx="5">
                  <c:v>#N/A</c:v>
                </c:pt>
                <c:pt idx="6">
                  <c:v>#N/A</c:v>
                </c:pt>
                <c:pt idx="7">
                  <c:v>364</c:v>
                </c:pt>
                <c:pt idx="8">
                  <c:v>#N/A</c:v>
                </c:pt>
                <c:pt idx="9">
                  <c:v>#N/A</c:v>
                </c:pt>
                <c:pt idx="10">
                  <c:v>291</c:v>
                </c:pt>
                <c:pt idx="11">
                  <c:v>#N/A</c:v>
                </c:pt>
                <c:pt idx="12">
                  <c:v>#N/A</c:v>
                </c:pt>
                <c:pt idx="13">
                  <c:v>305</c:v>
                </c:pt>
                <c:pt idx="14">
                  <c:v>#N/A</c:v>
                </c:pt>
              </c:numCache>
            </c:numRef>
          </c:val>
          <c:smooth val="0"/>
          <c:extLst>
            <c:ext xmlns:c16="http://schemas.microsoft.com/office/drawing/2014/chart" uri="{C3380CC4-5D6E-409C-BE32-E72D297353CC}">
              <c16:uniqueId val="{00000008-CA12-4B4D-881C-4683E65BB274}"/>
            </c:ext>
          </c:extLst>
        </c:ser>
        <c:dLbls>
          <c:showLegendKey val="0"/>
          <c:showVal val="0"/>
          <c:showCatName val="0"/>
          <c:showSerName val="0"/>
          <c:showPercent val="0"/>
          <c:showBubbleSize val="0"/>
        </c:dLbls>
        <c:marker val="1"/>
        <c:smooth val="0"/>
        <c:axId val="102944128"/>
        <c:axId val="104306176"/>
      </c:lineChart>
      <c:catAx>
        <c:axId val="1029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06176"/>
        <c:crosses val="autoZero"/>
        <c:auto val="1"/>
        <c:lblAlgn val="ctr"/>
        <c:lblOffset val="100"/>
        <c:tickLblSkip val="1"/>
        <c:tickMarkSkip val="1"/>
        <c:noMultiLvlLbl val="0"/>
      </c:catAx>
      <c:valAx>
        <c:axId val="10430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4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9544</c:v>
                </c:pt>
                <c:pt idx="5">
                  <c:v>10006</c:v>
                </c:pt>
                <c:pt idx="8">
                  <c:v>10617</c:v>
                </c:pt>
                <c:pt idx="11">
                  <c:v>11207</c:v>
                </c:pt>
                <c:pt idx="14">
                  <c:v>11736</c:v>
                </c:pt>
              </c:numCache>
            </c:numRef>
          </c:val>
          <c:extLst>
            <c:ext xmlns:c16="http://schemas.microsoft.com/office/drawing/2014/chart" uri="{C3380CC4-5D6E-409C-BE32-E72D297353CC}">
              <c16:uniqueId val="{00000000-D2FB-4ACB-9872-FA866FCD81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537</c:v>
                </c:pt>
                <c:pt idx="5">
                  <c:v>282</c:v>
                </c:pt>
                <c:pt idx="8">
                  <c:v>156</c:v>
                </c:pt>
                <c:pt idx="11">
                  <c:v>154</c:v>
                </c:pt>
                <c:pt idx="14">
                  <c:v>55</c:v>
                </c:pt>
              </c:numCache>
            </c:numRef>
          </c:val>
          <c:extLst>
            <c:ext xmlns:c16="http://schemas.microsoft.com/office/drawing/2014/chart" uri="{C3380CC4-5D6E-409C-BE32-E72D297353CC}">
              <c16:uniqueId val="{00000001-D2FB-4ACB-9872-FA866FCD81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6243</c:v>
                </c:pt>
                <c:pt idx="5">
                  <c:v>6553</c:v>
                </c:pt>
                <c:pt idx="8">
                  <c:v>6917</c:v>
                </c:pt>
                <c:pt idx="11">
                  <c:v>7384</c:v>
                </c:pt>
                <c:pt idx="14">
                  <c:v>8072</c:v>
                </c:pt>
              </c:numCache>
            </c:numRef>
          </c:val>
          <c:extLst>
            <c:ext xmlns:c16="http://schemas.microsoft.com/office/drawing/2014/chart" uri="{C3380CC4-5D6E-409C-BE32-E72D297353CC}">
              <c16:uniqueId val="{00000002-D2FB-4ACB-9872-FA866FCD81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FB-4ACB-9872-FA866FCD81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FB-4ACB-9872-FA866FCD81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5-D2FB-4ACB-9872-FA866FCD81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1133</c:v>
                </c:pt>
                <c:pt idx="3">
                  <c:v>1018</c:v>
                </c:pt>
                <c:pt idx="6">
                  <c:v>957</c:v>
                </c:pt>
                <c:pt idx="9">
                  <c:v>977</c:v>
                </c:pt>
                <c:pt idx="12">
                  <c:v>843</c:v>
                </c:pt>
              </c:numCache>
            </c:numRef>
          </c:val>
          <c:extLst>
            <c:ext xmlns:c16="http://schemas.microsoft.com/office/drawing/2014/chart" uri="{C3380CC4-5D6E-409C-BE32-E72D297353CC}">
              <c16:uniqueId val="{00000006-D2FB-4ACB-9872-FA866FCD81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112</c:v>
                </c:pt>
                <c:pt idx="3">
                  <c:v>95</c:v>
                </c:pt>
                <c:pt idx="6">
                  <c:v>84</c:v>
                </c:pt>
                <c:pt idx="9">
                  <c:v>75</c:v>
                </c:pt>
                <c:pt idx="12">
                  <c:v>67</c:v>
                </c:pt>
              </c:numCache>
            </c:numRef>
          </c:val>
          <c:extLst>
            <c:ext xmlns:c16="http://schemas.microsoft.com/office/drawing/2014/chart" uri="{C3380CC4-5D6E-409C-BE32-E72D297353CC}">
              <c16:uniqueId val="{00000007-D2FB-4ACB-9872-FA866FCD81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8865</c:v>
                </c:pt>
                <c:pt idx="3">
                  <c:v>9088</c:v>
                </c:pt>
                <c:pt idx="6">
                  <c:v>9480</c:v>
                </c:pt>
                <c:pt idx="9">
                  <c:v>9397</c:v>
                </c:pt>
                <c:pt idx="12">
                  <c:v>9377</c:v>
                </c:pt>
              </c:numCache>
            </c:numRef>
          </c:val>
          <c:extLst>
            <c:ext xmlns:c16="http://schemas.microsoft.com/office/drawing/2014/chart" uri="{C3380CC4-5D6E-409C-BE32-E72D297353CC}">
              <c16:uniqueId val="{00000008-D2FB-4ACB-9872-FA866FCD81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131</c:v>
                </c:pt>
                <c:pt idx="3">
                  <c:v>204</c:v>
                </c:pt>
                <c:pt idx="6">
                  <c:v>181</c:v>
                </c:pt>
                <c:pt idx="9">
                  <c:v>203</c:v>
                </c:pt>
                <c:pt idx="12">
                  <c:v>184</c:v>
                </c:pt>
              </c:numCache>
            </c:numRef>
          </c:val>
          <c:extLst>
            <c:ext xmlns:c16="http://schemas.microsoft.com/office/drawing/2014/chart" uri="{C3380CC4-5D6E-409C-BE32-E72D297353CC}">
              <c16:uniqueId val="{00000009-D2FB-4ACB-9872-FA866FCD81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6329</c:v>
                </c:pt>
                <c:pt idx="3">
                  <c:v>6438</c:v>
                </c:pt>
                <c:pt idx="6">
                  <c:v>6981</c:v>
                </c:pt>
                <c:pt idx="9">
                  <c:v>7926</c:v>
                </c:pt>
                <c:pt idx="12">
                  <c:v>8290</c:v>
                </c:pt>
              </c:numCache>
            </c:numRef>
          </c:val>
          <c:extLst>
            <c:ext xmlns:c16="http://schemas.microsoft.com/office/drawing/2014/chart" uri="{C3380CC4-5D6E-409C-BE32-E72D297353CC}">
              <c16:uniqueId val="{0000000A-D2FB-4ACB-9872-FA866FCD8115}"/>
            </c:ext>
          </c:extLst>
        </c:ser>
        <c:dLbls>
          <c:showLegendKey val="0"/>
          <c:showVal val="0"/>
          <c:showCatName val="0"/>
          <c:showSerName val="0"/>
          <c:showPercent val="0"/>
          <c:showBubbleSize val="0"/>
        </c:dLbls>
        <c:gapWidth val="100"/>
        <c:overlap val="100"/>
        <c:axId val="2440192"/>
        <c:axId val="2446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254</c:v>
                </c:pt>
                <c:pt idx="2">
                  <c:v>#N/A</c:v>
                </c:pt>
                <c:pt idx="3">
                  <c:v>#N/A</c:v>
                </c:pt>
                <c:pt idx="4">
                  <c:v>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FB-4ACB-9872-FA866FCD8115}"/>
            </c:ext>
          </c:extLst>
        </c:ser>
        <c:dLbls>
          <c:showLegendKey val="0"/>
          <c:showVal val="0"/>
          <c:showCatName val="0"/>
          <c:showSerName val="0"/>
          <c:showPercent val="0"/>
          <c:showBubbleSize val="0"/>
        </c:dLbls>
        <c:marker val="1"/>
        <c:smooth val="0"/>
        <c:axId val="2440192"/>
        <c:axId val="2446464"/>
      </c:lineChart>
      <c:catAx>
        <c:axId val="244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6464"/>
        <c:crosses val="autoZero"/>
        <c:auto val="1"/>
        <c:lblAlgn val="ctr"/>
        <c:lblOffset val="100"/>
        <c:tickLblSkip val="1"/>
        <c:tickMarkSkip val="1"/>
        <c:noMultiLvlLbl val="0"/>
      </c:catAx>
      <c:valAx>
        <c:axId val="244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{34614A19-D1E2-49C4-BB7D-B834B8FC2063}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8CD5-4B0A-965F-2DAB8B85ED2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{65509B05-330C-4DA9-BB32-4830806E712C}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8CD5-4B0A-965F-2DAB8B85ED2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{60E480DD-33B6-43FF-B9EA-2BD052B1FC66}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8CD5-4B0A-965F-2DAB8B85ED2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{16DC48F4-15B4-4DE0-BECF-5730E6DA981B}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8CD5-4B0A-965F-2DAB8B85ED2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{48DDE272-864C-4CBF-AA47-FDC09FC2A3DB}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8CD5-4B0A-965F-2DAB8B85ED2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CD5-4B0A-965F-2DAB8B85ED2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{1A285FC3-5485-45D6-8503-9D4AC88FD38C}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8CD5-4B0A-965F-2DAB8B85ED2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{9E1BBDF2-531D-47AE-B196-FA3D7497CA27}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8CD5-4B0A-965F-2DAB8B85ED2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{1C708005-356F-4D45-B769-2445EDE0988F}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8CD5-4B0A-965F-2DAB8B85ED2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{1F8CE4B4-6CB7-49FE-B074-77CA1F41A7EE}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8CD5-4B0A-965F-2DAB8B85ED2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{66BC9865-94BB-46CC-8CB9-E1EA67695512}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8CD5-4B0A-965F-2DAB8B85ED2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CD5-4B0A-965F-2DAB8B85ED2A}"/>
            </c:ext>
          </c:extLst>
        </c:ser>
        <c:dLbls>
          <c:showLegendKey val="0"/>
          <c:showVal val="0"/>
          <c:showCatName val="0"/>
          <c:showSerName val="0"/>
          <c:showPercent val="0"/>
          <c:showBubbleSize val="0"/>
        </c:dLbls>
        <c:axId val="120343552"/>
        <c:axId val="120362112"/>
      </c:scatterChart>
      <c:valAx>
        <c:axId val="120343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62112"/>
        <c:crosses val="autoZero"/>
        <c:crossBetween val="midCat"/>
      </c:valAx>
      <c:valAx>
        <c:axId val="120362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34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{2BE7AB0A-2F2D-4573-B593-571AAC3B985C}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EEDA-4104-87F8-2E2D57110B5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{601E9DA2-BF85-4923-958F-CC289064E069}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EEDA-4104-87F8-2E2D57110B5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{ECE53586-D628-4D8D-8AA0-93E2BF529782}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EEDA-4104-87F8-2E2D57110B5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{EACEF7A8-C448-4949-AC63-83B81932F75D}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EEDA-4104-87F8-2E2D57110B5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{181BED0A-FBDD-4A90-979B-2B07AD3E29AA}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EEDA-4104-87F8-2E2D57110B5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10.7</c:v>
                </c:pt>
                <c:pt idx="2">
                  <c:v>10.1</c:v>
                </c:pt>
                <c:pt idx="3">
                  <c:v>9</c:v>
                </c:pt>
                <c:pt idx="4">
                  <c:v>8.4</c:v>
                </c:pt>
              </c:numCache>
            </c:numRef>
          </c:xVal>
          <c:yVal>
            <c:numRef>
              <c:f>公会計指標分析・財政指標組合せ分析表!$K$73:$O$73</c:f>
              <c:numCache>
                <c:formatCode>#,##0.0;"▲ "#,##0.0</c:formatCode>
                <c:ptCount val="5"/>
                <c:pt idx="0">
                  <c:v>6.6</c:v>
                </c:pt>
                <c:pt idx="1">
                  <c:v>0</c:v>
                </c:pt>
              </c:numCache>
            </c:numRef>
          </c:yVal>
          <c:smooth val="0"/>
          <c:extLst>
            <c:ext xmlns:c16="http://schemas.microsoft.com/office/drawing/2014/chart" uri="{C3380CC4-5D6E-409C-BE32-E72D297353CC}">
              <c16:uniqueId val="{00000005-EEDA-4104-87F8-2E2D57110B5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{600158C2-B078-4034-A107-FDB00C2FC43C}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EEDA-4104-87F8-2E2D57110B5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{63516FD4-77C5-4645-A26E-980789C4D386}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EEDA-4104-87F8-2E2D57110B5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{A6623182-414F-4AD9-AC30-AA511EBE6A7A}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EEDA-4104-87F8-2E2D57110B5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{1CA704CD-E50E-4BB5-9C5F-B84A811EC57B}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EEDA-4104-87F8-2E2D57110B5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{22FF2678-0F67-4823-A9AC-E2C9F45BE9BA}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EEDA-4104-87F8-2E2D57110B5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extLst>
            <c:ext xmlns:c16="http://schemas.microsoft.com/office/drawing/2014/chart" uri="{C3380CC4-5D6E-409C-BE32-E72D297353CC}">
              <c16:uniqueId val="{0000000B-EEDA-4104-87F8-2E2D57110B5B}"/>
            </c:ext>
          </c:extLst>
        </c:ser>
        <c:dLbls>
          <c:showLegendKey val="0"/>
          <c:showVal val="0"/>
          <c:showCatName val="0"/>
          <c:showSerName val="0"/>
          <c:showPercent val="0"/>
          <c:showBubbleSize val="0"/>
        </c:dLbls>
        <c:axId val="123941248"/>
        <c:axId val="123943168"/>
      </c:scatterChart>
      <c:valAx>
        <c:axId val="123941248"/>
        <c:scaling>
          <c:orientation val="minMax"/>
          <c:max val="12.9"/>
          <c:min val="9.1"/>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43168"/>
        <c:crosses val="autoZero"/>
        <c:crossBetween val="midCat"/>
      </c:valAx>
      <c:valAx>
        <c:axId val="123943168"/>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4124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定時及び繰上償還等により，元利償還金は年々減少してきていたが，近年積極的に活用してきた過疎対策事業債の元金償還が始まっており，今後も元利償還額の増が見込まれる。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また，公共下水道を平成３０年度を目処に整備する中で公営企業債の元利償還金に対する繰入金も増加してきている。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将来負担額が増加しているものの，財政調整基金等の充当可能財源も増加しているため将来負担比率の分子は減少している。将来負担額が増加した要因としては，過疎対策事業債の積極的な活用による事業展開により，一般会計等に係る地方債の現在高が増額となっていること等が上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14,794
14,582
90.62
8,108,343
7,562,408
437,302
4,769,353
8,289,938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14,794
14,582
90.62
8,108,343
7,562,408
437,302
4,769,353
8,289,938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14,794
14,582
90.62
8,108,343
7,562,408
437,302
4,769,353
8,289,938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14,794
14,582
90.62
8,108,343
7,562,408
437,302
4,769,353
8,289,938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矢掛町では，企業誘致の推進・定住施策等により税収増加を図っているところであるが，人口の減少や全国平均を上回る高齢化率（平成２８年１２月末</a:t>
          </a:r>
          <a:r>
            <a:rPr kumimoji="1" lang="en-US" altLang="ja-JP" sz="1300">
              <a:latin typeface="ＭＳ Ｐゴシック"/>
            </a:rPr>
            <a:t>36.82</a:t>
          </a:r>
          <a:r>
            <a:rPr kumimoji="1" lang="ja-JP" altLang="en-US" sz="1300">
              <a:latin typeface="ＭＳ Ｐゴシック"/>
            </a:rPr>
            <a:t>％）等により財政基盤が弱く，類似団体平均を下回っており地方交付税に依存した財政運営となっている。</a:t>
          </a:r>
          <a:endParaRPr kumimoji="1" lang="en-US" altLang="ja-JP" sz="1300">
            <a:latin typeface="ＭＳ Ｐゴシック"/>
          </a:endParaRPr>
        </a:p>
        <a:p>
          <a:r>
            <a:rPr kumimoji="1" lang="ja-JP" altLang="en-US" sz="1300">
              <a:latin typeface="ＭＳ Ｐゴシック"/>
            </a:rPr>
            <a:t>平成２７年度に個人住民税にかかる特殊要因があり単年度の財政力指数が大きく上がったため，３年平均の本指数も前年度に比べて改善している。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71" name="直線コネクタ 70"/>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145521</xdr:rowOff>
    </xdr:from>
    <xdr:to>
      <xdr:col>6</xdr:col>
      <xdr:colOff>0</xdr:colOff>
      <xdr:row>43</xdr:row>
      <xdr:rowOff>155575</xdr:rowOff>
    </xdr:to>
    <xdr:cxnSp macro="">
      <xdr:nvCxnSpPr>
        <xdr:cNvPr id="74" name="直線コネクタ 73"/>
        <xdr:cNvCxnSpPr/>
      </xdr:nvCxnSpPr>
      <xdr:spPr>
        <a:xfrm>
          <a:off x="3225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76" name="テキスト ボックス 75"/>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145521</xdr:rowOff>
    </xdr:from>
    <xdr:to>
      <xdr:col>4</xdr:col>
      <xdr:colOff>482600</xdr:colOff>
      <xdr:row>43</xdr:row>
      <xdr:rowOff>145521</xdr:rowOff>
    </xdr:to>
    <xdr:cxnSp macro="">
      <xdr:nvCxnSpPr>
        <xdr:cNvPr id="77" name="直線コネクタ 76"/>
        <xdr:cNvCxnSpPr/>
      </xdr:nvCxnSpPr>
      <xdr:spPr>
        <a:xfrm>
          <a:off x="2336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145521</xdr:rowOff>
    </xdr:to>
    <xdr:cxnSp macro="">
      <xdr:nvCxnSpPr>
        <xdr:cNvPr id="80" name="直線コネクタ 79"/>
        <xdr:cNvCxnSpPr/>
      </xdr:nvCxnSpPr>
      <xdr:spPr>
        <a:xfrm>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90" name="円/楕円 89"/>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91"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92" name="円/楕円 91"/>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3" name="テキスト ボックス 92"/>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94721</xdr:rowOff>
    </xdr:from>
    <xdr:to>
      <xdr:col>4</xdr:col>
      <xdr:colOff>533400</xdr:colOff>
      <xdr:row>44</xdr:row>
      <xdr:rowOff>24871</xdr:rowOff>
    </xdr:to>
    <xdr:sp macro="" textlink="">
      <xdr:nvSpPr>
        <xdr:cNvPr id="94" name="円/楕円 93"/>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9648</xdr:rowOff>
    </xdr:from>
    <xdr:ext cx="762000" cy="259045"/>
    <xdr:sp macro="" textlink="">
      <xdr:nvSpPr>
        <xdr:cNvPr id="95" name="テキスト ボックス 94"/>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94721</xdr:rowOff>
    </xdr:from>
    <xdr:to>
      <xdr:col>3</xdr:col>
      <xdr:colOff>330200</xdr:colOff>
      <xdr:row>44</xdr:row>
      <xdr:rowOff>24871</xdr:rowOff>
    </xdr:to>
    <xdr:sp macro="" textlink="">
      <xdr:nvSpPr>
        <xdr:cNvPr id="96" name="円/楕円 95"/>
        <xdr:cNvSpPr/>
      </xdr:nvSpPr>
      <xdr:spPr>
        <a:xfrm>
          <a:off x="2286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9648</xdr:rowOff>
    </xdr:from>
    <xdr:ext cx="762000" cy="259045"/>
    <xdr:sp macro="" textlink="">
      <xdr:nvSpPr>
        <xdr:cNvPr id="97" name="テキスト ボックス 96"/>
        <xdr:cNvSpPr txBox="1"/>
      </xdr:nvSpPr>
      <xdr:spPr>
        <a:xfrm>
          <a:off x="1955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8" name="円/楕円 97"/>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9" name="テキスト ボックス 98"/>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矢掛町では経常収支比率は前年度より</a:t>
          </a:r>
          <a:r>
            <a:rPr kumimoji="1" lang="en-US" altLang="ja-JP" sz="1300">
              <a:latin typeface="ＭＳ Ｐゴシック"/>
            </a:rPr>
            <a:t>0.3</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歳入面では，地方税（</a:t>
          </a:r>
          <a:r>
            <a:rPr kumimoji="1" lang="en-US" altLang="ja-JP" sz="1300">
              <a:latin typeface="ＭＳ Ｐゴシック"/>
            </a:rPr>
            <a:t>15.5%</a:t>
          </a:r>
          <a:r>
            <a:rPr kumimoji="1" lang="ja-JP" altLang="en-US" sz="1300">
              <a:latin typeface="ＭＳ Ｐゴシック"/>
            </a:rPr>
            <a:t>増）及び地方消費税交付金（</a:t>
          </a:r>
          <a:r>
            <a:rPr kumimoji="1" lang="en-US" altLang="ja-JP" sz="1300">
              <a:latin typeface="ＭＳ Ｐゴシック"/>
            </a:rPr>
            <a:t>72.2</a:t>
          </a:r>
          <a:r>
            <a:rPr kumimoji="1" lang="ja-JP" altLang="en-US" sz="1300">
              <a:latin typeface="ＭＳ Ｐゴシック"/>
            </a:rPr>
            <a:t>％増）の増により，経常一般財源が増加した。歳出面では，Ｈ２６年度は公営住宅建設などの積極的な公共事業を実施していたが，Ｈ２７年度はこれらが終了したこと等が要因として考えられる。住宅新築助成制度や新規創業支援制度等は着実に実績を残しており，歳入の根幹である町税の増収や，物件費のさらなる縮減に努め，経常経費の削減を図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131445</xdr:rowOff>
    </xdr:from>
    <xdr:to>
      <xdr:col>7</xdr:col>
      <xdr:colOff>152400</xdr:colOff>
      <xdr:row>61</xdr:row>
      <xdr:rowOff>143510</xdr:rowOff>
    </xdr:to>
    <xdr:cxnSp macro="">
      <xdr:nvCxnSpPr>
        <xdr:cNvPr id="134" name="直線コネクタ 133"/>
        <xdr:cNvCxnSpPr/>
      </xdr:nvCxnSpPr>
      <xdr:spPr>
        <a:xfrm flipV="1">
          <a:off x="4114800" y="105898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147531</xdr:rowOff>
    </xdr:to>
    <xdr:cxnSp macro="">
      <xdr:nvCxnSpPr>
        <xdr:cNvPr id="137" name="直線コネクタ 136"/>
        <xdr:cNvCxnSpPr/>
      </xdr:nvCxnSpPr>
      <xdr:spPr>
        <a:xfrm flipV="1">
          <a:off x="3225800" y="1060196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147531</xdr:rowOff>
    </xdr:from>
    <xdr:to>
      <xdr:col>4</xdr:col>
      <xdr:colOff>482600</xdr:colOff>
      <xdr:row>62</xdr:row>
      <xdr:rowOff>60537</xdr:rowOff>
    </xdr:to>
    <xdr:cxnSp macro="">
      <xdr:nvCxnSpPr>
        <xdr:cNvPr id="140" name="直線コネクタ 139"/>
        <xdr:cNvCxnSpPr/>
      </xdr:nvCxnSpPr>
      <xdr:spPr>
        <a:xfrm flipV="1">
          <a:off x="2336800" y="1060598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42" name="テキスト ボックス 141"/>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36406</xdr:rowOff>
    </xdr:from>
    <xdr:to>
      <xdr:col>3</xdr:col>
      <xdr:colOff>279400</xdr:colOff>
      <xdr:row>62</xdr:row>
      <xdr:rowOff>60537</xdr:rowOff>
    </xdr:to>
    <xdr:cxnSp macro="">
      <xdr:nvCxnSpPr>
        <xdr:cNvPr id="143" name="直線コネクタ 142"/>
        <xdr:cNvCxnSpPr/>
      </xdr:nvCxnSpPr>
      <xdr:spPr>
        <a:xfrm>
          <a:off x="1447800" y="1066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20972</xdr:rowOff>
    </xdr:from>
    <xdr:ext cx="762000" cy="259045"/>
    <xdr:sp macro="" textlink="">
      <xdr:nvSpPr>
        <xdr:cNvPr id="145" name="テキスト ボックス 144"/>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168292</xdr:rowOff>
    </xdr:from>
    <xdr:ext cx="762000" cy="259045"/>
    <xdr:sp macro="" textlink="">
      <xdr:nvSpPr>
        <xdr:cNvPr id="147" name="テキスト ボックス 146"/>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80645</xdr:rowOff>
    </xdr:from>
    <xdr:to>
      <xdr:col>7</xdr:col>
      <xdr:colOff>203200</xdr:colOff>
      <xdr:row>62</xdr:row>
      <xdr:rowOff>10795</xdr:rowOff>
    </xdr:to>
    <xdr:sp macro="" textlink="">
      <xdr:nvSpPr>
        <xdr:cNvPr id="153" name="円/楕円 152"/>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52722</xdr:rowOff>
    </xdr:from>
    <xdr:ext cx="762000" cy="259045"/>
    <xdr:sp macro="" textlink="">
      <xdr:nvSpPr>
        <xdr:cNvPr id="154" name="財政構造の弾力性該当値テキスト"/>
        <xdr:cNvSpPr txBox="1"/>
      </xdr:nvSpPr>
      <xdr:spPr>
        <a:xfrm>
          <a:off x="5041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5" name="円/楕円 154"/>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6" name="テキスト ボックス 155"/>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96731</xdr:rowOff>
    </xdr:from>
    <xdr:to>
      <xdr:col>4</xdr:col>
      <xdr:colOff>533400</xdr:colOff>
      <xdr:row>62</xdr:row>
      <xdr:rowOff>26881</xdr:rowOff>
    </xdr:to>
    <xdr:sp macro="" textlink="">
      <xdr:nvSpPr>
        <xdr:cNvPr id="157" name="円/楕円 156"/>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11658</xdr:rowOff>
    </xdr:from>
    <xdr:ext cx="762000" cy="259045"/>
    <xdr:sp macro="" textlink="">
      <xdr:nvSpPr>
        <xdr:cNvPr id="158" name="テキスト ボックス 157"/>
        <xdr:cNvSpPr txBox="1"/>
      </xdr:nvSpPr>
      <xdr:spPr>
        <a:xfrm>
          <a:off x="2844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9" name="円/楕円 158"/>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96114</xdr:rowOff>
    </xdr:from>
    <xdr:ext cx="762000" cy="259045"/>
    <xdr:sp macro="" textlink="">
      <xdr:nvSpPr>
        <xdr:cNvPr id="160" name="テキスト ボックス 159"/>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61" name="円/楕円 160"/>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62" name="テキスト ボックス 161"/>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決算は人件費・物件費共に前年度を上回り，人口１人当たり人件費・物件費等も増額となった。人口減少社会の中で矢掛町では定住人口と交流人口の増加を大きく打ち出し，特に観光に力をいれ，平成２７年度は矢掛町観光元年度と位置づけた。こうした中で事業の主体がハード事業からソフト事業へ転換をしてきており，賑わい創出のための委託事業が増える一方，費用対効果を考え，国県の補助制度を活用したり，指定管理制度を活用して支出の抑制に努めてい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5153</xdr:rowOff>
    </xdr:from>
    <xdr:to>
      <xdr:col>7</xdr:col>
      <xdr:colOff>152400</xdr:colOff>
      <xdr:row>82</xdr:row>
      <xdr:rowOff>21284</xdr:rowOff>
    </xdr:to>
    <xdr:cxnSp macro="">
      <xdr:nvCxnSpPr>
        <xdr:cNvPr id="196" name="直線コネクタ 195"/>
        <xdr:cNvCxnSpPr/>
      </xdr:nvCxnSpPr>
      <xdr:spPr>
        <a:xfrm>
          <a:off x="4114800" y="14064053"/>
          <a:ext cx="8382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157755</xdr:rowOff>
    </xdr:from>
    <xdr:to>
      <xdr:col>6</xdr:col>
      <xdr:colOff>0</xdr:colOff>
      <xdr:row>82</xdr:row>
      <xdr:rowOff>5153</xdr:rowOff>
    </xdr:to>
    <xdr:cxnSp macro="">
      <xdr:nvCxnSpPr>
        <xdr:cNvPr id="199" name="直線コネクタ 198"/>
        <xdr:cNvCxnSpPr/>
      </xdr:nvCxnSpPr>
      <xdr:spPr>
        <a:xfrm>
          <a:off x="3225800" y="14045205"/>
          <a:ext cx="889000" cy="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157755</xdr:rowOff>
    </xdr:from>
    <xdr:to>
      <xdr:col>4</xdr:col>
      <xdr:colOff>482600</xdr:colOff>
      <xdr:row>81</xdr:row>
      <xdr:rowOff>159316</xdr:rowOff>
    </xdr:to>
    <xdr:cxnSp macro="">
      <xdr:nvCxnSpPr>
        <xdr:cNvPr id="202" name="直線コネクタ 201"/>
        <xdr:cNvCxnSpPr/>
      </xdr:nvCxnSpPr>
      <xdr:spPr>
        <a:xfrm flipV="1">
          <a:off x="2336800" y="14045205"/>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113642</xdr:rowOff>
    </xdr:from>
    <xdr:ext cx="762000" cy="259045"/>
    <xdr:sp macro="" textlink="">
      <xdr:nvSpPr>
        <xdr:cNvPr id="204" name="テキスト ボックス 203"/>
        <xdr:cNvSpPr txBox="1"/>
      </xdr:nvSpPr>
      <xdr:spPr>
        <a:xfrm>
          <a:off x="2844800" y="141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159316</xdr:rowOff>
    </xdr:from>
    <xdr:to>
      <xdr:col>3</xdr:col>
      <xdr:colOff>279400</xdr:colOff>
      <xdr:row>82</xdr:row>
      <xdr:rowOff>9261</xdr:rowOff>
    </xdr:to>
    <xdr:cxnSp macro="">
      <xdr:nvCxnSpPr>
        <xdr:cNvPr id="205" name="直線コネクタ 204"/>
        <xdr:cNvCxnSpPr/>
      </xdr:nvCxnSpPr>
      <xdr:spPr>
        <a:xfrm flipV="1">
          <a:off x="1447800" y="14046766"/>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91436</xdr:rowOff>
    </xdr:from>
    <xdr:ext cx="762000" cy="259045"/>
    <xdr:sp macro="" textlink="">
      <xdr:nvSpPr>
        <xdr:cNvPr id="207" name="テキスト ボックス 206"/>
        <xdr:cNvSpPr txBox="1"/>
      </xdr:nvSpPr>
      <xdr:spPr>
        <a:xfrm>
          <a:off x="1955800" y="141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78843</xdr:rowOff>
    </xdr:from>
    <xdr:ext cx="762000" cy="259045"/>
    <xdr:sp macro="" textlink="">
      <xdr:nvSpPr>
        <xdr:cNvPr id="209" name="テキスト ボックス 208"/>
        <xdr:cNvSpPr txBox="1"/>
      </xdr:nvSpPr>
      <xdr:spPr>
        <a:xfrm>
          <a:off x="1066800" y="1413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141934</xdr:rowOff>
    </xdr:from>
    <xdr:to>
      <xdr:col>7</xdr:col>
      <xdr:colOff>203200</xdr:colOff>
      <xdr:row>82</xdr:row>
      <xdr:rowOff>72084</xdr:rowOff>
    </xdr:to>
    <xdr:sp macro="" textlink="">
      <xdr:nvSpPr>
        <xdr:cNvPr id="215" name="円/楕円 214"/>
        <xdr:cNvSpPr/>
      </xdr:nvSpPr>
      <xdr:spPr>
        <a:xfrm>
          <a:off x="4902200" y="140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63211</xdr:rowOff>
    </xdr:from>
    <xdr:ext cx="762000" cy="259045"/>
    <xdr:sp macro="" textlink="">
      <xdr:nvSpPr>
        <xdr:cNvPr id="216" name="人件費・物件費等の状況該当値テキスト"/>
        <xdr:cNvSpPr txBox="1"/>
      </xdr:nvSpPr>
      <xdr:spPr>
        <a:xfrm>
          <a:off x="5041900" y="1395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139,006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125803</xdr:rowOff>
    </xdr:from>
    <xdr:to>
      <xdr:col>6</xdr:col>
      <xdr:colOff>50800</xdr:colOff>
      <xdr:row>82</xdr:row>
      <xdr:rowOff>55953</xdr:rowOff>
    </xdr:to>
    <xdr:sp macro="" textlink="">
      <xdr:nvSpPr>
        <xdr:cNvPr id="217" name="円/楕円 216"/>
        <xdr:cNvSpPr/>
      </xdr:nvSpPr>
      <xdr:spPr>
        <a:xfrm>
          <a:off x="4064000" y="140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66130</xdr:rowOff>
    </xdr:from>
    <xdr:ext cx="736600" cy="259045"/>
    <xdr:sp macro="" textlink="">
      <xdr:nvSpPr>
        <xdr:cNvPr id="218" name="テキスト ボックス 217"/>
        <xdr:cNvSpPr txBox="1"/>
      </xdr:nvSpPr>
      <xdr:spPr>
        <a:xfrm>
          <a:off x="3733800" y="1378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106955</xdr:rowOff>
    </xdr:from>
    <xdr:to>
      <xdr:col>4</xdr:col>
      <xdr:colOff>533400</xdr:colOff>
      <xdr:row>82</xdr:row>
      <xdr:rowOff>37105</xdr:rowOff>
    </xdr:to>
    <xdr:sp macro="" textlink="">
      <xdr:nvSpPr>
        <xdr:cNvPr id="219" name="円/楕円 218"/>
        <xdr:cNvSpPr/>
      </xdr:nvSpPr>
      <xdr:spPr>
        <a:xfrm>
          <a:off x="3175000" y="139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47282</xdr:rowOff>
    </xdr:from>
    <xdr:ext cx="762000" cy="259045"/>
    <xdr:sp macro="" textlink="">
      <xdr:nvSpPr>
        <xdr:cNvPr id="220" name="テキスト ボックス 219"/>
        <xdr:cNvSpPr txBox="1"/>
      </xdr:nvSpPr>
      <xdr:spPr>
        <a:xfrm>
          <a:off x="2844800" y="137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108516</xdr:rowOff>
    </xdr:from>
    <xdr:to>
      <xdr:col>3</xdr:col>
      <xdr:colOff>330200</xdr:colOff>
      <xdr:row>82</xdr:row>
      <xdr:rowOff>38666</xdr:rowOff>
    </xdr:to>
    <xdr:sp macro="" textlink="">
      <xdr:nvSpPr>
        <xdr:cNvPr id="221" name="円/楕円 220"/>
        <xdr:cNvSpPr/>
      </xdr:nvSpPr>
      <xdr:spPr>
        <a:xfrm>
          <a:off x="2286000" y="139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48843</xdr:rowOff>
    </xdr:from>
    <xdr:ext cx="762000" cy="259045"/>
    <xdr:sp macro="" textlink="">
      <xdr:nvSpPr>
        <xdr:cNvPr id="222" name="テキスト ボックス 221"/>
        <xdr:cNvSpPr txBox="1"/>
      </xdr:nvSpPr>
      <xdr:spPr>
        <a:xfrm>
          <a:off x="1955800" y="1376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129911</xdr:rowOff>
    </xdr:from>
    <xdr:to>
      <xdr:col>2</xdr:col>
      <xdr:colOff>127000</xdr:colOff>
      <xdr:row>82</xdr:row>
      <xdr:rowOff>60061</xdr:rowOff>
    </xdr:to>
    <xdr:sp macro="" textlink="">
      <xdr:nvSpPr>
        <xdr:cNvPr id="223" name="円/楕円 222"/>
        <xdr:cNvSpPr/>
      </xdr:nvSpPr>
      <xdr:spPr>
        <a:xfrm>
          <a:off x="1397000" y="140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70238</xdr:rowOff>
    </xdr:from>
    <xdr:ext cx="762000" cy="259045"/>
    <xdr:sp macro="" textlink="">
      <xdr:nvSpPr>
        <xdr:cNvPr id="224" name="テキスト ボックス 223"/>
        <xdr:cNvSpPr txBox="1"/>
      </xdr:nvSpPr>
      <xdr:spPr>
        <a:xfrm>
          <a:off x="1066800" y="1378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２年前と比較し１ポイント以上上昇しているが，一般行政職員の構成人数が少ないため異動等による減少で特に大きな要因はない。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80011</xdr:rowOff>
    </xdr:to>
    <xdr:cxnSp macro="">
      <xdr:nvCxnSpPr>
        <xdr:cNvPr id="256" name="直線コネクタ 255"/>
        <xdr:cNvCxnSpPr/>
      </xdr:nvCxnSpPr>
      <xdr:spPr>
        <a:xfrm>
          <a:off x="16179800" y="14614652"/>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85</xdr:row>
      <xdr:rowOff>41402</xdr:rowOff>
    </xdr:to>
    <xdr:cxnSp macro="">
      <xdr:nvCxnSpPr>
        <xdr:cNvPr id="259" name="直線コネクタ 258"/>
        <xdr:cNvCxnSpPr/>
      </xdr:nvCxnSpPr>
      <xdr:spPr>
        <a:xfrm>
          <a:off x="15290800" y="145277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60" name="フローチャート : 判断 259"/>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61" name="テキスト ボックス 260"/>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89</xdr:row>
      <xdr:rowOff>50546</xdr:rowOff>
    </xdr:to>
    <xdr:cxnSp macro="">
      <xdr:nvCxnSpPr>
        <xdr:cNvPr id="262" name="直線コネクタ 261"/>
        <xdr:cNvCxnSpPr/>
      </xdr:nvCxnSpPr>
      <xdr:spPr>
        <a:xfrm flipV="1">
          <a:off x="14401800" y="14527785"/>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63" name="フローチャート : 判断 262"/>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64" name="テキスト ボックス 263"/>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115824</xdr:rowOff>
    </xdr:from>
    <xdr:to>
      <xdr:col>21</xdr:col>
      <xdr:colOff>0</xdr:colOff>
      <xdr:row>89</xdr:row>
      <xdr:rowOff>50546</xdr:rowOff>
    </xdr:to>
    <xdr:cxnSp macro="">
      <xdr:nvCxnSpPr>
        <xdr:cNvPr id="265" name="直線コネクタ 264"/>
        <xdr:cNvCxnSpPr/>
      </xdr:nvCxnSpPr>
      <xdr:spPr>
        <a:xfrm>
          <a:off x="13512800" y="1520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6" name="フローチャート : 判断 265"/>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53612</xdr:rowOff>
    </xdr:from>
    <xdr:ext cx="762000" cy="259045"/>
    <xdr:sp macro="" textlink="">
      <xdr:nvSpPr>
        <xdr:cNvPr id="267" name="テキスト ボックス 266"/>
        <xdr:cNvSpPr txBox="1"/>
      </xdr:nvSpPr>
      <xdr:spPr>
        <a:xfrm>
          <a:off x="14020800" y="149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8" name="フローチャート : 判断 267"/>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9" name="テキスト ボックス 26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5" name="円/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6"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7" name="円/楕円 276"/>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8" name="テキスト ボックス 277"/>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9" name="円/楕円 278"/>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80" name="テキスト ボックス 279"/>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81" name="円/楕円 280"/>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86123</xdr:rowOff>
    </xdr:from>
    <xdr:ext cx="762000" cy="259045"/>
    <xdr:sp macro="" textlink="">
      <xdr:nvSpPr>
        <xdr:cNvPr id="282" name="テキスト ボックス 281"/>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83" name="円/楕円 282"/>
        <xdr:cNvSpPr/>
      </xdr:nvSpPr>
      <xdr:spPr>
        <a:xfrm>
          <a:off x="13462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84" name="テキスト ボックス 283"/>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矢掛町は，類似団体内で人口１０００人当たり職員数がかなり低く，類似団体平均より２．７０人少ない現状となっている。</a:t>
          </a:r>
          <a:endParaRPr kumimoji="1" lang="en-US" altLang="ja-JP" sz="1300">
            <a:latin typeface="ＭＳ Ｐゴシック"/>
          </a:endParaRPr>
        </a:p>
        <a:p>
          <a:r>
            <a:rPr kumimoji="1" lang="ja-JP" altLang="en-US" sz="1300">
              <a:latin typeface="ＭＳ Ｐゴシック"/>
            </a:rPr>
            <a:t>行政サービスは様々なニーズを求められており，今後は介護職や保育職等の専門職の確保を優先し，財政運営を考慮しながら採用を進めていく。同時に非常勤職員・定年退職者による再雇用制度等の活用や，</a:t>
          </a:r>
          <a:r>
            <a:rPr kumimoji="1" lang="en-US" altLang="ja-JP" sz="1300">
              <a:latin typeface="ＭＳ Ｐゴシック"/>
            </a:rPr>
            <a:t>OA</a:t>
          </a:r>
          <a:r>
            <a:rPr kumimoji="1" lang="ja-JP" altLang="en-US" sz="1300">
              <a:latin typeface="ＭＳ Ｐゴシック"/>
            </a:rPr>
            <a:t>機器の効率的な活用，業務の民間委託の推進を図る。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36788</xdr:rowOff>
    </xdr:from>
    <xdr:to>
      <xdr:col>24</xdr:col>
      <xdr:colOff>558800</xdr:colOff>
      <xdr:row>59</xdr:row>
      <xdr:rowOff>44027</xdr:rowOff>
    </xdr:to>
    <xdr:cxnSp macro="">
      <xdr:nvCxnSpPr>
        <xdr:cNvPr id="319" name="直線コネクタ 318"/>
        <xdr:cNvCxnSpPr/>
      </xdr:nvCxnSpPr>
      <xdr:spPr>
        <a:xfrm>
          <a:off x="16179800" y="1015233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9441</xdr:rowOff>
    </xdr:from>
    <xdr:to>
      <xdr:col>23</xdr:col>
      <xdr:colOff>406400</xdr:colOff>
      <xdr:row>59</xdr:row>
      <xdr:rowOff>36788</xdr:rowOff>
    </xdr:to>
    <xdr:cxnSp macro="">
      <xdr:nvCxnSpPr>
        <xdr:cNvPr id="322" name="直線コネクタ 321"/>
        <xdr:cNvCxnSpPr/>
      </xdr:nvCxnSpPr>
      <xdr:spPr>
        <a:xfrm>
          <a:off x="15290800" y="1012499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3" name="フローチャート : 判断 322"/>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23978</xdr:rowOff>
    </xdr:from>
    <xdr:ext cx="736600" cy="259045"/>
    <xdr:sp macro="" textlink="">
      <xdr:nvSpPr>
        <xdr:cNvPr id="324" name="テキスト ボックス 323"/>
        <xdr:cNvSpPr txBox="1"/>
      </xdr:nvSpPr>
      <xdr:spPr>
        <a:xfrm>
          <a:off x="15798800" y="1031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171238</xdr:rowOff>
    </xdr:from>
    <xdr:to>
      <xdr:col>22</xdr:col>
      <xdr:colOff>203200</xdr:colOff>
      <xdr:row>59</xdr:row>
      <xdr:rowOff>9441</xdr:rowOff>
    </xdr:to>
    <xdr:cxnSp macro="">
      <xdr:nvCxnSpPr>
        <xdr:cNvPr id="325" name="直線コネクタ 324"/>
        <xdr:cNvCxnSpPr/>
      </xdr:nvCxnSpPr>
      <xdr:spPr>
        <a:xfrm>
          <a:off x="14401800" y="1011533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6" name="フローチャート : 判断 325"/>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28804</xdr:rowOff>
    </xdr:from>
    <xdr:ext cx="762000" cy="259045"/>
    <xdr:sp macro="" textlink="">
      <xdr:nvSpPr>
        <xdr:cNvPr id="327" name="テキスト ボックス 326"/>
        <xdr:cNvSpPr txBox="1"/>
      </xdr:nvSpPr>
      <xdr:spPr>
        <a:xfrm>
          <a:off x="14909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165608</xdr:rowOff>
    </xdr:from>
    <xdr:to>
      <xdr:col>21</xdr:col>
      <xdr:colOff>0</xdr:colOff>
      <xdr:row>58</xdr:row>
      <xdr:rowOff>171238</xdr:rowOff>
    </xdr:to>
    <xdr:cxnSp macro="">
      <xdr:nvCxnSpPr>
        <xdr:cNvPr id="328" name="直線コネクタ 327"/>
        <xdr:cNvCxnSpPr/>
      </xdr:nvCxnSpPr>
      <xdr:spPr>
        <a:xfrm>
          <a:off x="13512800" y="1010970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29" name="フローチャート : 判断 328"/>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32021</xdr:rowOff>
    </xdr:from>
    <xdr:ext cx="762000" cy="259045"/>
    <xdr:sp macro="" textlink="">
      <xdr:nvSpPr>
        <xdr:cNvPr id="330" name="テキスト ボックス 329"/>
        <xdr:cNvSpPr txBox="1"/>
      </xdr:nvSpPr>
      <xdr:spPr>
        <a:xfrm>
          <a:off x="14020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1" name="フローチャート : 判断 330"/>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23173</xdr:rowOff>
    </xdr:from>
    <xdr:ext cx="762000" cy="259045"/>
    <xdr:sp macro="" textlink="">
      <xdr:nvSpPr>
        <xdr:cNvPr id="332" name="テキスト ボックス 331"/>
        <xdr:cNvSpPr txBox="1"/>
      </xdr:nvSpPr>
      <xdr:spPr>
        <a:xfrm>
          <a:off x="13131800" y="103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164677</xdr:rowOff>
    </xdr:from>
    <xdr:to>
      <xdr:col>24</xdr:col>
      <xdr:colOff>609600</xdr:colOff>
      <xdr:row>59</xdr:row>
      <xdr:rowOff>94827</xdr:rowOff>
    </xdr:to>
    <xdr:sp macro="" textlink="">
      <xdr:nvSpPr>
        <xdr:cNvPr id="338" name="円/楕円 337"/>
        <xdr:cNvSpPr/>
      </xdr:nvSpPr>
      <xdr:spPr>
        <a:xfrm>
          <a:off x="16967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85954</xdr:rowOff>
    </xdr:from>
    <xdr:ext cx="762000" cy="259045"/>
    <xdr:sp macro="" textlink="">
      <xdr:nvSpPr>
        <xdr:cNvPr id="339" name="定員管理の状況該当値テキスト"/>
        <xdr:cNvSpPr txBox="1"/>
      </xdr:nvSpPr>
      <xdr:spPr>
        <a:xfrm>
          <a:off x="17106900" y="100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157438</xdr:rowOff>
    </xdr:from>
    <xdr:to>
      <xdr:col>23</xdr:col>
      <xdr:colOff>457200</xdr:colOff>
      <xdr:row>59</xdr:row>
      <xdr:rowOff>87588</xdr:rowOff>
    </xdr:to>
    <xdr:sp macro="" textlink="">
      <xdr:nvSpPr>
        <xdr:cNvPr id="340" name="円/楕円 339"/>
        <xdr:cNvSpPr/>
      </xdr:nvSpPr>
      <xdr:spPr>
        <a:xfrm>
          <a:off x="16129000" y="101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97765</xdr:rowOff>
    </xdr:from>
    <xdr:ext cx="736600" cy="259045"/>
    <xdr:sp macro="" textlink="">
      <xdr:nvSpPr>
        <xdr:cNvPr id="341" name="テキスト ボックス 340"/>
        <xdr:cNvSpPr txBox="1"/>
      </xdr:nvSpPr>
      <xdr:spPr>
        <a:xfrm>
          <a:off x="15798800" y="987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130091</xdr:rowOff>
    </xdr:from>
    <xdr:to>
      <xdr:col>22</xdr:col>
      <xdr:colOff>254000</xdr:colOff>
      <xdr:row>59</xdr:row>
      <xdr:rowOff>60241</xdr:rowOff>
    </xdr:to>
    <xdr:sp macro="" textlink="">
      <xdr:nvSpPr>
        <xdr:cNvPr id="342" name="円/楕円 341"/>
        <xdr:cNvSpPr/>
      </xdr:nvSpPr>
      <xdr:spPr>
        <a:xfrm>
          <a:off x="15240000" y="100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70418</xdr:rowOff>
    </xdr:from>
    <xdr:ext cx="762000" cy="259045"/>
    <xdr:sp macro="" textlink="">
      <xdr:nvSpPr>
        <xdr:cNvPr id="343" name="テキスト ボックス 342"/>
        <xdr:cNvSpPr txBox="1"/>
      </xdr:nvSpPr>
      <xdr:spPr>
        <a:xfrm>
          <a:off x="14909800" y="984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120438</xdr:rowOff>
    </xdr:from>
    <xdr:to>
      <xdr:col>21</xdr:col>
      <xdr:colOff>50800</xdr:colOff>
      <xdr:row>59</xdr:row>
      <xdr:rowOff>50588</xdr:rowOff>
    </xdr:to>
    <xdr:sp macro="" textlink="">
      <xdr:nvSpPr>
        <xdr:cNvPr id="344" name="円/楕円 343"/>
        <xdr:cNvSpPr/>
      </xdr:nvSpPr>
      <xdr:spPr>
        <a:xfrm>
          <a:off x="14351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60765</xdr:rowOff>
    </xdr:from>
    <xdr:ext cx="762000" cy="259045"/>
    <xdr:sp macro="" textlink="">
      <xdr:nvSpPr>
        <xdr:cNvPr id="345" name="テキスト ボックス 344"/>
        <xdr:cNvSpPr txBox="1"/>
      </xdr:nvSpPr>
      <xdr:spPr>
        <a:xfrm>
          <a:off x="14020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114808</xdr:rowOff>
    </xdr:from>
    <xdr:to>
      <xdr:col>19</xdr:col>
      <xdr:colOff>533400</xdr:colOff>
      <xdr:row>59</xdr:row>
      <xdr:rowOff>44958</xdr:rowOff>
    </xdr:to>
    <xdr:sp macro="" textlink="">
      <xdr:nvSpPr>
        <xdr:cNvPr id="346" name="円/楕円 345"/>
        <xdr:cNvSpPr/>
      </xdr:nvSpPr>
      <xdr:spPr>
        <a:xfrm>
          <a:off x="13462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55135</xdr:rowOff>
    </xdr:from>
    <xdr:ext cx="762000" cy="259045"/>
    <xdr:sp macro="" textlink="">
      <xdr:nvSpPr>
        <xdr:cNvPr id="347" name="テキスト ボックス 346"/>
        <xdr:cNvSpPr txBox="1"/>
      </xdr:nvSpPr>
      <xdr:spPr>
        <a:xfrm>
          <a:off x="1313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元利償還金等の減少により前年度より０．６％減少した。長期保有していた金利の高い地方債の償還が終了しており，償還利子が減少している一方で近年発行している過疎対策事業債の償還が始まってきており，繰上償還制度を活用する等今後も計画的な公債費対策を実施し，比率のさらなる改善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126093</xdr:rowOff>
    </xdr:to>
    <xdr:cxnSp macro="">
      <xdr:nvCxnSpPr>
        <xdr:cNvPr id="384" name="直線コネクタ 383"/>
        <xdr:cNvCxnSpPr/>
      </xdr:nvCxnSpPr>
      <xdr:spPr>
        <a:xfrm flipV="1">
          <a:off x="16179800" y="674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40</xdr:row>
      <xdr:rowOff>81038</xdr:rowOff>
    </xdr:to>
    <xdr:cxnSp macro="">
      <xdr:nvCxnSpPr>
        <xdr:cNvPr id="387" name="直線コネクタ 386"/>
        <xdr:cNvCxnSpPr/>
      </xdr:nvCxnSpPr>
      <xdr:spPr>
        <a:xfrm flipV="1">
          <a:off x="15290800" y="68126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8" name="フローチャート : 判断 387"/>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89" name="テキスト ボックス 388"/>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40</xdr:row>
      <xdr:rowOff>149981</xdr:rowOff>
    </xdr:to>
    <xdr:cxnSp macro="">
      <xdr:nvCxnSpPr>
        <xdr:cNvPr id="390" name="直線コネクタ 389"/>
        <xdr:cNvCxnSpPr/>
      </xdr:nvCxnSpPr>
      <xdr:spPr>
        <a:xfrm flipV="1">
          <a:off x="14401800" y="69390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1" name="フローチャート : 判断 390"/>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392" name="テキスト ボックス 391"/>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24493</xdr:rowOff>
    </xdr:to>
    <xdr:cxnSp macro="">
      <xdr:nvCxnSpPr>
        <xdr:cNvPr id="393" name="直線コネクタ 392"/>
        <xdr:cNvCxnSpPr/>
      </xdr:nvCxnSpPr>
      <xdr:spPr>
        <a:xfrm flipV="1">
          <a:off x="13512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4" name="フローチャート :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5" name="テキスト ボックス 394"/>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6" name="フローチャート : 判断 395"/>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7" name="テキスト ボックス 39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3" name="円/楕円 402"/>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4"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405" name="円/楕円 404"/>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406" name="テキスト ボックス 405"/>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7" name="円/楕円 406"/>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8" name="テキスト ボックス 407"/>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09" name="円/楕円 408"/>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10" name="テキスト ボックス 409"/>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1" name="円/楕円 410"/>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2" name="テキスト ボックス 411"/>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矢掛町は類似団体平均を大きく下回っており，その主な要因としては，財政調整基金や減債基金等充当可能基金への積み立てにより基金が増額していることが上げられる。</a:t>
          </a:r>
          <a:endParaRPr kumimoji="1" lang="en-US" altLang="ja-JP" sz="1300">
            <a:latin typeface="ＭＳ Ｐゴシック"/>
          </a:endParaRPr>
        </a:p>
        <a:p>
          <a:r>
            <a:rPr kumimoji="1" lang="ja-JP" altLang="en-US" sz="1300">
              <a:latin typeface="ＭＳ Ｐゴシック"/>
            </a:rPr>
            <a:t>平成２２年度の過疎地域指定に伴い，過疎対策事業債が発行可能となったため，その積極的な活用による事業展開により公債費が増加しているが，後年度の負担とならないように減債基金の積み立てを行っており，今後も事業の必要性をよく分析したうえで，全体的な地方債の発行をコントロールすることで財政の健全化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84364</xdr:rowOff>
    </xdr:from>
    <xdr:to>
      <xdr:col>21</xdr:col>
      <xdr:colOff>0</xdr:colOff>
      <xdr:row>13</xdr:row>
      <xdr:rowOff>160201</xdr:rowOff>
    </xdr:to>
    <xdr:cxnSp macro="">
      <xdr:nvCxnSpPr>
        <xdr:cNvPr id="448" name="直線コネクタ 447"/>
        <xdr:cNvCxnSpPr/>
      </xdr:nvCxnSpPr>
      <xdr:spPr>
        <a:xfrm flipV="1">
          <a:off x="13512800" y="231321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49"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1" name="フローチャート : 判断 450"/>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94058</xdr:rowOff>
    </xdr:from>
    <xdr:ext cx="736600" cy="259045"/>
    <xdr:sp macro="" textlink="">
      <xdr:nvSpPr>
        <xdr:cNvPr id="452" name="テキスト ボックス 451"/>
        <xdr:cNvSpPr txBox="1"/>
      </xdr:nvSpPr>
      <xdr:spPr>
        <a:xfrm>
          <a:off x="15798800" y="249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28242</xdr:rowOff>
    </xdr:from>
    <xdr:to>
      <xdr:col>22</xdr:col>
      <xdr:colOff>254000</xdr:colOff>
      <xdr:row>16</xdr:row>
      <xdr:rowOff>129842</xdr:rowOff>
    </xdr:to>
    <xdr:sp macro="" textlink="">
      <xdr:nvSpPr>
        <xdr:cNvPr id="453" name="フローチャート : 判断 452"/>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140019</xdr:rowOff>
    </xdr:from>
    <xdr:ext cx="762000" cy="259045"/>
    <xdr:sp macro="" textlink="">
      <xdr:nvSpPr>
        <xdr:cNvPr id="454" name="テキスト ボックス 453"/>
        <xdr:cNvSpPr txBox="1"/>
      </xdr:nvSpPr>
      <xdr:spPr>
        <a:xfrm>
          <a:off x="14909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85695</xdr:rowOff>
    </xdr:from>
    <xdr:to>
      <xdr:col>21</xdr:col>
      <xdr:colOff>50800</xdr:colOff>
      <xdr:row>17</xdr:row>
      <xdr:rowOff>15845</xdr:rowOff>
    </xdr:to>
    <xdr:sp macro="" textlink="">
      <xdr:nvSpPr>
        <xdr:cNvPr id="455" name="フローチャート : 判断 454"/>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622</xdr:rowOff>
    </xdr:from>
    <xdr:ext cx="762000" cy="259045"/>
    <xdr:sp macro="" textlink="">
      <xdr:nvSpPr>
        <xdr:cNvPr id="456" name="テキスト ボックス 455"/>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57" name="フローチャート : 判断 456"/>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58" name="テキスト ボックス 457"/>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64" name="円/楕円 463"/>
        <xdr:cNvSpPr/>
      </xdr:nvSpPr>
      <xdr:spPr>
        <a:xfrm>
          <a:off x="14351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65" name="テキスト ボックス 46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109401</xdr:rowOff>
    </xdr:from>
    <xdr:to>
      <xdr:col>19</xdr:col>
      <xdr:colOff>533400</xdr:colOff>
      <xdr:row>14</xdr:row>
      <xdr:rowOff>39551</xdr:rowOff>
    </xdr:to>
    <xdr:sp macro="" textlink="">
      <xdr:nvSpPr>
        <xdr:cNvPr id="466" name="円/楕円 465"/>
        <xdr:cNvSpPr/>
      </xdr:nvSpPr>
      <xdr:spPr>
        <a:xfrm>
          <a:off x="13462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49728</xdr:rowOff>
    </xdr:from>
    <xdr:ext cx="762000" cy="259045"/>
    <xdr:sp macro="" textlink="">
      <xdr:nvSpPr>
        <xdr:cNvPr id="467" name="テキスト ボックス 466"/>
        <xdr:cNvSpPr txBox="1"/>
      </xdr:nvSpPr>
      <xdr:spPr>
        <a:xfrm>
          <a:off x="13131800" y="210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14,794
14,582
90.62
8,108,343
7,562,408
437,302
4,769,353
8,289,938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各職員手当の見直し等を行うことで，人件費の抑制に努め，また団体の世代の大量退職により，職員の平均年齢が下がり，一人当たり給与費が減少した結果類似団体の中でも人件費の比率は低い。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33</xdr:row>
      <xdr:rowOff>77470</xdr:rowOff>
    </xdr:to>
    <xdr:cxnSp macro="">
      <xdr:nvCxnSpPr>
        <xdr:cNvPr id="66" name="直線コネクタ 65"/>
        <xdr:cNvCxnSpPr/>
      </xdr:nvCxnSpPr>
      <xdr:spPr>
        <a:xfrm flipV="1">
          <a:off x="3987800" y="572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46990</xdr:rowOff>
    </xdr:from>
    <xdr:to>
      <xdr:col>5</xdr:col>
      <xdr:colOff>549275</xdr:colOff>
      <xdr:row>33</xdr:row>
      <xdr:rowOff>77470</xdr:rowOff>
    </xdr:to>
    <xdr:cxnSp macro="">
      <xdr:nvCxnSpPr>
        <xdr:cNvPr id="69" name="直線コネクタ 68"/>
        <xdr:cNvCxnSpPr/>
      </xdr:nvCxnSpPr>
      <xdr:spPr>
        <a:xfrm>
          <a:off x="3098800" y="570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39370</xdr:rowOff>
    </xdr:from>
    <xdr:to>
      <xdr:col>4</xdr:col>
      <xdr:colOff>346075</xdr:colOff>
      <xdr:row>33</xdr:row>
      <xdr:rowOff>46990</xdr:rowOff>
    </xdr:to>
    <xdr:cxnSp macro="">
      <xdr:nvCxnSpPr>
        <xdr:cNvPr id="72" name="直線コネクタ 71"/>
        <xdr:cNvCxnSpPr/>
      </xdr:nvCxnSpPr>
      <xdr:spPr>
        <a:xfrm>
          <a:off x="2209800" y="569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39370</xdr:rowOff>
    </xdr:from>
    <xdr:to>
      <xdr:col>3</xdr:col>
      <xdr:colOff>142875</xdr:colOff>
      <xdr:row>33</xdr:row>
      <xdr:rowOff>77470</xdr:rowOff>
    </xdr:to>
    <xdr:cxnSp macro="">
      <xdr:nvCxnSpPr>
        <xdr:cNvPr id="75" name="直線コネクタ 74"/>
        <xdr:cNvCxnSpPr/>
      </xdr:nvCxnSpPr>
      <xdr:spPr>
        <a:xfrm flipV="1">
          <a:off x="1320800" y="569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5" name="円/楕円 84"/>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99077</xdr:rowOff>
    </xdr:from>
    <xdr:ext cx="762000" cy="259045"/>
    <xdr:sp macro="" textlink="">
      <xdr:nvSpPr>
        <xdr:cNvPr id="86"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26670</xdr:rowOff>
    </xdr:from>
    <xdr:to>
      <xdr:col>5</xdr:col>
      <xdr:colOff>600075</xdr:colOff>
      <xdr:row>33</xdr:row>
      <xdr:rowOff>128270</xdr:rowOff>
    </xdr:to>
    <xdr:sp macro="" textlink="">
      <xdr:nvSpPr>
        <xdr:cNvPr id="87" name="円/楕円 86"/>
        <xdr:cNvSpPr/>
      </xdr:nvSpPr>
      <xdr:spPr>
        <a:xfrm>
          <a:off x="3937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138447</xdr:rowOff>
    </xdr:from>
    <xdr:ext cx="736600" cy="259045"/>
    <xdr:sp macro="" textlink="">
      <xdr:nvSpPr>
        <xdr:cNvPr id="88" name="テキスト ボックス 87"/>
        <xdr:cNvSpPr txBox="1"/>
      </xdr:nvSpPr>
      <xdr:spPr>
        <a:xfrm>
          <a:off x="3606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167640</xdr:rowOff>
    </xdr:from>
    <xdr:to>
      <xdr:col>4</xdr:col>
      <xdr:colOff>396875</xdr:colOff>
      <xdr:row>33</xdr:row>
      <xdr:rowOff>97790</xdr:rowOff>
    </xdr:to>
    <xdr:sp macro="" textlink="">
      <xdr:nvSpPr>
        <xdr:cNvPr id="89" name="円/楕円 88"/>
        <xdr:cNvSpPr/>
      </xdr:nvSpPr>
      <xdr:spPr>
        <a:xfrm>
          <a:off x="3048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107967</xdr:rowOff>
    </xdr:from>
    <xdr:ext cx="762000" cy="259045"/>
    <xdr:sp macro="" textlink="">
      <xdr:nvSpPr>
        <xdr:cNvPr id="90" name="テキスト ボックス 89"/>
        <xdr:cNvSpPr txBox="1"/>
      </xdr:nvSpPr>
      <xdr:spPr>
        <a:xfrm>
          <a:off x="2717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160020</xdr:rowOff>
    </xdr:from>
    <xdr:to>
      <xdr:col>3</xdr:col>
      <xdr:colOff>193675</xdr:colOff>
      <xdr:row>33</xdr:row>
      <xdr:rowOff>90170</xdr:rowOff>
    </xdr:to>
    <xdr:sp macro="" textlink="">
      <xdr:nvSpPr>
        <xdr:cNvPr id="91" name="円/楕円 90"/>
        <xdr:cNvSpPr/>
      </xdr:nvSpPr>
      <xdr:spPr>
        <a:xfrm>
          <a:off x="2159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100347</xdr:rowOff>
    </xdr:from>
    <xdr:ext cx="762000" cy="259045"/>
    <xdr:sp macro="" textlink="">
      <xdr:nvSpPr>
        <xdr:cNvPr id="92" name="テキスト ボックス 91"/>
        <xdr:cNvSpPr txBox="1"/>
      </xdr:nvSpPr>
      <xdr:spPr>
        <a:xfrm>
          <a:off x="1828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26670</xdr:rowOff>
    </xdr:from>
    <xdr:to>
      <xdr:col>1</xdr:col>
      <xdr:colOff>676275</xdr:colOff>
      <xdr:row>33</xdr:row>
      <xdr:rowOff>128270</xdr:rowOff>
    </xdr:to>
    <xdr:sp macro="" textlink="">
      <xdr:nvSpPr>
        <xdr:cNvPr id="93" name="円/楕円 92"/>
        <xdr:cNvSpPr/>
      </xdr:nvSpPr>
      <xdr:spPr>
        <a:xfrm>
          <a:off x="1270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138447</xdr:rowOff>
    </xdr:from>
    <xdr:ext cx="762000" cy="259045"/>
    <xdr:sp macro="" textlink="">
      <xdr:nvSpPr>
        <xdr:cNvPr id="94" name="テキスト ボックス 93"/>
        <xdr:cNvSpPr txBox="1"/>
      </xdr:nvSpPr>
      <xdr:spPr>
        <a:xfrm>
          <a:off x="939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矢掛町では，正職員を抑制し嘱託・臨時職員を積極的に活用しているため，人件費の比率は低いが賃金の比率が高くなるため，物件費について類似団体と比較しても高く推移してきている。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8890</xdr:rowOff>
    </xdr:to>
    <xdr:cxnSp macro="">
      <xdr:nvCxnSpPr>
        <xdr:cNvPr id="127" name="直線コネクタ 126"/>
        <xdr:cNvCxnSpPr/>
      </xdr:nvCxnSpPr>
      <xdr:spPr>
        <a:xfrm>
          <a:off x="15671800" y="289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16</xdr:row>
      <xdr:rowOff>165100</xdr:rowOff>
    </xdr:to>
    <xdr:cxnSp macro="">
      <xdr:nvCxnSpPr>
        <xdr:cNvPr id="130" name="直線コネクタ 129"/>
        <xdr:cNvCxnSpPr/>
      </xdr:nvCxnSpPr>
      <xdr:spPr>
        <a:xfrm flipV="1">
          <a:off x="14782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2" name="テキスト ボックス 131"/>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39370</xdr:rowOff>
    </xdr:to>
    <xdr:cxnSp macro="">
      <xdr:nvCxnSpPr>
        <xdr:cNvPr id="133" name="直線コネクタ 132"/>
        <xdr:cNvCxnSpPr/>
      </xdr:nvCxnSpPr>
      <xdr:spPr>
        <a:xfrm flipV="1">
          <a:off x="13893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35" name="テキスト ボックス 134"/>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85090</xdr:rowOff>
    </xdr:to>
    <xdr:cxnSp macro="">
      <xdr:nvCxnSpPr>
        <xdr:cNvPr id="136" name="直線コネクタ 135"/>
        <xdr:cNvCxnSpPr/>
      </xdr:nvCxnSpPr>
      <xdr:spPr>
        <a:xfrm flipV="1">
          <a:off x="13004800" y="295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8" name="テキスト ボックス 137"/>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6" name="円/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8" name="円/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2" name="円/楕円 151"/>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3" name="テキスト ボックス 152"/>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4" name="円/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平成２６年度から平成２７年度にかけて臨時福祉給付金額が減ったため扶助費が減少した。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151493</xdr:rowOff>
    </xdr:to>
    <xdr:cxnSp macro="">
      <xdr:nvCxnSpPr>
        <xdr:cNvPr id="190" name="直線コネクタ 189"/>
        <xdr:cNvCxnSpPr/>
      </xdr:nvCxnSpPr>
      <xdr:spPr>
        <a:xfrm flipV="1">
          <a:off x="3987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151493</xdr:rowOff>
    </xdr:to>
    <xdr:cxnSp macro="">
      <xdr:nvCxnSpPr>
        <xdr:cNvPr id="193" name="直線コネクタ 192"/>
        <xdr:cNvCxnSpPr/>
      </xdr:nvCxnSpPr>
      <xdr:spPr>
        <a:xfrm>
          <a:off x="3098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6" name="直線コネクタ 195"/>
        <xdr:cNvCxnSpPr/>
      </xdr:nvCxnSpPr>
      <xdr:spPr>
        <a:xfrm flipV="1">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55</xdr:row>
      <xdr:rowOff>86178</xdr:rowOff>
    </xdr:to>
    <xdr:cxnSp macro="">
      <xdr:nvCxnSpPr>
        <xdr:cNvPr id="199" name="直線コネクタ 198"/>
        <xdr:cNvCxnSpPr/>
      </xdr:nvCxnSpPr>
      <xdr:spPr>
        <a:xfrm>
          <a:off x="1320800" y="92383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7" name="円/楕円 216"/>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8" name="テキスト ボックス 217"/>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類似団体の平均を上回っているのは介護保険事業特別会計等公営企業会計への繰出金が多額であることによるものである。今後も引き続き基準に則った適正な繰出金の執行に努める。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96520</xdr:rowOff>
    </xdr:from>
    <xdr:to>
      <xdr:col>24</xdr:col>
      <xdr:colOff>31750</xdr:colOff>
      <xdr:row>58</xdr:row>
      <xdr:rowOff>111760</xdr:rowOff>
    </xdr:to>
    <xdr:cxnSp macro="">
      <xdr:nvCxnSpPr>
        <xdr:cNvPr id="251" name="直線コネクタ 250"/>
        <xdr:cNvCxnSpPr/>
      </xdr:nvCxnSpPr>
      <xdr:spPr>
        <a:xfrm flipV="1">
          <a:off x="15671800" y="1004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111760</xdr:rowOff>
    </xdr:to>
    <xdr:cxnSp macro="">
      <xdr:nvCxnSpPr>
        <xdr:cNvPr id="254" name="直線コネクタ 253"/>
        <xdr:cNvCxnSpPr/>
      </xdr:nvCxnSpPr>
      <xdr:spPr>
        <a:xfrm>
          <a:off x="14782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35560</xdr:rowOff>
    </xdr:to>
    <xdr:cxnSp macro="">
      <xdr:nvCxnSpPr>
        <xdr:cNvPr id="257" name="直線コネクタ 256"/>
        <xdr:cNvCxnSpPr/>
      </xdr:nvCxnSpPr>
      <xdr:spPr>
        <a:xfrm>
          <a:off x="13893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59" name="テキスト ボックス 258"/>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5080</xdr:rowOff>
    </xdr:to>
    <xdr:cxnSp macro="">
      <xdr:nvCxnSpPr>
        <xdr:cNvPr id="260" name="直線コネクタ 259"/>
        <xdr:cNvCxnSpPr/>
      </xdr:nvCxnSpPr>
      <xdr:spPr>
        <a:xfrm>
          <a:off x="13004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62" name="テキスト ボックス 261"/>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64" name="テキスト ボックス 263"/>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70" name="円/楕円 269"/>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71"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72" name="円/楕円 271"/>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73" name="テキスト ボックス 272"/>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76" name="円/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に対する負担金や公営企業会計に対する繰出金が多額であることから類似団体に比べて高い水準で推移している。また観光施策に力をいれ，各種補助事業に力を入れてきており，今後も支出の増大が見込まれる。地域の賑わい創出には民間の活力が必要であるが，費用対効果を考えた補助事業の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88138</xdr:rowOff>
    </xdr:to>
    <xdr:cxnSp macro="">
      <xdr:nvCxnSpPr>
        <xdr:cNvPr id="309" name="直線コネクタ 308"/>
        <xdr:cNvCxnSpPr/>
      </xdr:nvCxnSpPr>
      <xdr:spPr>
        <a:xfrm>
          <a:off x="15671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170434</xdr:rowOff>
    </xdr:to>
    <xdr:cxnSp macro="">
      <xdr:nvCxnSpPr>
        <xdr:cNvPr id="312" name="直線コネクタ 311"/>
        <xdr:cNvCxnSpPr/>
      </xdr:nvCxnSpPr>
      <xdr:spPr>
        <a:xfrm flipV="1">
          <a:off x="14782800" y="6427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4" name="テキスト ボックス 313"/>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30988</xdr:rowOff>
    </xdr:to>
    <xdr:cxnSp macro="">
      <xdr:nvCxnSpPr>
        <xdr:cNvPr id="315" name="直線コネクタ 314"/>
        <xdr:cNvCxnSpPr/>
      </xdr:nvCxnSpPr>
      <xdr:spPr>
        <a:xfrm flipV="1">
          <a:off x="13893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7" name="テキスト ボックス 316"/>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40132</xdr:rowOff>
    </xdr:to>
    <xdr:cxnSp macro="">
      <xdr:nvCxnSpPr>
        <xdr:cNvPr id="318" name="直線コネクタ 317"/>
        <xdr:cNvCxnSpPr/>
      </xdr:nvCxnSpPr>
      <xdr:spPr>
        <a:xfrm flipV="1">
          <a:off x="13004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0" name="テキスト ボックス 319"/>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2" name="テキスト ボックス 32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8" name="円/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30" name="円/楕円 329"/>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31" name="テキスト ボックス 330"/>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119634</xdr:rowOff>
    </xdr:from>
    <xdr:to>
      <xdr:col>21</xdr:col>
      <xdr:colOff>412750</xdr:colOff>
      <xdr:row>38</xdr:row>
      <xdr:rowOff>49785</xdr:rowOff>
    </xdr:to>
    <xdr:sp macro="" textlink="">
      <xdr:nvSpPr>
        <xdr:cNvPr id="332" name="円/楕円 331"/>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34561</xdr:rowOff>
    </xdr:from>
    <xdr:ext cx="762000" cy="259045"/>
    <xdr:sp macro="" textlink="">
      <xdr:nvSpPr>
        <xdr:cNvPr id="333" name="テキスト ボックス 332"/>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34" name="円/楕円 333"/>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35" name="テキスト ボックス 334"/>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6" name="円/楕円 335"/>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7" name="テキスト ボックス 336"/>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従来から地方交付税措置のある有利な地方債を優先的に借入れることで実質的な公債費の抑制を図ってきた。また，公的資金保証金免除繰上償還だけでなく，利率の高い地方債については任意繰上償還を行う等，後年度負担の軽減にも取り組んできた。その結果として，公債費及び公債費に準ずる費用の比率は類似団体と比較して若干低くなっ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94996</xdr:rowOff>
    </xdr:to>
    <xdr:cxnSp macro="">
      <xdr:nvCxnSpPr>
        <xdr:cNvPr id="367" name="直線コネクタ 366"/>
        <xdr:cNvCxnSpPr/>
      </xdr:nvCxnSpPr>
      <xdr:spPr>
        <a:xfrm flipV="1">
          <a:off x="3987800" y="13120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94996</xdr:rowOff>
    </xdr:to>
    <xdr:cxnSp macro="">
      <xdr:nvCxnSpPr>
        <xdr:cNvPr id="370" name="直線コネクタ 369"/>
        <xdr:cNvCxnSpPr/>
      </xdr:nvCxnSpPr>
      <xdr:spPr>
        <a:xfrm>
          <a:off x="3098800" y="13125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145287</xdr:rowOff>
    </xdr:to>
    <xdr:cxnSp macro="">
      <xdr:nvCxnSpPr>
        <xdr:cNvPr id="373" name="直線コネクタ 372"/>
        <xdr:cNvCxnSpPr/>
      </xdr:nvCxnSpPr>
      <xdr:spPr>
        <a:xfrm flipV="1">
          <a:off x="2209800" y="13125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75" name="テキスト ボックス 374"/>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76</xdr:row>
      <xdr:rowOff>154432</xdr:rowOff>
    </xdr:to>
    <xdr:cxnSp macro="">
      <xdr:nvCxnSpPr>
        <xdr:cNvPr id="376" name="直線コネクタ 375"/>
        <xdr:cNvCxnSpPr/>
      </xdr:nvCxnSpPr>
      <xdr:spPr>
        <a:xfrm flipV="1">
          <a:off x="1320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8" name="テキスト ボックス 377"/>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0" name="テキスト ボックス 37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86" name="円/楕円 385"/>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87"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8" name="円/楕円 387"/>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9" name="テキスト ボックス 388"/>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0" name="円/楕円 389"/>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1" name="テキスト ボックス 390"/>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92" name="円/楕円 391"/>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34815</xdr:rowOff>
    </xdr:from>
    <xdr:ext cx="762000" cy="259045"/>
    <xdr:sp macro="" textlink="">
      <xdr:nvSpPr>
        <xdr:cNvPr id="393" name="テキスト ボックス 392"/>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4" name="円/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矢掛町では，経常一般財源等及び経常経費充当一般財源がそれぞれ増加し，経常収支比率としては０．３％減少しており，公債費を除いた場合０．１％の減少となっている。</a:t>
          </a:r>
          <a:endParaRPr kumimoji="1" lang="en-US" altLang="ja-JP" sz="1300">
            <a:latin typeface="ＭＳ Ｐゴシック"/>
          </a:endParaRPr>
        </a:p>
        <a:p>
          <a:r>
            <a:rPr kumimoji="1" lang="ja-JP" altLang="en-US" sz="1300">
              <a:latin typeface="ＭＳ Ｐゴシック"/>
            </a:rPr>
            <a:t>物件費と補助費等でその比率が伸びているが，経常収支比率の増は財政の硬直化に直結するため，今後も財政を引き締め，選択と集中により適正な執行に努める。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27939</xdr:rowOff>
    </xdr:to>
    <xdr:cxnSp macro="">
      <xdr:nvCxnSpPr>
        <xdr:cNvPr id="428" name="直線コネクタ 427"/>
        <xdr:cNvCxnSpPr/>
      </xdr:nvCxnSpPr>
      <xdr:spPr>
        <a:xfrm flipV="1">
          <a:off x="15671800" y="13393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31750</xdr:rowOff>
    </xdr:to>
    <xdr:cxnSp macro="">
      <xdr:nvCxnSpPr>
        <xdr:cNvPr id="431" name="直線コネクタ 430"/>
        <xdr:cNvCxnSpPr/>
      </xdr:nvCxnSpPr>
      <xdr:spPr>
        <a:xfrm flipV="1">
          <a:off x="14782800" y="13401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33" name="テキスト ボックス 43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69850</xdr:rowOff>
    </xdr:to>
    <xdr:cxnSp macro="">
      <xdr:nvCxnSpPr>
        <xdr:cNvPr id="434" name="直線コネクタ 433"/>
        <xdr:cNvCxnSpPr/>
      </xdr:nvCxnSpPr>
      <xdr:spPr>
        <a:xfrm flipV="1">
          <a:off x="13893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39370</xdr:rowOff>
    </xdr:from>
    <xdr:to>
      <xdr:col>20</xdr:col>
      <xdr:colOff>158750</xdr:colOff>
      <xdr:row>78</xdr:row>
      <xdr:rowOff>69850</xdr:rowOff>
    </xdr:to>
    <xdr:cxnSp macro="">
      <xdr:nvCxnSpPr>
        <xdr:cNvPr id="437" name="直線コネクタ 436"/>
        <xdr:cNvCxnSpPr/>
      </xdr:nvCxnSpPr>
      <xdr:spPr>
        <a:xfrm>
          <a:off x="13004800" y="13412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9" name="テキスト ボックス 438"/>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1" name="テキスト ボックス 44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7" name="円/楕円 446"/>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8"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9" name="円/楕円 448"/>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0" name="テキスト ボックス 449"/>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51" name="円/楕円 450"/>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52" name="テキスト ボックス 451"/>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19050</xdr:rowOff>
    </xdr:from>
    <xdr:to>
      <xdr:col>20</xdr:col>
      <xdr:colOff>209550</xdr:colOff>
      <xdr:row>78</xdr:row>
      <xdr:rowOff>120650</xdr:rowOff>
    </xdr:to>
    <xdr:sp macro="" textlink="">
      <xdr:nvSpPr>
        <xdr:cNvPr id="453" name="円/楕円 452"/>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105427</xdr:rowOff>
    </xdr:from>
    <xdr:ext cx="762000" cy="259045"/>
    <xdr:sp macro="" textlink="">
      <xdr:nvSpPr>
        <xdr:cNvPr id="454" name="テキスト ボックス 453"/>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55" name="円/楕円 454"/>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56" name="テキスト ボックス 455"/>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岡山県矢掛町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121590</xdr:rowOff>
    </xdr:from>
    <xdr:to>
      <xdr:col>4</xdr:col>
      <xdr:colOff>1117600</xdr:colOff>
      <xdr:row>18</xdr:row>
      <xdr:rowOff>148961</xdr:rowOff>
    </xdr:to>
    <xdr:cxnSp macro="">
      <xdr:nvCxnSpPr>
        <xdr:cNvPr id="50" name="直線コネクタ 49"/>
        <xdr:cNvCxnSpPr/>
      </xdr:nvCxnSpPr>
      <xdr:spPr bwMode="auto">
        <a:xfrm flipV="1">
          <a:off x="5003800" y="3255315"/>
          <a:ext cx="647700" cy="27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148961</xdr:rowOff>
    </xdr:from>
    <xdr:to>
      <xdr:col>4</xdr:col>
      <xdr:colOff>469900</xdr:colOff>
      <xdr:row>18</xdr:row>
      <xdr:rowOff>168559</xdr:rowOff>
    </xdr:to>
    <xdr:cxnSp macro="">
      <xdr:nvCxnSpPr>
        <xdr:cNvPr id="53" name="直線コネクタ 52"/>
        <xdr:cNvCxnSpPr/>
      </xdr:nvCxnSpPr>
      <xdr:spPr bwMode="auto">
        <a:xfrm flipV="1">
          <a:off x="4305300" y="3282686"/>
          <a:ext cx="698500" cy="19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136572</xdr:rowOff>
    </xdr:from>
    <xdr:ext cx="736600" cy="259045"/>
    <xdr:sp macro="" textlink="">
      <xdr:nvSpPr>
        <xdr:cNvPr id="55" name="テキスト ボックス 54"/>
        <xdr:cNvSpPr txBox="1"/>
      </xdr:nvSpPr>
      <xdr:spPr>
        <a:xfrm>
          <a:off x="4622800" y="2927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162936</xdr:rowOff>
    </xdr:from>
    <xdr:to>
      <xdr:col>3</xdr:col>
      <xdr:colOff>904875</xdr:colOff>
      <xdr:row>18</xdr:row>
      <xdr:rowOff>168559</xdr:rowOff>
    </xdr:to>
    <xdr:cxnSp macro="">
      <xdr:nvCxnSpPr>
        <xdr:cNvPr id="56" name="直線コネクタ 55"/>
        <xdr:cNvCxnSpPr/>
      </xdr:nvCxnSpPr>
      <xdr:spPr bwMode="auto">
        <a:xfrm>
          <a:off x="3606800" y="3296661"/>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154518</xdr:rowOff>
    </xdr:from>
    <xdr:ext cx="762000" cy="259045"/>
    <xdr:sp macro="" textlink="">
      <xdr:nvSpPr>
        <xdr:cNvPr id="58" name="テキスト ボックス 57"/>
        <xdr:cNvSpPr txBox="1"/>
      </xdr:nvSpPr>
      <xdr:spPr>
        <a:xfrm>
          <a:off x="3924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105466</xdr:rowOff>
    </xdr:from>
    <xdr:to>
      <xdr:col>3</xdr:col>
      <xdr:colOff>206375</xdr:colOff>
      <xdr:row>18</xdr:row>
      <xdr:rowOff>162936</xdr:rowOff>
    </xdr:to>
    <xdr:cxnSp macro="">
      <xdr:nvCxnSpPr>
        <xdr:cNvPr id="59" name="直線コネクタ 58"/>
        <xdr:cNvCxnSpPr/>
      </xdr:nvCxnSpPr>
      <xdr:spPr bwMode="auto">
        <a:xfrm>
          <a:off x="2908300" y="3239191"/>
          <a:ext cx="698500" cy="5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136306</xdr:rowOff>
    </xdr:from>
    <xdr:ext cx="762000" cy="259045"/>
    <xdr:sp macro="" textlink="">
      <xdr:nvSpPr>
        <xdr:cNvPr id="61" name="テキスト ボックス 60"/>
        <xdr:cNvSpPr txBox="1"/>
      </xdr:nvSpPr>
      <xdr:spPr>
        <a:xfrm>
          <a:off x="32258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122757</xdr:rowOff>
    </xdr:from>
    <xdr:ext cx="762000" cy="259045"/>
    <xdr:sp macro="" textlink="">
      <xdr:nvSpPr>
        <xdr:cNvPr id="63" name="テキスト ボックス 62"/>
        <xdr:cNvSpPr txBox="1"/>
      </xdr:nvSpPr>
      <xdr:spPr>
        <a:xfrm>
          <a:off x="2527300" y="291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70790</xdr:rowOff>
    </xdr:from>
    <xdr:to>
      <xdr:col>5</xdr:col>
      <xdr:colOff>34925</xdr:colOff>
      <xdr:row>19</xdr:row>
      <xdr:rowOff>940</xdr:rowOff>
    </xdr:to>
    <xdr:sp macro="" textlink="">
      <xdr:nvSpPr>
        <xdr:cNvPr id="69" name="円/楕円 68"/>
        <xdr:cNvSpPr/>
      </xdr:nvSpPr>
      <xdr:spPr bwMode="auto">
        <a:xfrm>
          <a:off x="5600700" y="320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42867</xdr:rowOff>
    </xdr:from>
    <xdr:ext cx="762000" cy="259045"/>
    <xdr:sp macro="" textlink="">
      <xdr:nvSpPr>
        <xdr:cNvPr id="70" name="人口1人当たり決算額の推移該当値テキスト130"/>
        <xdr:cNvSpPr txBox="1"/>
      </xdr:nvSpPr>
      <xdr:spPr>
        <a:xfrm>
          <a:off x="5740400" y="317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98161</xdr:rowOff>
    </xdr:from>
    <xdr:to>
      <xdr:col>4</xdr:col>
      <xdr:colOff>520700</xdr:colOff>
      <xdr:row>19</xdr:row>
      <xdr:rowOff>28311</xdr:rowOff>
    </xdr:to>
    <xdr:sp macro="" textlink="">
      <xdr:nvSpPr>
        <xdr:cNvPr id="71" name="円/楕円 70"/>
        <xdr:cNvSpPr/>
      </xdr:nvSpPr>
      <xdr:spPr bwMode="auto">
        <a:xfrm>
          <a:off x="4953000" y="323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13088</xdr:rowOff>
    </xdr:from>
    <xdr:ext cx="736600" cy="259045"/>
    <xdr:sp macro="" textlink="">
      <xdr:nvSpPr>
        <xdr:cNvPr id="72" name="テキスト ボックス 71"/>
        <xdr:cNvSpPr txBox="1"/>
      </xdr:nvSpPr>
      <xdr:spPr>
        <a:xfrm>
          <a:off x="4622800" y="331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117759</xdr:rowOff>
    </xdr:from>
    <xdr:to>
      <xdr:col>3</xdr:col>
      <xdr:colOff>955675</xdr:colOff>
      <xdr:row>19</xdr:row>
      <xdr:rowOff>47909</xdr:rowOff>
    </xdr:to>
    <xdr:sp macro="" textlink="">
      <xdr:nvSpPr>
        <xdr:cNvPr id="73" name="円/楕円 72"/>
        <xdr:cNvSpPr/>
      </xdr:nvSpPr>
      <xdr:spPr bwMode="auto">
        <a:xfrm>
          <a:off x="4254500" y="325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32686</xdr:rowOff>
    </xdr:from>
    <xdr:ext cx="762000" cy="259045"/>
    <xdr:sp macro="" textlink="">
      <xdr:nvSpPr>
        <xdr:cNvPr id="74" name="テキスト ボックス 73"/>
        <xdr:cNvSpPr txBox="1"/>
      </xdr:nvSpPr>
      <xdr:spPr>
        <a:xfrm>
          <a:off x="3924300" y="333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83,296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112136</xdr:rowOff>
    </xdr:from>
    <xdr:to>
      <xdr:col>3</xdr:col>
      <xdr:colOff>257175</xdr:colOff>
      <xdr:row>19</xdr:row>
      <xdr:rowOff>42286</xdr:rowOff>
    </xdr:to>
    <xdr:sp macro="" textlink="">
      <xdr:nvSpPr>
        <xdr:cNvPr id="75" name="円/楕円 74"/>
        <xdr:cNvSpPr/>
      </xdr:nvSpPr>
      <xdr:spPr bwMode="auto">
        <a:xfrm>
          <a:off x="3556000" y="3245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27063</xdr:rowOff>
    </xdr:from>
    <xdr:ext cx="762000" cy="259045"/>
    <xdr:sp macro="" textlink="">
      <xdr:nvSpPr>
        <xdr:cNvPr id="76" name="テキスト ボックス 75"/>
        <xdr:cNvSpPr txBox="1"/>
      </xdr:nvSpPr>
      <xdr:spPr>
        <a:xfrm>
          <a:off x="3225800" y="333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54666</xdr:rowOff>
    </xdr:from>
    <xdr:to>
      <xdr:col>2</xdr:col>
      <xdr:colOff>692150</xdr:colOff>
      <xdr:row>18</xdr:row>
      <xdr:rowOff>156266</xdr:rowOff>
    </xdr:to>
    <xdr:sp macro="" textlink="">
      <xdr:nvSpPr>
        <xdr:cNvPr id="77" name="円/楕円 76"/>
        <xdr:cNvSpPr/>
      </xdr:nvSpPr>
      <xdr:spPr bwMode="auto">
        <a:xfrm>
          <a:off x="2857500" y="31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141043</xdr:rowOff>
    </xdr:from>
    <xdr:ext cx="762000" cy="259045"/>
    <xdr:sp macro="" textlink="">
      <xdr:nvSpPr>
        <xdr:cNvPr id="78" name="テキスト ボックス 77"/>
        <xdr:cNvSpPr txBox="1"/>
      </xdr:nvSpPr>
      <xdr:spPr>
        <a:xfrm>
          <a:off x="2527300" y="327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54876</xdr:rowOff>
    </xdr:from>
    <xdr:to>
      <xdr:col>4</xdr:col>
      <xdr:colOff>1117600</xdr:colOff>
      <xdr:row>36</xdr:row>
      <xdr:rowOff>83451</xdr:rowOff>
    </xdr:to>
    <xdr:cxnSp macro="">
      <xdr:nvCxnSpPr>
        <xdr:cNvPr id="110" name="直線コネクタ 109"/>
        <xdr:cNvCxnSpPr/>
      </xdr:nvCxnSpPr>
      <xdr:spPr bwMode="auto">
        <a:xfrm flipV="1">
          <a:off x="5003800" y="7008126"/>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320761</xdr:rowOff>
    </xdr:from>
    <xdr:to>
      <xdr:col>4</xdr:col>
      <xdr:colOff>469900</xdr:colOff>
      <xdr:row>36</xdr:row>
      <xdr:rowOff>83451</xdr:rowOff>
    </xdr:to>
    <xdr:cxnSp macro="">
      <xdr:nvCxnSpPr>
        <xdr:cNvPr id="113" name="直線コネクタ 112"/>
        <xdr:cNvCxnSpPr/>
      </xdr:nvCxnSpPr>
      <xdr:spPr bwMode="auto">
        <a:xfrm>
          <a:off x="4305300" y="6931111"/>
          <a:ext cx="698500" cy="10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68670</xdr:rowOff>
    </xdr:from>
    <xdr:ext cx="736600" cy="259045"/>
    <xdr:sp macro="" textlink="">
      <xdr:nvSpPr>
        <xdr:cNvPr id="115" name="テキスト ボックス 114"/>
        <xdr:cNvSpPr txBox="1"/>
      </xdr:nvSpPr>
      <xdr:spPr>
        <a:xfrm>
          <a:off x="4622800" y="667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320761</xdr:rowOff>
    </xdr:from>
    <xdr:to>
      <xdr:col>3</xdr:col>
      <xdr:colOff>904875</xdr:colOff>
      <xdr:row>35</xdr:row>
      <xdr:rowOff>333197</xdr:rowOff>
    </xdr:to>
    <xdr:cxnSp macro="">
      <xdr:nvCxnSpPr>
        <xdr:cNvPr id="116" name="直線コネクタ 115"/>
        <xdr:cNvCxnSpPr/>
      </xdr:nvCxnSpPr>
      <xdr:spPr bwMode="auto">
        <a:xfrm flipV="1">
          <a:off x="3606800" y="6931111"/>
          <a:ext cx="698500" cy="1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xdr:rowOff>
    </xdr:from>
    <xdr:ext cx="762000" cy="259045"/>
    <xdr:sp macro="" textlink="">
      <xdr:nvSpPr>
        <xdr:cNvPr id="118" name="テキスト ボックス 117"/>
        <xdr:cNvSpPr txBox="1"/>
      </xdr:nvSpPr>
      <xdr:spPr>
        <a:xfrm>
          <a:off x="3924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226464</xdr:rowOff>
    </xdr:from>
    <xdr:to>
      <xdr:col>3</xdr:col>
      <xdr:colOff>206375</xdr:colOff>
      <xdr:row>35</xdr:row>
      <xdr:rowOff>333197</xdr:rowOff>
    </xdr:to>
    <xdr:cxnSp macro="">
      <xdr:nvCxnSpPr>
        <xdr:cNvPr id="119" name="直線コネクタ 118"/>
        <xdr:cNvCxnSpPr/>
      </xdr:nvCxnSpPr>
      <xdr:spPr bwMode="auto">
        <a:xfrm>
          <a:off x="2908300" y="6836814"/>
          <a:ext cx="698500" cy="106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313913</xdr:rowOff>
    </xdr:from>
    <xdr:ext cx="762000" cy="259045"/>
    <xdr:sp macro="" textlink="">
      <xdr:nvSpPr>
        <xdr:cNvPr id="121" name="テキスト ボックス 120"/>
        <xdr:cNvSpPr txBox="1"/>
      </xdr:nvSpPr>
      <xdr:spPr>
        <a:xfrm>
          <a:off x="32258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230428</xdr:rowOff>
    </xdr:from>
    <xdr:ext cx="762000" cy="259045"/>
    <xdr:sp macro="" textlink="">
      <xdr:nvSpPr>
        <xdr:cNvPr id="123" name="テキスト ボックス 122"/>
        <xdr:cNvSpPr txBox="1"/>
      </xdr:nvSpPr>
      <xdr:spPr>
        <a:xfrm>
          <a:off x="2527300" y="64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4076</xdr:rowOff>
    </xdr:from>
    <xdr:to>
      <xdr:col>5</xdr:col>
      <xdr:colOff>34925</xdr:colOff>
      <xdr:row>36</xdr:row>
      <xdr:rowOff>105676</xdr:rowOff>
    </xdr:to>
    <xdr:sp macro="" textlink="">
      <xdr:nvSpPr>
        <xdr:cNvPr id="129" name="円/楕円 128"/>
        <xdr:cNvSpPr/>
      </xdr:nvSpPr>
      <xdr:spPr bwMode="auto">
        <a:xfrm>
          <a:off x="5600700" y="695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319053</xdr:rowOff>
    </xdr:from>
    <xdr:ext cx="762000" cy="259045"/>
    <xdr:sp macro="" textlink="">
      <xdr:nvSpPr>
        <xdr:cNvPr id="130" name="人口1人当たり決算額の推移該当値テキスト445"/>
        <xdr:cNvSpPr txBox="1"/>
      </xdr:nvSpPr>
      <xdr:spPr>
        <a:xfrm>
          <a:off x="5740400" y="692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20,655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32651</xdr:rowOff>
    </xdr:from>
    <xdr:to>
      <xdr:col>4</xdr:col>
      <xdr:colOff>520700</xdr:colOff>
      <xdr:row>36</xdr:row>
      <xdr:rowOff>134251</xdr:rowOff>
    </xdr:to>
    <xdr:sp macro="" textlink="">
      <xdr:nvSpPr>
        <xdr:cNvPr id="131" name="円/楕円 130"/>
        <xdr:cNvSpPr/>
      </xdr:nvSpPr>
      <xdr:spPr bwMode="auto">
        <a:xfrm>
          <a:off x="4953000" y="698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119028</xdr:rowOff>
    </xdr:from>
    <xdr:ext cx="736600" cy="259045"/>
    <xdr:sp macro="" textlink="">
      <xdr:nvSpPr>
        <xdr:cNvPr id="132" name="テキスト ボックス 131"/>
        <xdr:cNvSpPr txBox="1"/>
      </xdr:nvSpPr>
      <xdr:spPr>
        <a:xfrm>
          <a:off x="4622800" y="707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269961</xdr:rowOff>
    </xdr:from>
    <xdr:to>
      <xdr:col>3</xdr:col>
      <xdr:colOff>955675</xdr:colOff>
      <xdr:row>36</xdr:row>
      <xdr:rowOff>28661</xdr:rowOff>
    </xdr:to>
    <xdr:sp macro="" textlink="">
      <xdr:nvSpPr>
        <xdr:cNvPr id="133" name="円/楕円 132"/>
        <xdr:cNvSpPr/>
      </xdr:nvSpPr>
      <xdr:spPr bwMode="auto">
        <a:xfrm>
          <a:off x="42545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13438</xdr:rowOff>
    </xdr:from>
    <xdr:ext cx="762000" cy="259045"/>
    <xdr:sp macro="" textlink="">
      <xdr:nvSpPr>
        <xdr:cNvPr id="134" name="テキスト ボックス 133"/>
        <xdr:cNvSpPr txBox="1"/>
      </xdr:nvSpPr>
      <xdr:spPr>
        <a:xfrm>
          <a:off x="3924300" y="6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282397</xdr:rowOff>
    </xdr:from>
    <xdr:to>
      <xdr:col>3</xdr:col>
      <xdr:colOff>257175</xdr:colOff>
      <xdr:row>36</xdr:row>
      <xdr:rowOff>41097</xdr:rowOff>
    </xdr:to>
    <xdr:sp macro="" textlink="">
      <xdr:nvSpPr>
        <xdr:cNvPr id="135" name="円/楕円 134"/>
        <xdr:cNvSpPr/>
      </xdr:nvSpPr>
      <xdr:spPr bwMode="auto">
        <a:xfrm>
          <a:off x="3556000" y="689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25874</xdr:rowOff>
    </xdr:from>
    <xdr:ext cx="762000" cy="259045"/>
    <xdr:sp macro="" textlink="">
      <xdr:nvSpPr>
        <xdr:cNvPr id="136" name="テキスト ボックス 135"/>
        <xdr:cNvSpPr txBox="1"/>
      </xdr:nvSpPr>
      <xdr:spPr>
        <a:xfrm>
          <a:off x="3225800" y="697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175664</xdr:rowOff>
    </xdr:from>
    <xdr:to>
      <xdr:col>2</xdr:col>
      <xdr:colOff>692150</xdr:colOff>
      <xdr:row>35</xdr:row>
      <xdr:rowOff>277264</xdr:rowOff>
    </xdr:to>
    <xdr:sp macro="" textlink="">
      <xdr:nvSpPr>
        <xdr:cNvPr id="137" name="円/楕円 136"/>
        <xdr:cNvSpPr/>
      </xdr:nvSpPr>
      <xdr:spPr bwMode="auto">
        <a:xfrm>
          <a:off x="2857500" y="678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262041</xdr:rowOff>
    </xdr:from>
    <xdr:ext cx="762000" cy="259045"/>
    <xdr:sp macro="" textlink="">
      <xdr:nvSpPr>
        <xdr:cNvPr id="138" name="テキスト ボックス 137"/>
        <xdr:cNvSpPr txBox="1"/>
      </xdr:nvSpPr>
      <xdr:spPr>
        <a:xfrm>
          <a:off x="2527300" y="68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14,794
14,582
90.62
8,108,343
7,562,408
437,302
4,769,353
8,289,938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104517</xdr:rowOff>
    </xdr:from>
    <xdr:to>
      <xdr:col>6</xdr:col>
      <xdr:colOff>511175</xdr:colOff>
      <xdr:row>37</xdr:row>
      <xdr:rowOff>126964</xdr:rowOff>
    </xdr:to>
    <xdr:cxnSp macro="">
      <xdr:nvCxnSpPr>
        <xdr:cNvPr id="63" name="直線コネクタ 62"/>
        <xdr:cNvCxnSpPr/>
      </xdr:nvCxnSpPr>
      <xdr:spPr>
        <a:xfrm flipV="1">
          <a:off x="3797300" y="6448167"/>
          <a:ext cx="838200" cy="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126964</xdr:rowOff>
    </xdr:from>
    <xdr:to>
      <xdr:col>5</xdr:col>
      <xdr:colOff>358775</xdr:colOff>
      <xdr:row>37</xdr:row>
      <xdr:rowOff>137556</xdr:rowOff>
    </xdr:to>
    <xdr:cxnSp macro="">
      <xdr:nvCxnSpPr>
        <xdr:cNvPr id="66" name="直線コネクタ 65"/>
        <xdr:cNvCxnSpPr/>
      </xdr:nvCxnSpPr>
      <xdr:spPr>
        <a:xfrm flipV="1">
          <a:off x="2908300" y="6470614"/>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3366</xdr:rowOff>
    </xdr:from>
    <xdr:ext cx="534377" cy="259045"/>
    <xdr:sp macro="" textlink="">
      <xdr:nvSpPr>
        <xdr:cNvPr id="68" name="テキスト ボックス 67"/>
        <xdr:cNvSpPr txBox="1"/>
      </xdr:nvSpPr>
      <xdr:spPr>
        <a:xfrm>
          <a:off x="3530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137556</xdr:rowOff>
    </xdr:from>
    <xdr:to>
      <xdr:col>4</xdr:col>
      <xdr:colOff>155575</xdr:colOff>
      <xdr:row>37</xdr:row>
      <xdr:rowOff>139994</xdr:rowOff>
    </xdr:to>
    <xdr:cxnSp macro="">
      <xdr:nvCxnSpPr>
        <xdr:cNvPr id="69" name="直線コネクタ 68"/>
        <xdr:cNvCxnSpPr/>
      </xdr:nvCxnSpPr>
      <xdr:spPr>
        <a:xfrm flipV="1">
          <a:off x="2019300" y="6481206"/>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17605</xdr:rowOff>
    </xdr:from>
    <xdr:ext cx="534377" cy="259045"/>
    <xdr:sp macro="" textlink="">
      <xdr:nvSpPr>
        <xdr:cNvPr id="71" name="テキスト ボックス 70"/>
        <xdr:cNvSpPr txBox="1"/>
      </xdr:nvSpPr>
      <xdr:spPr>
        <a:xfrm>
          <a:off x="2641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95199</xdr:rowOff>
    </xdr:from>
    <xdr:to>
      <xdr:col>2</xdr:col>
      <xdr:colOff>638175</xdr:colOff>
      <xdr:row>37</xdr:row>
      <xdr:rowOff>139994</xdr:rowOff>
    </xdr:to>
    <xdr:cxnSp macro="">
      <xdr:nvCxnSpPr>
        <xdr:cNvPr id="72" name="直線コネクタ 71"/>
        <xdr:cNvCxnSpPr/>
      </xdr:nvCxnSpPr>
      <xdr:spPr>
        <a:xfrm>
          <a:off x="1130300" y="6438849"/>
          <a:ext cx="889000" cy="4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164780</xdr:rowOff>
    </xdr:from>
    <xdr:ext cx="534377" cy="259045"/>
    <xdr:sp macro="" textlink="">
      <xdr:nvSpPr>
        <xdr:cNvPr id="74" name="テキスト ボックス 73"/>
        <xdr:cNvSpPr txBox="1"/>
      </xdr:nvSpPr>
      <xdr:spPr>
        <a:xfrm>
          <a:off x="1752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146699</xdr:rowOff>
    </xdr:from>
    <xdr:ext cx="534377" cy="259045"/>
    <xdr:sp macro="" textlink="">
      <xdr:nvSpPr>
        <xdr:cNvPr id="76" name="テキスト ボックス 75"/>
        <xdr:cNvSpPr txBox="1"/>
      </xdr:nvSpPr>
      <xdr:spPr>
        <a:xfrm>
          <a:off x="863111"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53717</xdr:rowOff>
    </xdr:from>
    <xdr:to>
      <xdr:col>6</xdr:col>
      <xdr:colOff>561975</xdr:colOff>
      <xdr:row>37</xdr:row>
      <xdr:rowOff>155317</xdr:rowOff>
    </xdr:to>
    <xdr:sp macro="" textlink="">
      <xdr:nvSpPr>
        <xdr:cNvPr id="82" name="円/楕円 81"/>
        <xdr:cNvSpPr/>
      </xdr:nvSpPr>
      <xdr:spPr>
        <a:xfrm>
          <a:off x="4584700" y="63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32144</xdr:rowOff>
    </xdr:from>
    <xdr:ext cx="534377" cy="259045"/>
    <xdr:sp macro="" textlink="">
      <xdr:nvSpPr>
        <xdr:cNvPr id="83" name="人件費該当値テキスト"/>
        <xdr:cNvSpPr txBox="1"/>
      </xdr:nvSpPr>
      <xdr:spPr>
        <a:xfrm>
          <a:off x="4686300" y="63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76164</xdr:rowOff>
    </xdr:from>
    <xdr:to>
      <xdr:col>5</xdr:col>
      <xdr:colOff>409575</xdr:colOff>
      <xdr:row>38</xdr:row>
      <xdr:rowOff>6314</xdr:rowOff>
    </xdr:to>
    <xdr:sp macro="" textlink="">
      <xdr:nvSpPr>
        <xdr:cNvPr id="84" name="円/楕円 83"/>
        <xdr:cNvSpPr/>
      </xdr:nvSpPr>
      <xdr:spPr>
        <a:xfrm>
          <a:off x="37465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168891</xdr:rowOff>
    </xdr:from>
    <xdr:ext cx="534377" cy="259045"/>
    <xdr:sp macro="" textlink="">
      <xdr:nvSpPr>
        <xdr:cNvPr id="85" name="テキスト ボックス 84"/>
        <xdr:cNvSpPr txBox="1"/>
      </xdr:nvSpPr>
      <xdr:spPr>
        <a:xfrm>
          <a:off x="3530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86756</xdr:rowOff>
    </xdr:from>
    <xdr:to>
      <xdr:col>4</xdr:col>
      <xdr:colOff>206375</xdr:colOff>
      <xdr:row>38</xdr:row>
      <xdr:rowOff>16906</xdr:rowOff>
    </xdr:to>
    <xdr:sp macro="" textlink="">
      <xdr:nvSpPr>
        <xdr:cNvPr id="86" name="円/楕円 85"/>
        <xdr:cNvSpPr/>
      </xdr:nvSpPr>
      <xdr:spPr>
        <a:xfrm>
          <a:off x="2857500" y="64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8032</xdr:rowOff>
    </xdr:from>
    <xdr:ext cx="534377" cy="259045"/>
    <xdr:sp macro="" textlink="">
      <xdr:nvSpPr>
        <xdr:cNvPr id="87" name="テキスト ボックス 86"/>
        <xdr:cNvSpPr txBox="1"/>
      </xdr:nvSpPr>
      <xdr:spPr>
        <a:xfrm>
          <a:off x="2641111" y="6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89194</xdr:rowOff>
    </xdr:from>
    <xdr:to>
      <xdr:col>3</xdr:col>
      <xdr:colOff>3175</xdr:colOff>
      <xdr:row>38</xdr:row>
      <xdr:rowOff>19344</xdr:rowOff>
    </xdr:to>
    <xdr:sp macro="" textlink="">
      <xdr:nvSpPr>
        <xdr:cNvPr id="88" name="円/楕円 87"/>
        <xdr:cNvSpPr/>
      </xdr:nvSpPr>
      <xdr:spPr>
        <a:xfrm>
          <a:off x="1968500" y="64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10471</xdr:rowOff>
    </xdr:from>
    <xdr:ext cx="534377" cy="259045"/>
    <xdr:sp macro="" textlink="">
      <xdr:nvSpPr>
        <xdr:cNvPr id="89" name="テキスト ボックス 88"/>
        <xdr:cNvSpPr txBox="1"/>
      </xdr:nvSpPr>
      <xdr:spPr>
        <a:xfrm>
          <a:off x="1752111" y="65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44399</xdr:rowOff>
    </xdr:from>
    <xdr:to>
      <xdr:col>1</xdr:col>
      <xdr:colOff>485775</xdr:colOff>
      <xdr:row>37</xdr:row>
      <xdr:rowOff>145999</xdr:rowOff>
    </xdr:to>
    <xdr:sp macro="" textlink="">
      <xdr:nvSpPr>
        <xdr:cNvPr id="90" name="円/楕円 89"/>
        <xdr:cNvSpPr/>
      </xdr:nvSpPr>
      <xdr:spPr>
        <a:xfrm>
          <a:off x="10795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137126</xdr:rowOff>
    </xdr:from>
    <xdr:ext cx="534377" cy="259045"/>
    <xdr:sp macro="" textlink="">
      <xdr:nvSpPr>
        <xdr:cNvPr id="91" name="テキスト ボックス 90"/>
        <xdr:cNvSpPr txBox="1"/>
      </xdr:nvSpPr>
      <xdr:spPr>
        <a:xfrm>
          <a:off x="863111" y="64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66853</xdr:rowOff>
    </xdr:from>
    <xdr:to>
      <xdr:col>6</xdr:col>
      <xdr:colOff>511175</xdr:colOff>
      <xdr:row>58</xdr:row>
      <xdr:rowOff>80173</xdr:rowOff>
    </xdr:to>
    <xdr:cxnSp macro="">
      <xdr:nvCxnSpPr>
        <xdr:cNvPr id="120" name="直線コネクタ 119"/>
        <xdr:cNvCxnSpPr/>
      </xdr:nvCxnSpPr>
      <xdr:spPr>
        <a:xfrm flipV="1">
          <a:off x="3797300" y="10010953"/>
          <a:ext cx="8382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80173</xdr:rowOff>
    </xdr:from>
    <xdr:to>
      <xdr:col>5</xdr:col>
      <xdr:colOff>358775</xdr:colOff>
      <xdr:row>58</xdr:row>
      <xdr:rowOff>93067</xdr:rowOff>
    </xdr:to>
    <xdr:cxnSp macro="">
      <xdr:nvCxnSpPr>
        <xdr:cNvPr id="123" name="直線コネクタ 122"/>
        <xdr:cNvCxnSpPr/>
      </xdr:nvCxnSpPr>
      <xdr:spPr>
        <a:xfrm flipV="1">
          <a:off x="2908300" y="10024273"/>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92723</xdr:rowOff>
    </xdr:from>
    <xdr:to>
      <xdr:col>4</xdr:col>
      <xdr:colOff>155575</xdr:colOff>
      <xdr:row>58</xdr:row>
      <xdr:rowOff>93067</xdr:rowOff>
    </xdr:to>
    <xdr:cxnSp macro="">
      <xdr:nvCxnSpPr>
        <xdr:cNvPr id="126" name="直線コネクタ 125"/>
        <xdr:cNvCxnSpPr/>
      </xdr:nvCxnSpPr>
      <xdr:spPr>
        <a:xfrm>
          <a:off x="2019300" y="1003682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79256</xdr:rowOff>
    </xdr:from>
    <xdr:to>
      <xdr:col>2</xdr:col>
      <xdr:colOff>638175</xdr:colOff>
      <xdr:row>58</xdr:row>
      <xdr:rowOff>92723</xdr:rowOff>
    </xdr:to>
    <xdr:cxnSp macro="">
      <xdr:nvCxnSpPr>
        <xdr:cNvPr id="129" name="直線コネクタ 128"/>
        <xdr:cNvCxnSpPr/>
      </xdr:nvCxnSpPr>
      <xdr:spPr>
        <a:xfrm>
          <a:off x="1130300" y="10023356"/>
          <a:ext cx="889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144328</xdr:rowOff>
    </xdr:from>
    <xdr:ext cx="534377" cy="259045"/>
    <xdr:sp macro="" textlink="">
      <xdr:nvSpPr>
        <xdr:cNvPr id="133" name="テキスト ボックス 132"/>
        <xdr:cNvSpPr txBox="1"/>
      </xdr:nvSpPr>
      <xdr:spPr>
        <a:xfrm>
          <a:off x="863111" y="9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16053</xdr:rowOff>
    </xdr:from>
    <xdr:to>
      <xdr:col>6</xdr:col>
      <xdr:colOff>561975</xdr:colOff>
      <xdr:row>58</xdr:row>
      <xdr:rowOff>117653</xdr:rowOff>
    </xdr:to>
    <xdr:sp macro="" textlink="">
      <xdr:nvSpPr>
        <xdr:cNvPr id="139" name="円/楕円 138"/>
        <xdr:cNvSpPr/>
      </xdr:nvSpPr>
      <xdr:spPr>
        <a:xfrm>
          <a:off x="4584700" y="99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29373</xdr:rowOff>
    </xdr:from>
    <xdr:to>
      <xdr:col>5</xdr:col>
      <xdr:colOff>409575</xdr:colOff>
      <xdr:row>58</xdr:row>
      <xdr:rowOff>130973</xdr:rowOff>
    </xdr:to>
    <xdr:sp macro="" textlink="">
      <xdr:nvSpPr>
        <xdr:cNvPr id="141" name="円/楕円 140"/>
        <xdr:cNvSpPr/>
      </xdr:nvSpPr>
      <xdr:spPr>
        <a:xfrm>
          <a:off x="3746500" y="997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122100</xdr:rowOff>
    </xdr:from>
    <xdr:ext cx="534377" cy="259045"/>
    <xdr:sp macro="" textlink="">
      <xdr:nvSpPr>
        <xdr:cNvPr id="142" name="テキスト ボックス 141"/>
        <xdr:cNvSpPr txBox="1"/>
      </xdr:nvSpPr>
      <xdr:spPr>
        <a:xfrm>
          <a:off x="3530111" y="1006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42267</xdr:rowOff>
    </xdr:from>
    <xdr:to>
      <xdr:col>4</xdr:col>
      <xdr:colOff>206375</xdr:colOff>
      <xdr:row>58</xdr:row>
      <xdr:rowOff>143867</xdr:rowOff>
    </xdr:to>
    <xdr:sp macro="" textlink="">
      <xdr:nvSpPr>
        <xdr:cNvPr id="143" name="円/楕円 142"/>
        <xdr:cNvSpPr/>
      </xdr:nvSpPr>
      <xdr:spPr>
        <a:xfrm>
          <a:off x="2857500" y="99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134994</xdr:rowOff>
    </xdr:from>
    <xdr:ext cx="534377" cy="259045"/>
    <xdr:sp macro="" textlink="">
      <xdr:nvSpPr>
        <xdr:cNvPr id="144" name="テキスト ボックス 143"/>
        <xdr:cNvSpPr txBox="1"/>
      </xdr:nvSpPr>
      <xdr:spPr>
        <a:xfrm>
          <a:off x="2641111" y="100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41923</xdr:rowOff>
    </xdr:from>
    <xdr:to>
      <xdr:col>3</xdr:col>
      <xdr:colOff>3175</xdr:colOff>
      <xdr:row>58</xdr:row>
      <xdr:rowOff>143523</xdr:rowOff>
    </xdr:to>
    <xdr:sp macro="" textlink="">
      <xdr:nvSpPr>
        <xdr:cNvPr id="145" name="円/楕円 144"/>
        <xdr:cNvSpPr/>
      </xdr:nvSpPr>
      <xdr:spPr>
        <a:xfrm>
          <a:off x="1968500" y="99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134650</xdr:rowOff>
    </xdr:from>
    <xdr:ext cx="534377" cy="259045"/>
    <xdr:sp macro="" textlink="">
      <xdr:nvSpPr>
        <xdr:cNvPr id="146" name="テキスト ボックス 145"/>
        <xdr:cNvSpPr txBox="1"/>
      </xdr:nvSpPr>
      <xdr:spPr>
        <a:xfrm>
          <a:off x="1752111" y="100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28456</xdr:rowOff>
    </xdr:from>
    <xdr:to>
      <xdr:col>1</xdr:col>
      <xdr:colOff>485775</xdr:colOff>
      <xdr:row>58</xdr:row>
      <xdr:rowOff>130056</xdr:rowOff>
    </xdr:to>
    <xdr:sp macro="" textlink="">
      <xdr:nvSpPr>
        <xdr:cNvPr id="147" name="円/楕円 146"/>
        <xdr:cNvSpPr/>
      </xdr:nvSpPr>
      <xdr:spPr>
        <a:xfrm>
          <a:off x="1079500" y="99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121183</xdr:rowOff>
    </xdr:from>
    <xdr:ext cx="534377" cy="259045"/>
    <xdr:sp macro="" textlink="">
      <xdr:nvSpPr>
        <xdr:cNvPr id="148" name="テキスト ボックス 147"/>
        <xdr:cNvSpPr txBox="1"/>
      </xdr:nvSpPr>
      <xdr:spPr>
        <a:xfrm>
          <a:off x="863111" y="100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76411</xdr:rowOff>
    </xdr:from>
    <xdr:to>
      <xdr:col>6</xdr:col>
      <xdr:colOff>511175</xdr:colOff>
      <xdr:row>78</xdr:row>
      <xdr:rowOff>91791</xdr:rowOff>
    </xdr:to>
    <xdr:cxnSp macro="">
      <xdr:nvCxnSpPr>
        <xdr:cNvPr id="179" name="直線コネクタ 178"/>
        <xdr:cNvCxnSpPr/>
      </xdr:nvCxnSpPr>
      <xdr:spPr>
        <a:xfrm flipV="1">
          <a:off x="3797300" y="13449511"/>
          <a:ext cx="8382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91791</xdr:rowOff>
    </xdr:from>
    <xdr:to>
      <xdr:col>5</xdr:col>
      <xdr:colOff>358775</xdr:colOff>
      <xdr:row>78</xdr:row>
      <xdr:rowOff>134606</xdr:rowOff>
    </xdr:to>
    <xdr:cxnSp macro="">
      <xdr:nvCxnSpPr>
        <xdr:cNvPr id="182" name="直線コネクタ 181"/>
        <xdr:cNvCxnSpPr/>
      </xdr:nvCxnSpPr>
      <xdr:spPr>
        <a:xfrm flipV="1">
          <a:off x="2908300" y="13464891"/>
          <a:ext cx="889000" cy="4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115077</xdr:rowOff>
    </xdr:from>
    <xdr:to>
      <xdr:col>4</xdr:col>
      <xdr:colOff>155575</xdr:colOff>
      <xdr:row>78</xdr:row>
      <xdr:rowOff>134606</xdr:rowOff>
    </xdr:to>
    <xdr:cxnSp macro="">
      <xdr:nvCxnSpPr>
        <xdr:cNvPr id="185" name="直線コネクタ 184"/>
        <xdr:cNvCxnSpPr/>
      </xdr:nvCxnSpPr>
      <xdr:spPr>
        <a:xfrm>
          <a:off x="2019300" y="13488177"/>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65960</xdr:rowOff>
    </xdr:from>
    <xdr:to>
      <xdr:col>2</xdr:col>
      <xdr:colOff>638175</xdr:colOff>
      <xdr:row>78</xdr:row>
      <xdr:rowOff>115077</xdr:rowOff>
    </xdr:to>
    <xdr:cxnSp macro="">
      <xdr:nvCxnSpPr>
        <xdr:cNvPr id="188" name="直線コネクタ 187"/>
        <xdr:cNvCxnSpPr/>
      </xdr:nvCxnSpPr>
      <xdr:spPr>
        <a:xfrm>
          <a:off x="1130300" y="13439060"/>
          <a:ext cx="8890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146325</xdr:rowOff>
    </xdr:from>
    <xdr:ext cx="469744" cy="259045"/>
    <xdr:sp macro="" textlink="">
      <xdr:nvSpPr>
        <xdr:cNvPr id="192" name="テキスト ボックス 191"/>
        <xdr:cNvSpPr txBox="1"/>
      </xdr:nvSpPr>
      <xdr:spPr>
        <a:xfrm>
          <a:off x="895427" y="135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25611</xdr:rowOff>
    </xdr:from>
    <xdr:to>
      <xdr:col>6</xdr:col>
      <xdr:colOff>561975</xdr:colOff>
      <xdr:row>78</xdr:row>
      <xdr:rowOff>127211</xdr:rowOff>
    </xdr:to>
    <xdr:sp macro="" textlink="">
      <xdr:nvSpPr>
        <xdr:cNvPr id="198" name="円/楕円 197"/>
        <xdr:cNvSpPr/>
      </xdr:nvSpPr>
      <xdr:spPr>
        <a:xfrm>
          <a:off x="45847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48488</xdr:rowOff>
    </xdr:from>
    <xdr:ext cx="469744" cy="259045"/>
    <xdr:sp macro="" textlink="">
      <xdr:nvSpPr>
        <xdr:cNvPr id="199" name="維持補修費該当値テキスト"/>
        <xdr:cNvSpPr txBox="1"/>
      </xdr:nvSpPr>
      <xdr:spPr>
        <a:xfrm>
          <a:off x="4686300" y="1325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40991</xdr:rowOff>
    </xdr:from>
    <xdr:to>
      <xdr:col>5</xdr:col>
      <xdr:colOff>409575</xdr:colOff>
      <xdr:row>78</xdr:row>
      <xdr:rowOff>142591</xdr:rowOff>
    </xdr:to>
    <xdr:sp macro="" textlink="">
      <xdr:nvSpPr>
        <xdr:cNvPr id="200" name="円/楕円 199"/>
        <xdr:cNvSpPr/>
      </xdr:nvSpPr>
      <xdr:spPr>
        <a:xfrm>
          <a:off x="3746500" y="134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133718</xdr:rowOff>
    </xdr:from>
    <xdr:ext cx="469744" cy="259045"/>
    <xdr:sp macro="" textlink="">
      <xdr:nvSpPr>
        <xdr:cNvPr id="201" name="テキスト ボックス 200"/>
        <xdr:cNvSpPr txBox="1"/>
      </xdr:nvSpPr>
      <xdr:spPr>
        <a:xfrm>
          <a:off x="3562427" y="1350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83806</xdr:rowOff>
    </xdr:from>
    <xdr:to>
      <xdr:col>4</xdr:col>
      <xdr:colOff>206375</xdr:colOff>
      <xdr:row>79</xdr:row>
      <xdr:rowOff>13956</xdr:rowOff>
    </xdr:to>
    <xdr:sp macro="" textlink="">
      <xdr:nvSpPr>
        <xdr:cNvPr id="202" name="円/楕円 201"/>
        <xdr:cNvSpPr/>
      </xdr:nvSpPr>
      <xdr:spPr>
        <a:xfrm>
          <a:off x="2857500" y="13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5083</xdr:rowOff>
    </xdr:from>
    <xdr:ext cx="469744" cy="259045"/>
    <xdr:sp macro="" textlink="">
      <xdr:nvSpPr>
        <xdr:cNvPr id="203" name="テキスト ボックス 202"/>
        <xdr:cNvSpPr txBox="1"/>
      </xdr:nvSpPr>
      <xdr:spPr>
        <a:xfrm>
          <a:off x="2673427" y="1354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64277</xdr:rowOff>
    </xdr:from>
    <xdr:to>
      <xdr:col>3</xdr:col>
      <xdr:colOff>3175</xdr:colOff>
      <xdr:row>78</xdr:row>
      <xdr:rowOff>165877</xdr:rowOff>
    </xdr:to>
    <xdr:sp macro="" textlink="">
      <xdr:nvSpPr>
        <xdr:cNvPr id="204" name="円/楕円 203"/>
        <xdr:cNvSpPr/>
      </xdr:nvSpPr>
      <xdr:spPr>
        <a:xfrm>
          <a:off x="1968500" y="134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157004</xdr:rowOff>
    </xdr:from>
    <xdr:ext cx="469744" cy="259045"/>
    <xdr:sp macro="" textlink="">
      <xdr:nvSpPr>
        <xdr:cNvPr id="205" name="テキスト ボックス 204"/>
        <xdr:cNvSpPr txBox="1"/>
      </xdr:nvSpPr>
      <xdr:spPr>
        <a:xfrm>
          <a:off x="1784427" y="1353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15160</xdr:rowOff>
    </xdr:from>
    <xdr:to>
      <xdr:col>1</xdr:col>
      <xdr:colOff>485775</xdr:colOff>
      <xdr:row>78</xdr:row>
      <xdr:rowOff>116760</xdr:rowOff>
    </xdr:to>
    <xdr:sp macro="" textlink="">
      <xdr:nvSpPr>
        <xdr:cNvPr id="206" name="円/楕円 205"/>
        <xdr:cNvSpPr/>
      </xdr:nvSpPr>
      <xdr:spPr>
        <a:xfrm>
          <a:off x="1079500" y="133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133287</xdr:rowOff>
    </xdr:from>
    <xdr:ext cx="469744" cy="259045"/>
    <xdr:sp macro="" textlink="">
      <xdr:nvSpPr>
        <xdr:cNvPr id="207" name="テキスト ボックス 206"/>
        <xdr:cNvSpPr txBox="1"/>
      </xdr:nvSpPr>
      <xdr:spPr>
        <a:xfrm>
          <a:off x="895427" y="1316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113232</xdr:rowOff>
    </xdr:from>
    <xdr:to>
      <xdr:col>6</xdr:col>
      <xdr:colOff>511175</xdr:colOff>
      <xdr:row>96</xdr:row>
      <xdr:rowOff>128222</xdr:rowOff>
    </xdr:to>
    <xdr:cxnSp macro="">
      <xdr:nvCxnSpPr>
        <xdr:cNvPr id="239" name="直線コネクタ 238"/>
        <xdr:cNvCxnSpPr/>
      </xdr:nvCxnSpPr>
      <xdr:spPr>
        <a:xfrm>
          <a:off x="3797300" y="16572432"/>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113232</xdr:rowOff>
    </xdr:from>
    <xdr:to>
      <xdr:col>5</xdr:col>
      <xdr:colOff>358775</xdr:colOff>
      <xdr:row>97</xdr:row>
      <xdr:rowOff>67610</xdr:rowOff>
    </xdr:to>
    <xdr:cxnSp macro="">
      <xdr:nvCxnSpPr>
        <xdr:cNvPr id="242" name="直線コネクタ 241"/>
        <xdr:cNvCxnSpPr/>
      </xdr:nvCxnSpPr>
      <xdr:spPr>
        <a:xfrm flipV="1">
          <a:off x="2908300" y="16572432"/>
          <a:ext cx="889000" cy="1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161641</xdr:rowOff>
    </xdr:from>
    <xdr:ext cx="534377" cy="259045"/>
    <xdr:sp macro="" textlink="">
      <xdr:nvSpPr>
        <xdr:cNvPr id="244" name="テキスト ボックス 243"/>
        <xdr:cNvSpPr txBox="1"/>
      </xdr:nvSpPr>
      <xdr:spPr>
        <a:xfrm>
          <a:off x="3530111" y="166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67610</xdr:rowOff>
    </xdr:from>
    <xdr:to>
      <xdr:col>4</xdr:col>
      <xdr:colOff>155575</xdr:colOff>
      <xdr:row>97</xdr:row>
      <xdr:rowOff>70614</xdr:rowOff>
    </xdr:to>
    <xdr:cxnSp macro="">
      <xdr:nvCxnSpPr>
        <xdr:cNvPr id="245" name="直線コネクタ 244"/>
        <xdr:cNvCxnSpPr/>
      </xdr:nvCxnSpPr>
      <xdr:spPr>
        <a:xfrm flipV="1">
          <a:off x="2019300" y="16698260"/>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85166</xdr:rowOff>
    </xdr:from>
    <xdr:ext cx="534377" cy="259045"/>
    <xdr:sp macro="" textlink="">
      <xdr:nvSpPr>
        <xdr:cNvPr id="247" name="テキスト ボックス 246"/>
        <xdr:cNvSpPr txBox="1"/>
      </xdr:nvSpPr>
      <xdr:spPr>
        <a:xfrm>
          <a:off x="2641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70614</xdr:rowOff>
    </xdr:from>
    <xdr:to>
      <xdr:col>2</xdr:col>
      <xdr:colOff>638175</xdr:colOff>
      <xdr:row>97</xdr:row>
      <xdr:rowOff>136778</xdr:rowOff>
    </xdr:to>
    <xdr:cxnSp macro="">
      <xdr:nvCxnSpPr>
        <xdr:cNvPr id="248" name="直線コネクタ 247"/>
        <xdr:cNvCxnSpPr/>
      </xdr:nvCxnSpPr>
      <xdr:spPr>
        <a:xfrm flipV="1">
          <a:off x="1130300" y="16701264"/>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5075</xdr:rowOff>
    </xdr:from>
    <xdr:ext cx="534377" cy="259045"/>
    <xdr:sp macro="" textlink="">
      <xdr:nvSpPr>
        <xdr:cNvPr id="250" name="テキスト ボックス 249"/>
        <xdr:cNvSpPr txBox="1"/>
      </xdr:nvSpPr>
      <xdr:spPr>
        <a:xfrm>
          <a:off x="1752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4815</xdr:rowOff>
    </xdr:from>
    <xdr:ext cx="534377" cy="259045"/>
    <xdr:sp macro="" textlink="">
      <xdr:nvSpPr>
        <xdr:cNvPr id="252" name="テキスト ボックス 251"/>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77422</xdr:rowOff>
    </xdr:from>
    <xdr:to>
      <xdr:col>6</xdr:col>
      <xdr:colOff>561975</xdr:colOff>
      <xdr:row>97</xdr:row>
      <xdr:rowOff>7572</xdr:rowOff>
    </xdr:to>
    <xdr:sp macro="" textlink="">
      <xdr:nvSpPr>
        <xdr:cNvPr id="258" name="円/楕円 257"/>
        <xdr:cNvSpPr/>
      </xdr:nvSpPr>
      <xdr:spPr>
        <a:xfrm>
          <a:off x="4584700" y="165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55849</xdr:rowOff>
    </xdr:from>
    <xdr:ext cx="534377" cy="259045"/>
    <xdr:sp macro="" textlink="">
      <xdr:nvSpPr>
        <xdr:cNvPr id="259" name="扶助費該当値テキスト"/>
        <xdr:cNvSpPr txBox="1"/>
      </xdr:nvSpPr>
      <xdr:spPr>
        <a:xfrm>
          <a:off x="4686300" y="165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62432</xdr:rowOff>
    </xdr:from>
    <xdr:to>
      <xdr:col>5</xdr:col>
      <xdr:colOff>409575</xdr:colOff>
      <xdr:row>96</xdr:row>
      <xdr:rowOff>164032</xdr:rowOff>
    </xdr:to>
    <xdr:sp macro="" textlink="">
      <xdr:nvSpPr>
        <xdr:cNvPr id="260" name="円/楕円 259"/>
        <xdr:cNvSpPr/>
      </xdr:nvSpPr>
      <xdr:spPr>
        <a:xfrm>
          <a:off x="3746500" y="165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9109</xdr:rowOff>
    </xdr:from>
    <xdr:ext cx="534377" cy="259045"/>
    <xdr:sp macro="" textlink="">
      <xdr:nvSpPr>
        <xdr:cNvPr id="261" name="テキスト ボックス 260"/>
        <xdr:cNvSpPr txBox="1"/>
      </xdr:nvSpPr>
      <xdr:spPr>
        <a:xfrm>
          <a:off x="3530111" y="162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16810</xdr:rowOff>
    </xdr:from>
    <xdr:to>
      <xdr:col>4</xdr:col>
      <xdr:colOff>206375</xdr:colOff>
      <xdr:row>97</xdr:row>
      <xdr:rowOff>118410</xdr:rowOff>
    </xdr:to>
    <xdr:sp macro="" textlink="">
      <xdr:nvSpPr>
        <xdr:cNvPr id="262" name="円/楕円 261"/>
        <xdr:cNvSpPr/>
      </xdr:nvSpPr>
      <xdr:spPr>
        <a:xfrm>
          <a:off x="2857500" y="166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109537</xdr:rowOff>
    </xdr:from>
    <xdr:ext cx="534377" cy="259045"/>
    <xdr:sp macro="" textlink="">
      <xdr:nvSpPr>
        <xdr:cNvPr id="263" name="テキスト ボックス 262"/>
        <xdr:cNvSpPr txBox="1"/>
      </xdr:nvSpPr>
      <xdr:spPr>
        <a:xfrm>
          <a:off x="2641111" y="16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19814</xdr:rowOff>
    </xdr:from>
    <xdr:to>
      <xdr:col>3</xdr:col>
      <xdr:colOff>3175</xdr:colOff>
      <xdr:row>97</xdr:row>
      <xdr:rowOff>121414</xdr:rowOff>
    </xdr:to>
    <xdr:sp macro="" textlink="">
      <xdr:nvSpPr>
        <xdr:cNvPr id="264" name="円/楕円 263"/>
        <xdr:cNvSpPr/>
      </xdr:nvSpPr>
      <xdr:spPr>
        <a:xfrm>
          <a:off x="1968500" y="166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112541</xdr:rowOff>
    </xdr:from>
    <xdr:ext cx="534377" cy="259045"/>
    <xdr:sp macro="" textlink="">
      <xdr:nvSpPr>
        <xdr:cNvPr id="265" name="テキスト ボックス 264"/>
        <xdr:cNvSpPr txBox="1"/>
      </xdr:nvSpPr>
      <xdr:spPr>
        <a:xfrm>
          <a:off x="1752111" y="167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85978</xdr:rowOff>
    </xdr:from>
    <xdr:to>
      <xdr:col>1</xdr:col>
      <xdr:colOff>485775</xdr:colOff>
      <xdr:row>98</xdr:row>
      <xdr:rowOff>16128</xdr:rowOff>
    </xdr:to>
    <xdr:sp macro="" textlink="">
      <xdr:nvSpPr>
        <xdr:cNvPr id="266" name="円/楕円 265"/>
        <xdr:cNvSpPr/>
      </xdr:nvSpPr>
      <xdr:spPr>
        <a:xfrm>
          <a:off x="1079500" y="167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7255</xdr:rowOff>
    </xdr:from>
    <xdr:ext cx="534377" cy="259045"/>
    <xdr:sp macro="" textlink="">
      <xdr:nvSpPr>
        <xdr:cNvPr id="267" name="テキスト ボックス 266"/>
        <xdr:cNvSpPr txBox="1"/>
      </xdr:nvSpPr>
      <xdr:spPr>
        <a:xfrm>
          <a:off x="863111" y="168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145305</xdr:rowOff>
    </xdr:from>
    <xdr:to>
      <xdr:col>15</xdr:col>
      <xdr:colOff>180975</xdr:colOff>
      <xdr:row>37</xdr:row>
      <xdr:rowOff>7295</xdr:rowOff>
    </xdr:to>
    <xdr:cxnSp macro="">
      <xdr:nvCxnSpPr>
        <xdr:cNvPr id="294" name="直線コネクタ 293"/>
        <xdr:cNvCxnSpPr/>
      </xdr:nvCxnSpPr>
      <xdr:spPr>
        <a:xfrm flipV="1">
          <a:off x="9639300" y="6317505"/>
          <a:ext cx="8382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135055</xdr:rowOff>
    </xdr:from>
    <xdr:to>
      <xdr:col>14</xdr:col>
      <xdr:colOff>28575</xdr:colOff>
      <xdr:row>37</xdr:row>
      <xdr:rowOff>7295</xdr:rowOff>
    </xdr:to>
    <xdr:cxnSp macro="">
      <xdr:nvCxnSpPr>
        <xdr:cNvPr id="297" name="直線コネクタ 296"/>
        <xdr:cNvCxnSpPr/>
      </xdr:nvCxnSpPr>
      <xdr:spPr>
        <a:xfrm>
          <a:off x="8750300" y="6307255"/>
          <a:ext cx="8890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33671</xdr:rowOff>
    </xdr:from>
    <xdr:ext cx="534377" cy="259045"/>
    <xdr:sp macro="" textlink="">
      <xdr:nvSpPr>
        <xdr:cNvPr id="299" name="テキスト ボックス 298"/>
        <xdr:cNvSpPr txBox="1"/>
      </xdr:nvSpPr>
      <xdr:spPr>
        <a:xfrm>
          <a:off x="9372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135055</xdr:rowOff>
    </xdr:from>
    <xdr:to>
      <xdr:col>12</xdr:col>
      <xdr:colOff>511175</xdr:colOff>
      <xdr:row>37</xdr:row>
      <xdr:rowOff>1159</xdr:rowOff>
    </xdr:to>
    <xdr:cxnSp macro="">
      <xdr:nvCxnSpPr>
        <xdr:cNvPr id="300" name="直線コネクタ 299"/>
        <xdr:cNvCxnSpPr/>
      </xdr:nvCxnSpPr>
      <xdr:spPr>
        <a:xfrm flipV="1">
          <a:off x="7861300" y="6307255"/>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19954</xdr:rowOff>
    </xdr:from>
    <xdr:ext cx="534377" cy="259045"/>
    <xdr:sp macro="" textlink="">
      <xdr:nvSpPr>
        <xdr:cNvPr id="302" name="テキスト ボックス 301"/>
        <xdr:cNvSpPr txBox="1"/>
      </xdr:nvSpPr>
      <xdr:spPr>
        <a:xfrm>
          <a:off x="8483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166204</xdr:rowOff>
    </xdr:from>
    <xdr:to>
      <xdr:col>11</xdr:col>
      <xdr:colOff>307975</xdr:colOff>
      <xdr:row>37</xdr:row>
      <xdr:rowOff>1159</xdr:rowOff>
    </xdr:to>
    <xdr:cxnSp macro="">
      <xdr:nvCxnSpPr>
        <xdr:cNvPr id="303" name="直線コネクタ 302"/>
        <xdr:cNvCxnSpPr/>
      </xdr:nvCxnSpPr>
      <xdr:spPr>
        <a:xfrm>
          <a:off x="6972300" y="6338404"/>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49428</xdr:rowOff>
    </xdr:from>
    <xdr:ext cx="534377" cy="259045"/>
    <xdr:sp macro="" textlink="">
      <xdr:nvSpPr>
        <xdr:cNvPr id="305" name="テキスト ボックス 304"/>
        <xdr:cNvSpPr txBox="1"/>
      </xdr:nvSpPr>
      <xdr:spPr>
        <a:xfrm>
          <a:off x="7594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47160</xdr:rowOff>
    </xdr:from>
    <xdr:ext cx="534377" cy="259045"/>
    <xdr:sp macro="" textlink="">
      <xdr:nvSpPr>
        <xdr:cNvPr id="307" name="テキスト ボックス 306"/>
        <xdr:cNvSpPr txBox="1"/>
      </xdr:nvSpPr>
      <xdr:spPr>
        <a:xfrm>
          <a:off x="6705111" y="63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94505</xdr:rowOff>
    </xdr:from>
    <xdr:to>
      <xdr:col>15</xdr:col>
      <xdr:colOff>231775</xdr:colOff>
      <xdr:row>37</xdr:row>
      <xdr:rowOff>24655</xdr:rowOff>
    </xdr:to>
    <xdr:sp macro="" textlink="">
      <xdr:nvSpPr>
        <xdr:cNvPr id="313" name="円/楕円 312"/>
        <xdr:cNvSpPr/>
      </xdr:nvSpPr>
      <xdr:spPr>
        <a:xfrm>
          <a:off x="10426700" y="62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72932</xdr:rowOff>
    </xdr:from>
    <xdr:ext cx="534377" cy="259045"/>
    <xdr:sp macro="" textlink="">
      <xdr:nvSpPr>
        <xdr:cNvPr id="314" name="補助費等該当値テキスト"/>
        <xdr:cNvSpPr txBox="1"/>
      </xdr:nvSpPr>
      <xdr:spPr>
        <a:xfrm>
          <a:off x="10528300" y="62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127945</xdr:rowOff>
    </xdr:from>
    <xdr:to>
      <xdr:col>14</xdr:col>
      <xdr:colOff>79375</xdr:colOff>
      <xdr:row>37</xdr:row>
      <xdr:rowOff>58095</xdr:rowOff>
    </xdr:to>
    <xdr:sp macro="" textlink="">
      <xdr:nvSpPr>
        <xdr:cNvPr id="315" name="円/楕円 314"/>
        <xdr:cNvSpPr/>
      </xdr:nvSpPr>
      <xdr:spPr>
        <a:xfrm>
          <a:off x="9588500" y="63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49222</xdr:rowOff>
    </xdr:from>
    <xdr:ext cx="534377" cy="259045"/>
    <xdr:sp macro="" textlink="">
      <xdr:nvSpPr>
        <xdr:cNvPr id="316" name="テキスト ボックス 315"/>
        <xdr:cNvSpPr txBox="1"/>
      </xdr:nvSpPr>
      <xdr:spPr>
        <a:xfrm>
          <a:off x="9372111" y="63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84255</xdr:rowOff>
    </xdr:from>
    <xdr:to>
      <xdr:col>12</xdr:col>
      <xdr:colOff>561975</xdr:colOff>
      <xdr:row>37</xdr:row>
      <xdr:rowOff>14405</xdr:rowOff>
    </xdr:to>
    <xdr:sp macro="" textlink="">
      <xdr:nvSpPr>
        <xdr:cNvPr id="317" name="円/楕円 316"/>
        <xdr:cNvSpPr/>
      </xdr:nvSpPr>
      <xdr:spPr>
        <a:xfrm>
          <a:off x="8699500" y="62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5532</xdr:rowOff>
    </xdr:from>
    <xdr:ext cx="534377" cy="259045"/>
    <xdr:sp macro="" textlink="">
      <xdr:nvSpPr>
        <xdr:cNvPr id="318" name="テキスト ボックス 317"/>
        <xdr:cNvSpPr txBox="1"/>
      </xdr:nvSpPr>
      <xdr:spPr>
        <a:xfrm>
          <a:off x="8483111" y="63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121809</xdr:rowOff>
    </xdr:from>
    <xdr:to>
      <xdr:col>11</xdr:col>
      <xdr:colOff>358775</xdr:colOff>
      <xdr:row>37</xdr:row>
      <xdr:rowOff>51959</xdr:rowOff>
    </xdr:to>
    <xdr:sp macro="" textlink="">
      <xdr:nvSpPr>
        <xdr:cNvPr id="319" name="円/楕円 318"/>
        <xdr:cNvSpPr/>
      </xdr:nvSpPr>
      <xdr:spPr>
        <a:xfrm>
          <a:off x="7810500" y="62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68486</xdr:rowOff>
    </xdr:from>
    <xdr:ext cx="534377" cy="259045"/>
    <xdr:sp macro="" textlink="">
      <xdr:nvSpPr>
        <xdr:cNvPr id="320" name="テキスト ボックス 319"/>
        <xdr:cNvSpPr txBox="1"/>
      </xdr:nvSpPr>
      <xdr:spPr>
        <a:xfrm>
          <a:off x="7594111" y="60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115404</xdr:rowOff>
    </xdr:from>
    <xdr:to>
      <xdr:col>10</xdr:col>
      <xdr:colOff>155575</xdr:colOff>
      <xdr:row>37</xdr:row>
      <xdr:rowOff>45554</xdr:rowOff>
    </xdr:to>
    <xdr:sp macro="" textlink="">
      <xdr:nvSpPr>
        <xdr:cNvPr id="321" name="円/楕円 320"/>
        <xdr:cNvSpPr/>
      </xdr:nvSpPr>
      <xdr:spPr>
        <a:xfrm>
          <a:off x="6921500" y="62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62081</xdr:rowOff>
    </xdr:from>
    <xdr:ext cx="534377" cy="259045"/>
    <xdr:sp macro="" textlink="">
      <xdr:nvSpPr>
        <xdr:cNvPr id="322" name="テキスト ボックス 321"/>
        <xdr:cNvSpPr txBox="1"/>
      </xdr:nvSpPr>
      <xdr:spPr>
        <a:xfrm>
          <a:off x="6705111" y="60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18997</xdr:rowOff>
    </xdr:from>
    <xdr:to>
      <xdr:col>15</xdr:col>
      <xdr:colOff>180975</xdr:colOff>
      <xdr:row>58</xdr:row>
      <xdr:rowOff>82077</xdr:rowOff>
    </xdr:to>
    <xdr:cxnSp macro="">
      <xdr:nvCxnSpPr>
        <xdr:cNvPr id="349" name="直線コネクタ 348"/>
        <xdr:cNvCxnSpPr/>
      </xdr:nvCxnSpPr>
      <xdr:spPr>
        <a:xfrm>
          <a:off x="9639300" y="9963097"/>
          <a:ext cx="838200" cy="6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18997</xdr:rowOff>
    </xdr:from>
    <xdr:to>
      <xdr:col>14</xdr:col>
      <xdr:colOff>28575</xdr:colOff>
      <xdr:row>58</xdr:row>
      <xdr:rowOff>42489</xdr:rowOff>
    </xdr:to>
    <xdr:cxnSp macro="">
      <xdr:nvCxnSpPr>
        <xdr:cNvPr id="352" name="直線コネクタ 351"/>
        <xdr:cNvCxnSpPr/>
      </xdr:nvCxnSpPr>
      <xdr:spPr>
        <a:xfrm flipV="1">
          <a:off x="8750300" y="9963097"/>
          <a:ext cx="8890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101571</xdr:rowOff>
    </xdr:from>
    <xdr:ext cx="534377" cy="259045"/>
    <xdr:sp macro="" textlink="">
      <xdr:nvSpPr>
        <xdr:cNvPr id="354" name="テキスト ボックス 353"/>
        <xdr:cNvSpPr txBox="1"/>
      </xdr:nvSpPr>
      <xdr:spPr>
        <a:xfrm>
          <a:off x="9372111" y="100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42489</xdr:rowOff>
    </xdr:from>
    <xdr:to>
      <xdr:col>12</xdr:col>
      <xdr:colOff>511175</xdr:colOff>
      <xdr:row>58</xdr:row>
      <xdr:rowOff>76061</xdr:rowOff>
    </xdr:to>
    <xdr:cxnSp macro="">
      <xdr:nvCxnSpPr>
        <xdr:cNvPr id="355" name="直線コネクタ 354"/>
        <xdr:cNvCxnSpPr/>
      </xdr:nvCxnSpPr>
      <xdr:spPr>
        <a:xfrm flipV="1">
          <a:off x="7861300" y="9986589"/>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106656</xdr:rowOff>
    </xdr:from>
    <xdr:ext cx="534377" cy="259045"/>
    <xdr:sp macro="" textlink="">
      <xdr:nvSpPr>
        <xdr:cNvPr id="357" name="テキスト ボックス 356"/>
        <xdr:cNvSpPr txBox="1"/>
      </xdr:nvSpPr>
      <xdr:spPr>
        <a:xfrm>
          <a:off x="8483111" y="100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76061</xdr:rowOff>
    </xdr:from>
    <xdr:to>
      <xdr:col>11</xdr:col>
      <xdr:colOff>307975</xdr:colOff>
      <xdr:row>58</xdr:row>
      <xdr:rowOff>86095</xdr:rowOff>
    </xdr:to>
    <xdr:cxnSp macro="">
      <xdr:nvCxnSpPr>
        <xdr:cNvPr id="358" name="直線コネクタ 357"/>
        <xdr:cNvCxnSpPr/>
      </xdr:nvCxnSpPr>
      <xdr:spPr>
        <a:xfrm flipV="1">
          <a:off x="6972300" y="10020161"/>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142487</xdr:rowOff>
    </xdr:from>
    <xdr:ext cx="534377" cy="259045"/>
    <xdr:sp macro="" textlink="">
      <xdr:nvSpPr>
        <xdr:cNvPr id="360" name="テキスト ボックス 359"/>
        <xdr:cNvSpPr txBox="1"/>
      </xdr:nvSpPr>
      <xdr:spPr>
        <a:xfrm>
          <a:off x="7594111" y="97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152319</xdr:rowOff>
    </xdr:from>
    <xdr:ext cx="534377" cy="259045"/>
    <xdr:sp macro="" textlink="">
      <xdr:nvSpPr>
        <xdr:cNvPr id="362" name="テキスト ボックス 361"/>
        <xdr:cNvSpPr txBox="1"/>
      </xdr:nvSpPr>
      <xdr:spPr>
        <a:xfrm>
          <a:off x="6705111" y="97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31277</xdr:rowOff>
    </xdr:from>
    <xdr:to>
      <xdr:col>15</xdr:col>
      <xdr:colOff>231775</xdr:colOff>
      <xdr:row>58</xdr:row>
      <xdr:rowOff>132877</xdr:rowOff>
    </xdr:to>
    <xdr:sp macro="" textlink="">
      <xdr:nvSpPr>
        <xdr:cNvPr id="368" name="円/楕円 367"/>
        <xdr:cNvSpPr/>
      </xdr:nvSpPr>
      <xdr:spPr>
        <a:xfrm>
          <a:off x="10426700" y="997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139647</xdr:rowOff>
    </xdr:from>
    <xdr:to>
      <xdr:col>14</xdr:col>
      <xdr:colOff>79375</xdr:colOff>
      <xdr:row>58</xdr:row>
      <xdr:rowOff>69797</xdr:rowOff>
    </xdr:to>
    <xdr:sp macro="" textlink="">
      <xdr:nvSpPr>
        <xdr:cNvPr id="370" name="円/楕円 369"/>
        <xdr:cNvSpPr/>
      </xdr:nvSpPr>
      <xdr:spPr>
        <a:xfrm>
          <a:off x="9588500" y="991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86324</xdr:rowOff>
    </xdr:from>
    <xdr:ext cx="599010" cy="259045"/>
    <xdr:sp macro="" textlink="">
      <xdr:nvSpPr>
        <xdr:cNvPr id="371" name="テキスト ボックス 370"/>
        <xdr:cNvSpPr txBox="1"/>
      </xdr:nvSpPr>
      <xdr:spPr>
        <a:xfrm>
          <a:off x="9339794" y="968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163139</xdr:rowOff>
    </xdr:from>
    <xdr:to>
      <xdr:col>12</xdr:col>
      <xdr:colOff>561975</xdr:colOff>
      <xdr:row>58</xdr:row>
      <xdr:rowOff>93289</xdr:rowOff>
    </xdr:to>
    <xdr:sp macro="" textlink="">
      <xdr:nvSpPr>
        <xdr:cNvPr id="372" name="円/楕円 371"/>
        <xdr:cNvSpPr/>
      </xdr:nvSpPr>
      <xdr:spPr>
        <a:xfrm>
          <a:off x="8699500" y="99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109816</xdr:rowOff>
    </xdr:from>
    <xdr:ext cx="599010" cy="259045"/>
    <xdr:sp macro="" textlink="">
      <xdr:nvSpPr>
        <xdr:cNvPr id="373" name="テキスト ボックス 372"/>
        <xdr:cNvSpPr txBox="1"/>
      </xdr:nvSpPr>
      <xdr:spPr>
        <a:xfrm>
          <a:off x="8450794" y="971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25261</xdr:rowOff>
    </xdr:from>
    <xdr:to>
      <xdr:col>11</xdr:col>
      <xdr:colOff>358775</xdr:colOff>
      <xdr:row>58</xdr:row>
      <xdr:rowOff>126861</xdr:rowOff>
    </xdr:to>
    <xdr:sp macro="" textlink="">
      <xdr:nvSpPr>
        <xdr:cNvPr id="374" name="円/楕円 373"/>
        <xdr:cNvSpPr/>
      </xdr:nvSpPr>
      <xdr:spPr>
        <a:xfrm>
          <a:off x="7810500" y="99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117988</xdr:rowOff>
    </xdr:from>
    <xdr:ext cx="534377" cy="259045"/>
    <xdr:sp macro="" textlink="">
      <xdr:nvSpPr>
        <xdr:cNvPr id="375" name="テキスト ボックス 374"/>
        <xdr:cNvSpPr txBox="1"/>
      </xdr:nvSpPr>
      <xdr:spPr>
        <a:xfrm>
          <a:off x="7594111" y="10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35295</xdr:rowOff>
    </xdr:from>
    <xdr:to>
      <xdr:col>10</xdr:col>
      <xdr:colOff>155575</xdr:colOff>
      <xdr:row>58</xdr:row>
      <xdr:rowOff>136895</xdr:rowOff>
    </xdr:to>
    <xdr:sp macro="" textlink="">
      <xdr:nvSpPr>
        <xdr:cNvPr id="376" name="円/楕円 375"/>
        <xdr:cNvSpPr/>
      </xdr:nvSpPr>
      <xdr:spPr>
        <a:xfrm>
          <a:off x="6921500" y="99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128022</xdr:rowOff>
    </xdr:from>
    <xdr:ext cx="534377" cy="259045"/>
    <xdr:sp macro="" textlink="">
      <xdr:nvSpPr>
        <xdr:cNvPr id="377" name="テキスト ボックス 376"/>
        <xdr:cNvSpPr txBox="1"/>
      </xdr:nvSpPr>
      <xdr:spPr>
        <a:xfrm>
          <a:off x="6705111" y="100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17712</xdr:rowOff>
    </xdr:from>
    <xdr:to>
      <xdr:col>15</xdr:col>
      <xdr:colOff>180975</xdr:colOff>
      <xdr:row>79</xdr:row>
      <xdr:rowOff>64046</xdr:rowOff>
    </xdr:to>
    <xdr:cxnSp macro="">
      <xdr:nvCxnSpPr>
        <xdr:cNvPr id="408" name="直線コネクタ 407"/>
        <xdr:cNvCxnSpPr/>
      </xdr:nvCxnSpPr>
      <xdr:spPr>
        <a:xfrm>
          <a:off x="9639300" y="13562262"/>
          <a:ext cx="838200" cy="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93995</xdr:rowOff>
    </xdr:from>
    <xdr:ext cx="534377" cy="259045"/>
    <xdr:sp macro="" textlink="">
      <xdr:nvSpPr>
        <xdr:cNvPr id="412" name="テキスト ボックス 411"/>
        <xdr:cNvSpPr txBox="1"/>
      </xdr:nvSpPr>
      <xdr:spPr>
        <a:xfrm>
          <a:off x="9372111" y="136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13246</xdr:rowOff>
    </xdr:from>
    <xdr:to>
      <xdr:col>15</xdr:col>
      <xdr:colOff>231775</xdr:colOff>
      <xdr:row>79</xdr:row>
      <xdr:rowOff>114846</xdr:rowOff>
    </xdr:to>
    <xdr:sp macro="" textlink="">
      <xdr:nvSpPr>
        <xdr:cNvPr id="418" name="円/楕円 417"/>
        <xdr:cNvSpPr/>
      </xdr:nvSpPr>
      <xdr:spPr>
        <a:xfrm>
          <a:off x="10426700" y="135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138362</xdr:rowOff>
    </xdr:from>
    <xdr:to>
      <xdr:col>14</xdr:col>
      <xdr:colOff>79375</xdr:colOff>
      <xdr:row>79</xdr:row>
      <xdr:rowOff>68512</xdr:rowOff>
    </xdr:to>
    <xdr:sp macro="" textlink="">
      <xdr:nvSpPr>
        <xdr:cNvPr id="420" name="円/楕円 419"/>
        <xdr:cNvSpPr/>
      </xdr:nvSpPr>
      <xdr:spPr>
        <a:xfrm>
          <a:off x="9588500" y="135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85039</xdr:rowOff>
    </xdr:from>
    <xdr:ext cx="534377" cy="259045"/>
    <xdr:sp macro="" textlink="">
      <xdr:nvSpPr>
        <xdr:cNvPr id="421" name="テキスト ボックス 420"/>
        <xdr:cNvSpPr txBox="1"/>
      </xdr:nvSpPr>
      <xdr:spPr>
        <a:xfrm>
          <a:off x="9372111" y="132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35466</xdr:rowOff>
    </xdr:from>
    <xdr:to>
      <xdr:col>15</xdr:col>
      <xdr:colOff>180975</xdr:colOff>
      <xdr:row>98</xdr:row>
      <xdr:rowOff>71585</xdr:rowOff>
    </xdr:to>
    <xdr:cxnSp macro="">
      <xdr:nvCxnSpPr>
        <xdr:cNvPr id="450" name="直線コネクタ 449"/>
        <xdr:cNvCxnSpPr/>
      </xdr:nvCxnSpPr>
      <xdr:spPr>
        <a:xfrm>
          <a:off x="9639300" y="16666116"/>
          <a:ext cx="8382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33143</xdr:rowOff>
    </xdr:from>
    <xdr:ext cx="534377" cy="259045"/>
    <xdr:sp macro="" textlink="">
      <xdr:nvSpPr>
        <xdr:cNvPr id="454" name="テキスト ボックス 453"/>
        <xdr:cNvSpPr txBox="1"/>
      </xdr:nvSpPr>
      <xdr:spPr>
        <a:xfrm>
          <a:off x="9372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20785</xdr:rowOff>
    </xdr:from>
    <xdr:to>
      <xdr:col>15</xdr:col>
      <xdr:colOff>231775</xdr:colOff>
      <xdr:row>98</xdr:row>
      <xdr:rowOff>122385</xdr:rowOff>
    </xdr:to>
    <xdr:sp macro="" textlink="">
      <xdr:nvSpPr>
        <xdr:cNvPr id="460" name="円/楕円 459"/>
        <xdr:cNvSpPr/>
      </xdr:nvSpPr>
      <xdr:spPr>
        <a:xfrm>
          <a:off x="10426700" y="168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170662</xdr:rowOff>
    </xdr:from>
    <xdr:ext cx="534377" cy="259045"/>
    <xdr:sp macro="" textlink="">
      <xdr:nvSpPr>
        <xdr:cNvPr id="461" name="普通建設事業費 （ うち更新整備　）該当値テキスト"/>
        <xdr:cNvSpPr txBox="1"/>
      </xdr:nvSpPr>
      <xdr:spPr>
        <a:xfrm>
          <a:off x="10528300" y="168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156116</xdr:rowOff>
    </xdr:from>
    <xdr:to>
      <xdr:col>14</xdr:col>
      <xdr:colOff>79375</xdr:colOff>
      <xdr:row>97</xdr:row>
      <xdr:rowOff>86266</xdr:rowOff>
    </xdr:to>
    <xdr:sp macro="" textlink="">
      <xdr:nvSpPr>
        <xdr:cNvPr id="462" name="円/楕円 461"/>
        <xdr:cNvSpPr/>
      </xdr:nvSpPr>
      <xdr:spPr>
        <a:xfrm>
          <a:off x="9588500" y="166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102793</xdr:rowOff>
    </xdr:from>
    <xdr:ext cx="534377" cy="259045"/>
    <xdr:sp macro="" textlink="">
      <xdr:nvSpPr>
        <xdr:cNvPr id="463" name="テキスト ボックス 462"/>
        <xdr:cNvSpPr txBox="1"/>
      </xdr:nvSpPr>
      <xdr:spPr>
        <a:xfrm>
          <a:off x="9372111" y="163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138419</xdr:rowOff>
    </xdr:from>
    <xdr:to>
      <xdr:col>23</xdr:col>
      <xdr:colOff>517525</xdr:colOff>
      <xdr:row>38</xdr:row>
      <xdr:rowOff>139526</xdr:rowOff>
    </xdr:to>
    <xdr:cxnSp macro="">
      <xdr:nvCxnSpPr>
        <xdr:cNvPr id="490" name="直線コネクタ 489"/>
        <xdr:cNvCxnSpPr/>
      </xdr:nvCxnSpPr>
      <xdr:spPr>
        <a:xfrm>
          <a:off x="15481300" y="6653519"/>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138301</xdr:rowOff>
    </xdr:from>
    <xdr:to>
      <xdr:col>22</xdr:col>
      <xdr:colOff>365125</xdr:colOff>
      <xdr:row>38</xdr:row>
      <xdr:rowOff>138419</xdr:rowOff>
    </xdr:to>
    <xdr:cxnSp macro="">
      <xdr:nvCxnSpPr>
        <xdr:cNvPr id="493" name="直線コネクタ 492"/>
        <xdr:cNvCxnSpPr/>
      </xdr:nvCxnSpPr>
      <xdr:spPr>
        <a:xfrm>
          <a:off x="14592300" y="6653401"/>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6092</xdr:rowOff>
    </xdr:from>
    <xdr:ext cx="469744" cy="259045"/>
    <xdr:sp macro="" textlink="">
      <xdr:nvSpPr>
        <xdr:cNvPr id="495" name="テキスト ボックス 494"/>
        <xdr:cNvSpPr txBox="1"/>
      </xdr:nvSpPr>
      <xdr:spPr>
        <a:xfrm>
          <a:off x="15246427" y="634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130935</xdr:rowOff>
    </xdr:from>
    <xdr:to>
      <xdr:col>21</xdr:col>
      <xdr:colOff>161925</xdr:colOff>
      <xdr:row>38</xdr:row>
      <xdr:rowOff>138301</xdr:rowOff>
    </xdr:to>
    <xdr:cxnSp macro="">
      <xdr:nvCxnSpPr>
        <xdr:cNvPr id="496" name="直線コネクタ 495"/>
        <xdr:cNvCxnSpPr/>
      </xdr:nvCxnSpPr>
      <xdr:spPr>
        <a:xfrm>
          <a:off x="13703300" y="6646035"/>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6152</xdr:rowOff>
    </xdr:from>
    <xdr:ext cx="469744" cy="259045"/>
    <xdr:sp macro="" textlink="">
      <xdr:nvSpPr>
        <xdr:cNvPr id="498" name="テキスト ボックス 497"/>
        <xdr:cNvSpPr txBox="1"/>
      </xdr:nvSpPr>
      <xdr:spPr>
        <a:xfrm>
          <a:off x="14357427" y="634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130935</xdr:rowOff>
    </xdr:from>
    <xdr:to>
      <xdr:col>19</xdr:col>
      <xdr:colOff>644525</xdr:colOff>
      <xdr:row>38</xdr:row>
      <xdr:rowOff>138763</xdr:rowOff>
    </xdr:to>
    <xdr:cxnSp macro="">
      <xdr:nvCxnSpPr>
        <xdr:cNvPr id="499" name="直線コネクタ 498"/>
        <xdr:cNvCxnSpPr/>
      </xdr:nvCxnSpPr>
      <xdr:spPr>
        <a:xfrm flipV="1">
          <a:off x="12814300" y="6646035"/>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128727</xdr:rowOff>
    </xdr:from>
    <xdr:ext cx="534377" cy="259045"/>
    <xdr:sp macro="" textlink="">
      <xdr:nvSpPr>
        <xdr:cNvPr id="503" name="テキスト ボックス 502"/>
        <xdr:cNvSpPr txBox="1"/>
      </xdr:nvSpPr>
      <xdr:spPr>
        <a:xfrm>
          <a:off x="12547111" y="63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88726</xdr:rowOff>
    </xdr:from>
    <xdr:to>
      <xdr:col>23</xdr:col>
      <xdr:colOff>568325</xdr:colOff>
      <xdr:row>39</xdr:row>
      <xdr:rowOff>18876</xdr:rowOff>
    </xdr:to>
    <xdr:sp macro="" textlink="">
      <xdr:nvSpPr>
        <xdr:cNvPr id="509" name="円/楕円 508"/>
        <xdr:cNvSpPr/>
      </xdr:nvSpPr>
      <xdr:spPr>
        <a:xfrm>
          <a:off x="16268700" y="66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13932" cy="259045"/>
    <xdr:sp macro="" textlink="">
      <xdr:nvSpPr>
        <xdr:cNvPr id="510" name="災害復旧事業費該当値テキスト"/>
        <xdr:cNvSpPr txBox="1"/>
      </xdr:nvSpPr>
      <xdr:spPr>
        <a:xfrm>
          <a:off x="16370300" y="654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87619</xdr:rowOff>
    </xdr:from>
    <xdr:to>
      <xdr:col>22</xdr:col>
      <xdr:colOff>415925</xdr:colOff>
      <xdr:row>39</xdr:row>
      <xdr:rowOff>17769</xdr:rowOff>
    </xdr:to>
    <xdr:sp macro="" textlink="">
      <xdr:nvSpPr>
        <xdr:cNvPr id="511" name="円/楕円 510"/>
        <xdr:cNvSpPr/>
      </xdr:nvSpPr>
      <xdr:spPr>
        <a:xfrm>
          <a:off x="15430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8896</xdr:rowOff>
    </xdr:from>
    <xdr:ext cx="378565" cy="259045"/>
    <xdr:sp macro="" textlink="">
      <xdr:nvSpPr>
        <xdr:cNvPr id="512" name="テキスト ボックス 511"/>
        <xdr:cNvSpPr txBox="1"/>
      </xdr:nvSpPr>
      <xdr:spPr>
        <a:xfrm>
          <a:off x="15292017" y="669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87501</xdr:rowOff>
    </xdr:from>
    <xdr:to>
      <xdr:col>21</xdr:col>
      <xdr:colOff>212725</xdr:colOff>
      <xdr:row>39</xdr:row>
      <xdr:rowOff>17651</xdr:rowOff>
    </xdr:to>
    <xdr:sp macro="" textlink="">
      <xdr:nvSpPr>
        <xdr:cNvPr id="513" name="円/楕円 512"/>
        <xdr:cNvSpPr/>
      </xdr:nvSpPr>
      <xdr:spPr>
        <a:xfrm>
          <a:off x="14541500" y="660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8778</xdr:rowOff>
    </xdr:from>
    <xdr:ext cx="378565" cy="259045"/>
    <xdr:sp macro="" textlink="">
      <xdr:nvSpPr>
        <xdr:cNvPr id="514" name="テキスト ボックス 513"/>
        <xdr:cNvSpPr txBox="1"/>
      </xdr:nvSpPr>
      <xdr:spPr>
        <a:xfrm>
          <a:off x="14403017" y="669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80135</xdr:rowOff>
    </xdr:from>
    <xdr:to>
      <xdr:col>20</xdr:col>
      <xdr:colOff>9525</xdr:colOff>
      <xdr:row>39</xdr:row>
      <xdr:rowOff>10285</xdr:rowOff>
    </xdr:to>
    <xdr:sp macro="" textlink="">
      <xdr:nvSpPr>
        <xdr:cNvPr id="515" name="円/楕円 514"/>
        <xdr:cNvSpPr/>
      </xdr:nvSpPr>
      <xdr:spPr>
        <a:xfrm>
          <a:off x="13652500" y="65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1412</xdr:rowOff>
    </xdr:from>
    <xdr:ext cx="469744" cy="259045"/>
    <xdr:sp macro="" textlink="">
      <xdr:nvSpPr>
        <xdr:cNvPr id="516" name="テキスト ボックス 515"/>
        <xdr:cNvSpPr txBox="1"/>
      </xdr:nvSpPr>
      <xdr:spPr>
        <a:xfrm>
          <a:off x="13468427" y="668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87963</xdr:rowOff>
    </xdr:from>
    <xdr:to>
      <xdr:col>18</xdr:col>
      <xdr:colOff>492125</xdr:colOff>
      <xdr:row>39</xdr:row>
      <xdr:rowOff>18113</xdr:rowOff>
    </xdr:to>
    <xdr:sp macro="" textlink="">
      <xdr:nvSpPr>
        <xdr:cNvPr id="517" name="円/楕円 516"/>
        <xdr:cNvSpPr/>
      </xdr:nvSpPr>
      <xdr:spPr>
        <a:xfrm>
          <a:off x="12763500" y="66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9240</xdr:rowOff>
    </xdr:from>
    <xdr:ext cx="378565" cy="259045"/>
    <xdr:sp macro="" textlink="">
      <xdr:nvSpPr>
        <xdr:cNvPr id="518" name="テキスト ボックス 517"/>
        <xdr:cNvSpPr txBox="1"/>
      </xdr:nvSpPr>
      <xdr:spPr>
        <a:xfrm>
          <a:off x="12625017" y="669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132705</xdr:rowOff>
    </xdr:from>
    <xdr:to>
      <xdr:col>23</xdr:col>
      <xdr:colOff>517525</xdr:colOff>
      <xdr:row>77</xdr:row>
      <xdr:rowOff>142118</xdr:rowOff>
    </xdr:to>
    <xdr:cxnSp macro="">
      <xdr:nvCxnSpPr>
        <xdr:cNvPr id="594" name="直線コネクタ 593"/>
        <xdr:cNvCxnSpPr/>
      </xdr:nvCxnSpPr>
      <xdr:spPr>
        <a:xfrm flipV="1">
          <a:off x="15481300" y="13334355"/>
          <a:ext cx="8382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106297</xdr:rowOff>
    </xdr:from>
    <xdr:to>
      <xdr:col>22</xdr:col>
      <xdr:colOff>365125</xdr:colOff>
      <xdr:row>77</xdr:row>
      <xdr:rowOff>142118</xdr:rowOff>
    </xdr:to>
    <xdr:cxnSp macro="">
      <xdr:nvCxnSpPr>
        <xdr:cNvPr id="597" name="直線コネクタ 596"/>
        <xdr:cNvCxnSpPr/>
      </xdr:nvCxnSpPr>
      <xdr:spPr>
        <a:xfrm>
          <a:off x="14592300" y="13307947"/>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154838</xdr:rowOff>
    </xdr:from>
    <xdr:ext cx="534377" cy="259045"/>
    <xdr:sp macro="" textlink="">
      <xdr:nvSpPr>
        <xdr:cNvPr id="599" name="テキスト ボックス 598"/>
        <xdr:cNvSpPr txBox="1"/>
      </xdr:nvSpPr>
      <xdr:spPr>
        <a:xfrm>
          <a:off x="15214111" y="130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81576</xdr:rowOff>
    </xdr:from>
    <xdr:to>
      <xdr:col>21</xdr:col>
      <xdr:colOff>161925</xdr:colOff>
      <xdr:row>77</xdr:row>
      <xdr:rowOff>106297</xdr:rowOff>
    </xdr:to>
    <xdr:cxnSp macro="">
      <xdr:nvCxnSpPr>
        <xdr:cNvPr id="600" name="直線コネクタ 599"/>
        <xdr:cNvCxnSpPr/>
      </xdr:nvCxnSpPr>
      <xdr:spPr>
        <a:xfrm>
          <a:off x="13703300" y="13283226"/>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146969</xdr:rowOff>
    </xdr:from>
    <xdr:ext cx="534377" cy="259045"/>
    <xdr:sp macro="" textlink="">
      <xdr:nvSpPr>
        <xdr:cNvPr id="602" name="テキスト ボックス 601"/>
        <xdr:cNvSpPr txBox="1"/>
      </xdr:nvSpPr>
      <xdr:spPr>
        <a:xfrm>
          <a:off x="14325111" y="130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81576</xdr:rowOff>
    </xdr:from>
    <xdr:to>
      <xdr:col>19</xdr:col>
      <xdr:colOff>644525</xdr:colOff>
      <xdr:row>77</xdr:row>
      <xdr:rowOff>120151</xdr:rowOff>
    </xdr:to>
    <xdr:cxnSp macro="">
      <xdr:nvCxnSpPr>
        <xdr:cNvPr id="603" name="直線コネクタ 602"/>
        <xdr:cNvCxnSpPr/>
      </xdr:nvCxnSpPr>
      <xdr:spPr>
        <a:xfrm flipV="1">
          <a:off x="12814300" y="13283226"/>
          <a:ext cx="889000" cy="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142205</xdr:rowOff>
    </xdr:from>
    <xdr:ext cx="534377" cy="259045"/>
    <xdr:sp macro="" textlink="">
      <xdr:nvSpPr>
        <xdr:cNvPr id="605" name="テキスト ボックス 604"/>
        <xdr:cNvSpPr txBox="1"/>
      </xdr:nvSpPr>
      <xdr:spPr>
        <a:xfrm>
          <a:off x="13436111" y="13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135087</xdr:rowOff>
    </xdr:from>
    <xdr:ext cx="534377" cy="259045"/>
    <xdr:sp macro="" textlink="">
      <xdr:nvSpPr>
        <xdr:cNvPr id="607" name="テキスト ボックス 606"/>
        <xdr:cNvSpPr txBox="1"/>
      </xdr:nvSpPr>
      <xdr:spPr>
        <a:xfrm>
          <a:off x="12547111" y="129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81905</xdr:rowOff>
    </xdr:from>
    <xdr:to>
      <xdr:col>23</xdr:col>
      <xdr:colOff>568325</xdr:colOff>
      <xdr:row>78</xdr:row>
      <xdr:rowOff>12055</xdr:rowOff>
    </xdr:to>
    <xdr:sp macro="" textlink="">
      <xdr:nvSpPr>
        <xdr:cNvPr id="613" name="円/楕円 612"/>
        <xdr:cNvSpPr/>
      </xdr:nvSpPr>
      <xdr:spPr>
        <a:xfrm>
          <a:off x="16268700" y="13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60332</xdr:rowOff>
    </xdr:from>
    <xdr:ext cx="534377" cy="259045"/>
    <xdr:sp macro="" textlink="">
      <xdr:nvSpPr>
        <xdr:cNvPr id="614" name="公債費該当値テキスト"/>
        <xdr:cNvSpPr txBox="1"/>
      </xdr:nvSpPr>
      <xdr:spPr>
        <a:xfrm>
          <a:off x="16370300" y="132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91318</xdr:rowOff>
    </xdr:from>
    <xdr:to>
      <xdr:col>22</xdr:col>
      <xdr:colOff>415925</xdr:colOff>
      <xdr:row>78</xdr:row>
      <xdr:rowOff>21468</xdr:rowOff>
    </xdr:to>
    <xdr:sp macro="" textlink="">
      <xdr:nvSpPr>
        <xdr:cNvPr id="615" name="円/楕円 614"/>
        <xdr:cNvSpPr/>
      </xdr:nvSpPr>
      <xdr:spPr>
        <a:xfrm>
          <a:off x="15430500" y="132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12595</xdr:rowOff>
    </xdr:from>
    <xdr:ext cx="534377" cy="259045"/>
    <xdr:sp macro="" textlink="">
      <xdr:nvSpPr>
        <xdr:cNvPr id="616" name="テキスト ボックス 615"/>
        <xdr:cNvSpPr txBox="1"/>
      </xdr:nvSpPr>
      <xdr:spPr>
        <a:xfrm>
          <a:off x="15214111" y="1338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55497</xdr:rowOff>
    </xdr:from>
    <xdr:to>
      <xdr:col>21</xdr:col>
      <xdr:colOff>212725</xdr:colOff>
      <xdr:row>77</xdr:row>
      <xdr:rowOff>157097</xdr:rowOff>
    </xdr:to>
    <xdr:sp macro="" textlink="">
      <xdr:nvSpPr>
        <xdr:cNvPr id="617" name="円/楕円 616"/>
        <xdr:cNvSpPr/>
      </xdr:nvSpPr>
      <xdr:spPr>
        <a:xfrm>
          <a:off x="14541500" y="132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148224</xdr:rowOff>
    </xdr:from>
    <xdr:ext cx="534377" cy="259045"/>
    <xdr:sp macro="" textlink="">
      <xdr:nvSpPr>
        <xdr:cNvPr id="618" name="テキスト ボックス 617"/>
        <xdr:cNvSpPr txBox="1"/>
      </xdr:nvSpPr>
      <xdr:spPr>
        <a:xfrm>
          <a:off x="14325111" y="133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30776</xdr:rowOff>
    </xdr:from>
    <xdr:to>
      <xdr:col>20</xdr:col>
      <xdr:colOff>9525</xdr:colOff>
      <xdr:row>77</xdr:row>
      <xdr:rowOff>132376</xdr:rowOff>
    </xdr:to>
    <xdr:sp macro="" textlink="">
      <xdr:nvSpPr>
        <xdr:cNvPr id="619" name="円/楕円 618"/>
        <xdr:cNvSpPr/>
      </xdr:nvSpPr>
      <xdr:spPr>
        <a:xfrm>
          <a:off x="13652500" y="132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123503</xdr:rowOff>
    </xdr:from>
    <xdr:ext cx="534377" cy="259045"/>
    <xdr:sp macro="" textlink="">
      <xdr:nvSpPr>
        <xdr:cNvPr id="620" name="テキスト ボックス 619"/>
        <xdr:cNvSpPr txBox="1"/>
      </xdr:nvSpPr>
      <xdr:spPr>
        <a:xfrm>
          <a:off x="13436111" y="133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69351</xdr:rowOff>
    </xdr:from>
    <xdr:to>
      <xdr:col>18</xdr:col>
      <xdr:colOff>492125</xdr:colOff>
      <xdr:row>77</xdr:row>
      <xdr:rowOff>170951</xdr:rowOff>
    </xdr:to>
    <xdr:sp macro="" textlink="">
      <xdr:nvSpPr>
        <xdr:cNvPr id="621" name="円/楕円 620"/>
        <xdr:cNvSpPr/>
      </xdr:nvSpPr>
      <xdr:spPr>
        <a:xfrm>
          <a:off x="12763500" y="132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162078</xdr:rowOff>
    </xdr:from>
    <xdr:ext cx="534377" cy="259045"/>
    <xdr:sp macro="" textlink="">
      <xdr:nvSpPr>
        <xdr:cNvPr id="622" name="テキスト ボックス 621"/>
        <xdr:cNvSpPr txBox="1"/>
      </xdr:nvSpPr>
      <xdr:spPr>
        <a:xfrm>
          <a:off x="12547111" y="133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168461</xdr:rowOff>
    </xdr:from>
    <xdr:to>
      <xdr:col>23</xdr:col>
      <xdr:colOff>517525</xdr:colOff>
      <xdr:row>98</xdr:row>
      <xdr:rowOff>8085</xdr:rowOff>
    </xdr:to>
    <xdr:cxnSp macro="">
      <xdr:nvCxnSpPr>
        <xdr:cNvPr id="647" name="直線コネクタ 646"/>
        <xdr:cNvCxnSpPr/>
      </xdr:nvCxnSpPr>
      <xdr:spPr>
        <a:xfrm flipV="1">
          <a:off x="15481300" y="16799111"/>
          <a:ext cx="8382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4939</xdr:rowOff>
    </xdr:from>
    <xdr:to>
      <xdr:col>22</xdr:col>
      <xdr:colOff>365125</xdr:colOff>
      <xdr:row>98</xdr:row>
      <xdr:rowOff>8085</xdr:rowOff>
    </xdr:to>
    <xdr:cxnSp macro="">
      <xdr:nvCxnSpPr>
        <xdr:cNvPr id="650" name="直線コネクタ 649"/>
        <xdr:cNvCxnSpPr/>
      </xdr:nvCxnSpPr>
      <xdr:spPr>
        <a:xfrm>
          <a:off x="14592300" y="16807039"/>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55691</xdr:rowOff>
    </xdr:from>
    <xdr:ext cx="534377" cy="259045"/>
    <xdr:sp macro="" textlink="">
      <xdr:nvSpPr>
        <xdr:cNvPr id="652" name="テキスト ボックス 651"/>
        <xdr:cNvSpPr txBox="1"/>
      </xdr:nvSpPr>
      <xdr:spPr>
        <a:xfrm>
          <a:off x="15214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4939</xdr:rowOff>
    </xdr:from>
    <xdr:to>
      <xdr:col>21</xdr:col>
      <xdr:colOff>161925</xdr:colOff>
      <xdr:row>98</xdr:row>
      <xdr:rowOff>15922</xdr:rowOff>
    </xdr:to>
    <xdr:cxnSp macro="">
      <xdr:nvCxnSpPr>
        <xdr:cNvPr id="653" name="直線コネクタ 652"/>
        <xdr:cNvCxnSpPr/>
      </xdr:nvCxnSpPr>
      <xdr:spPr>
        <a:xfrm flipV="1">
          <a:off x="13703300" y="16807039"/>
          <a:ext cx="8890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54142</xdr:rowOff>
    </xdr:from>
    <xdr:ext cx="534377" cy="259045"/>
    <xdr:sp macro="" textlink="">
      <xdr:nvSpPr>
        <xdr:cNvPr id="655" name="テキスト ボックス 654"/>
        <xdr:cNvSpPr txBox="1"/>
      </xdr:nvSpPr>
      <xdr:spPr>
        <a:xfrm>
          <a:off x="14325111" y="1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9719</xdr:rowOff>
    </xdr:from>
    <xdr:to>
      <xdr:col>19</xdr:col>
      <xdr:colOff>644525</xdr:colOff>
      <xdr:row>98</xdr:row>
      <xdr:rowOff>15922</xdr:rowOff>
    </xdr:to>
    <xdr:cxnSp macro="">
      <xdr:nvCxnSpPr>
        <xdr:cNvPr id="656" name="直線コネクタ 655"/>
        <xdr:cNvCxnSpPr/>
      </xdr:nvCxnSpPr>
      <xdr:spPr>
        <a:xfrm>
          <a:off x="12814300" y="16811819"/>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117661</xdr:rowOff>
    </xdr:from>
    <xdr:to>
      <xdr:col>23</xdr:col>
      <xdr:colOff>568325</xdr:colOff>
      <xdr:row>98</xdr:row>
      <xdr:rowOff>47811</xdr:rowOff>
    </xdr:to>
    <xdr:sp macro="" textlink="">
      <xdr:nvSpPr>
        <xdr:cNvPr id="666" name="円/楕円 665"/>
        <xdr:cNvSpPr/>
      </xdr:nvSpPr>
      <xdr:spPr>
        <a:xfrm>
          <a:off x="16268700" y="167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128735</xdr:rowOff>
    </xdr:from>
    <xdr:to>
      <xdr:col>22</xdr:col>
      <xdr:colOff>415925</xdr:colOff>
      <xdr:row>98</xdr:row>
      <xdr:rowOff>58885</xdr:rowOff>
    </xdr:to>
    <xdr:sp macro="" textlink="">
      <xdr:nvSpPr>
        <xdr:cNvPr id="668" name="円/楕円 667"/>
        <xdr:cNvSpPr/>
      </xdr:nvSpPr>
      <xdr:spPr>
        <a:xfrm>
          <a:off x="15430500" y="167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75412</xdr:rowOff>
    </xdr:from>
    <xdr:ext cx="534377" cy="259045"/>
    <xdr:sp macro="" textlink="">
      <xdr:nvSpPr>
        <xdr:cNvPr id="669" name="テキスト ボックス 668"/>
        <xdr:cNvSpPr txBox="1"/>
      </xdr:nvSpPr>
      <xdr:spPr>
        <a:xfrm>
          <a:off x="15214111" y="165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125589</xdr:rowOff>
    </xdr:from>
    <xdr:to>
      <xdr:col>21</xdr:col>
      <xdr:colOff>212725</xdr:colOff>
      <xdr:row>98</xdr:row>
      <xdr:rowOff>55739</xdr:rowOff>
    </xdr:to>
    <xdr:sp macro="" textlink="">
      <xdr:nvSpPr>
        <xdr:cNvPr id="670" name="円/楕円 669"/>
        <xdr:cNvSpPr/>
      </xdr:nvSpPr>
      <xdr:spPr>
        <a:xfrm>
          <a:off x="14541500" y="167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72266</xdr:rowOff>
    </xdr:from>
    <xdr:ext cx="534377" cy="259045"/>
    <xdr:sp macro="" textlink="">
      <xdr:nvSpPr>
        <xdr:cNvPr id="671" name="テキスト ボックス 670"/>
        <xdr:cNvSpPr txBox="1"/>
      </xdr:nvSpPr>
      <xdr:spPr>
        <a:xfrm>
          <a:off x="14325111" y="165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136572</xdr:rowOff>
    </xdr:from>
    <xdr:to>
      <xdr:col>20</xdr:col>
      <xdr:colOff>9525</xdr:colOff>
      <xdr:row>98</xdr:row>
      <xdr:rowOff>66722</xdr:rowOff>
    </xdr:to>
    <xdr:sp macro="" textlink="">
      <xdr:nvSpPr>
        <xdr:cNvPr id="672" name="円/楕円 671"/>
        <xdr:cNvSpPr/>
      </xdr:nvSpPr>
      <xdr:spPr>
        <a:xfrm>
          <a:off x="13652500" y="167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57849</xdr:rowOff>
    </xdr:from>
    <xdr:ext cx="534377" cy="259045"/>
    <xdr:sp macro="" textlink="">
      <xdr:nvSpPr>
        <xdr:cNvPr id="673" name="テキスト ボックス 672"/>
        <xdr:cNvSpPr txBox="1"/>
      </xdr:nvSpPr>
      <xdr:spPr>
        <a:xfrm>
          <a:off x="13436111" y="168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130369</xdr:rowOff>
    </xdr:from>
    <xdr:to>
      <xdr:col>18</xdr:col>
      <xdr:colOff>492125</xdr:colOff>
      <xdr:row>98</xdr:row>
      <xdr:rowOff>60519</xdr:rowOff>
    </xdr:to>
    <xdr:sp macro="" textlink="">
      <xdr:nvSpPr>
        <xdr:cNvPr id="674" name="円/楕円 673"/>
        <xdr:cNvSpPr/>
      </xdr:nvSpPr>
      <xdr:spPr>
        <a:xfrm>
          <a:off x="12763500" y="167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51646</xdr:rowOff>
    </xdr:from>
    <xdr:ext cx="534377" cy="259045"/>
    <xdr:sp macro="" textlink="">
      <xdr:nvSpPr>
        <xdr:cNvPr id="675" name="テキスト ボックス 674"/>
        <xdr:cNvSpPr txBox="1"/>
      </xdr:nvSpPr>
      <xdr:spPr>
        <a:xfrm>
          <a:off x="12547111" y="168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79252</xdr:rowOff>
    </xdr:from>
    <xdr:to>
      <xdr:col>32</xdr:col>
      <xdr:colOff>187325</xdr:colOff>
      <xdr:row>38</xdr:row>
      <xdr:rowOff>106553</xdr:rowOff>
    </xdr:to>
    <xdr:cxnSp macro="">
      <xdr:nvCxnSpPr>
        <xdr:cNvPr id="706" name="直線コネクタ 705"/>
        <xdr:cNvCxnSpPr/>
      </xdr:nvCxnSpPr>
      <xdr:spPr>
        <a:xfrm>
          <a:off x="21323300" y="6594352"/>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79252</xdr:rowOff>
    </xdr:from>
    <xdr:to>
      <xdr:col>31</xdr:col>
      <xdr:colOff>34925</xdr:colOff>
      <xdr:row>38</xdr:row>
      <xdr:rowOff>147782</xdr:rowOff>
    </xdr:to>
    <xdr:cxnSp macro="">
      <xdr:nvCxnSpPr>
        <xdr:cNvPr id="709" name="直線コネクタ 708"/>
        <xdr:cNvCxnSpPr/>
      </xdr:nvCxnSpPr>
      <xdr:spPr>
        <a:xfrm flipV="1">
          <a:off x="20434300" y="6594352"/>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115595</xdr:rowOff>
    </xdr:from>
    <xdr:ext cx="469744" cy="259045"/>
    <xdr:sp macro="" textlink="">
      <xdr:nvSpPr>
        <xdr:cNvPr id="711" name="テキスト ボックス 710"/>
        <xdr:cNvSpPr txBox="1"/>
      </xdr:nvSpPr>
      <xdr:spPr>
        <a:xfrm>
          <a:off x="21088427" y="68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147782</xdr:rowOff>
    </xdr:from>
    <xdr:to>
      <xdr:col>29</xdr:col>
      <xdr:colOff>517525</xdr:colOff>
      <xdr:row>39</xdr:row>
      <xdr:rowOff>6965</xdr:rowOff>
    </xdr:to>
    <xdr:cxnSp macro="">
      <xdr:nvCxnSpPr>
        <xdr:cNvPr id="712" name="直線コネクタ 711"/>
        <xdr:cNvCxnSpPr/>
      </xdr:nvCxnSpPr>
      <xdr:spPr>
        <a:xfrm flipV="1">
          <a:off x="19545300" y="6662882"/>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116933</xdr:rowOff>
    </xdr:from>
    <xdr:ext cx="469744" cy="259045"/>
    <xdr:sp macro="" textlink="">
      <xdr:nvSpPr>
        <xdr:cNvPr id="714" name="テキスト ボックス 713"/>
        <xdr:cNvSpPr txBox="1"/>
      </xdr:nvSpPr>
      <xdr:spPr>
        <a:xfrm>
          <a:off x="20199427" y="68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6965</xdr:rowOff>
    </xdr:from>
    <xdr:to>
      <xdr:col>28</xdr:col>
      <xdr:colOff>314325</xdr:colOff>
      <xdr:row>39</xdr:row>
      <xdr:rowOff>8369</xdr:rowOff>
    </xdr:to>
    <xdr:cxnSp macro="">
      <xdr:nvCxnSpPr>
        <xdr:cNvPr id="715" name="直線コネクタ 714"/>
        <xdr:cNvCxnSpPr/>
      </xdr:nvCxnSpPr>
      <xdr:spPr>
        <a:xfrm flipV="1">
          <a:off x="18656300" y="669351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112688</xdr:rowOff>
    </xdr:from>
    <xdr:ext cx="469744" cy="259045"/>
    <xdr:sp macro="" textlink="">
      <xdr:nvSpPr>
        <xdr:cNvPr id="717" name="テキスト ボックス 716"/>
        <xdr:cNvSpPr txBox="1"/>
      </xdr:nvSpPr>
      <xdr:spPr>
        <a:xfrm>
          <a:off x="19310427" y="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119301</xdr:rowOff>
    </xdr:from>
    <xdr:ext cx="469744" cy="259045"/>
    <xdr:sp macro="" textlink="">
      <xdr:nvSpPr>
        <xdr:cNvPr id="719" name="テキスト ボックス 718"/>
        <xdr:cNvSpPr txBox="1"/>
      </xdr:nvSpPr>
      <xdr:spPr>
        <a:xfrm>
          <a:off x="18421427" y="68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55753</xdr:rowOff>
    </xdr:from>
    <xdr:to>
      <xdr:col>32</xdr:col>
      <xdr:colOff>238125</xdr:colOff>
      <xdr:row>38</xdr:row>
      <xdr:rowOff>157353</xdr:rowOff>
    </xdr:to>
    <xdr:sp macro="" textlink="">
      <xdr:nvSpPr>
        <xdr:cNvPr id="725" name="円/楕円 724"/>
        <xdr:cNvSpPr/>
      </xdr:nvSpPr>
      <xdr:spPr>
        <a:xfrm>
          <a:off x="221107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78630</xdr:rowOff>
    </xdr:from>
    <xdr:ext cx="534377" cy="259045"/>
    <xdr:sp macro="" textlink="">
      <xdr:nvSpPr>
        <xdr:cNvPr id="726" name="投資及び出資金該当値テキスト"/>
        <xdr:cNvSpPr txBox="1"/>
      </xdr:nvSpPr>
      <xdr:spPr>
        <a:xfrm>
          <a:off x="22212300" y="64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28452</xdr:rowOff>
    </xdr:from>
    <xdr:to>
      <xdr:col>31</xdr:col>
      <xdr:colOff>85725</xdr:colOff>
      <xdr:row>38</xdr:row>
      <xdr:rowOff>130052</xdr:rowOff>
    </xdr:to>
    <xdr:sp macro="" textlink="">
      <xdr:nvSpPr>
        <xdr:cNvPr id="727" name="円/楕円 726"/>
        <xdr:cNvSpPr/>
      </xdr:nvSpPr>
      <xdr:spPr>
        <a:xfrm>
          <a:off x="21272500" y="65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36</xdr:row>
      <xdr:rowOff>146579</xdr:rowOff>
    </xdr:from>
    <xdr:ext cx="534377" cy="259045"/>
    <xdr:sp macro="" textlink="">
      <xdr:nvSpPr>
        <xdr:cNvPr id="728" name="テキスト ボックス 727"/>
        <xdr:cNvSpPr txBox="1"/>
      </xdr:nvSpPr>
      <xdr:spPr>
        <a:xfrm>
          <a:off x="21056111" y="63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96982</xdr:rowOff>
    </xdr:from>
    <xdr:to>
      <xdr:col>29</xdr:col>
      <xdr:colOff>568325</xdr:colOff>
      <xdr:row>39</xdr:row>
      <xdr:rowOff>27132</xdr:rowOff>
    </xdr:to>
    <xdr:sp macro="" textlink="">
      <xdr:nvSpPr>
        <xdr:cNvPr id="729" name="円/楕円 728"/>
        <xdr:cNvSpPr/>
      </xdr:nvSpPr>
      <xdr:spPr>
        <a:xfrm>
          <a:off x="20383500" y="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43659</xdr:rowOff>
    </xdr:from>
    <xdr:ext cx="469744" cy="259045"/>
    <xdr:sp macro="" textlink="">
      <xdr:nvSpPr>
        <xdr:cNvPr id="730" name="テキスト ボックス 729"/>
        <xdr:cNvSpPr txBox="1"/>
      </xdr:nvSpPr>
      <xdr:spPr>
        <a:xfrm>
          <a:off x="20199427" y="638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127615</xdr:rowOff>
    </xdr:from>
    <xdr:to>
      <xdr:col>28</xdr:col>
      <xdr:colOff>365125</xdr:colOff>
      <xdr:row>39</xdr:row>
      <xdr:rowOff>57765</xdr:rowOff>
    </xdr:to>
    <xdr:sp macro="" textlink="">
      <xdr:nvSpPr>
        <xdr:cNvPr id="731" name="円/楕円 730"/>
        <xdr:cNvSpPr/>
      </xdr:nvSpPr>
      <xdr:spPr>
        <a:xfrm>
          <a:off x="19494500" y="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74292</xdr:rowOff>
    </xdr:from>
    <xdr:ext cx="469744" cy="259045"/>
    <xdr:sp macro="" textlink="">
      <xdr:nvSpPr>
        <xdr:cNvPr id="732" name="テキスト ボックス 731"/>
        <xdr:cNvSpPr txBox="1"/>
      </xdr:nvSpPr>
      <xdr:spPr>
        <a:xfrm>
          <a:off x="19310427" y="641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129019</xdr:rowOff>
    </xdr:from>
    <xdr:to>
      <xdr:col>27</xdr:col>
      <xdr:colOff>161925</xdr:colOff>
      <xdr:row>39</xdr:row>
      <xdr:rowOff>59169</xdr:rowOff>
    </xdr:to>
    <xdr:sp macro="" textlink="">
      <xdr:nvSpPr>
        <xdr:cNvPr id="733" name="円/楕円 732"/>
        <xdr:cNvSpPr/>
      </xdr:nvSpPr>
      <xdr:spPr>
        <a:xfrm>
          <a:off x="18605500" y="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75696</xdr:rowOff>
    </xdr:from>
    <xdr:ext cx="469744" cy="259045"/>
    <xdr:sp macro="" textlink="">
      <xdr:nvSpPr>
        <xdr:cNvPr id="734" name="テキスト ボックス 733"/>
        <xdr:cNvSpPr txBox="1"/>
      </xdr:nvSpPr>
      <xdr:spPr>
        <a:xfrm>
          <a:off x="18421427" y="64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45909</xdr:rowOff>
    </xdr:from>
    <xdr:to>
      <xdr:col>32</xdr:col>
      <xdr:colOff>187325</xdr:colOff>
      <xdr:row>59</xdr:row>
      <xdr:rowOff>46595</xdr:rowOff>
    </xdr:to>
    <xdr:cxnSp macro="">
      <xdr:nvCxnSpPr>
        <xdr:cNvPr id="765" name="直線コネクタ 764"/>
        <xdr:cNvCxnSpPr/>
      </xdr:nvCxnSpPr>
      <xdr:spPr>
        <a:xfrm flipV="1">
          <a:off x="21323300" y="1016145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46595</xdr:rowOff>
    </xdr:from>
    <xdr:to>
      <xdr:col>31</xdr:col>
      <xdr:colOff>34925</xdr:colOff>
      <xdr:row>59</xdr:row>
      <xdr:rowOff>47117</xdr:rowOff>
    </xdr:to>
    <xdr:cxnSp macro="">
      <xdr:nvCxnSpPr>
        <xdr:cNvPr id="768" name="直線コネクタ 767"/>
        <xdr:cNvCxnSpPr/>
      </xdr:nvCxnSpPr>
      <xdr:spPr>
        <a:xfrm flipV="1">
          <a:off x="20434300" y="1016214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43263</xdr:rowOff>
    </xdr:from>
    <xdr:to>
      <xdr:col>29</xdr:col>
      <xdr:colOff>517525</xdr:colOff>
      <xdr:row>59</xdr:row>
      <xdr:rowOff>47117</xdr:rowOff>
    </xdr:to>
    <xdr:cxnSp macro="">
      <xdr:nvCxnSpPr>
        <xdr:cNvPr id="771" name="直線コネクタ 770"/>
        <xdr:cNvCxnSpPr/>
      </xdr:nvCxnSpPr>
      <xdr:spPr>
        <a:xfrm>
          <a:off x="19545300" y="1015881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43263</xdr:rowOff>
    </xdr:from>
    <xdr:to>
      <xdr:col>28</xdr:col>
      <xdr:colOff>314325</xdr:colOff>
      <xdr:row>59</xdr:row>
      <xdr:rowOff>43263</xdr:rowOff>
    </xdr:to>
    <xdr:cxnSp macro="">
      <xdr:nvCxnSpPr>
        <xdr:cNvPr id="774" name="直線コネクタ 773"/>
        <xdr:cNvCxnSpPr/>
      </xdr:nvCxnSpPr>
      <xdr:spPr>
        <a:xfrm>
          <a:off x="18656300" y="10158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166559</xdr:rowOff>
    </xdr:from>
    <xdr:to>
      <xdr:col>32</xdr:col>
      <xdr:colOff>238125</xdr:colOff>
      <xdr:row>59</xdr:row>
      <xdr:rowOff>96709</xdr:rowOff>
    </xdr:to>
    <xdr:sp macro="" textlink="">
      <xdr:nvSpPr>
        <xdr:cNvPr id="784" name="円/楕円 783"/>
        <xdr:cNvSpPr/>
      </xdr:nvSpPr>
      <xdr:spPr>
        <a:xfrm>
          <a:off x="22110700" y="101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81486</xdr:rowOff>
    </xdr:from>
    <xdr:ext cx="469744" cy="259045"/>
    <xdr:sp macro="" textlink="">
      <xdr:nvSpPr>
        <xdr:cNvPr id="785" name="貸付金該当値テキスト"/>
        <xdr:cNvSpPr txBox="1"/>
      </xdr:nvSpPr>
      <xdr:spPr>
        <a:xfrm>
          <a:off x="22212300" y="100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167245</xdr:rowOff>
    </xdr:from>
    <xdr:to>
      <xdr:col>31</xdr:col>
      <xdr:colOff>85725</xdr:colOff>
      <xdr:row>59</xdr:row>
      <xdr:rowOff>97395</xdr:rowOff>
    </xdr:to>
    <xdr:sp macro="" textlink="">
      <xdr:nvSpPr>
        <xdr:cNvPr id="786" name="円/楕円 785"/>
        <xdr:cNvSpPr/>
      </xdr:nvSpPr>
      <xdr:spPr>
        <a:xfrm>
          <a:off x="21272500" y="10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88522</xdr:rowOff>
    </xdr:from>
    <xdr:ext cx="469744" cy="259045"/>
    <xdr:sp macro="" textlink="">
      <xdr:nvSpPr>
        <xdr:cNvPr id="787" name="テキスト ボックス 786"/>
        <xdr:cNvSpPr txBox="1"/>
      </xdr:nvSpPr>
      <xdr:spPr>
        <a:xfrm>
          <a:off x="21088427" y="1020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167767</xdr:rowOff>
    </xdr:from>
    <xdr:to>
      <xdr:col>29</xdr:col>
      <xdr:colOff>568325</xdr:colOff>
      <xdr:row>59</xdr:row>
      <xdr:rowOff>97917</xdr:rowOff>
    </xdr:to>
    <xdr:sp macro="" textlink="">
      <xdr:nvSpPr>
        <xdr:cNvPr id="788" name="円/楕円 787"/>
        <xdr:cNvSpPr/>
      </xdr:nvSpPr>
      <xdr:spPr>
        <a:xfrm>
          <a:off x="20383500" y="101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89044</xdr:rowOff>
    </xdr:from>
    <xdr:ext cx="469744" cy="259045"/>
    <xdr:sp macro="" textlink="">
      <xdr:nvSpPr>
        <xdr:cNvPr id="789" name="テキスト ボックス 788"/>
        <xdr:cNvSpPr txBox="1"/>
      </xdr:nvSpPr>
      <xdr:spPr>
        <a:xfrm>
          <a:off x="20199427" y="1020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163913</xdr:rowOff>
    </xdr:from>
    <xdr:to>
      <xdr:col>28</xdr:col>
      <xdr:colOff>365125</xdr:colOff>
      <xdr:row>59</xdr:row>
      <xdr:rowOff>94063</xdr:rowOff>
    </xdr:to>
    <xdr:sp macro="" textlink="">
      <xdr:nvSpPr>
        <xdr:cNvPr id="790" name="円/楕円 789"/>
        <xdr:cNvSpPr/>
      </xdr:nvSpPr>
      <xdr:spPr>
        <a:xfrm>
          <a:off x="19494500" y="101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85190</xdr:rowOff>
    </xdr:from>
    <xdr:ext cx="469744" cy="259045"/>
    <xdr:sp macro="" textlink="">
      <xdr:nvSpPr>
        <xdr:cNvPr id="791" name="テキスト ボックス 790"/>
        <xdr:cNvSpPr txBox="1"/>
      </xdr:nvSpPr>
      <xdr:spPr>
        <a:xfrm>
          <a:off x="19310427" y="1020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163913</xdr:rowOff>
    </xdr:from>
    <xdr:to>
      <xdr:col>27</xdr:col>
      <xdr:colOff>161925</xdr:colOff>
      <xdr:row>59</xdr:row>
      <xdr:rowOff>94063</xdr:rowOff>
    </xdr:to>
    <xdr:sp macro="" textlink="">
      <xdr:nvSpPr>
        <xdr:cNvPr id="792" name="円/楕円 791"/>
        <xdr:cNvSpPr/>
      </xdr:nvSpPr>
      <xdr:spPr>
        <a:xfrm>
          <a:off x="18605500" y="101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85190</xdr:rowOff>
    </xdr:from>
    <xdr:ext cx="469744" cy="259045"/>
    <xdr:sp macro="" textlink="">
      <xdr:nvSpPr>
        <xdr:cNvPr id="793" name="テキスト ボックス 792"/>
        <xdr:cNvSpPr txBox="1"/>
      </xdr:nvSpPr>
      <xdr:spPr>
        <a:xfrm>
          <a:off x="18421427" y="1020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127272</xdr:rowOff>
    </xdr:from>
    <xdr:to>
      <xdr:col>32</xdr:col>
      <xdr:colOff>187325</xdr:colOff>
      <xdr:row>75</xdr:row>
      <xdr:rowOff>169418</xdr:rowOff>
    </xdr:to>
    <xdr:cxnSp macro="">
      <xdr:nvCxnSpPr>
        <xdr:cNvPr id="822" name="直線コネクタ 821"/>
        <xdr:cNvCxnSpPr/>
      </xdr:nvCxnSpPr>
      <xdr:spPr>
        <a:xfrm flipV="1">
          <a:off x="21323300" y="12986022"/>
          <a:ext cx="838200" cy="4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169418</xdr:rowOff>
    </xdr:from>
    <xdr:to>
      <xdr:col>31</xdr:col>
      <xdr:colOff>34925</xdr:colOff>
      <xdr:row>76</xdr:row>
      <xdr:rowOff>9001</xdr:rowOff>
    </xdr:to>
    <xdr:cxnSp macro="">
      <xdr:nvCxnSpPr>
        <xdr:cNvPr id="825" name="直線コネクタ 824"/>
        <xdr:cNvCxnSpPr/>
      </xdr:nvCxnSpPr>
      <xdr:spPr>
        <a:xfrm flipV="1">
          <a:off x="20434300" y="13028168"/>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168681</xdr:rowOff>
    </xdr:from>
    <xdr:ext cx="534377" cy="259045"/>
    <xdr:sp macro="" textlink="">
      <xdr:nvSpPr>
        <xdr:cNvPr id="827" name="テキスト ボックス 826"/>
        <xdr:cNvSpPr txBox="1"/>
      </xdr:nvSpPr>
      <xdr:spPr>
        <a:xfrm>
          <a:off x="21056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9001</xdr:rowOff>
    </xdr:from>
    <xdr:to>
      <xdr:col>29</xdr:col>
      <xdr:colOff>517525</xdr:colOff>
      <xdr:row>76</xdr:row>
      <xdr:rowOff>35809</xdr:rowOff>
    </xdr:to>
    <xdr:cxnSp macro="">
      <xdr:nvCxnSpPr>
        <xdr:cNvPr id="828" name="直線コネクタ 827"/>
        <xdr:cNvCxnSpPr/>
      </xdr:nvCxnSpPr>
      <xdr:spPr>
        <a:xfrm flipV="1">
          <a:off x="19545300" y="13039201"/>
          <a:ext cx="889000" cy="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10360</xdr:rowOff>
    </xdr:from>
    <xdr:ext cx="534377" cy="259045"/>
    <xdr:sp macro="" textlink="">
      <xdr:nvSpPr>
        <xdr:cNvPr id="830" name="テキスト ボックス 829"/>
        <xdr:cNvSpPr txBox="1"/>
      </xdr:nvSpPr>
      <xdr:spPr>
        <a:xfrm>
          <a:off x="20167111" y="132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33927</xdr:rowOff>
    </xdr:from>
    <xdr:to>
      <xdr:col>28</xdr:col>
      <xdr:colOff>314325</xdr:colOff>
      <xdr:row>76</xdr:row>
      <xdr:rowOff>35809</xdr:rowOff>
    </xdr:to>
    <xdr:cxnSp macro="">
      <xdr:nvCxnSpPr>
        <xdr:cNvPr id="831" name="直線コネクタ 830"/>
        <xdr:cNvCxnSpPr/>
      </xdr:nvCxnSpPr>
      <xdr:spPr>
        <a:xfrm>
          <a:off x="18656300" y="13064127"/>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12090</xdr:rowOff>
    </xdr:from>
    <xdr:ext cx="534377" cy="259045"/>
    <xdr:sp macro="" textlink="">
      <xdr:nvSpPr>
        <xdr:cNvPr id="833" name="テキスト ボックス 832"/>
        <xdr:cNvSpPr txBox="1"/>
      </xdr:nvSpPr>
      <xdr:spPr>
        <a:xfrm>
          <a:off x="19278111" y="132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4500</xdr:rowOff>
    </xdr:from>
    <xdr:ext cx="534377" cy="259045"/>
    <xdr:sp macro="" textlink="">
      <xdr:nvSpPr>
        <xdr:cNvPr id="835" name="テキスト ボックス 834"/>
        <xdr:cNvSpPr txBox="1"/>
      </xdr:nvSpPr>
      <xdr:spPr>
        <a:xfrm>
          <a:off x="18389111" y="132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76472</xdr:rowOff>
    </xdr:from>
    <xdr:to>
      <xdr:col>32</xdr:col>
      <xdr:colOff>238125</xdr:colOff>
      <xdr:row>76</xdr:row>
      <xdr:rowOff>6623</xdr:rowOff>
    </xdr:to>
    <xdr:sp macro="" textlink="">
      <xdr:nvSpPr>
        <xdr:cNvPr id="841" name="円/楕円 840"/>
        <xdr:cNvSpPr/>
      </xdr:nvSpPr>
      <xdr:spPr>
        <a:xfrm>
          <a:off x="22110700" y="12935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99349</xdr:rowOff>
    </xdr:from>
    <xdr:ext cx="534377" cy="259045"/>
    <xdr:sp macro="" textlink="">
      <xdr:nvSpPr>
        <xdr:cNvPr id="842" name="繰出金該当値テキスト"/>
        <xdr:cNvSpPr txBox="1"/>
      </xdr:nvSpPr>
      <xdr:spPr>
        <a:xfrm>
          <a:off x="22212300" y="127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118618</xdr:rowOff>
    </xdr:from>
    <xdr:to>
      <xdr:col>31</xdr:col>
      <xdr:colOff>85725</xdr:colOff>
      <xdr:row>76</xdr:row>
      <xdr:rowOff>48769</xdr:rowOff>
    </xdr:to>
    <xdr:sp macro="" textlink="">
      <xdr:nvSpPr>
        <xdr:cNvPr id="843" name="円/楕円 842"/>
        <xdr:cNvSpPr/>
      </xdr:nvSpPr>
      <xdr:spPr>
        <a:xfrm>
          <a:off x="212725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65295</xdr:rowOff>
    </xdr:from>
    <xdr:ext cx="534377" cy="259045"/>
    <xdr:sp macro="" textlink="">
      <xdr:nvSpPr>
        <xdr:cNvPr id="844" name="テキスト ボックス 843"/>
        <xdr:cNvSpPr txBox="1"/>
      </xdr:nvSpPr>
      <xdr:spPr>
        <a:xfrm>
          <a:off x="21056111" y="12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129652</xdr:rowOff>
    </xdr:from>
    <xdr:to>
      <xdr:col>29</xdr:col>
      <xdr:colOff>568325</xdr:colOff>
      <xdr:row>76</xdr:row>
      <xdr:rowOff>59801</xdr:rowOff>
    </xdr:to>
    <xdr:sp macro="" textlink="">
      <xdr:nvSpPr>
        <xdr:cNvPr id="845" name="円/楕円 844"/>
        <xdr:cNvSpPr/>
      </xdr:nvSpPr>
      <xdr:spPr>
        <a:xfrm>
          <a:off x="20383500" y="129884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76329</xdr:rowOff>
    </xdr:from>
    <xdr:ext cx="534377" cy="259045"/>
    <xdr:sp macro="" textlink="">
      <xdr:nvSpPr>
        <xdr:cNvPr id="846" name="テキスト ボックス 845"/>
        <xdr:cNvSpPr txBox="1"/>
      </xdr:nvSpPr>
      <xdr:spPr>
        <a:xfrm>
          <a:off x="20167111" y="127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156459</xdr:rowOff>
    </xdr:from>
    <xdr:to>
      <xdr:col>28</xdr:col>
      <xdr:colOff>365125</xdr:colOff>
      <xdr:row>76</xdr:row>
      <xdr:rowOff>86609</xdr:rowOff>
    </xdr:to>
    <xdr:sp macro="" textlink="">
      <xdr:nvSpPr>
        <xdr:cNvPr id="847" name="円/楕円 846"/>
        <xdr:cNvSpPr/>
      </xdr:nvSpPr>
      <xdr:spPr>
        <a:xfrm>
          <a:off x="19494500" y="130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103136</xdr:rowOff>
    </xdr:from>
    <xdr:ext cx="534377" cy="259045"/>
    <xdr:sp macro="" textlink="">
      <xdr:nvSpPr>
        <xdr:cNvPr id="848" name="テキスト ボックス 847"/>
        <xdr:cNvSpPr txBox="1"/>
      </xdr:nvSpPr>
      <xdr:spPr>
        <a:xfrm>
          <a:off x="19278111" y="127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154577</xdr:rowOff>
    </xdr:from>
    <xdr:to>
      <xdr:col>27</xdr:col>
      <xdr:colOff>161925</xdr:colOff>
      <xdr:row>76</xdr:row>
      <xdr:rowOff>84727</xdr:rowOff>
    </xdr:to>
    <xdr:sp macro="" textlink="">
      <xdr:nvSpPr>
        <xdr:cNvPr id="849" name="円/楕円 848"/>
        <xdr:cNvSpPr/>
      </xdr:nvSpPr>
      <xdr:spPr>
        <a:xfrm>
          <a:off x="18605500" y="130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101254</xdr:rowOff>
    </xdr:from>
    <xdr:ext cx="534377" cy="259045"/>
    <xdr:sp macro="" textlink="">
      <xdr:nvSpPr>
        <xdr:cNvPr id="850" name="テキスト ボックス 849"/>
        <xdr:cNvSpPr txBox="1"/>
      </xdr:nvSpPr>
      <xdr:spPr>
        <a:xfrm>
          <a:off x="18389111" y="1278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約５１１円となっている。普通建設事業費が平成２６年度と比較して大きく減少しており，平成２６年度決算額と比べて歳出決算総額が大きく減少した要因となっている。平成２６年度まで観光施設整備事業を行っていたが，この施設が完成し，今後はハード事業からソフト事業への転換を図って，どのように賑わいを創出するかが焦点となり，物件費や補助費等の比率が今後は高くなっていくことが見込まれる。限られた財源の中で最大限の費用対効果を生み出すために，国県の動向を注視し，町政にあった補助事業を選択しながら健全な財政を堅持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14,794
14,582
90.62
8,108,343
7,562,408
437,302
4,769,353
8,289,938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46137</xdr:rowOff>
    </xdr:from>
    <xdr:to>
      <xdr:col>6</xdr:col>
      <xdr:colOff>511175</xdr:colOff>
      <xdr:row>37</xdr:row>
      <xdr:rowOff>105573</xdr:rowOff>
    </xdr:to>
    <xdr:cxnSp macro="">
      <xdr:nvCxnSpPr>
        <xdr:cNvPr id="63" name="直線コネクタ 62"/>
        <xdr:cNvCxnSpPr/>
      </xdr:nvCxnSpPr>
      <xdr:spPr>
        <a:xfrm flipV="1">
          <a:off x="3797300" y="6389787"/>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105573</xdr:rowOff>
    </xdr:from>
    <xdr:to>
      <xdr:col>5</xdr:col>
      <xdr:colOff>358775</xdr:colOff>
      <xdr:row>37</xdr:row>
      <xdr:rowOff>114391</xdr:rowOff>
    </xdr:to>
    <xdr:cxnSp macro="">
      <xdr:nvCxnSpPr>
        <xdr:cNvPr id="66" name="直線コネクタ 65"/>
        <xdr:cNvCxnSpPr/>
      </xdr:nvCxnSpPr>
      <xdr:spPr>
        <a:xfrm flipV="1">
          <a:off x="2908300" y="644922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163756</xdr:rowOff>
    </xdr:from>
    <xdr:ext cx="469744" cy="259045"/>
    <xdr:sp macro="" textlink="">
      <xdr:nvSpPr>
        <xdr:cNvPr id="68" name="テキスト ボックス 67"/>
        <xdr:cNvSpPr txBox="1"/>
      </xdr:nvSpPr>
      <xdr:spPr>
        <a:xfrm>
          <a:off x="3562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32911</xdr:rowOff>
    </xdr:from>
    <xdr:to>
      <xdr:col>4</xdr:col>
      <xdr:colOff>155575</xdr:colOff>
      <xdr:row>37</xdr:row>
      <xdr:rowOff>114391</xdr:rowOff>
    </xdr:to>
    <xdr:cxnSp macro="">
      <xdr:nvCxnSpPr>
        <xdr:cNvPr id="69" name="直線コネクタ 68"/>
        <xdr:cNvCxnSpPr/>
      </xdr:nvCxnSpPr>
      <xdr:spPr>
        <a:xfrm>
          <a:off x="2019300" y="6376561"/>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74712</xdr:rowOff>
    </xdr:from>
    <xdr:to>
      <xdr:col>2</xdr:col>
      <xdr:colOff>638175</xdr:colOff>
      <xdr:row>37</xdr:row>
      <xdr:rowOff>32911</xdr:rowOff>
    </xdr:to>
    <xdr:cxnSp macro="">
      <xdr:nvCxnSpPr>
        <xdr:cNvPr id="72" name="直線コネクタ 71"/>
        <xdr:cNvCxnSpPr/>
      </xdr:nvCxnSpPr>
      <xdr:spPr>
        <a:xfrm>
          <a:off x="1130300" y="6246912"/>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166787</xdr:rowOff>
    </xdr:from>
    <xdr:to>
      <xdr:col>6</xdr:col>
      <xdr:colOff>561975</xdr:colOff>
      <xdr:row>37</xdr:row>
      <xdr:rowOff>96937</xdr:rowOff>
    </xdr:to>
    <xdr:sp macro="" textlink="">
      <xdr:nvSpPr>
        <xdr:cNvPr id="82" name="円/楕円 81"/>
        <xdr:cNvSpPr/>
      </xdr:nvSpPr>
      <xdr:spPr>
        <a:xfrm>
          <a:off x="4584700" y="6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145214</xdr:rowOff>
    </xdr:from>
    <xdr:ext cx="469744" cy="259045"/>
    <xdr:sp macro="" textlink="">
      <xdr:nvSpPr>
        <xdr:cNvPr id="83" name="議会費該当値テキスト"/>
        <xdr:cNvSpPr txBox="1"/>
      </xdr:nvSpPr>
      <xdr:spPr>
        <a:xfrm>
          <a:off x="4686300" y="631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54773</xdr:rowOff>
    </xdr:from>
    <xdr:to>
      <xdr:col>5</xdr:col>
      <xdr:colOff>409575</xdr:colOff>
      <xdr:row>37</xdr:row>
      <xdr:rowOff>156373</xdr:rowOff>
    </xdr:to>
    <xdr:sp macro="" textlink="">
      <xdr:nvSpPr>
        <xdr:cNvPr id="84" name="円/楕円 83"/>
        <xdr:cNvSpPr/>
      </xdr:nvSpPr>
      <xdr:spPr>
        <a:xfrm>
          <a:off x="3746500" y="63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147500</xdr:rowOff>
    </xdr:from>
    <xdr:ext cx="469744" cy="259045"/>
    <xdr:sp macro="" textlink="">
      <xdr:nvSpPr>
        <xdr:cNvPr id="85" name="テキスト ボックス 84"/>
        <xdr:cNvSpPr txBox="1"/>
      </xdr:nvSpPr>
      <xdr:spPr>
        <a:xfrm>
          <a:off x="3562427" y="649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63591</xdr:rowOff>
    </xdr:from>
    <xdr:to>
      <xdr:col>4</xdr:col>
      <xdr:colOff>206375</xdr:colOff>
      <xdr:row>37</xdr:row>
      <xdr:rowOff>165191</xdr:rowOff>
    </xdr:to>
    <xdr:sp macro="" textlink="">
      <xdr:nvSpPr>
        <xdr:cNvPr id="86" name="円/楕円 85"/>
        <xdr:cNvSpPr/>
      </xdr:nvSpPr>
      <xdr:spPr>
        <a:xfrm>
          <a:off x="2857500" y="64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10268</xdr:rowOff>
    </xdr:from>
    <xdr:ext cx="469744" cy="259045"/>
    <xdr:sp macro="" textlink="">
      <xdr:nvSpPr>
        <xdr:cNvPr id="87" name="テキスト ボックス 86"/>
        <xdr:cNvSpPr txBox="1"/>
      </xdr:nvSpPr>
      <xdr:spPr>
        <a:xfrm>
          <a:off x="2673427" y="618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153561</xdr:rowOff>
    </xdr:from>
    <xdr:to>
      <xdr:col>3</xdr:col>
      <xdr:colOff>3175</xdr:colOff>
      <xdr:row>37</xdr:row>
      <xdr:rowOff>83711</xdr:rowOff>
    </xdr:to>
    <xdr:sp macro="" textlink="">
      <xdr:nvSpPr>
        <xdr:cNvPr id="88" name="円/楕円 87"/>
        <xdr:cNvSpPr/>
      </xdr:nvSpPr>
      <xdr:spPr>
        <a:xfrm>
          <a:off x="1968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100238</xdr:rowOff>
    </xdr:from>
    <xdr:ext cx="469744" cy="259045"/>
    <xdr:sp macro="" textlink="">
      <xdr:nvSpPr>
        <xdr:cNvPr id="89" name="テキスト ボックス 88"/>
        <xdr:cNvSpPr txBox="1"/>
      </xdr:nvSpPr>
      <xdr:spPr>
        <a:xfrm>
          <a:off x="1784427" y="610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23912</xdr:rowOff>
    </xdr:from>
    <xdr:to>
      <xdr:col>1</xdr:col>
      <xdr:colOff>485775</xdr:colOff>
      <xdr:row>36</xdr:row>
      <xdr:rowOff>125512</xdr:rowOff>
    </xdr:to>
    <xdr:sp macro="" textlink="">
      <xdr:nvSpPr>
        <xdr:cNvPr id="90" name="円/楕円 89"/>
        <xdr:cNvSpPr/>
      </xdr:nvSpPr>
      <xdr:spPr>
        <a:xfrm>
          <a:off x="1079500" y="6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142039</xdr:rowOff>
    </xdr:from>
    <xdr:ext cx="469744" cy="259045"/>
    <xdr:sp macro="" textlink="">
      <xdr:nvSpPr>
        <xdr:cNvPr id="91" name="テキスト ボックス 90"/>
        <xdr:cNvSpPr txBox="1"/>
      </xdr:nvSpPr>
      <xdr:spPr>
        <a:xfrm>
          <a:off x="895427" y="597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146324</xdr:rowOff>
    </xdr:from>
    <xdr:to>
      <xdr:col>6</xdr:col>
      <xdr:colOff>511175</xdr:colOff>
      <xdr:row>57</xdr:row>
      <xdr:rowOff>148241</xdr:rowOff>
    </xdr:to>
    <xdr:cxnSp macro="">
      <xdr:nvCxnSpPr>
        <xdr:cNvPr id="116" name="直線コネクタ 115"/>
        <xdr:cNvCxnSpPr/>
      </xdr:nvCxnSpPr>
      <xdr:spPr>
        <a:xfrm flipV="1">
          <a:off x="3797300" y="9918974"/>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148241</xdr:rowOff>
    </xdr:from>
    <xdr:to>
      <xdr:col>5</xdr:col>
      <xdr:colOff>358775</xdr:colOff>
      <xdr:row>57</xdr:row>
      <xdr:rowOff>156249</xdr:rowOff>
    </xdr:to>
    <xdr:cxnSp macro="">
      <xdr:nvCxnSpPr>
        <xdr:cNvPr id="119" name="直線コネクタ 118"/>
        <xdr:cNvCxnSpPr/>
      </xdr:nvCxnSpPr>
      <xdr:spPr>
        <a:xfrm flipV="1">
          <a:off x="2908300" y="9920891"/>
          <a:ext cx="8890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23054</xdr:rowOff>
    </xdr:from>
    <xdr:ext cx="534377" cy="259045"/>
    <xdr:sp macro="" textlink="">
      <xdr:nvSpPr>
        <xdr:cNvPr id="121" name="テキスト ボックス 120"/>
        <xdr:cNvSpPr txBox="1"/>
      </xdr:nvSpPr>
      <xdr:spPr>
        <a:xfrm>
          <a:off x="3530111" y="99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156249</xdr:rowOff>
    </xdr:from>
    <xdr:to>
      <xdr:col>4</xdr:col>
      <xdr:colOff>155575</xdr:colOff>
      <xdr:row>57</xdr:row>
      <xdr:rowOff>162061</xdr:rowOff>
    </xdr:to>
    <xdr:cxnSp macro="">
      <xdr:nvCxnSpPr>
        <xdr:cNvPr id="122" name="直線コネクタ 121"/>
        <xdr:cNvCxnSpPr/>
      </xdr:nvCxnSpPr>
      <xdr:spPr>
        <a:xfrm flipV="1">
          <a:off x="2019300" y="9928899"/>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47516</xdr:rowOff>
    </xdr:from>
    <xdr:ext cx="534377" cy="259045"/>
    <xdr:sp macro="" textlink="">
      <xdr:nvSpPr>
        <xdr:cNvPr id="124" name="テキスト ボックス 123"/>
        <xdr:cNvSpPr txBox="1"/>
      </xdr:nvSpPr>
      <xdr:spPr>
        <a:xfrm>
          <a:off x="2641111" y="96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162061</xdr:rowOff>
    </xdr:from>
    <xdr:to>
      <xdr:col>2</xdr:col>
      <xdr:colOff>638175</xdr:colOff>
      <xdr:row>57</xdr:row>
      <xdr:rowOff>164113</xdr:rowOff>
    </xdr:to>
    <xdr:cxnSp macro="">
      <xdr:nvCxnSpPr>
        <xdr:cNvPr id="125" name="直線コネクタ 124"/>
        <xdr:cNvCxnSpPr/>
      </xdr:nvCxnSpPr>
      <xdr:spPr>
        <a:xfrm flipV="1">
          <a:off x="1130300" y="9934711"/>
          <a:ext cx="8890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39531</xdr:rowOff>
    </xdr:from>
    <xdr:ext cx="534377" cy="259045"/>
    <xdr:sp macro="" textlink="">
      <xdr:nvSpPr>
        <xdr:cNvPr id="129" name="テキスト ボックス 128"/>
        <xdr:cNvSpPr txBox="1"/>
      </xdr:nvSpPr>
      <xdr:spPr>
        <a:xfrm>
          <a:off x="863111" y="9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95524</xdr:rowOff>
    </xdr:from>
    <xdr:to>
      <xdr:col>6</xdr:col>
      <xdr:colOff>561975</xdr:colOff>
      <xdr:row>58</xdr:row>
      <xdr:rowOff>25674</xdr:rowOff>
    </xdr:to>
    <xdr:sp macro="" textlink="">
      <xdr:nvSpPr>
        <xdr:cNvPr id="135" name="円/楕円 134"/>
        <xdr:cNvSpPr/>
      </xdr:nvSpPr>
      <xdr:spPr>
        <a:xfrm>
          <a:off x="4584700" y="98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97441</xdr:rowOff>
    </xdr:from>
    <xdr:to>
      <xdr:col>5</xdr:col>
      <xdr:colOff>409575</xdr:colOff>
      <xdr:row>58</xdr:row>
      <xdr:rowOff>27591</xdr:rowOff>
    </xdr:to>
    <xdr:sp macro="" textlink="">
      <xdr:nvSpPr>
        <xdr:cNvPr id="137" name="円/楕円 136"/>
        <xdr:cNvSpPr/>
      </xdr:nvSpPr>
      <xdr:spPr>
        <a:xfrm>
          <a:off x="3746500" y="98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44118</xdr:rowOff>
    </xdr:from>
    <xdr:ext cx="534377" cy="259045"/>
    <xdr:sp macro="" textlink="">
      <xdr:nvSpPr>
        <xdr:cNvPr id="138" name="テキスト ボックス 137"/>
        <xdr:cNvSpPr txBox="1"/>
      </xdr:nvSpPr>
      <xdr:spPr>
        <a:xfrm>
          <a:off x="3530111" y="96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105449</xdr:rowOff>
    </xdr:from>
    <xdr:to>
      <xdr:col>4</xdr:col>
      <xdr:colOff>206375</xdr:colOff>
      <xdr:row>58</xdr:row>
      <xdr:rowOff>35599</xdr:rowOff>
    </xdr:to>
    <xdr:sp macro="" textlink="">
      <xdr:nvSpPr>
        <xdr:cNvPr id="139" name="円/楕円 138"/>
        <xdr:cNvSpPr/>
      </xdr:nvSpPr>
      <xdr:spPr>
        <a:xfrm>
          <a:off x="2857500" y="98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26726</xdr:rowOff>
    </xdr:from>
    <xdr:ext cx="534377" cy="259045"/>
    <xdr:sp macro="" textlink="">
      <xdr:nvSpPr>
        <xdr:cNvPr id="140" name="テキスト ボックス 139"/>
        <xdr:cNvSpPr txBox="1"/>
      </xdr:nvSpPr>
      <xdr:spPr>
        <a:xfrm>
          <a:off x="2641111" y="99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111261</xdr:rowOff>
    </xdr:from>
    <xdr:to>
      <xdr:col>3</xdr:col>
      <xdr:colOff>3175</xdr:colOff>
      <xdr:row>58</xdr:row>
      <xdr:rowOff>41411</xdr:rowOff>
    </xdr:to>
    <xdr:sp macro="" textlink="">
      <xdr:nvSpPr>
        <xdr:cNvPr id="141" name="円/楕円 140"/>
        <xdr:cNvSpPr/>
      </xdr:nvSpPr>
      <xdr:spPr>
        <a:xfrm>
          <a:off x="1968500" y="98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32538</xdr:rowOff>
    </xdr:from>
    <xdr:ext cx="534377" cy="259045"/>
    <xdr:sp macro="" textlink="">
      <xdr:nvSpPr>
        <xdr:cNvPr id="142" name="テキスト ボックス 141"/>
        <xdr:cNvSpPr txBox="1"/>
      </xdr:nvSpPr>
      <xdr:spPr>
        <a:xfrm>
          <a:off x="1752111" y="99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113313</xdr:rowOff>
    </xdr:from>
    <xdr:to>
      <xdr:col>1</xdr:col>
      <xdr:colOff>485775</xdr:colOff>
      <xdr:row>58</xdr:row>
      <xdr:rowOff>43463</xdr:rowOff>
    </xdr:to>
    <xdr:sp macro="" textlink="">
      <xdr:nvSpPr>
        <xdr:cNvPr id="143" name="円/楕円 142"/>
        <xdr:cNvSpPr/>
      </xdr:nvSpPr>
      <xdr:spPr>
        <a:xfrm>
          <a:off x="1079500" y="9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34590</xdr:rowOff>
    </xdr:from>
    <xdr:ext cx="534377" cy="259045"/>
    <xdr:sp macro="" textlink="">
      <xdr:nvSpPr>
        <xdr:cNvPr id="144" name="テキスト ボックス 143"/>
        <xdr:cNvSpPr txBox="1"/>
      </xdr:nvSpPr>
      <xdr:spPr>
        <a:xfrm>
          <a:off x="863111" y="997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65227</xdr:rowOff>
    </xdr:from>
    <xdr:to>
      <xdr:col>6</xdr:col>
      <xdr:colOff>511175</xdr:colOff>
      <xdr:row>78</xdr:row>
      <xdr:rowOff>69487</xdr:rowOff>
    </xdr:to>
    <xdr:cxnSp macro="">
      <xdr:nvCxnSpPr>
        <xdr:cNvPr id="175" name="直線コネクタ 174"/>
        <xdr:cNvCxnSpPr/>
      </xdr:nvCxnSpPr>
      <xdr:spPr>
        <a:xfrm flipV="1">
          <a:off x="3797300" y="13438327"/>
          <a:ext cx="8382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69487</xdr:rowOff>
    </xdr:from>
    <xdr:to>
      <xdr:col>5</xdr:col>
      <xdr:colOff>358775</xdr:colOff>
      <xdr:row>78</xdr:row>
      <xdr:rowOff>90010</xdr:rowOff>
    </xdr:to>
    <xdr:cxnSp macro="">
      <xdr:nvCxnSpPr>
        <xdr:cNvPr id="178" name="直線コネクタ 177"/>
        <xdr:cNvCxnSpPr/>
      </xdr:nvCxnSpPr>
      <xdr:spPr>
        <a:xfrm flipV="1">
          <a:off x="2908300" y="13442587"/>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88706</xdr:rowOff>
    </xdr:from>
    <xdr:to>
      <xdr:col>4</xdr:col>
      <xdr:colOff>155575</xdr:colOff>
      <xdr:row>78</xdr:row>
      <xdr:rowOff>90010</xdr:rowOff>
    </xdr:to>
    <xdr:cxnSp macro="">
      <xdr:nvCxnSpPr>
        <xdr:cNvPr id="181" name="直線コネクタ 180"/>
        <xdr:cNvCxnSpPr/>
      </xdr:nvCxnSpPr>
      <xdr:spPr>
        <a:xfrm>
          <a:off x="2019300" y="1346180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83711</xdr:rowOff>
    </xdr:from>
    <xdr:to>
      <xdr:col>2</xdr:col>
      <xdr:colOff>638175</xdr:colOff>
      <xdr:row>78</xdr:row>
      <xdr:rowOff>88706</xdr:rowOff>
    </xdr:to>
    <xdr:cxnSp macro="">
      <xdr:nvCxnSpPr>
        <xdr:cNvPr id="184" name="直線コネクタ 183"/>
        <xdr:cNvCxnSpPr/>
      </xdr:nvCxnSpPr>
      <xdr:spPr>
        <a:xfrm>
          <a:off x="1130300" y="1345681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102330</xdr:rowOff>
    </xdr:from>
    <xdr:ext cx="599010" cy="259045"/>
    <xdr:sp macro="" textlink="">
      <xdr:nvSpPr>
        <xdr:cNvPr id="186" name="テキスト ボックス 185"/>
        <xdr:cNvSpPr txBox="1"/>
      </xdr:nvSpPr>
      <xdr:spPr>
        <a:xfrm>
          <a:off x="1719794" y="131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115302</xdr:rowOff>
    </xdr:from>
    <xdr:ext cx="599010" cy="259045"/>
    <xdr:sp macro="" textlink="">
      <xdr:nvSpPr>
        <xdr:cNvPr id="188" name="テキスト ボックス 187"/>
        <xdr:cNvSpPr txBox="1"/>
      </xdr:nvSpPr>
      <xdr:spPr>
        <a:xfrm>
          <a:off x="830794" y="131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14427</xdr:rowOff>
    </xdr:from>
    <xdr:to>
      <xdr:col>6</xdr:col>
      <xdr:colOff>561975</xdr:colOff>
      <xdr:row>78</xdr:row>
      <xdr:rowOff>116027</xdr:rowOff>
    </xdr:to>
    <xdr:sp macro="" textlink="">
      <xdr:nvSpPr>
        <xdr:cNvPr id="194" name="円/楕円 193"/>
        <xdr:cNvSpPr/>
      </xdr:nvSpPr>
      <xdr:spPr>
        <a:xfrm>
          <a:off x="4584700" y="133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18687</xdr:rowOff>
    </xdr:from>
    <xdr:to>
      <xdr:col>5</xdr:col>
      <xdr:colOff>409575</xdr:colOff>
      <xdr:row>78</xdr:row>
      <xdr:rowOff>120287</xdr:rowOff>
    </xdr:to>
    <xdr:sp macro="" textlink="">
      <xdr:nvSpPr>
        <xdr:cNvPr id="196" name="円/楕円 195"/>
        <xdr:cNvSpPr/>
      </xdr:nvSpPr>
      <xdr:spPr>
        <a:xfrm>
          <a:off x="3746500" y="133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111414</xdr:rowOff>
    </xdr:from>
    <xdr:ext cx="599010" cy="259045"/>
    <xdr:sp macro="" textlink="">
      <xdr:nvSpPr>
        <xdr:cNvPr id="197" name="テキスト ボックス 196"/>
        <xdr:cNvSpPr txBox="1"/>
      </xdr:nvSpPr>
      <xdr:spPr>
        <a:xfrm>
          <a:off x="3497794" y="1348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39210</xdr:rowOff>
    </xdr:from>
    <xdr:to>
      <xdr:col>4</xdr:col>
      <xdr:colOff>206375</xdr:colOff>
      <xdr:row>78</xdr:row>
      <xdr:rowOff>140810</xdr:rowOff>
    </xdr:to>
    <xdr:sp macro="" textlink="">
      <xdr:nvSpPr>
        <xdr:cNvPr id="198" name="円/楕円 197"/>
        <xdr:cNvSpPr/>
      </xdr:nvSpPr>
      <xdr:spPr>
        <a:xfrm>
          <a:off x="2857500" y="134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131937</xdr:rowOff>
    </xdr:from>
    <xdr:ext cx="599010" cy="259045"/>
    <xdr:sp macro="" textlink="">
      <xdr:nvSpPr>
        <xdr:cNvPr id="199" name="テキスト ボックス 198"/>
        <xdr:cNvSpPr txBox="1"/>
      </xdr:nvSpPr>
      <xdr:spPr>
        <a:xfrm>
          <a:off x="2608794" y="1350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37906</xdr:rowOff>
    </xdr:from>
    <xdr:to>
      <xdr:col>3</xdr:col>
      <xdr:colOff>3175</xdr:colOff>
      <xdr:row>78</xdr:row>
      <xdr:rowOff>139506</xdr:rowOff>
    </xdr:to>
    <xdr:sp macro="" textlink="">
      <xdr:nvSpPr>
        <xdr:cNvPr id="200" name="円/楕円 199"/>
        <xdr:cNvSpPr/>
      </xdr:nvSpPr>
      <xdr:spPr>
        <a:xfrm>
          <a:off x="1968500" y="134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130633</xdr:rowOff>
    </xdr:from>
    <xdr:ext cx="599010" cy="259045"/>
    <xdr:sp macro="" textlink="">
      <xdr:nvSpPr>
        <xdr:cNvPr id="201" name="テキスト ボックス 200"/>
        <xdr:cNvSpPr txBox="1"/>
      </xdr:nvSpPr>
      <xdr:spPr>
        <a:xfrm>
          <a:off x="1719794" y="1350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32911</xdr:rowOff>
    </xdr:from>
    <xdr:to>
      <xdr:col>1</xdr:col>
      <xdr:colOff>485775</xdr:colOff>
      <xdr:row>78</xdr:row>
      <xdr:rowOff>134511</xdr:rowOff>
    </xdr:to>
    <xdr:sp macro="" textlink="">
      <xdr:nvSpPr>
        <xdr:cNvPr id="202" name="円/楕円 201"/>
        <xdr:cNvSpPr/>
      </xdr:nvSpPr>
      <xdr:spPr>
        <a:xfrm>
          <a:off x="1079500" y="134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125638</xdr:rowOff>
    </xdr:from>
    <xdr:ext cx="599010" cy="259045"/>
    <xdr:sp macro="" textlink="">
      <xdr:nvSpPr>
        <xdr:cNvPr id="203" name="テキスト ボックス 202"/>
        <xdr:cNvSpPr txBox="1"/>
      </xdr:nvSpPr>
      <xdr:spPr>
        <a:xfrm>
          <a:off x="830794" y="1349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69662</xdr:rowOff>
    </xdr:from>
    <xdr:to>
      <xdr:col>6</xdr:col>
      <xdr:colOff>511175</xdr:colOff>
      <xdr:row>96</xdr:row>
      <xdr:rowOff>82882</xdr:rowOff>
    </xdr:to>
    <xdr:cxnSp macro="">
      <xdr:nvCxnSpPr>
        <xdr:cNvPr id="228" name="直線コネクタ 227"/>
        <xdr:cNvCxnSpPr/>
      </xdr:nvCxnSpPr>
      <xdr:spPr>
        <a:xfrm>
          <a:off x="3797300" y="16528862"/>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69662</xdr:rowOff>
    </xdr:from>
    <xdr:to>
      <xdr:col>5</xdr:col>
      <xdr:colOff>358775</xdr:colOff>
      <xdr:row>96</xdr:row>
      <xdr:rowOff>120955</xdr:rowOff>
    </xdr:to>
    <xdr:cxnSp macro="">
      <xdr:nvCxnSpPr>
        <xdr:cNvPr id="231" name="直線コネクタ 230"/>
        <xdr:cNvCxnSpPr/>
      </xdr:nvCxnSpPr>
      <xdr:spPr>
        <a:xfrm flipV="1">
          <a:off x="2908300" y="16528862"/>
          <a:ext cx="889000" cy="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152006</xdr:rowOff>
    </xdr:from>
    <xdr:ext cx="534377" cy="259045"/>
    <xdr:sp macro="" textlink="">
      <xdr:nvSpPr>
        <xdr:cNvPr id="233" name="テキスト ボックス 232"/>
        <xdr:cNvSpPr txBox="1"/>
      </xdr:nvSpPr>
      <xdr:spPr>
        <a:xfrm>
          <a:off x="3530111" y="166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120955</xdr:rowOff>
    </xdr:from>
    <xdr:to>
      <xdr:col>4</xdr:col>
      <xdr:colOff>155575</xdr:colOff>
      <xdr:row>96</xdr:row>
      <xdr:rowOff>140043</xdr:rowOff>
    </xdr:to>
    <xdr:cxnSp macro="">
      <xdr:nvCxnSpPr>
        <xdr:cNvPr id="234" name="直線コネクタ 233"/>
        <xdr:cNvCxnSpPr/>
      </xdr:nvCxnSpPr>
      <xdr:spPr>
        <a:xfrm flipV="1">
          <a:off x="2019300" y="16580155"/>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7208</xdr:rowOff>
    </xdr:from>
    <xdr:ext cx="534377" cy="259045"/>
    <xdr:sp macro="" textlink="">
      <xdr:nvSpPr>
        <xdr:cNvPr id="236" name="テキスト ボックス 235"/>
        <xdr:cNvSpPr txBox="1"/>
      </xdr:nvSpPr>
      <xdr:spPr>
        <a:xfrm>
          <a:off x="2641111" y="162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125149</xdr:rowOff>
    </xdr:from>
    <xdr:to>
      <xdr:col>2</xdr:col>
      <xdr:colOff>638175</xdr:colOff>
      <xdr:row>96</xdr:row>
      <xdr:rowOff>140043</xdr:rowOff>
    </xdr:to>
    <xdr:cxnSp macro="">
      <xdr:nvCxnSpPr>
        <xdr:cNvPr id="237" name="直線コネクタ 236"/>
        <xdr:cNvCxnSpPr/>
      </xdr:nvCxnSpPr>
      <xdr:spPr>
        <a:xfrm>
          <a:off x="1130300" y="16584349"/>
          <a:ext cx="8890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24398</xdr:rowOff>
    </xdr:from>
    <xdr:ext cx="534377" cy="259045"/>
    <xdr:sp macro="" textlink="">
      <xdr:nvSpPr>
        <xdr:cNvPr id="239" name="テキスト ボックス 238"/>
        <xdr:cNvSpPr txBox="1"/>
      </xdr:nvSpPr>
      <xdr:spPr>
        <a:xfrm>
          <a:off x="1752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5565</xdr:rowOff>
    </xdr:from>
    <xdr:ext cx="534377" cy="259045"/>
    <xdr:sp macro="" textlink="">
      <xdr:nvSpPr>
        <xdr:cNvPr id="241" name="テキスト ボックス 240"/>
        <xdr:cNvSpPr txBox="1"/>
      </xdr:nvSpPr>
      <xdr:spPr>
        <a:xfrm>
          <a:off x="863111" y="166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32082</xdr:rowOff>
    </xdr:from>
    <xdr:to>
      <xdr:col>6</xdr:col>
      <xdr:colOff>561975</xdr:colOff>
      <xdr:row>96</xdr:row>
      <xdr:rowOff>133682</xdr:rowOff>
    </xdr:to>
    <xdr:sp macro="" textlink="">
      <xdr:nvSpPr>
        <xdr:cNvPr id="247" name="円/楕円 246"/>
        <xdr:cNvSpPr/>
      </xdr:nvSpPr>
      <xdr:spPr>
        <a:xfrm>
          <a:off x="4584700" y="164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54959</xdr:rowOff>
    </xdr:from>
    <xdr:ext cx="534377" cy="259045"/>
    <xdr:sp macro="" textlink="">
      <xdr:nvSpPr>
        <xdr:cNvPr id="248" name="衛生費該当値テキスト"/>
        <xdr:cNvSpPr txBox="1"/>
      </xdr:nvSpPr>
      <xdr:spPr>
        <a:xfrm>
          <a:off x="4686300" y="163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18862</xdr:rowOff>
    </xdr:from>
    <xdr:to>
      <xdr:col>5</xdr:col>
      <xdr:colOff>409575</xdr:colOff>
      <xdr:row>96</xdr:row>
      <xdr:rowOff>120462</xdr:rowOff>
    </xdr:to>
    <xdr:sp macro="" textlink="">
      <xdr:nvSpPr>
        <xdr:cNvPr id="249" name="円/楕円 248"/>
        <xdr:cNvSpPr/>
      </xdr:nvSpPr>
      <xdr:spPr>
        <a:xfrm>
          <a:off x="3746500" y="164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136989</xdr:rowOff>
    </xdr:from>
    <xdr:ext cx="534377" cy="259045"/>
    <xdr:sp macro="" textlink="">
      <xdr:nvSpPr>
        <xdr:cNvPr id="250" name="テキスト ボックス 249"/>
        <xdr:cNvSpPr txBox="1"/>
      </xdr:nvSpPr>
      <xdr:spPr>
        <a:xfrm>
          <a:off x="3530111" y="162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70155</xdr:rowOff>
    </xdr:from>
    <xdr:to>
      <xdr:col>4</xdr:col>
      <xdr:colOff>206375</xdr:colOff>
      <xdr:row>97</xdr:row>
      <xdr:rowOff>305</xdr:rowOff>
    </xdr:to>
    <xdr:sp macro="" textlink="">
      <xdr:nvSpPr>
        <xdr:cNvPr id="251" name="円/楕円 250"/>
        <xdr:cNvSpPr/>
      </xdr:nvSpPr>
      <xdr:spPr>
        <a:xfrm>
          <a:off x="2857500" y="165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162882</xdr:rowOff>
    </xdr:from>
    <xdr:ext cx="534377" cy="259045"/>
    <xdr:sp macro="" textlink="">
      <xdr:nvSpPr>
        <xdr:cNvPr id="252" name="テキスト ボックス 251"/>
        <xdr:cNvSpPr txBox="1"/>
      </xdr:nvSpPr>
      <xdr:spPr>
        <a:xfrm>
          <a:off x="2641111" y="166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89243</xdr:rowOff>
    </xdr:from>
    <xdr:to>
      <xdr:col>3</xdr:col>
      <xdr:colOff>3175</xdr:colOff>
      <xdr:row>97</xdr:row>
      <xdr:rowOff>19393</xdr:rowOff>
    </xdr:to>
    <xdr:sp macro="" textlink="">
      <xdr:nvSpPr>
        <xdr:cNvPr id="253" name="円/楕円 252"/>
        <xdr:cNvSpPr/>
      </xdr:nvSpPr>
      <xdr:spPr>
        <a:xfrm>
          <a:off x="1968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10520</xdr:rowOff>
    </xdr:from>
    <xdr:ext cx="534377" cy="259045"/>
    <xdr:sp macro="" textlink="">
      <xdr:nvSpPr>
        <xdr:cNvPr id="254" name="テキスト ボックス 253"/>
        <xdr:cNvSpPr txBox="1"/>
      </xdr:nvSpPr>
      <xdr:spPr>
        <a:xfrm>
          <a:off x="1752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74349</xdr:rowOff>
    </xdr:from>
    <xdr:to>
      <xdr:col>1</xdr:col>
      <xdr:colOff>485775</xdr:colOff>
      <xdr:row>97</xdr:row>
      <xdr:rowOff>4499</xdr:rowOff>
    </xdr:to>
    <xdr:sp macro="" textlink="">
      <xdr:nvSpPr>
        <xdr:cNvPr id="255" name="円/楕円 254"/>
        <xdr:cNvSpPr/>
      </xdr:nvSpPr>
      <xdr:spPr>
        <a:xfrm>
          <a:off x="1079500" y="165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21026</xdr:rowOff>
    </xdr:from>
    <xdr:ext cx="534377" cy="259045"/>
    <xdr:sp macro="" textlink="">
      <xdr:nvSpPr>
        <xdr:cNvPr id="256" name="テキスト ボックス 255"/>
        <xdr:cNvSpPr txBox="1"/>
      </xdr:nvSpPr>
      <xdr:spPr>
        <a:xfrm>
          <a:off x="863111" y="1630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160401</xdr:rowOff>
    </xdr:from>
    <xdr:to>
      <xdr:col>15</xdr:col>
      <xdr:colOff>180975</xdr:colOff>
      <xdr:row>39</xdr:row>
      <xdr:rowOff>32766</xdr:rowOff>
    </xdr:to>
    <xdr:cxnSp macro="">
      <xdr:nvCxnSpPr>
        <xdr:cNvPr id="285" name="直線コネクタ 284"/>
        <xdr:cNvCxnSpPr/>
      </xdr:nvCxnSpPr>
      <xdr:spPr>
        <a:xfrm>
          <a:off x="9639300" y="6504051"/>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110871</xdr:rowOff>
    </xdr:from>
    <xdr:to>
      <xdr:col>14</xdr:col>
      <xdr:colOff>28575</xdr:colOff>
      <xdr:row>37</xdr:row>
      <xdr:rowOff>160401</xdr:rowOff>
    </xdr:to>
    <xdr:cxnSp macro="">
      <xdr:nvCxnSpPr>
        <xdr:cNvPr id="288" name="直線コネクタ 287"/>
        <xdr:cNvCxnSpPr/>
      </xdr:nvCxnSpPr>
      <xdr:spPr>
        <a:xfrm>
          <a:off x="8750300" y="645452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34942</xdr:rowOff>
    </xdr:from>
    <xdr:ext cx="469744" cy="259045"/>
    <xdr:sp macro="" textlink="">
      <xdr:nvSpPr>
        <xdr:cNvPr id="290" name="テキスト ボックス 289"/>
        <xdr:cNvSpPr txBox="1"/>
      </xdr:nvSpPr>
      <xdr:spPr>
        <a:xfrm>
          <a:off x="9404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110871</xdr:rowOff>
    </xdr:from>
    <xdr:to>
      <xdr:col>12</xdr:col>
      <xdr:colOff>511175</xdr:colOff>
      <xdr:row>38</xdr:row>
      <xdr:rowOff>98933</xdr:rowOff>
    </xdr:to>
    <xdr:cxnSp macro="">
      <xdr:nvCxnSpPr>
        <xdr:cNvPr id="291" name="直線コネクタ 290"/>
        <xdr:cNvCxnSpPr/>
      </xdr:nvCxnSpPr>
      <xdr:spPr>
        <a:xfrm flipV="1">
          <a:off x="7861300" y="6454521"/>
          <a:ext cx="8890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98679</xdr:rowOff>
    </xdr:from>
    <xdr:to>
      <xdr:col>11</xdr:col>
      <xdr:colOff>307975</xdr:colOff>
      <xdr:row>38</xdr:row>
      <xdr:rowOff>98933</xdr:rowOff>
    </xdr:to>
    <xdr:cxnSp macro="">
      <xdr:nvCxnSpPr>
        <xdr:cNvPr id="294" name="直線コネクタ 293"/>
        <xdr:cNvCxnSpPr/>
      </xdr:nvCxnSpPr>
      <xdr:spPr>
        <a:xfrm>
          <a:off x="6972300" y="6099429"/>
          <a:ext cx="889000" cy="5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98696</xdr:rowOff>
    </xdr:from>
    <xdr:ext cx="469744" cy="259045"/>
    <xdr:sp macro="" textlink="">
      <xdr:nvSpPr>
        <xdr:cNvPr id="298" name="テキスト ボックス 297"/>
        <xdr:cNvSpPr txBox="1"/>
      </xdr:nvSpPr>
      <xdr:spPr>
        <a:xfrm>
          <a:off x="6737427" y="62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153416</xdr:rowOff>
    </xdr:from>
    <xdr:to>
      <xdr:col>15</xdr:col>
      <xdr:colOff>231775</xdr:colOff>
      <xdr:row>39</xdr:row>
      <xdr:rowOff>83566</xdr:rowOff>
    </xdr:to>
    <xdr:sp macro="" textlink="">
      <xdr:nvSpPr>
        <xdr:cNvPr id="304" name="円/楕円 303"/>
        <xdr:cNvSpPr/>
      </xdr:nvSpPr>
      <xdr:spPr>
        <a:xfrm>
          <a:off x="10426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68343</xdr:rowOff>
    </xdr:from>
    <xdr:ext cx="313932" cy="259045"/>
    <xdr:sp macro="" textlink="">
      <xdr:nvSpPr>
        <xdr:cNvPr id="305" name="労働費該当値テキスト"/>
        <xdr:cNvSpPr txBox="1"/>
      </xdr:nvSpPr>
      <xdr:spPr>
        <a:xfrm>
          <a:off x="10528300" y="65834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109601</xdr:rowOff>
    </xdr:from>
    <xdr:to>
      <xdr:col>14</xdr:col>
      <xdr:colOff>79375</xdr:colOff>
      <xdr:row>38</xdr:row>
      <xdr:rowOff>39751</xdr:rowOff>
    </xdr:to>
    <xdr:sp macro="" textlink="">
      <xdr:nvSpPr>
        <xdr:cNvPr id="306" name="円/楕円 305"/>
        <xdr:cNvSpPr/>
      </xdr:nvSpPr>
      <xdr:spPr>
        <a:xfrm>
          <a:off x="9588500" y="64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56278</xdr:rowOff>
    </xdr:from>
    <xdr:ext cx="469744" cy="259045"/>
    <xdr:sp macro="" textlink="">
      <xdr:nvSpPr>
        <xdr:cNvPr id="307" name="テキスト ボックス 306"/>
        <xdr:cNvSpPr txBox="1"/>
      </xdr:nvSpPr>
      <xdr:spPr>
        <a:xfrm>
          <a:off x="9404427"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60071</xdr:rowOff>
    </xdr:from>
    <xdr:to>
      <xdr:col>12</xdr:col>
      <xdr:colOff>561975</xdr:colOff>
      <xdr:row>37</xdr:row>
      <xdr:rowOff>161671</xdr:rowOff>
    </xdr:to>
    <xdr:sp macro="" textlink="">
      <xdr:nvSpPr>
        <xdr:cNvPr id="308" name="円/楕円 307"/>
        <xdr:cNvSpPr/>
      </xdr:nvSpPr>
      <xdr:spPr>
        <a:xfrm>
          <a:off x="8699500" y="64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152798</xdr:rowOff>
    </xdr:from>
    <xdr:ext cx="469744" cy="259045"/>
    <xdr:sp macro="" textlink="">
      <xdr:nvSpPr>
        <xdr:cNvPr id="309" name="テキスト ボックス 308"/>
        <xdr:cNvSpPr txBox="1"/>
      </xdr:nvSpPr>
      <xdr:spPr>
        <a:xfrm>
          <a:off x="8515427" y="64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48133</xdr:rowOff>
    </xdr:from>
    <xdr:to>
      <xdr:col>11</xdr:col>
      <xdr:colOff>358775</xdr:colOff>
      <xdr:row>38</xdr:row>
      <xdr:rowOff>149733</xdr:rowOff>
    </xdr:to>
    <xdr:sp macro="" textlink="">
      <xdr:nvSpPr>
        <xdr:cNvPr id="310" name="円/楕円 309"/>
        <xdr:cNvSpPr/>
      </xdr:nvSpPr>
      <xdr:spPr>
        <a:xfrm>
          <a:off x="7810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140860</xdr:rowOff>
    </xdr:from>
    <xdr:ext cx="378565" cy="259045"/>
    <xdr:sp macro="" textlink="">
      <xdr:nvSpPr>
        <xdr:cNvPr id="311" name="テキスト ボックス 310"/>
        <xdr:cNvSpPr txBox="1"/>
      </xdr:nvSpPr>
      <xdr:spPr>
        <a:xfrm>
          <a:off x="7672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47879</xdr:rowOff>
    </xdr:from>
    <xdr:to>
      <xdr:col>10</xdr:col>
      <xdr:colOff>155575</xdr:colOff>
      <xdr:row>35</xdr:row>
      <xdr:rowOff>149479</xdr:rowOff>
    </xdr:to>
    <xdr:sp macro="" textlink="">
      <xdr:nvSpPr>
        <xdr:cNvPr id="312" name="円/楕円 311"/>
        <xdr:cNvSpPr/>
      </xdr:nvSpPr>
      <xdr:spPr>
        <a:xfrm>
          <a:off x="6921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166006</xdr:rowOff>
    </xdr:from>
    <xdr:ext cx="469744" cy="259045"/>
    <xdr:sp macro="" textlink="">
      <xdr:nvSpPr>
        <xdr:cNvPr id="313" name="テキスト ボックス 312"/>
        <xdr:cNvSpPr txBox="1"/>
      </xdr:nvSpPr>
      <xdr:spPr>
        <a:xfrm>
          <a:off x="6737427" y="58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107060</xdr:rowOff>
    </xdr:from>
    <xdr:to>
      <xdr:col>15</xdr:col>
      <xdr:colOff>180975</xdr:colOff>
      <xdr:row>57</xdr:row>
      <xdr:rowOff>138932</xdr:rowOff>
    </xdr:to>
    <xdr:cxnSp macro="">
      <xdr:nvCxnSpPr>
        <xdr:cNvPr id="340" name="直線コネクタ 339"/>
        <xdr:cNvCxnSpPr/>
      </xdr:nvCxnSpPr>
      <xdr:spPr>
        <a:xfrm flipV="1">
          <a:off x="9639300" y="9879710"/>
          <a:ext cx="8382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138932</xdr:rowOff>
    </xdr:from>
    <xdr:to>
      <xdr:col>14</xdr:col>
      <xdr:colOff>28575</xdr:colOff>
      <xdr:row>57</xdr:row>
      <xdr:rowOff>139216</xdr:rowOff>
    </xdr:to>
    <xdr:cxnSp macro="">
      <xdr:nvCxnSpPr>
        <xdr:cNvPr id="343" name="直線コネクタ 342"/>
        <xdr:cNvCxnSpPr/>
      </xdr:nvCxnSpPr>
      <xdr:spPr>
        <a:xfrm flipV="1">
          <a:off x="8750300" y="9911582"/>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45" name="テキスト ボックス 34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117585</xdr:rowOff>
    </xdr:from>
    <xdr:to>
      <xdr:col>12</xdr:col>
      <xdr:colOff>511175</xdr:colOff>
      <xdr:row>57</xdr:row>
      <xdr:rowOff>139216</xdr:rowOff>
    </xdr:to>
    <xdr:cxnSp macro="">
      <xdr:nvCxnSpPr>
        <xdr:cNvPr id="346" name="直線コネクタ 345"/>
        <xdr:cNvCxnSpPr/>
      </xdr:nvCxnSpPr>
      <xdr:spPr>
        <a:xfrm>
          <a:off x="7861300" y="9890235"/>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19587</xdr:rowOff>
    </xdr:from>
    <xdr:ext cx="534377" cy="259045"/>
    <xdr:sp macro="" textlink="">
      <xdr:nvSpPr>
        <xdr:cNvPr id="348" name="テキスト ボックス 347"/>
        <xdr:cNvSpPr txBox="1"/>
      </xdr:nvSpPr>
      <xdr:spPr>
        <a:xfrm>
          <a:off x="8483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117585</xdr:rowOff>
    </xdr:from>
    <xdr:to>
      <xdr:col>11</xdr:col>
      <xdr:colOff>307975</xdr:colOff>
      <xdr:row>57</xdr:row>
      <xdr:rowOff>150056</xdr:rowOff>
    </xdr:to>
    <xdr:cxnSp macro="">
      <xdr:nvCxnSpPr>
        <xdr:cNvPr id="349" name="直線コネクタ 348"/>
        <xdr:cNvCxnSpPr/>
      </xdr:nvCxnSpPr>
      <xdr:spPr>
        <a:xfrm flipV="1">
          <a:off x="6972300" y="9890235"/>
          <a:ext cx="8890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52705</xdr:rowOff>
    </xdr:from>
    <xdr:ext cx="534377" cy="259045"/>
    <xdr:sp macro="" textlink="">
      <xdr:nvSpPr>
        <xdr:cNvPr id="351" name="テキスト ボックス 350"/>
        <xdr:cNvSpPr txBox="1"/>
      </xdr:nvSpPr>
      <xdr:spPr>
        <a:xfrm>
          <a:off x="7594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53" name="テキスト ボックス 35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56260</xdr:rowOff>
    </xdr:from>
    <xdr:to>
      <xdr:col>15</xdr:col>
      <xdr:colOff>231775</xdr:colOff>
      <xdr:row>57</xdr:row>
      <xdr:rowOff>157860</xdr:rowOff>
    </xdr:to>
    <xdr:sp macro="" textlink="">
      <xdr:nvSpPr>
        <xdr:cNvPr id="359" name="円/楕円 358"/>
        <xdr:cNvSpPr/>
      </xdr:nvSpPr>
      <xdr:spPr>
        <a:xfrm>
          <a:off x="10426700" y="98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79137</xdr:rowOff>
    </xdr:from>
    <xdr:ext cx="534377" cy="259045"/>
    <xdr:sp macro="" textlink="">
      <xdr:nvSpPr>
        <xdr:cNvPr id="360" name="農林水産業費該当値テキスト"/>
        <xdr:cNvSpPr txBox="1"/>
      </xdr:nvSpPr>
      <xdr:spPr>
        <a:xfrm>
          <a:off x="10528300" y="96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88132</xdr:rowOff>
    </xdr:from>
    <xdr:to>
      <xdr:col>14</xdr:col>
      <xdr:colOff>79375</xdr:colOff>
      <xdr:row>58</xdr:row>
      <xdr:rowOff>18282</xdr:rowOff>
    </xdr:to>
    <xdr:sp macro="" textlink="">
      <xdr:nvSpPr>
        <xdr:cNvPr id="361" name="円/楕円 360"/>
        <xdr:cNvSpPr/>
      </xdr:nvSpPr>
      <xdr:spPr>
        <a:xfrm>
          <a:off x="9588500" y="9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34809</xdr:rowOff>
    </xdr:from>
    <xdr:ext cx="534377" cy="259045"/>
    <xdr:sp macro="" textlink="">
      <xdr:nvSpPr>
        <xdr:cNvPr id="362" name="テキスト ボックス 361"/>
        <xdr:cNvSpPr txBox="1"/>
      </xdr:nvSpPr>
      <xdr:spPr>
        <a:xfrm>
          <a:off x="9372111" y="96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88416</xdr:rowOff>
    </xdr:from>
    <xdr:to>
      <xdr:col>12</xdr:col>
      <xdr:colOff>561975</xdr:colOff>
      <xdr:row>58</xdr:row>
      <xdr:rowOff>18566</xdr:rowOff>
    </xdr:to>
    <xdr:sp macro="" textlink="">
      <xdr:nvSpPr>
        <xdr:cNvPr id="363" name="円/楕円 362"/>
        <xdr:cNvSpPr/>
      </xdr:nvSpPr>
      <xdr:spPr>
        <a:xfrm>
          <a:off x="8699500" y="98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35093</xdr:rowOff>
    </xdr:from>
    <xdr:ext cx="534377" cy="259045"/>
    <xdr:sp macro="" textlink="">
      <xdr:nvSpPr>
        <xdr:cNvPr id="364" name="テキスト ボックス 363"/>
        <xdr:cNvSpPr txBox="1"/>
      </xdr:nvSpPr>
      <xdr:spPr>
        <a:xfrm>
          <a:off x="8483111" y="96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66785</xdr:rowOff>
    </xdr:from>
    <xdr:to>
      <xdr:col>11</xdr:col>
      <xdr:colOff>358775</xdr:colOff>
      <xdr:row>57</xdr:row>
      <xdr:rowOff>168385</xdr:rowOff>
    </xdr:to>
    <xdr:sp macro="" textlink="">
      <xdr:nvSpPr>
        <xdr:cNvPr id="365" name="円/楕円 364"/>
        <xdr:cNvSpPr/>
      </xdr:nvSpPr>
      <xdr:spPr>
        <a:xfrm>
          <a:off x="7810500" y="98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13462</xdr:rowOff>
    </xdr:from>
    <xdr:ext cx="534377" cy="259045"/>
    <xdr:sp macro="" textlink="">
      <xdr:nvSpPr>
        <xdr:cNvPr id="366" name="テキスト ボックス 365"/>
        <xdr:cNvSpPr txBox="1"/>
      </xdr:nvSpPr>
      <xdr:spPr>
        <a:xfrm>
          <a:off x="7594111" y="96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99256</xdr:rowOff>
    </xdr:from>
    <xdr:to>
      <xdr:col>10</xdr:col>
      <xdr:colOff>155575</xdr:colOff>
      <xdr:row>58</xdr:row>
      <xdr:rowOff>29406</xdr:rowOff>
    </xdr:to>
    <xdr:sp macro="" textlink="">
      <xdr:nvSpPr>
        <xdr:cNvPr id="367" name="円/楕円 366"/>
        <xdr:cNvSpPr/>
      </xdr:nvSpPr>
      <xdr:spPr>
        <a:xfrm>
          <a:off x="6921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45933</xdr:rowOff>
    </xdr:from>
    <xdr:ext cx="534377" cy="259045"/>
    <xdr:sp macro="" textlink="">
      <xdr:nvSpPr>
        <xdr:cNvPr id="368" name="テキスト ボックス 367"/>
        <xdr:cNvSpPr txBox="1"/>
      </xdr:nvSpPr>
      <xdr:spPr>
        <a:xfrm>
          <a:off x="6705111" y="96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43058</xdr:rowOff>
    </xdr:from>
    <xdr:to>
      <xdr:col>15</xdr:col>
      <xdr:colOff>180975</xdr:colOff>
      <xdr:row>78</xdr:row>
      <xdr:rowOff>56928</xdr:rowOff>
    </xdr:to>
    <xdr:cxnSp macro="">
      <xdr:nvCxnSpPr>
        <xdr:cNvPr id="395" name="直線コネクタ 394"/>
        <xdr:cNvCxnSpPr/>
      </xdr:nvCxnSpPr>
      <xdr:spPr>
        <a:xfrm flipV="1">
          <a:off x="9639300" y="13416158"/>
          <a:ext cx="838200" cy="1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56928</xdr:rowOff>
    </xdr:from>
    <xdr:to>
      <xdr:col>14</xdr:col>
      <xdr:colOff>28575</xdr:colOff>
      <xdr:row>78</xdr:row>
      <xdr:rowOff>117608</xdr:rowOff>
    </xdr:to>
    <xdr:cxnSp macro="">
      <xdr:nvCxnSpPr>
        <xdr:cNvPr id="398" name="直線コネクタ 397"/>
        <xdr:cNvCxnSpPr/>
      </xdr:nvCxnSpPr>
      <xdr:spPr>
        <a:xfrm flipV="1">
          <a:off x="8750300" y="13430028"/>
          <a:ext cx="889000" cy="6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48023</xdr:rowOff>
    </xdr:from>
    <xdr:ext cx="534377" cy="259045"/>
    <xdr:sp macro="" textlink="">
      <xdr:nvSpPr>
        <xdr:cNvPr id="400" name="テキスト ボックス 399"/>
        <xdr:cNvSpPr txBox="1"/>
      </xdr:nvSpPr>
      <xdr:spPr>
        <a:xfrm>
          <a:off x="9372111" y="130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101460</xdr:rowOff>
    </xdr:from>
    <xdr:to>
      <xdr:col>12</xdr:col>
      <xdr:colOff>511175</xdr:colOff>
      <xdr:row>78</xdr:row>
      <xdr:rowOff>117608</xdr:rowOff>
    </xdr:to>
    <xdr:cxnSp macro="">
      <xdr:nvCxnSpPr>
        <xdr:cNvPr id="401" name="直線コネクタ 400"/>
        <xdr:cNvCxnSpPr/>
      </xdr:nvCxnSpPr>
      <xdr:spPr>
        <a:xfrm>
          <a:off x="7861300" y="13474560"/>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101460</xdr:rowOff>
    </xdr:from>
    <xdr:to>
      <xdr:col>11</xdr:col>
      <xdr:colOff>307975</xdr:colOff>
      <xdr:row>78</xdr:row>
      <xdr:rowOff>106361</xdr:rowOff>
    </xdr:to>
    <xdr:cxnSp macro="">
      <xdr:nvCxnSpPr>
        <xdr:cNvPr id="404" name="直線コネクタ 403"/>
        <xdr:cNvCxnSpPr/>
      </xdr:nvCxnSpPr>
      <xdr:spPr>
        <a:xfrm flipV="1">
          <a:off x="6972300" y="13474560"/>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163708</xdr:rowOff>
    </xdr:from>
    <xdr:to>
      <xdr:col>15</xdr:col>
      <xdr:colOff>231775</xdr:colOff>
      <xdr:row>78</xdr:row>
      <xdr:rowOff>93858</xdr:rowOff>
    </xdr:to>
    <xdr:sp macro="" textlink="">
      <xdr:nvSpPr>
        <xdr:cNvPr id="414" name="円/楕円 413"/>
        <xdr:cNvSpPr/>
      </xdr:nvSpPr>
      <xdr:spPr>
        <a:xfrm>
          <a:off x="10426700" y="133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78635</xdr:rowOff>
    </xdr:from>
    <xdr:ext cx="534377" cy="259045"/>
    <xdr:sp macro="" textlink="">
      <xdr:nvSpPr>
        <xdr:cNvPr id="415" name="商工費該当値テキスト"/>
        <xdr:cNvSpPr txBox="1"/>
      </xdr:nvSpPr>
      <xdr:spPr>
        <a:xfrm>
          <a:off x="10528300" y="132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6128</xdr:rowOff>
    </xdr:from>
    <xdr:to>
      <xdr:col>14</xdr:col>
      <xdr:colOff>79375</xdr:colOff>
      <xdr:row>78</xdr:row>
      <xdr:rowOff>107728</xdr:rowOff>
    </xdr:to>
    <xdr:sp macro="" textlink="">
      <xdr:nvSpPr>
        <xdr:cNvPr id="416" name="円/楕円 415"/>
        <xdr:cNvSpPr/>
      </xdr:nvSpPr>
      <xdr:spPr>
        <a:xfrm>
          <a:off x="9588500" y="133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98855</xdr:rowOff>
    </xdr:from>
    <xdr:ext cx="469744" cy="259045"/>
    <xdr:sp macro="" textlink="">
      <xdr:nvSpPr>
        <xdr:cNvPr id="417" name="テキスト ボックス 416"/>
        <xdr:cNvSpPr txBox="1"/>
      </xdr:nvSpPr>
      <xdr:spPr>
        <a:xfrm>
          <a:off x="9404427" y="134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66808</xdr:rowOff>
    </xdr:from>
    <xdr:to>
      <xdr:col>12</xdr:col>
      <xdr:colOff>561975</xdr:colOff>
      <xdr:row>78</xdr:row>
      <xdr:rowOff>168408</xdr:rowOff>
    </xdr:to>
    <xdr:sp macro="" textlink="">
      <xdr:nvSpPr>
        <xdr:cNvPr id="418" name="円/楕円 417"/>
        <xdr:cNvSpPr/>
      </xdr:nvSpPr>
      <xdr:spPr>
        <a:xfrm>
          <a:off x="8699500" y="134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159535</xdr:rowOff>
    </xdr:from>
    <xdr:ext cx="469744" cy="259045"/>
    <xdr:sp macro="" textlink="">
      <xdr:nvSpPr>
        <xdr:cNvPr id="419" name="テキスト ボックス 418"/>
        <xdr:cNvSpPr txBox="1"/>
      </xdr:nvSpPr>
      <xdr:spPr>
        <a:xfrm>
          <a:off x="8515427" y="13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50660</xdr:rowOff>
    </xdr:from>
    <xdr:to>
      <xdr:col>11</xdr:col>
      <xdr:colOff>358775</xdr:colOff>
      <xdr:row>78</xdr:row>
      <xdr:rowOff>152260</xdr:rowOff>
    </xdr:to>
    <xdr:sp macro="" textlink="">
      <xdr:nvSpPr>
        <xdr:cNvPr id="420" name="円/楕円 419"/>
        <xdr:cNvSpPr/>
      </xdr:nvSpPr>
      <xdr:spPr>
        <a:xfrm>
          <a:off x="7810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143387</xdr:rowOff>
    </xdr:from>
    <xdr:ext cx="469744" cy="259045"/>
    <xdr:sp macro="" textlink="">
      <xdr:nvSpPr>
        <xdr:cNvPr id="421" name="テキスト ボックス 420"/>
        <xdr:cNvSpPr txBox="1"/>
      </xdr:nvSpPr>
      <xdr:spPr>
        <a:xfrm>
          <a:off x="7626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55561</xdr:rowOff>
    </xdr:from>
    <xdr:to>
      <xdr:col>10</xdr:col>
      <xdr:colOff>155575</xdr:colOff>
      <xdr:row>78</xdr:row>
      <xdr:rowOff>157161</xdr:rowOff>
    </xdr:to>
    <xdr:sp macro="" textlink="">
      <xdr:nvSpPr>
        <xdr:cNvPr id="422" name="円/楕円 421"/>
        <xdr:cNvSpPr/>
      </xdr:nvSpPr>
      <xdr:spPr>
        <a:xfrm>
          <a:off x="6921500" y="134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148288</xdr:rowOff>
    </xdr:from>
    <xdr:ext cx="469744" cy="259045"/>
    <xdr:sp macro="" textlink="">
      <xdr:nvSpPr>
        <xdr:cNvPr id="423" name="テキスト ボックス 422"/>
        <xdr:cNvSpPr txBox="1"/>
      </xdr:nvSpPr>
      <xdr:spPr>
        <a:xfrm>
          <a:off x="6737427" y="1352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69510</xdr:rowOff>
    </xdr:from>
    <xdr:to>
      <xdr:col>15</xdr:col>
      <xdr:colOff>180975</xdr:colOff>
      <xdr:row>98</xdr:row>
      <xdr:rowOff>132418</xdr:rowOff>
    </xdr:to>
    <xdr:cxnSp macro="">
      <xdr:nvCxnSpPr>
        <xdr:cNvPr id="452" name="直線コネクタ 451"/>
        <xdr:cNvCxnSpPr/>
      </xdr:nvCxnSpPr>
      <xdr:spPr>
        <a:xfrm>
          <a:off x="9639300" y="16871610"/>
          <a:ext cx="838200" cy="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51935</xdr:rowOff>
    </xdr:from>
    <xdr:to>
      <xdr:col>14</xdr:col>
      <xdr:colOff>28575</xdr:colOff>
      <xdr:row>98</xdr:row>
      <xdr:rowOff>69510</xdr:rowOff>
    </xdr:to>
    <xdr:cxnSp macro="">
      <xdr:nvCxnSpPr>
        <xdr:cNvPr id="455" name="直線コネクタ 454"/>
        <xdr:cNvCxnSpPr/>
      </xdr:nvCxnSpPr>
      <xdr:spPr>
        <a:xfrm>
          <a:off x="8750300" y="16854035"/>
          <a:ext cx="889000" cy="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57" name="テキスト ボックス 456"/>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51935</xdr:rowOff>
    </xdr:from>
    <xdr:to>
      <xdr:col>12</xdr:col>
      <xdr:colOff>511175</xdr:colOff>
      <xdr:row>98</xdr:row>
      <xdr:rowOff>116387</xdr:rowOff>
    </xdr:to>
    <xdr:cxnSp macro="">
      <xdr:nvCxnSpPr>
        <xdr:cNvPr id="458" name="直線コネクタ 457"/>
        <xdr:cNvCxnSpPr/>
      </xdr:nvCxnSpPr>
      <xdr:spPr>
        <a:xfrm flipV="1">
          <a:off x="7861300" y="16854035"/>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9743</xdr:rowOff>
    </xdr:from>
    <xdr:ext cx="534377" cy="259045"/>
    <xdr:sp macro="" textlink="">
      <xdr:nvSpPr>
        <xdr:cNvPr id="460" name="テキスト ボックス 459"/>
        <xdr:cNvSpPr txBox="1"/>
      </xdr:nvSpPr>
      <xdr:spPr>
        <a:xfrm>
          <a:off x="8483111" y="16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116387</xdr:rowOff>
    </xdr:from>
    <xdr:to>
      <xdr:col>11</xdr:col>
      <xdr:colOff>307975</xdr:colOff>
      <xdr:row>98</xdr:row>
      <xdr:rowOff>140494</xdr:rowOff>
    </xdr:to>
    <xdr:cxnSp macro="">
      <xdr:nvCxnSpPr>
        <xdr:cNvPr id="461" name="直線コネクタ 460"/>
        <xdr:cNvCxnSpPr/>
      </xdr:nvCxnSpPr>
      <xdr:spPr>
        <a:xfrm flipV="1">
          <a:off x="6972300" y="16918487"/>
          <a:ext cx="8890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26914</xdr:rowOff>
    </xdr:from>
    <xdr:ext cx="534377" cy="259045"/>
    <xdr:sp macro="" textlink="">
      <xdr:nvSpPr>
        <xdr:cNvPr id="463" name="テキスト ボックス 462"/>
        <xdr:cNvSpPr txBox="1"/>
      </xdr:nvSpPr>
      <xdr:spPr>
        <a:xfrm>
          <a:off x="7594111" y="170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65" name="テキスト ボックス 464"/>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81618</xdr:rowOff>
    </xdr:from>
    <xdr:to>
      <xdr:col>15</xdr:col>
      <xdr:colOff>231775</xdr:colOff>
      <xdr:row>99</xdr:row>
      <xdr:rowOff>11768</xdr:rowOff>
    </xdr:to>
    <xdr:sp macro="" textlink="">
      <xdr:nvSpPr>
        <xdr:cNvPr id="471" name="円/楕円 470"/>
        <xdr:cNvSpPr/>
      </xdr:nvSpPr>
      <xdr:spPr>
        <a:xfrm>
          <a:off x="10426700" y="168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18710</xdr:rowOff>
    </xdr:from>
    <xdr:to>
      <xdr:col>14</xdr:col>
      <xdr:colOff>79375</xdr:colOff>
      <xdr:row>98</xdr:row>
      <xdr:rowOff>120310</xdr:rowOff>
    </xdr:to>
    <xdr:sp macro="" textlink="">
      <xdr:nvSpPr>
        <xdr:cNvPr id="473" name="円/楕円 472"/>
        <xdr:cNvSpPr/>
      </xdr:nvSpPr>
      <xdr:spPr>
        <a:xfrm>
          <a:off x="9588500" y="168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136837</xdr:rowOff>
    </xdr:from>
    <xdr:ext cx="599010" cy="259045"/>
    <xdr:sp macro="" textlink="">
      <xdr:nvSpPr>
        <xdr:cNvPr id="474" name="テキスト ボックス 473"/>
        <xdr:cNvSpPr txBox="1"/>
      </xdr:nvSpPr>
      <xdr:spPr>
        <a:xfrm>
          <a:off x="9339794" y="165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1135</xdr:rowOff>
    </xdr:from>
    <xdr:to>
      <xdr:col>12</xdr:col>
      <xdr:colOff>561975</xdr:colOff>
      <xdr:row>98</xdr:row>
      <xdr:rowOff>102735</xdr:rowOff>
    </xdr:to>
    <xdr:sp macro="" textlink="">
      <xdr:nvSpPr>
        <xdr:cNvPr id="475" name="円/楕円 474"/>
        <xdr:cNvSpPr/>
      </xdr:nvSpPr>
      <xdr:spPr>
        <a:xfrm>
          <a:off x="8699500" y="168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119262</xdr:rowOff>
    </xdr:from>
    <xdr:ext cx="599010" cy="259045"/>
    <xdr:sp macro="" textlink="">
      <xdr:nvSpPr>
        <xdr:cNvPr id="476" name="テキスト ボックス 475"/>
        <xdr:cNvSpPr txBox="1"/>
      </xdr:nvSpPr>
      <xdr:spPr>
        <a:xfrm>
          <a:off x="8450794" y="1657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65587</xdr:rowOff>
    </xdr:from>
    <xdr:to>
      <xdr:col>11</xdr:col>
      <xdr:colOff>358775</xdr:colOff>
      <xdr:row>98</xdr:row>
      <xdr:rowOff>167187</xdr:rowOff>
    </xdr:to>
    <xdr:sp macro="" textlink="">
      <xdr:nvSpPr>
        <xdr:cNvPr id="477" name="円/楕円 476"/>
        <xdr:cNvSpPr/>
      </xdr:nvSpPr>
      <xdr:spPr>
        <a:xfrm>
          <a:off x="7810500" y="168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12264</xdr:rowOff>
    </xdr:from>
    <xdr:ext cx="534377" cy="259045"/>
    <xdr:sp macro="" textlink="">
      <xdr:nvSpPr>
        <xdr:cNvPr id="478" name="テキスト ボックス 477"/>
        <xdr:cNvSpPr txBox="1"/>
      </xdr:nvSpPr>
      <xdr:spPr>
        <a:xfrm>
          <a:off x="7594111" y="166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89694</xdr:rowOff>
    </xdr:from>
    <xdr:to>
      <xdr:col>10</xdr:col>
      <xdr:colOff>155575</xdr:colOff>
      <xdr:row>99</xdr:row>
      <xdr:rowOff>19844</xdr:rowOff>
    </xdr:to>
    <xdr:sp macro="" textlink="">
      <xdr:nvSpPr>
        <xdr:cNvPr id="479" name="円/楕円 478"/>
        <xdr:cNvSpPr/>
      </xdr:nvSpPr>
      <xdr:spPr>
        <a:xfrm>
          <a:off x="6921500" y="168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36371</xdr:rowOff>
    </xdr:from>
    <xdr:ext cx="534377" cy="259045"/>
    <xdr:sp macro="" textlink="">
      <xdr:nvSpPr>
        <xdr:cNvPr id="480" name="テキスト ボックス 479"/>
        <xdr:cNvSpPr txBox="1"/>
      </xdr:nvSpPr>
      <xdr:spPr>
        <a:xfrm>
          <a:off x="6705111" y="166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160731</xdr:rowOff>
    </xdr:from>
    <xdr:to>
      <xdr:col>23</xdr:col>
      <xdr:colOff>517525</xdr:colOff>
      <xdr:row>37</xdr:row>
      <xdr:rowOff>169101</xdr:rowOff>
    </xdr:to>
    <xdr:cxnSp macro="">
      <xdr:nvCxnSpPr>
        <xdr:cNvPr id="509" name="直線コネクタ 508"/>
        <xdr:cNvCxnSpPr/>
      </xdr:nvCxnSpPr>
      <xdr:spPr>
        <a:xfrm flipV="1">
          <a:off x="15481300" y="6504381"/>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24054</xdr:rowOff>
    </xdr:from>
    <xdr:to>
      <xdr:col>22</xdr:col>
      <xdr:colOff>365125</xdr:colOff>
      <xdr:row>37</xdr:row>
      <xdr:rowOff>169101</xdr:rowOff>
    </xdr:to>
    <xdr:cxnSp macro="">
      <xdr:nvCxnSpPr>
        <xdr:cNvPr id="512" name="直線コネクタ 511"/>
        <xdr:cNvCxnSpPr/>
      </xdr:nvCxnSpPr>
      <xdr:spPr>
        <a:xfrm>
          <a:off x="14592300" y="6367704"/>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24054</xdr:rowOff>
    </xdr:from>
    <xdr:to>
      <xdr:col>21</xdr:col>
      <xdr:colOff>161925</xdr:colOff>
      <xdr:row>37</xdr:row>
      <xdr:rowOff>120942</xdr:rowOff>
    </xdr:to>
    <xdr:cxnSp macro="">
      <xdr:nvCxnSpPr>
        <xdr:cNvPr id="515" name="直線コネクタ 514"/>
        <xdr:cNvCxnSpPr/>
      </xdr:nvCxnSpPr>
      <xdr:spPr>
        <a:xfrm flipV="1">
          <a:off x="13703300" y="6367704"/>
          <a:ext cx="889000" cy="9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161561</xdr:rowOff>
    </xdr:from>
    <xdr:ext cx="534377" cy="259045"/>
    <xdr:sp macro="" textlink="">
      <xdr:nvSpPr>
        <xdr:cNvPr id="517" name="テキスト ボックス 516"/>
        <xdr:cNvSpPr txBox="1"/>
      </xdr:nvSpPr>
      <xdr:spPr>
        <a:xfrm>
          <a:off x="14325111" y="65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120942</xdr:rowOff>
    </xdr:from>
    <xdr:to>
      <xdr:col>19</xdr:col>
      <xdr:colOff>644525</xdr:colOff>
      <xdr:row>37</xdr:row>
      <xdr:rowOff>152286</xdr:rowOff>
    </xdr:to>
    <xdr:cxnSp macro="">
      <xdr:nvCxnSpPr>
        <xdr:cNvPr id="518" name="直線コネクタ 517"/>
        <xdr:cNvCxnSpPr/>
      </xdr:nvCxnSpPr>
      <xdr:spPr>
        <a:xfrm flipV="1">
          <a:off x="12814300" y="6464592"/>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159631</xdr:rowOff>
    </xdr:from>
    <xdr:ext cx="534377" cy="259045"/>
    <xdr:sp macro="" textlink="">
      <xdr:nvSpPr>
        <xdr:cNvPr id="520" name="テキスト ボックス 519"/>
        <xdr:cNvSpPr txBox="1"/>
      </xdr:nvSpPr>
      <xdr:spPr>
        <a:xfrm>
          <a:off x="13436111" y="61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109931</xdr:rowOff>
    </xdr:from>
    <xdr:to>
      <xdr:col>23</xdr:col>
      <xdr:colOff>568325</xdr:colOff>
      <xdr:row>38</xdr:row>
      <xdr:rowOff>40081</xdr:rowOff>
    </xdr:to>
    <xdr:sp macro="" textlink="">
      <xdr:nvSpPr>
        <xdr:cNvPr id="528" name="円/楕円 527"/>
        <xdr:cNvSpPr/>
      </xdr:nvSpPr>
      <xdr:spPr>
        <a:xfrm>
          <a:off x="162687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24858</xdr:rowOff>
    </xdr:from>
    <xdr:ext cx="534377" cy="259045"/>
    <xdr:sp macro="" textlink="">
      <xdr:nvSpPr>
        <xdr:cNvPr id="529" name="消防費該当値テキスト"/>
        <xdr:cNvSpPr txBox="1"/>
      </xdr:nvSpPr>
      <xdr:spPr>
        <a:xfrm>
          <a:off x="16370300" y="63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118301</xdr:rowOff>
    </xdr:from>
    <xdr:to>
      <xdr:col>22</xdr:col>
      <xdr:colOff>415925</xdr:colOff>
      <xdr:row>38</xdr:row>
      <xdr:rowOff>48451</xdr:rowOff>
    </xdr:to>
    <xdr:sp macro="" textlink="">
      <xdr:nvSpPr>
        <xdr:cNvPr id="530" name="円/楕円 529"/>
        <xdr:cNvSpPr/>
      </xdr:nvSpPr>
      <xdr:spPr>
        <a:xfrm>
          <a:off x="15430500" y="64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39578</xdr:rowOff>
    </xdr:from>
    <xdr:ext cx="534377" cy="259045"/>
    <xdr:sp macro="" textlink="">
      <xdr:nvSpPr>
        <xdr:cNvPr id="531" name="テキスト ボックス 530"/>
        <xdr:cNvSpPr txBox="1"/>
      </xdr:nvSpPr>
      <xdr:spPr>
        <a:xfrm>
          <a:off x="15214111" y="65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144704</xdr:rowOff>
    </xdr:from>
    <xdr:to>
      <xdr:col>21</xdr:col>
      <xdr:colOff>212725</xdr:colOff>
      <xdr:row>37</xdr:row>
      <xdr:rowOff>74854</xdr:rowOff>
    </xdr:to>
    <xdr:sp macro="" textlink="">
      <xdr:nvSpPr>
        <xdr:cNvPr id="532" name="円/楕円 531"/>
        <xdr:cNvSpPr/>
      </xdr:nvSpPr>
      <xdr:spPr>
        <a:xfrm>
          <a:off x="14541500" y="63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91381</xdr:rowOff>
    </xdr:from>
    <xdr:ext cx="534377" cy="259045"/>
    <xdr:sp macro="" textlink="">
      <xdr:nvSpPr>
        <xdr:cNvPr id="533" name="テキスト ボックス 532"/>
        <xdr:cNvSpPr txBox="1"/>
      </xdr:nvSpPr>
      <xdr:spPr>
        <a:xfrm>
          <a:off x="14325111" y="60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70142</xdr:rowOff>
    </xdr:from>
    <xdr:to>
      <xdr:col>20</xdr:col>
      <xdr:colOff>9525</xdr:colOff>
      <xdr:row>38</xdr:row>
      <xdr:rowOff>292</xdr:rowOff>
    </xdr:to>
    <xdr:sp macro="" textlink="">
      <xdr:nvSpPr>
        <xdr:cNvPr id="534" name="円/楕円 533"/>
        <xdr:cNvSpPr/>
      </xdr:nvSpPr>
      <xdr:spPr>
        <a:xfrm>
          <a:off x="13652500" y="64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162869</xdr:rowOff>
    </xdr:from>
    <xdr:ext cx="534377" cy="259045"/>
    <xdr:sp macro="" textlink="">
      <xdr:nvSpPr>
        <xdr:cNvPr id="535" name="テキスト ボックス 534"/>
        <xdr:cNvSpPr txBox="1"/>
      </xdr:nvSpPr>
      <xdr:spPr>
        <a:xfrm>
          <a:off x="13436111" y="65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101486</xdr:rowOff>
    </xdr:from>
    <xdr:to>
      <xdr:col>18</xdr:col>
      <xdr:colOff>492125</xdr:colOff>
      <xdr:row>38</xdr:row>
      <xdr:rowOff>31635</xdr:rowOff>
    </xdr:to>
    <xdr:sp macro="" textlink="">
      <xdr:nvSpPr>
        <xdr:cNvPr id="536" name="円/楕円 535"/>
        <xdr:cNvSpPr/>
      </xdr:nvSpPr>
      <xdr:spPr>
        <a:xfrm>
          <a:off x="12763500" y="6445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22763</xdr:rowOff>
    </xdr:from>
    <xdr:ext cx="534377" cy="259045"/>
    <xdr:sp macro="" textlink="">
      <xdr:nvSpPr>
        <xdr:cNvPr id="537" name="テキスト ボックス 536"/>
        <xdr:cNvSpPr txBox="1"/>
      </xdr:nvSpPr>
      <xdr:spPr>
        <a:xfrm>
          <a:off x="12547111" y="65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23800</xdr:rowOff>
    </xdr:from>
    <xdr:to>
      <xdr:col>23</xdr:col>
      <xdr:colOff>517525</xdr:colOff>
      <xdr:row>57</xdr:row>
      <xdr:rowOff>61546</xdr:rowOff>
    </xdr:to>
    <xdr:cxnSp macro="">
      <xdr:nvCxnSpPr>
        <xdr:cNvPr id="564" name="直線コネクタ 563"/>
        <xdr:cNvCxnSpPr/>
      </xdr:nvCxnSpPr>
      <xdr:spPr>
        <a:xfrm flipV="1">
          <a:off x="15481300" y="9796450"/>
          <a:ext cx="838200" cy="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61546</xdr:rowOff>
    </xdr:from>
    <xdr:to>
      <xdr:col>22</xdr:col>
      <xdr:colOff>365125</xdr:colOff>
      <xdr:row>57</xdr:row>
      <xdr:rowOff>136504</xdr:rowOff>
    </xdr:to>
    <xdr:cxnSp macro="">
      <xdr:nvCxnSpPr>
        <xdr:cNvPr id="567" name="直線コネクタ 566"/>
        <xdr:cNvCxnSpPr/>
      </xdr:nvCxnSpPr>
      <xdr:spPr>
        <a:xfrm flipV="1">
          <a:off x="14592300" y="9834196"/>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136504</xdr:rowOff>
    </xdr:from>
    <xdr:to>
      <xdr:col>21</xdr:col>
      <xdr:colOff>161925</xdr:colOff>
      <xdr:row>57</xdr:row>
      <xdr:rowOff>153429</xdr:rowOff>
    </xdr:to>
    <xdr:cxnSp macro="">
      <xdr:nvCxnSpPr>
        <xdr:cNvPr id="570" name="直線コネクタ 569"/>
        <xdr:cNvCxnSpPr/>
      </xdr:nvCxnSpPr>
      <xdr:spPr>
        <a:xfrm flipV="1">
          <a:off x="13703300" y="9909154"/>
          <a:ext cx="8890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117087</xdr:rowOff>
    </xdr:from>
    <xdr:ext cx="534377" cy="259045"/>
    <xdr:sp macro="" textlink="">
      <xdr:nvSpPr>
        <xdr:cNvPr id="572" name="テキスト ボックス 571"/>
        <xdr:cNvSpPr txBox="1"/>
      </xdr:nvSpPr>
      <xdr:spPr>
        <a:xfrm>
          <a:off x="14325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6001</xdr:rowOff>
    </xdr:from>
    <xdr:to>
      <xdr:col>19</xdr:col>
      <xdr:colOff>644525</xdr:colOff>
      <xdr:row>57</xdr:row>
      <xdr:rowOff>153429</xdr:rowOff>
    </xdr:to>
    <xdr:cxnSp macro="">
      <xdr:nvCxnSpPr>
        <xdr:cNvPr id="573" name="直線コネクタ 572"/>
        <xdr:cNvCxnSpPr/>
      </xdr:nvCxnSpPr>
      <xdr:spPr>
        <a:xfrm>
          <a:off x="12814300" y="9778651"/>
          <a:ext cx="889000" cy="14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140322</xdr:rowOff>
    </xdr:from>
    <xdr:ext cx="534377" cy="259045"/>
    <xdr:sp macro="" textlink="">
      <xdr:nvSpPr>
        <xdr:cNvPr id="575" name="テキスト ボックス 574"/>
        <xdr:cNvSpPr txBox="1"/>
      </xdr:nvSpPr>
      <xdr:spPr>
        <a:xfrm>
          <a:off x="13436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114766</xdr:rowOff>
    </xdr:from>
    <xdr:ext cx="534377" cy="259045"/>
    <xdr:sp macro="" textlink="">
      <xdr:nvSpPr>
        <xdr:cNvPr id="577" name="テキスト ボックス 576"/>
        <xdr:cNvSpPr txBox="1"/>
      </xdr:nvSpPr>
      <xdr:spPr>
        <a:xfrm>
          <a:off x="12547111" y="98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144450</xdr:rowOff>
    </xdr:from>
    <xdr:to>
      <xdr:col>23</xdr:col>
      <xdr:colOff>568325</xdr:colOff>
      <xdr:row>57</xdr:row>
      <xdr:rowOff>74600</xdr:rowOff>
    </xdr:to>
    <xdr:sp macro="" textlink="">
      <xdr:nvSpPr>
        <xdr:cNvPr id="583" name="円/楕円 582"/>
        <xdr:cNvSpPr/>
      </xdr:nvSpPr>
      <xdr:spPr>
        <a:xfrm>
          <a:off x="162687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122877</xdr:rowOff>
    </xdr:from>
    <xdr:ext cx="534377" cy="259045"/>
    <xdr:sp macro="" textlink="">
      <xdr:nvSpPr>
        <xdr:cNvPr id="584" name="教育費該当値テキスト"/>
        <xdr:cNvSpPr txBox="1"/>
      </xdr:nvSpPr>
      <xdr:spPr>
        <a:xfrm>
          <a:off x="16370300" y="97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62,850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10746</xdr:rowOff>
    </xdr:from>
    <xdr:to>
      <xdr:col>22</xdr:col>
      <xdr:colOff>415925</xdr:colOff>
      <xdr:row>57</xdr:row>
      <xdr:rowOff>112346</xdr:rowOff>
    </xdr:to>
    <xdr:sp macro="" textlink="">
      <xdr:nvSpPr>
        <xdr:cNvPr id="585" name="円/楕円 584"/>
        <xdr:cNvSpPr/>
      </xdr:nvSpPr>
      <xdr:spPr>
        <a:xfrm>
          <a:off x="15430500" y="97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103473</xdr:rowOff>
    </xdr:from>
    <xdr:ext cx="534377" cy="259045"/>
    <xdr:sp macro="" textlink="">
      <xdr:nvSpPr>
        <xdr:cNvPr id="586" name="テキスト ボックス 585"/>
        <xdr:cNvSpPr txBox="1"/>
      </xdr:nvSpPr>
      <xdr:spPr>
        <a:xfrm>
          <a:off x="15214111" y="98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85704</xdr:rowOff>
    </xdr:from>
    <xdr:to>
      <xdr:col>21</xdr:col>
      <xdr:colOff>212725</xdr:colOff>
      <xdr:row>58</xdr:row>
      <xdr:rowOff>15854</xdr:rowOff>
    </xdr:to>
    <xdr:sp macro="" textlink="">
      <xdr:nvSpPr>
        <xdr:cNvPr id="587" name="円/楕円 586"/>
        <xdr:cNvSpPr/>
      </xdr:nvSpPr>
      <xdr:spPr>
        <a:xfrm>
          <a:off x="14541500" y="98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6981</xdr:rowOff>
    </xdr:from>
    <xdr:ext cx="534377" cy="259045"/>
    <xdr:sp macro="" textlink="">
      <xdr:nvSpPr>
        <xdr:cNvPr id="588" name="テキスト ボックス 587"/>
        <xdr:cNvSpPr txBox="1"/>
      </xdr:nvSpPr>
      <xdr:spPr>
        <a:xfrm>
          <a:off x="14325111" y="99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102629</xdr:rowOff>
    </xdr:from>
    <xdr:to>
      <xdr:col>20</xdr:col>
      <xdr:colOff>9525</xdr:colOff>
      <xdr:row>58</xdr:row>
      <xdr:rowOff>32779</xdr:rowOff>
    </xdr:to>
    <xdr:sp macro="" textlink="">
      <xdr:nvSpPr>
        <xdr:cNvPr id="589" name="円/楕円 588"/>
        <xdr:cNvSpPr/>
      </xdr:nvSpPr>
      <xdr:spPr>
        <a:xfrm>
          <a:off x="13652500" y="98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23906</xdr:rowOff>
    </xdr:from>
    <xdr:ext cx="534377" cy="259045"/>
    <xdr:sp macro="" textlink="">
      <xdr:nvSpPr>
        <xdr:cNvPr id="590" name="テキスト ボックス 589"/>
        <xdr:cNvSpPr txBox="1"/>
      </xdr:nvSpPr>
      <xdr:spPr>
        <a:xfrm>
          <a:off x="13436111" y="99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126651</xdr:rowOff>
    </xdr:from>
    <xdr:to>
      <xdr:col>18</xdr:col>
      <xdr:colOff>492125</xdr:colOff>
      <xdr:row>57</xdr:row>
      <xdr:rowOff>56801</xdr:rowOff>
    </xdr:to>
    <xdr:sp macro="" textlink="">
      <xdr:nvSpPr>
        <xdr:cNvPr id="591" name="円/楕円 590"/>
        <xdr:cNvSpPr/>
      </xdr:nvSpPr>
      <xdr:spPr>
        <a:xfrm>
          <a:off x="12763500" y="97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73328</xdr:rowOff>
    </xdr:from>
    <xdr:ext cx="534377" cy="259045"/>
    <xdr:sp macro="" textlink="">
      <xdr:nvSpPr>
        <xdr:cNvPr id="592" name="テキスト ボックス 591"/>
        <xdr:cNvSpPr txBox="1"/>
      </xdr:nvSpPr>
      <xdr:spPr>
        <a:xfrm>
          <a:off x="12547111" y="95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138419</xdr:rowOff>
    </xdr:from>
    <xdr:to>
      <xdr:col>23</xdr:col>
      <xdr:colOff>517525</xdr:colOff>
      <xdr:row>78</xdr:row>
      <xdr:rowOff>139526</xdr:rowOff>
    </xdr:to>
    <xdr:cxnSp macro="">
      <xdr:nvCxnSpPr>
        <xdr:cNvPr id="619" name="直線コネクタ 618"/>
        <xdr:cNvCxnSpPr/>
      </xdr:nvCxnSpPr>
      <xdr:spPr>
        <a:xfrm>
          <a:off x="15481300" y="13511519"/>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138302</xdr:rowOff>
    </xdr:from>
    <xdr:to>
      <xdr:col>22</xdr:col>
      <xdr:colOff>365125</xdr:colOff>
      <xdr:row>78</xdr:row>
      <xdr:rowOff>138419</xdr:rowOff>
    </xdr:to>
    <xdr:cxnSp macro="">
      <xdr:nvCxnSpPr>
        <xdr:cNvPr id="622" name="直線コネクタ 621"/>
        <xdr:cNvCxnSpPr/>
      </xdr:nvCxnSpPr>
      <xdr:spPr>
        <a:xfrm>
          <a:off x="14592300" y="13511402"/>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6078</xdr:rowOff>
    </xdr:from>
    <xdr:ext cx="469744" cy="259045"/>
    <xdr:sp macro="" textlink="">
      <xdr:nvSpPr>
        <xdr:cNvPr id="624" name="テキスト ボックス 623"/>
        <xdr:cNvSpPr txBox="1"/>
      </xdr:nvSpPr>
      <xdr:spPr>
        <a:xfrm>
          <a:off x="15246427" y="13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130936</xdr:rowOff>
    </xdr:from>
    <xdr:to>
      <xdr:col>21</xdr:col>
      <xdr:colOff>161925</xdr:colOff>
      <xdr:row>78</xdr:row>
      <xdr:rowOff>138302</xdr:rowOff>
    </xdr:to>
    <xdr:cxnSp macro="">
      <xdr:nvCxnSpPr>
        <xdr:cNvPr id="625" name="直線コネクタ 624"/>
        <xdr:cNvCxnSpPr/>
      </xdr:nvCxnSpPr>
      <xdr:spPr>
        <a:xfrm>
          <a:off x="13703300" y="13504036"/>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6138</xdr:rowOff>
    </xdr:from>
    <xdr:ext cx="469744" cy="259045"/>
    <xdr:sp macro="" textlink="">
      <xdr:nvSpPr>
        <xdr:cNvPr id="627" name="テキスト ボックス 626"/>
        <xdr:cNvSpPr txBox="1"/>
      </xdr:nvSpPr>
      <xdr:spPr>
        <a:xfrm>
          <a:off x="14357427"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130936</xdr:rowOff>
    </xdr:from>
    <xdr:to>
      <xdr:col>19</xdr:col>
      <xdr:colOff>644525</xdr:colOff>
      <xdr:row>78</xdr:row>
      <xdr:rowOff>138762</xdr:rowOff>
    </xdr:to>
    <xdr:cxnSp macro="">
      <xdr:nvCxnSpPr>
        <xdr:cNvPr id="628" name="直線コネクタ 627"/>
        <xdr:cNvCxnSpPr/>
      </xdr:nvCxnSpPr>
      <xdr:spPr>
        <a:xfrm flipV="1">
          <a:off x="12814300" y="13504036"/>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128726</xdr:rowOff>
    </xdr:from>
    <xdr:ext cx="534377" cy="259045"/>
    <xdr:sp macro="" textlink="">
      <xdr:nvSpPr>
        <xdr:cNvPr id="632" name="テキスト ボックス 631"/>
        <xdr:cNvSpPr txBox="1"/>
      </xdr:nvSpPr>
      <xdr:spPr>
        <a:xfrm>
          <a:off x="12547111" y="131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88726</xdr:rowOff>
    </xdr:from>
    <xdr:to>
      <xdr:col>23</xdr:col>
      <xdr:colOff>568325</xdr:colOff>
      <xdr:row>79</xdr:row>
      <xdr:rowOff>18876</xdr:rowOff>
    </xdr:to>
    <xdr:sp macro="" textlink="">
      <xdr:nvSpPr>
        <xdr:cNvPr id="638" name="円/楕円 637"/>
        <xdr:cNvSpPr/>
      </xdr:nvSpPr>
      <xdr:spPr>
        <a:xfrm>
          <a:off x="16268700" y="13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13932" cy="259045"/>
    <xdr:sp macro="" textlink="">
      <xdr:nvSpPr>
        <xdr:cNvPr id="639" name="災害復旧費該当値テキスト"/>
        <xdr:cNvSpPr txBox="1"/>
      </xdr:nvSpPr>
      <xdr:spPr>
        <a:xfrm>
          <a:off x="16370300" y="13406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87619</xdr:rowOff>
    </xdr:from>
    <xdr:to>
      <xdr:col>22</xdr:col>
      <xdr:colOff>415925</xdr:colOff>
      <xdr:row>79</xdr:row>
      <xdr:rowOff>17769</xdr:rowOff>
    </xdr:to>
    <xdr:sp macro="" textlink="">
      <xdr:nvSpPr>
        <xdr:cNvPr id="640" name="円/楕円 639"/>
        <xdr:cNvSpPr/>
      </xdr:nvSpPr>
      <xdr:spPr>
        <a:xfrm>
          <a:off x="15430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8896</xdr:rowOff>
    </xdr:from>
    <xdr:ext cx="378565" cy="259045"/>
    <xdr:sp macro="" textlink="">
      <xdr:nvSpPr>
        <xdr:cNvPr id="641" name="テキスト ボックス 640"/>
        <xdr:cNvSpPr txBox="1"/>
      </xdr:nvSpPr>
      <xdr:spPr>
        <a:xfrm>
          <a:off x="15292017" y="13553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87502</xdr:rowOff>
    </xdr:from>
    <xdr:to>
      <xdr:col>21</xdr:col>
      <xdr:colOff>212725</xdr:colOff>
      <xdr:row>79</xdr:row>
      <xdr:rowOff>17652</xdr:rowOff>
    </xdr:to>
    <xdr:sp macro="" textlink="">
      <xdr:nvSpPr>
        <xdr:cNvPr id="642" name="円/楕円 641"/>
        <xdr:cNvSpPr/>
      </xdr:nvSpPr>
      <xdr:spPr>
        <a:xfrm>
          <a:off x="14541500" y="134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8779</xdr:rowOff>
    </xdr:from>
    <xdr:ext cx="378565" cy="259045"/>
    <xdr:sp macro="" textlink="">
      <xdr:nvSpPr>
        <xdr:cNvPr id="643" name="テキスト ボックス 642"/>
        <xdr:cNvSpPr txBox="1"/>
      </xdr:nvSpPr>
      <xdr:spPr>
        <a:xfrm>
          <a:off x="14403017" y="1355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80136</xdr:rowOff>
    </xdr:from>
    <xdr:to>
      <xdr:col>20</xdr:col>
      <xdr:colOff>9525</xdr:colOff>
      <xdr:row>79</xdr:row>
      <xdr:rowOff>10286</xdr:rowOff>
    </xdr:to>
    <xdr:sp macro="" textlink="">
      <xdr:nvSpPr>
        <xdr:cNvPr id="644" name="円/楕円 643"/>
        <xdr:cNvSpPr/>
      </xdr:nvSpPr>
      <xdr:spPr>
        <a:xfrm>
          <a:off x="13652500" y="134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1413</xdr:rowOff>
    </xdr:from>
    <xdr:ext cx="469744" cy="259045"/>
    <xdr:sp macro="" textlink="">
      <xdr:nvSpPr>
        <xdr:cNvPr id="645" name="テキスト ボックス 644"/>
        <xdr:cNvSpPr txBox="1"/>
      </xdr:nvSpPr>
      <xdr:spPr>
        <a:xfrm>
          <a:off x="13468427" y="1354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87962</xdr:rowOff>
    </xdr:from>
    <xdr:to>
      <xdr:col>18</xdr:col>
      <xdr:colOff>492125</xdr:colOff>
      <xdr:row>79</xdr:row>
      <xdr:rowOff>18112</xdr:rowOff>
    </xdr:to>
    <xdr:sp macro="" textlink="">
      <xdr:nvSpPr>
        <xdr:cNvPr id="646" name="円/楕円 645"/>
        <xdr:cNvSpPr/>
      </xdr:nvSpPr>
      <xdr:spPr>
        <a:xfrm>
          <a:off x="12763500" y="134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9239</xdr:rowOff>
    </xdr:from>
    <xdr:ext cx="378565" cy="259045"/>
    <xdr:sp macro="" textlink="">
      <xdr:nvSpPr>
        <xdr:cNvPr id="647" name="テキスト ボックス 646"/>
        <xdr:cNvSpPr txBox="1"/>
      </xdr:nvSpPr>
      <xdr:spPr>
        <a:xfrm>
          <a:off x="12625017" y="1355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132705</xdr:rowOff>
    </xdr:from>
    <xdr:to>
      <xdr:col>23</xdr:col>
      <xdr:colOff>517525</xdr:colOff>
      <xdr:row>97</xdr:row>
      <xdr:rowOff>142118</xdr:rowOff>
    </xdr:to>
    <xdr:cxnSp macro="">
      <xdr:nvCxnSpPr>
        <xdr:cNvPr id="674" name="直線コネクタ 673"/>
        <xdr:cNvCxnSpPr/>
      </xdr:nvCxnSpPr>
      <xdr:spPr>
        <a:xfrm flipV="1">
          <a:off x="15481300" y="16763355"/>
          <a:ext cx="8382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106297</xdr:rowOff>
    </xdr:from>
    <xdr:to>
      <xdr:col>22</xdr:col>
      <xdr:colOff>365125</xdr:colOff>
      <xdr:row>97</xdr:row>
      <xdr:rowOff>142118</xdr:rowOff>
    </xdr:to>
    <xdr:cxnSp macro="">
      <xdr:nvCxnSpPr>
        <xdr:cNvPr id="677" name="直線コネクタ 676"/>
        <xdr:cNvCxnSpPr/>
      </xdr:nvCxnSpPr>
      <xdr:spPr>
        <a:xfrm>
          <a:off x="14592300" y="16736947"/>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154838</xdr:rowOff>
    </xdr:from>
    <xdr:ext cx="534377" cy="259045"/>
    <xdr:sp macro="" textlink="">
      <xdr:nvSpPr>
        <xdr:cNvPr id="679" name="テキスト ボックス 678"/>
        <xdr:cNvSpPr txBox="1"/>
      </xdr:nvSpPr>
      <xdr:spPr>
        <a:xfrm>
          <a:off x="15214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81576</xdr:rowOff>
    </xdr:from>
    <xdr:to>
      <xdr:col>21</xdr:col>
      <xdr:colOff>161925</xdr:colOff>
      <xdr:row>97</xdr:row>
      <xdr:rowOff>106297</xdr:rowOff>
    </xdr:to>
    <xdr:cxnSp macro="">
      <xdr:nvCxnSpPr>
        <xdr:cNvPr id="680" name="直線コネクタ 679"/>
        <xdr:cNvCxnSpPr/>
      </xdr:nvCxnSpPr>
      <xdr:spPr>
        <a:xfrm>
          <a:off x="13703300" y="16712226"/>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146969</xdr:rowOff>
    </xdr:from>
    <xdr:ext cx="534377" cy="259045"/>
    <xdr:sp macro="" textlink="">
      <xdr:nvSpPr>
        <xdr:cNvPr id="682" name="テキスト ボックス 681"/>
        <xdr:cNvSpPr txBox="1"/>
      </xdr:nvSpPr>
      <xdr:spPr>
        <a:xfrm>
          <a:off x="14325111" y="1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81576</xdr:rowOff>
    </xdr:from>
    <xdr:to>
      <xdr:col>19</xdr:col>
      <xdr:colOff>644525</xdr:colOff>
      <xdr:row>97</xdr:row>
      <xdr:rowOff>120151</xdr:rowOff>
    </xdr:to>
    <xdr:cxnSp macro="">
      <xdr:nvCxnSpPr>
        <xdr:cNvPr id="683" name="直線コネクタ 682"/>
        <xdr:cNvCxnSpPr/>
      </xdr:nvCxnSpPr>
      <xdr:spPr>
        <a:xfrm flipV="1">
          <a:off x="12814300" y="16712226"/>
          <a:ext cx="889000" cy="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142200</xdr:rowOff>
    </xdr:from>
    <xdr:ext cx="534377" cy="259045"/>
    <xdr:sp macro="" textlink="">
      <xdr:nvSpPr>
        <xdr:cNvPr id="685" name="テキスト ボックス 684"/>
        <xdr:cNvSpPr txBox="1"/>
      </xdr:nvSpPr>
      <xdr:spPr>
        <a:xfrm>
          <a:off x="13436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135087</xdr:rowOff>
    </xdr:from>
    <xdr:ext cx="534377" cy="259045"/>
    <xdr:sp macro="" textlink="">
      <xdr:nvSpPr>
        <xdr:cNvPr id="687" name="テキスト ボックス 686"/>
        <xdr:cNvSpPr txBox="1"/>
      </xdr:nvSpPr>
      <xdr:spPr>
        <a:xfrm>
          <a:off x="12547111" y="164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81905</xdr:rowOff>
    </xdr:from>
    <xdr:to>
      <xdr:col>23</xdr:col>
      <xdr:colOff>568325</xdr:colOff>
      <xdr:row>98</xdr:row>
      <xdr:rowOff>12055</xdr:rowOff>
    </xdr:to>
    <xdr:sp macro="" textlink="">
      <xdr:nvSpPr>
        <xdr:cNvPr id="693" name="円/楕円 692"/>
        <xdr:cNvSpPr/>
      </xdr:nvSpPr>
      <xdr:spPr>
        <a:xfrm>
          <a:off x="162687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60332</xdr:rowOff>
    </xdr:from>
    <xdr:ext cx="534377" cy="259045"/>
    <xdr:sp macro="" textlink="">
      <xdr:nvSpPr>
        <xdr:cNvPr id="694" name="公債費該当値テキスト"/>
        <xdr:cNvSpPr txBox="1"/>
      </xdr:nvSpPr>
      <xdr:spPr>
        <a:xfrm>
          <a:off x="16370300" y="1669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91318</xdr:rowOff>
    </xdr:from>
    <xdr:to>
      <xdr:col>22</xdr:col>
      <xdr:colOff>415925</xdr:colOff>
      <xdr:row>98</xdr:row>
      <xdr:rowOff>21468</xdr:rowOff>
    </xdr:to>
    <xdr:sp macro="" textlink="">
      <xdr:nvSpPr>
        <xdr:cNvPr id="695" name="円/楕円 694"/>
        <xdr:cNvSpPr/>
      </xdr:nvSpPr>
      <xdr:spPr>
        <a:xfrm>
          <a:off x="15430500" y="167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12595</xdr:rowOff>
    </xdr:from>
    <xdr:ext cx="534377" cy="259045"/>
    <xdr:sp macro="" textlink="">
      <xdr:nvSpPr>
        <xdr:cNvPr id="696" name="テキスト ボックス 695"/>
        <xdr:cNvSpPr txBox="1"/>
      </xdr:nvSpPr>
      <xdr:spPr>
        <a:xfrm>
          <a:off x="15214111" y="1681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55497</xdr:rowOff>
    </xdr:from>
    <xdr:to>
      <xdr:col>21</xdr:col>
      <xdr:colOff>212725</xdr:colOff>
      <xdr:row>97</xdr:row>
      <xdr:rowOff>157097</xdr:rowOff>
    </xdr:to>
    <xdr:sp macro="" textlink="">
      <xdr:nvSpPr>
        <xdr:cNvPr id="697" name="円/楕円 696"/>
        <xdr:cNvSpPr/>
      </xdr:nvSpPr>
      <xdr:spPr>
        <a:xfrm>
          <a:off x="14541500" y="166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148224</xdr:rowOff>
    </xdr:from>
    <xdr:ext cx="534377" cy="259045"/>
    <xdr:sp macro="" textlink="">
      <xdr:nvSpPr>
        <xdr:cNvPr id="698" name="テキスト ボックス 697"/>
        <xdr:cNvSpPr txBox="1"/>
      </xdr:nvSpPr>
      <xdr:spPr>
        <a:xfrm>
          <a:off x="14325111" y="1677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30776</xdr:rowOff>
    </xdr:from>
    <xdr:to>
      <xdr:col>20</xdr:col>
      <xdr:colOff>9525</xdr:colOff>
      <xdr:row>97</xdr:row>
      <xdr:rowOff>132376</xdr:rowOff>
    </xdr:to>
    <xdr:sp macro="" textlink="">
      <xdr:nvSpPr>
        <xdr:cNvPr id="699" name="円/楕円 698"/>
        <xdr:cNvSpPr/>
      </xdr:nvSpPr>
      <xdr:spPr>
        <a:xfrm>
          <a:off x="13652500" y="166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123503</xdr:rowOff>
    </xdr:from>
    <xdr:ext cx="534377" cy="259045"/>
    <xdr:sp macro="" textlink="">
      <xdr:nvSpPr>
        <xdr:cNvPr id="700" name="テキスト ボックス 699"/>
        <xdr:cNvSpPr txBox="1"/>
      </xdr:nvSpPr>
      <xdr:spPr>
        <a:xfrm>
          <a:off x="13436111" y="1675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69351</xdr:rowOff>
    </xdr:from>
    <xdr:to>
      <xdr:col>18</xdr:col>
      <xdr:colOff>492125</xdr:colOff>
      <xdr:row>97</xdr:row>
      <xdr:rowOff>170951</xdr:rowOff>
    </xdr:to>
    <xdr:sp macro="" textlink="">
      <xdr:nvSpPr>
        <xdr:cNvPr id="701" name="円/楕円 700"/>
        <xdr:cNvSpPr/>
      </xdr:nvSpPr>
      <xdr:spPr>
        <a:xfrm>
          <a:off x="12763500" y="167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162078</xdr:rowOff>
    </xdr:from>
    <xdr:ext cx="534377" cy="259045"/>
    <xdr:sp macro="" textlink="">
      <xdr:nvSpPr>
        <xdr:cNvPr id="702" name="テキスト ボックス 701"/>
        <xdr:cNvSpPr txBox="1"/>
      </xdr:nvSpPr>
      <xdr:spPr>
        <a:xfrm>
          <a:off x="12547111" y="1679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が大きく減少している。性質別でも触れたがハード事業からソフト事業へ転換してきているためである。民生費の伸びは国民健康保険会計への繰出金の増や，障害者福祉サービス費の増によるものである。類似団体の平均は大きく下がっているが，矢掛町においては漸増しているため，これらの医療給付費のさらなる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矢掛町では，地方財政法に基づき歳計剰余金の１／２を財政調整基金へ積み立てていることから基金残高が毎年増加している。これは積極的な国・県補助金の確保や過疎対策事業債等の後年度交付税措置のある地方債の活用，人件費や物件費等の抑制によるものである。今後は繰上償還等により地方債残高の減額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矢掛町の各会計については，すべての会計で黒字経営となっている。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一般会計においては，国・県等補助金対象事業の活用による事業展開を基本とし，なお必要なものについては費用対効果を見極め効率的な執行をしているためである。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今後も引き続き基準に則った適正な繰出金の執行に努め，各会計で黒字化を目指し健全な財政運営に努める。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8108343</v>
      </c>
      <c r="BO4" s="379"/>
      <c r="BP4" s="379"/>
      <c r="BQ4" s="379"/>
      <c r="BR4" s="379"/>
      <c r="BS4" s="379"/>
      <c r="BT4" s="379"/>
      <c r="BU4" s="380"/>
      <c r="BV4" s="378">
        <v>8703215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9.1999999999999993</v>
      </c>
      <c r="CU4" s="385"/>
      <c r="CV4" s="385"/>
      <c r="CW4" s="385"/>
      <c r="CX4" s="385"/>
      <c r="CY4" s="385"/>
      <c r="CZ4" s="385"/>
      <c r="DA4" s="386"/>
      <c r="DB4" s="384">
        <v>12.3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7562408</v>
      </c>
      <c r="BO5" s="416"/>
      <c r="BP5" s="416"/>
      <c r="BQ5" s="416"/>
      <c r="BR5" s="416"/>
      <c r="BS5" s="416"/>
      <c r="BT5" s="416"/>
      <c r="BU5" s="417"/>
      <c r="BV5" s="415">
        <v>8081665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84.9</v>
      </c>
      <c r="CU5" s="413"/>
      <c r="CV5" s="413"/>
      <c r="CW5" s="413"/>
      <c r="CX5" s="413"/>
      <c r="CY5" s="413"/>
      <c r="CZ5" s="413"/>
      <c r="DA5" s="414"/>
      <c r="DB5" s="412">
        <v>85.2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545935</v>
      </c>
      <c r="BO6" s="416"/>
      <c r="BP6" s="416"/>
      <c r="BQ6" s="416"/>
      <c r="BR6" s="416"/>
      <c r="BS6" s="416"/>
      <c r="BT6" s="416"/>
      <c r="BU6" s="417"/>
      <c r="BV6" s="415">
        <v>621550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91.1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108633</v>
      </c>
      <c r="BO7" s="416"/>
      <c r="BP7" s="416"/>
      <c r="BQ7" s="416"/>
      <c r="BR7" s="416"/>
      <c r="BS7" s="416"/>
      <c r="BT7" s="416"/>
      <c r="BU7" s="417"/>
      <c r="BV7" s="415">
        <v>69262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4769353</v>
      </c>
      <c r="CU7" s="416"/>
      <c r="CV7" s="416"/>
      <c r="CW7" s="416"/>
      <c r="CX7" s="416"/>
      <c r="CY7" s="416"/>
      <c r="CZ7" s="416"/>
      <c r="DA7" s="417"/>
      <c r="DB7" s="415">
        <v>4483728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437302</v>
      </c>
      <c r="BO8" s="416"/>
      <c r="BP8" s="416"/>
      <c r="BQ8" s="416"/>
      <c r="BR8" s="416"/>
      <c r="BS8" s="416"/>
      <c r="BT8" s="416"/>
      <c r="BU8" s="417"/>
      <c r="BV8" s="415">
        <v>552288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14201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-114986</v>
      </c>
      <c r="BO9" s="416"/>
      <c r="BP9" s="416"/>
      <c r="BQ9" s="416"/>
      <c r="BR9" s="416"/>
      <c r="BS9" s="416"/>
      <c r="BT9" s="416"/>
      <c r="BU9" s="417"/>
      <c r="BV9" s="415">
        <v>71119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9.8000000000000007</v>
      </c>
      <c r="CU9" s="413"/>
      <c r="CV9" s="413"/>
      <c r="CW9" s="413"/>
      <c r="CX9" s="413"/>
      <c r="CY9" s="413"/>
      <c r="CZ9" s="413"/>
      <c r="DA9" s="414"/>
      <c r="DB9" s="412">
        <v>10.1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15092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79092</v>
      </c>
      <c r="BO10" s="416"/>
      <c r="BP10" s="416"/>
      <c r="BQ10" s="416"/>
      <c r="BR10" s="416"/>
      <c r="BS10" s="416"/>
      <c r="BT10" s="416"/>
      <c r="BU10" s="417"/>
      <c r="BV10" s="415">
        <v>48470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14794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142000</v>
      </c>
      <c r="BO12" s="416"/>
      <c r="BP12" s="416"/>
      <c r="BQ12" s="416"/>
      <c r="BR12" s="416"/>
      <c r="BS12" s="416"/>
      <c r="BT12" s="416"/>
      <c r="BU12" s="417"/>
      <c r="BV12" s="415">
        <v>150000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14582</v>
      </c>
      <c r="S13" s="497"/>
      <c r="T13" s="497"/>
      <c r="U13" s="497"/>
      <c r="V13" s="498"/>
      <c r="W13" s="431" t="s">
        <v>121</v>
      </c>
      <c r="X13" s="432"/>
      <c r="Y13" s="432"/>
      <c r="Z13" s="432"/>
      <c r="AA13" s="432"/>
      <c r="AB13" s="422"/>
      <c r="AC13" s="466">
        <v>599</v>
      </c>
      <c r="AD13" s="467"/>
      <c r="AE13" s="467"/>
      <c r="AF13" s="467"/>
      <c r="AG13" s="506"/>
      <c r="AH13" s="466">
        <v>936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-177894</v>
      </c>
      <c r="BO13" s="416"/>
      <c r="BP13" s="416"/>
      <c r="BQ13" s="416"/>
      <c r="BR13" s="416"/>
      <c r="BS13" s="416"/>
      <c r="BT13" s="416"/>
      <c r="BU13" s="417"/>
      <c r="BV13" s="415">
        <v>-30411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14989</v>
      </c>
      <c r="S14" s="497"/>
      <c r="T14" s="497"/>
      <c r="U14" s="497"/>
      <c r="V14" s="498"/>
      <c r="W14" s="405"/>
      <c r="X14" s="406"/>
      <c r="Y14" s="406"/>
      <c r="Z14" s="406"/>
      <c r="AA14" s="406"/>
      <c r="AB14" s="395"/>
      <c r="AC14" s="499">
        <v>8.9</v>
      </c>
      <c r="AD14" s="500"/>
      <c r="AE14" s="500"/>
      <c r="AF14" s="500"/>
      <c r="AG14" s="501"/>
      <c r="AH14" s="499">
        <v>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14761</v>
      </c>
      <c r="S15" s="497"/>
      <c r="T15" s="497"/>
      <c r="U15" s="497"/>
      <c r="V15" s="498"/>
      <c r="W15" s="431" t="s">
        <v>128</v>
      </c>
      <c r="X15" s="432"/>
      <c r="Y15" s="432"/>
      <c r="Z15" s="432"/>
      <c r="AA15" s="432"/>
      <c r="AB15" s="422"/>
      <c r="AC15" s="466">
        <v>2393</v>
      </c>
      <c r="AD15" s="467"/>
      <c r="AE15" s="467"/>
      <c r="AF15" s="467"/>
      <c r="AG15" s="506"/>
      <c r="AH15" s="466">
        <v>2929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1724244</v>
      </c>
      <c r="BO15" s="379"/>
      <c r="BP15" s="379"/>
      <c r="BQ15" s="379"/>
      <c r="BR15" s="379"/>
      <c r="BS15" s="379"/>
      <c r="BT15" s="379"/>
      <c r="BU15" s="380"/>
      <c r="BV15" s="378">
        <v>1384059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35.700000000000003</v>
      </c>
      <c r="AD16" s="500"/>
      <c r="AE16" s="500"/>
      <c r="AF16" s="500"/>
      <c r="AG16" s="501"/>
      <c r="AH16" s="499">
        <v>37.700000000000003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4048867</v>
      </c>
      <c r="BO16" s="416"/>
      <c r="BP16" s="416"/>
      <c r="BQ16" s="416"/>
      <c r="BR16" s="416"/>
      <c r="BS16" s="416"/>
      <c r="BT16" s="416"/>
      <c r="BU16" s="417"/>
      <c r="BV16" s="415">
        <v>3816354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3706</v>
      </c>
      <c r="AD17" s="467"/>
      <c r="AE17" s="467"/>
      <c r="AF17" s="467"/>
      <c r="AG17" s="506"/>
      <c r="AH17" s="466">
        <v>3895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2185623</v>
      </c>
      <c r="BO17" s="416"/>
      <c r="BP17" s="416"/>
      <c r="BQ17" s="416"/>
      <c r="BR17" s="416"/>
      <c r="BS17" s="416"/>
      <c r="BT17" s="416"/>
      <c r="BU17" s="417"/>
      <c r="BV17" s="415">
        <v>1755202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90.62</v>
      </c>
      <c r="M18" s="528"/>
      <c r="N18" s="528"/>
      <c r="O18" s="528"/>
      <c r="P18" s="528"/>
      <c r="Q18" s="528"/>
      <c r="R18" s="529"/>
      <c r="S18" s="529"/>
      <c r="T18" s="529"/>
      <c r="U18" s="529"/>
      <c r="V18" s="530"/>
      <c r="W18" s="433"/>
      <c r="X18" s="434"/>
      <c r="Y18" s="434"/>
      <c r="Z18" s="434"/>
      <c r="AA18" s="434"/>
      <c r="AB18" s="425"/>
      <c r="AC18" s="531">
        <v>55.3</v>
      </c>
      <c r="AD18" s="532"/>
      <c r="AE18" s="532"/>
      <c r="AF18" s="532"/>
      <c r="AG18" s="533"/>
      <c r="AH18" s="531">
        <v>50.1</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4105100</v>
      </c>
      <c r="BO18" s="416"/>
      <c r="BP18" s="416"/>
      <c r="BQ18" s="416"/>
      <c r="BR18" s="416"/>
      <c r="BS18" s="416"/>
      <c r="BT18" s="416"/>
      <c r="BU18" s="417"/>
      <c r="BV18" s="415">
        <v>3927993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157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5764596</v>
      </c>
      <c r="BO19" s="416"/>
      <c r="BP19" s="416"/>
      <c r="BQ19" s="416"/>
      <c r="BR19" s="416"/>
      <c r="BS19" s="416"/>
      <c r="BT19" s="416"/>
      <c r="BU19" s="417"/>
      <c r="BV19" s="415">
        <v>5382461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4955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8289938</v>
      </c>
      <c r="BO23" s="416"/>
      <c r="BP23" s="416"/>
      <c r="BQ23" s="416"/>
      <c r="BR23" s="416"/>
      <c r="BS23" s="416"/>
      <c r="BT23" s="416"/>
      <c r="BU23" s="417"/>
      <c r="BV23" s="415">
        <v>7926090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7900</v>
      </c>
      <c r="R24" s="467"/>
      <c r="S24" s="467"/>
      <c r="T24" s="467"/>
      <c r="U24" s="467"/>
      <c r="V24" s="506"/>
      <c r="W24" s="561"/>
      <c r="X24" s="549"/>
      <c r="Y24" s="550"/>
      <c r="Z24" s="465" t="s">
        <v>152</v>
      </c>
      <c r="AA24" s="445"/>
      <c r="AB24" s="445"/>
      <c r="AC24" s="445"/>
      <c r="AD24" s="445"/>
      <c r="AE24" s="445"/>
      <c r="AF24" s="445"/>
      <c r="AG24" s="446"/>
      <c r="AH24" s="466">
        <v>100</v>
      </c>
      <c r="AI24" s="467"/>
      <c r="AJ24" s="467"/>
      <c r="AK24" s="467"/>
      <c r="AL24" s="506"/>
      <c r="AM24" s="466">
        <v>281800</v>
      </c>
      <c r="AN24" s="467"/>
      <c r="AO24" s="467"/>
      <c r="AP24" s="467"/>
      <c r="AQ24" s="467"/>
      <c r="AR24" s="506"/>
      <c r="AS24" s="466">
        <v>2818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7939803</v>
      </c>
      <c r="BO24" s="416"/>
      <c r="BP24" s="416"/>
      <c r="BQ24" s="416"/>
      <c r="BR24" s="416"/>
      <c r="BS24" s="416"/>
      <c r="BT24" s="416"/>
      <c r="BU24" s="417"/>
      <c r="BV24" s="415">
        <v>7557286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6500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183913</v>
      </c>
      <c r="BO25" s="379"/>
      <c r="BP25" s="379"/>
      <c r="BQ25" s="379"/>
      <c r="BR25" s="379"/>
      <c r="BS25" s="379"/>
      <c r="BT25" s="379"/>
      <c r="BU25" s="380"/>
      <c r="BV25" s="378">
        <v>202826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5950</v>
      </c>
      <c r="R26" s="467"/>
      <c r="S26" s="467"/>
      <c r="T26" s="467"/>
      <c r="U26" s="467"/>
      <c r="V26" s="506"/>
      <c r="W26" s="561"/>
      <c r="X26" s="549"/>
      <c r="Y26" s="550"/>
      <c r="Z26" s="465" t="s">
        <v>158</v>
      </c>
      <c r="AA26" s="571"/>
      <c r="AB26" s="571"/>
      <c r="AC26" s="571"/>
      <c r="AD26" s="571"/>
      <c r="AE26" s="571"/>
      <c r="AF26" s="571"/>
      <c r="AG26" s="572"/>
      <c r="AH26" s="466">
        <v>3</v>
      </c>
      <c r="AI26" s="467"/>
      <c r="AJ26" s="467"/>
      <c r="AK26" s="467"/>
      <c r="AL26" s="506"/>
      <c r="AM26" s="466">
        <v>8382</v>
      </c>
      <c r="AN26" s="467"/>
      <c r="AO26" s="467"/>
      <c r="AP26" s="467"/>
      <c r="AQ26" s="467"/>
      <c r="AR26" s="506"/>
      <c r="AS26" s="466">
        <v>2794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3320</v>
      </c>
      <c r="R27" s="467"/>
      <c r="S27" s="467"/>
      <c r="T27" s="467"/>
      <c r="U27" s="467"/>
      <c r="V27" s="506"/>
      <c r="W27" s="561"/>
      <c r="X27" s="549"/>
      <c r="Y27" s="550"/>
      <c r="Z27" s="465" t="s">
        <v>161</v>
      </c>
      <c r="AA27" s="445"/>
      <c r="AB27" s="445"/>
      <c r="AC27" s="445"/>
      <c r="AD27" s="445"/>
      <c r="AE27" s="445"/>
      <c r="AF27" s="445"/>
      <c r="AG27" s="446"/>
      <c r="AH27" s="466">
        <v>5</v>
      </c>
      <c r="AI27" s="467"/>
      <c r="AJ27" s="467"/>
      <c r="AK27" s="467"/>
      <c r="AL27" s="506"/>
      <c r="AM27" s="466">
        <v>16790</v>
      </c>
      <c r="AN27" s="467"/>
      <c r="AO27" s="467"/>
      <c r="AP27" s="467"/>
      <c r="AQ27" s="467"/>
      <c r="AR27" s="506"/>
      <c r="AS27" s="466">
        <v>3358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170000</v>
      </c>
      <c r="BO27" s="585"/>
      <c r="BP27" s="585"/>
      <c r="BQ27" s="585"/>
      <c r="BR27" s="585"/>
      <c r="BS27" s="585"/>
      <c r="BT27" s="585"/>
      <c r="BU27" s="586"/>
      <c r="BV27" s="584">
        <v>170000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2700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3886705</v>
      </c>
      <c r="BO28" s="379"/>
      <c r="BP28" s="379"/>
      <c r="BQ28" s="379"/>
      <c r="BR28" s="379"/>
      <c r="BS28" s="379"/>
      <c r="BT28" s="379"/>
      <c r="BU28" s="380"/>
      <c r="BV28" s="378">
        <v>3677613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10</v>
      </c>
      <c r="M29" s="467"/>
      <c r="N29" s="467"/>
      <c r="O29" s="467"/>
      <c r="P29" s="506"/>
      <c r="Q29" s="466">
        <v>2500</v>
      </c>
      <c r="R29" s="467"/>
      <c r="S29" s="467"/>
      <c r="T29" s="467"/>
      <c r="U29" s="467"/>
      <c r="V29" s="506"/>
      <c r="W29" s="562"/>
      <c r="X29" s="563"/>
      <c r="Y29" s="564"/>
      <c r="Z29" s="465" t="s">
        <v>168</v>
      </c>
      <c r="AA29" s="445"/>
      <c r="AB29" s="445"/>
      <c r="AC29" s="445"/>
      <c r="AD29" s="445"/>
      <c r="AE29" s="445"/>
      <c r="AF29" s="445"/>
      <c r="AG29" s="446"/>
      <c r="AH29" s="466">
        <v>105</v>
      </c>
      <c r="AI29" s="467"/>
      <c r="AJ29" s="467"/>
      <c r="AK29" s="467"/>
      <c r="AL29" s="506"/>
      <c r="AM29" s="466">
        <v>298590</v>
      </c>
      <c r="AN29" s="467"/>
      <c r="AO29" s="467"/>
      <c r="AP29" s="467"/>
      <c r="AQ29" s="467"/>
      <c r="AR29" s="506"/>
      <c r="AS29" s="466">
        <v>2844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825034</v>
      </c>
      <c r="BO29" s="416"/>
      <c r="BP29" s="416"/>
      <c r="BQ29" s="416"/>
      <c r="BR29" s="416"/>
      <c r="BS29" s="416"/>
      <c r="BT29" s="416"/>
      <c r="BU29" s="417"/>
      <c r="BV29" s="415">
        <v>594959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3035738</v>
      </c>
      <c r="BO30" s="585"/>
      <c r="BP30" s="585"/>
      <c r="BQ30" s="585"/>
      <c r="BR30" s="585"/>
      <c r="BS30" s="585"/>
      <c r="BT30" s="585"/>
      <c r="BU30" s="586"/>
      <c r="BV30" s="584">
        <v>2672229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矢掛町国民健康保険事業特別会計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矢掛町水道事業会計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矢掛町公共下水道事業特別会計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井笠地区農業共済事務組合農業共済事業会計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矢掛町畜産公社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矢掛町住宅新築資金等貸付事業特別会計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矢掛町介護保険事業特別会計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矢掛町病院事業会計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矢掛町農業集落排水事業特別会計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岡山県井原地区清掃施設組合一般会計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矢掛町土地開発公社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矢掛町介護サービス事業特別会計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IF('各会計、関係団体の財政状況及び健全化判断比率'!B34="","",'各会計、関係団体の財政状況及び健全化判断比率'!B34)</f>
        <v>矢掛町介護老人保健施設事業会計</v>
      </c>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矢掛町地域開発事業特別会計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井原地区消防組合一般会計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矢掛町後期高齢者医療事業特別会計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岡山県西部衛生施設組合一般会計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岡山県笠岡市・矢掛町中学校組合一般会計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岡山県市町村総合事務組合一般会計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岡山県市町村総合事務組合貸付金特別会計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岡山県市町村総合事務組合脱退還付金特別会計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岡山県市町村総合事務組合交通災害共済特別会計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岡山県後期高齢者医療広域連合一般会計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527</v>
      </c>
      <c r="D34" s="1181"/>
      <c r="E34" s="1182"/>
      <c r="F34" s="32">
        <v>17.22</v>
      </c>
      <c r="G34" s="33">
        <v>22.57</v>
      </c>
      <c r="H34" s="33">
        <v>19.809999999999999</v>
      </c>
      <c r="I34" s="33">
        <v>20.14</v>
      </c>
      <c r="J34" s="34">
        <v>18.48</v>
      </c>
      <c r="K34" s="22"/>
      <c r="L34" s="22"/>
      <c r="M34" s="22"/>
      <c r="N34" s="22"/>
      <c r="O34" s="22"/>
      <c r="P34" s="22"/>
    </row>
    <row r="35" spans="1:16" ht="39" customHeight="1" x14ac:dyDescent="0.15">
      <c r="A35" s="22"/>
      <c r="B35" s="35"/>
      <c r="C35" s="1175" t="s">
        <v>528</v>
      </c>
      <c r="D35" s="1176"/>
      <c r="E35" s="1177"/>
      <c r="F35" s="36">
        <v>7.85</v>
      </c>
      <c r="G35" s="37">
        <v>11.52</v>
      </c>
      <c r="H35" s="37">
        <v>12.33</v>
      </c>
      <c r="I35" s="37">
        <v>13.64</v>
      </c>
      <c r="J35" s="38">
        <v>12.96</v>
      </c>
      <c r="K35" s="22"/>
      <c r="L35" s="22"/>
      <c r="M35" s="22"/>
      <c r="N35" s="22"/>
      <c r="O35" s="22"/>
      <c r="P35" s="22"/>
    </row>
    <row r="36" spans="1:16" ht="39" customHeight="1" x14ac:dyDescent="0.15">
      <c r="A36" s="22"/>
      <c r="B36" s="35"/>
      <c r="C36" s="1175" t="s">
        <v>529</v>
      </c>
      <c r="D36" s="1176"/>
      <c r="E36" s="1177"/>
      <c r="F36" s="36">
        <v>10.38</v>
      </c>
      <c r="G36" s="37">
        <v>9.91</v>
      </c>
      <c r="H36" s="37">
        <v>10.46</v>
      </c>
      <c r="I36" s="37">
        <v>12.12</v>
      </c>
      <c r="J36" s="38">
        <v>8.9600000000000009</v>
      </c>
      <c r="K36" s="22"/>
      <c r="L36" s="22"/>
      <c r="M36" s="22"/>
      <c r="N36" s="22"/>
      <c r="O36" s="22"/>
      <c r="P36" s="22"/>
    </row>
    <row r="37" spans="1:16" ht="39" customHeight="1" x14ac:dyDescent="0.15">
      <c r="A37" s="22"/>
      <c r="B37" s="35"/>
      <c r="C37" s="1175" t="s">
        <v>530</v>
      </c>
      <c r="D37" s="1176"/>
      <c r="E37" s="1177"/>
      <c r="F37" s="36">
        <v>5.94</v>
      </c>
      <c r="G37" s="37">
        <v>11.4</v>
      </c>
      <c r="H37" s="37">
        <v>6.22</v>
      </c>
      <c r="I37" s="37">
        <v>6.21</v>
      </c>
      <c r="J37" s="38">
        <v>4.9400000000000004</v>
      </c>
      <c r="K37" s="22"/>
      <c r="L37" s="22"/>
      <c r="M37" s="22"/>
      <c r="N37" s="22"/>
      <c r="O37" s="22"/>
      <c r="P37" s="22"/>
    </row>
    <row r="38" spans="1:16" ht="39" customHeight="1" x14ac:dyDescent="0.15">
      <c r="A38" s="22"/>
      <c r="B38" s="35"/>
      <c r="C38" s="1175" t="s">
        <v>531</v>
      </c>
      <c r="D38" s="1176"/>
      <c r="E38" s="1177"/>
      <c r="F38" s="36">
        <v>5.37</v>
      </c>
      <c r="G38" s="37">
        <v>3.35</v>
      </c>
      <c r="H38" s="37">
        <v>4.54</v>
      </c>
      <c r="I38" s="37">
        <v>3.19</v>
      </c>
      <c r="J38" s="38">
        <v>3.26</v>
      </c>
      <c r="K38" s="22"/>
      <c r="L38" s="22"/>
      <c r="M38" s="22"/>
      <c r="N38" s="22"/>
      <c r="O38" s="22"/>
      <c r="P38" s="22"/>
    </row>
    <row r="39" spans="1:16" ht="39" customHeight="1" x14ac:dyDescent="0.15">
      <c r="A39" s="22"/>
      <c r="B39" s="35"/>
      <c r="C39" s="1175" t="s">
        <v>532</v>
      </c>
      <c r="D39" s="1176"/>
      <c r="E39" s="1177"/>
      <c r="F39" s="36">
        <v>2.02</v>
      </c>
      <c r="G39" s="37">
        <v>2.44</v>
      </c>
      <c r="H39" s="37">
        <v>2.73</v>
      </c>
      <c r="I39" s="37">
        <v>2.23</v>
      </c>
      <c r="J39" s="38">
        <v>2.62</v>
      </c>
      <c r="K39" s="22"/>
      <c r="L39" s="22"/>
      <c r="M39" s="22"/>
      <c r="N39" s="22"/>
      <c r="O39" s="22"/>
      <c r="P39" s="22"/>
    </row>
    <row r="40" spans="1:16" ht="39" customHeight="1" x14ac:dyDescent="0.15">
      <c r="A40" s="22"/>
      <c r="B40" s="35"/>
      <c r="C40" s="1175" t="s">
        <v>533</v>
      </c>
      <c r="D40" s="1176"/>
      <c r="E40" s="1177"/>
      <c r="F40" s="36">
        <v>0.91</v>
      </c>
      <c r="G40" s="37">
        <v>0.14000000000000001</v>
      </c>
      <c r="H40" s="37">
        <v>0.46</v>
      </c>
      <c r="I40" s="37">
        <v>0.77</v>
      </c>
      <c r="J40" s="38">
        <v>0.88</v>
      </c>
      <c r="K40" s="22"/>
      <c r="L40" s="22"/>
      <c r="M40" s="22"/>
      <c r="N40" s="22"/>
      <c r="O40" s="22"/>
      <c r="P40" s="22"/>
    </row>
    <row r="41" spans="1:16" ht="39" customHeight="1" x14ac:dyDescent="0.15">
      <c r="A41" s="22"/>
      <c r="B41" s="35"/>
      <c r="C41" s="1175" t="s">
        <v>534</v>
      </c>
      <c r="D41" s="1176"/>
      <c r="E41" s="1177"/>
      <c r="F41" s="36">
        <v>0.12</v>
      </c>
      <c r="G41" s="37">
        <v>0.2</v>
      </c>
      <c r="H41" s="37">
        <v>0.25</v>
      </c>
      <c r="I41" s="37">
        <v>0.18</v>
      </c>
      <c r="J41" s="38">
        <v>0.2</v>
      </c>
      <c r="K41" s="22"/>
      <c r="L41" s="22"/>
      <c r="M41" s="22"/>
      <c r="N41" s="22"/>
      <c r="O41" s="22"/>
      <c r="P41" s="22"/>
    </row>
    <row r="42" spans="1:16" ht="39" customHeight="1" x14ac:dyDescent="0.15">
      <c r="A42" s="22"/>
      <c r="B42" s="39"/>
      <c r="C42" s="1175" t="s">
        <v>535</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536</v>
      </c>
      <c r="D43" s="1179"/>
      <c r="E43" s="1180"/>
      <c r="F43" s="41">
        <v>0.56999999999999995</v>
      </c>
      <c r="G43" s="42">
        <v>0.25</v>
      </c>
      <c r="H43" s="42">
        <v>0.45</v>
      </c>
      <c r="I43" s="42">
        <v>0.55000000000000004</v>
      </c>
      <c r="J43" s="43">
        <v>0.45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638</v>
      </c>
      <c r="L45" s="60">
        <v>614</v>
      </c>
      <c r="M45" s="60">
        <v>567</v>
      </c>
      <c r="N45" s="60">
        <v>554</v>
      </c>
      <c r="O45" s="61">
        <v>577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475</v>
      </c>
      <c r="L48" s="64">
        <v>462</v>
      </c>
      <c r="M48" s="64">
        <v>543</v>
      </c>
      <c r="N48" s="64">
        <v>499</v>
      </c>
      <c r="O48" s="65">
        <v>538</v>
      </c>
      <c r="P48" s="48"/>
      <c r="Q48" s="48"/>
      <c r="R48" s="48"/>
      <c r="S48" s="48"/>
      <c r="T48" s="48"/>
      <c r="U48" s="48"/>
    </row>
    <row r="49" spans="1:21" ht="30.75" customHeight="1" x14ac:dyDescent="0.15">
      <c r="A49" s="48"/>
      <c r="B49" s="1193"/>
      <c r="C49" s="1194"/>
      <c r="D49" s="62"/>
      <c r="E49" s="1185" t="s">
        <v>16</v>
      </c>
      <c r="F49" s="1185"/>
      <c r="G49" s="1185"/>
      <c r="H49" s="1185"/>
      <c r="I49" s="1185"/>
      <c r="J49" s="1186"/>
      <c r="K49" s="63">
        <v>17</v>
      </c>
      <c r="L49" s="64">
        <v>17</v>
      </c>
      <c r="M49" s="64">
        <v>15</v>
      </c>
      <c r="N49" s="64">
        <v>12</v>
      </c>
      <c r="O49" s="65">
        <v>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14</v>
      </c>
      <c r="L50" s="64">
        <v>12</v>
      </c>
      <c r="M50" s="64">
        <v>8</v>
      </c>
      <c r="N50" s="64">
        <v>4</v>
      </c>
      <c r="O50" s="65">
        <v>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713</v>
      </c>
      <c r="L52" s="64">
        <v>747</v>
      </c>
      <c r="M52" s="64">
        <v>769</v>
      </c>
      <c r="N52" s="64">
        <v>778</v>
      </c>
      <c r="O52" s="65">
        <v>823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431</v>
      </c>
      <c r="L53" s="69">
        <v>358</v>
      </c>
      <c r="M53" s="69">
        <v>364</v>
      </c>
      <c r="N53" s="69">
        <v>291</v>
      </c>
      <c r="O53" s="70">
        <v>305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6329</v>
      </c>
      <c r="J41" s="83">
        <v>6438</v>
      </c>
      <c r="K41" s="83">
        <v>6981</v>
      </c>
      <c r="L41" s="83">
        <v>7926</v>
      </c>
      <c r="M41" s="84">
        <v>8290</v>
      </c>
    </row>
    <row r="42" spans="2:13" ht="27.75" customHeight="1" x14ac:dyDescent="0.15">
      <c r="B42" s="1201"/>
      <c r="C42" s="1202"/>
      <c r="D42" s="85"/>
      <c r="E42" s="1207" t="s">
        <v>26</v>
      </c>
      <c r="F42" s="1207"/>
      <c r="G42" s="1207"/>
      <c r="H42" s="1208"/>
      <c r="I42" s="86">
        <v>131</v>
      </c>
      <c r="J42" s="87">
        <v>204</v>
      </c>
      <c r="K42" s="87">
        <v>181</v>
      </c>
      <c r="L42" s="87">
        <v>203</v>
      </c>
      <c r="M42" s="88">
        <v>184</v>
      </c>
    </row>
    <row r="43" spans="2:13" ht="27.75" customHeight="1" x14ac:dyDescent="0.15">
      <c r="B43" s="1201"/>
      <c r="C43" s="1202"/>
      <c r="D43" s="85"/>
      <c r="E43" s="1207" t="s">
        <v>27</v>
      </c>
      <c r="F43" s="1207"/>
      <c r="G43" s="1207"/>
      <c r="H43" s="1208"/>
      <c r="I43" s="86">
        <v>8865</v>
      </c>
      <c r="J43" s="87">
        <v>9088</v>
      </c>
      <c r="K43" s="87">
        <v>9480</v>
      </c>
      <c r="L43" s="87">
        <v>9397</v>
      </c>
      <c r="M43" s="88">
        <v>9377</v>
      </c>
    </row>
    <row r="44" spans="2:13" ht="27.75" customHeight="1" x14ac:dyDescent="0.15">
      <c r="B44" s="1201"/>
      <c r="C44" s="1202"/>
      <c r="D44" s="85"/>
      <c r="E44" s="1207" t="s">
        <v>28</v>
      </c>
      <c r="F44" s="1207"/>
      <c r="G44" s="1207"/>
      <c r="H44" s="1208"/>
      <c r="I44" s="86">
        <v>112</v>
      </c>
      <c r="J44" s="87">
        <v>95</v>
      </c>
      <c r="K44" s="87">
        <v>84</v>
      </c>
      <c r="L44" s="87">
        <v>75</v>
      </c>
      <c r="M44" s="88">
        <v>67</v>
      </c>
    </row>
    <row r="45" spans="2:13" ht="27.75" customHeight="1" x14ac:dyDescent="0.15">
      <c r="B45" s="1201"/>
      <c r="C45" s="1202"/>
      <c r="D45" s="85"/>
      <c r="E45" s="1207" t="s">
        <v>29</v>
      </c>
      <c r="F45" s="1207"/>
      <c r="G45" s="1207"/>
      <c r="H45" s="1208"/>
      <c r="I45" s="86">
        <v>1133</v>
      </c>
      <c r="J45" s="87">
        <v>1018</v>
      </c>
      <c r="K45" s="87">
        <v>957</v>
      </c>
      <c r="L45" s="87">
        <v>977</v>
      </c>
      <c r="M45" s="88">
        <v>843</v>
      </c>
    </row>
    <row r="46" spans="2:13" ht="27.75" customHeight="1" x14ac:dyDescent="0.15">
      <c r="B46" s="1201"/>
      <c r="C46" s="1202"/>
      <c r="D46" s="85"/>
      <c r="E46" s="1207" t="s">
        <v>30</v>
      </c>
      <c r="F46" s="1207"/>
      <c r="G46" s="1207"/>
      <c r="H46" s="1208"/>
      <c r="I46" s="86">
        <v>9</v>
      </c>
      <c r="J46" s="87" t="s">
        <v>479</v>
      </c>
      <c r="K46" s="87" t="s">
        <v>479</v>
      </c>
      <c r="L46" s="87" t="s">
        <v>479</v>
      </c>
      <c r="M46" s="88" t="s">
        <v>479</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6243</v>
      </c>
      <c r="J49" s="87">
        <v>6553</v>
      </c>
      <c r="K49" s="87">
        <v>6917</v>
      </c>
      <c r="L49" s="87">
        <v>7384</v>
      </c>
      <c r="M49" s="88">
        <v>8072</v>
      </c>
    </row>
    <row r="50" spans="2:13" ht="27.75" customHeight="1" x14ac:dyDescent="0.15">
      <c r="B50" s="1201"/>
      <c r="C50" s="1202"/>
      <c r="D50" s="85"/>
      <c r="E50" s="1207" t="s">
        <v>35</v>
      </c>
      <c r="F50" s="1207"/>
      <c r="G50" s="1207"/>
      <c r="H50" s="1208"/>
      <c r="I50" s="86">
        <v>537</v>
      </c>
      <c r="J50" s="87">
        <v>282</v>
      </c>
      <c r="K50" s="87">
        <v>156</v>
      </c>
      <c r="L50" s="87">
        <v>154</v>
      </c>
      <c r="M50" s="88">
        <v>55</v>
      </c>
    </row>
    <row r="51" spans="2:13" ht="27.75" customHeight="1" x14ac:dyDescent="0.15">
      <c r="B51" s="1203"/>
      <c r="C51" s="1204"/>
      <c r="D51" s="85"/>
      <c r="E51" s="1207" t="s">
        <v>36</v>
      </c>
      <c r="F51" s="1207"/>
      <c r="G51" s="1207"/>
      <c r="H51" s="1208"/>
      <c r="I51" s="86">
        <v>9544</v>
      </c>
      <c r="J51" s="87">
        <v>10006</v>
      </c>
      <c r="K51" s="87">
        <v>10617</v>
      </c>
      <c r="L51" s="87">
        <v>11207</v>
      </c>
      <c r="M51" s="88">
        <v>11736</v>
      </c>
    </row>
    <row r="52" spans="2:13" ht="27.75" customHeight="1" thickBot="1" x14ac:dyDescent="0.2">
      <c r="B52" s="1211" t="s">
        <v>37</v>
      </c>
      <c r="C52" s="1212"/>
      <c r="D52" s="90"/>
      <c r="E52" s="1213" t="s">
        <v>38</v>
      </c>
      <c r="F52" s="1213"/>
      <c r="G52" s="1213"/>
      <c r="H52" s="1214"/>
      <c r="I52" s="91">
        <v>254</v>
      </c>
      <c r="J52" s="92">
        <v>2</v>
      </c>
      <c r="K52" s="92">
        <v>-8</v>
      </c>
      <c r="L52" s="92">
        <v>-166</v>
      </c>
      <c r="M52" s="93">
        <v>-1102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556</v>
      </c>
      <c r="I42" s="352"/>
      <c r="J42" s="352"/>
      <c r="K42" s="352"/>
      <c r="L42" s="244"/>
      <c r="M42" s="244"/>
      <c r="N42" s="244"/>
      <c r="O42" s="244"/>
    </row>
    <row r="43" spans="2:17" ht="13.5" x14ac:dyDescent="0.15">
      <c r="B43" s="248"/>
      <c r="C43" s="244"/>
      <c r="D43" s="244"/>
      <c r="E43" s="244"/>
      <c r="F43" s="244"/>
      <c r="G43" s="1224"/>
      <c r="H43" s="1225"/>
      <c r="I43" s="1225"/>
      <c r="J43" s="1225"/>
      <c r="K43" s="1225"/>
      <c r="L43" s="1225"/>
      <c r="M43" s="1225"/>
      <c r="N43" s="1225"/>
      <c r="O43" s="1226"/>
    </row>
    <row r="44" spans="2:17" ht="13.5" x14ac:dyDescent="0.15">
      <c r="B44" s="248"/>
      <c r="C44" s="244"/>
      <c r="D44" s="244"/>
      <c r="E44" s="244"/>
      <c r="F44" s="244"/>
      <c r="G44" s="1227"/>
      <c r="H44" s="1228"/>
      <c r="I44" s="1228"/>
      <c r="J44" s="1228"/>
      <c r="K44" s="1228"/>
      <c r="L44" s="1228"/>
      <c r="M44" s="1228"/>
      <c r="N44" s="1228"/>
      <c r="O44" s="1229"/>
    </row>
    <row r="45" spans="2:17" ht="13.5" x14ac:dyDescent="0.15">
      <c r="B45" s="248"/>
      <c r="C45" s="244"/>
      <c r="D45" s="244"/>
      <c r="E45" s="244"/>
      <c r="F45" s="244"/>
      <c r="G45" s="1227"/>
      <c r="H45" s="1228"/>
      <c r="I45" s="1228"/>
      <c r="J45" s="1228"/>
      <c r="K45" s="1228"/>
      <c r="L45" s="1228"/>
      <c r="M45" s="1228"/>
      <c r="N45" s="1228"/>
      <c r="O45" s="1229"/>
    </row>
    <row r="46" spans="2:17" ht="13.5" x14ac:dyDescent="0.15">
      <c r="B46" s="248"/>
      <c r="C46" s="244"/>
      <c r="D46" s="244"/>
      <c r="E46" s="244"/>
      <c r="F46" s="244"/>
      <c r="G46" s="1227"/>
      <c r="H46" s="1228"/>
      <c r="I46" s="1228"/>
      <c r="J46" s="1228"/>
      <c r="K46" s="1228"/>
      <c r="L46" s="1228"/>
      <c r="M46" s="1228"/>
      <c r="N46" s="1228"/>
      <c r="O46" s="1229"/>
    </row>
    <row r="47" spans="2:17" ht="13.5" x14ac:dyDescent="0.15">
      <c r="B47" s="248"/>
      <c r="C47" s="244"/>
      <c r="D47" s="244"/>
      <c r="E47" s="244"/>
      <c r="F47" s="244"/>
      <c r="G47" s="1230"/>
      <c r="H47" s="1231"/>
      <c r="I47" s="1231"/>
      <c r="J47" s="1231"/>
      <c r="K47" s="1231"/>
      <c r="L47" s="1231"/>
      <c r="M47" s="1231"/>
      <c r="N47" s="1231"/>
      <c r="O47" s="1232"/>
    </row>
    <row r="48" spans="2:17" ht="13.5" x14ac:dyDescent="0.15">
      <c r="B48" s="248"/>
      <c r="C48" s="244"/>
      <c r="D48" s="244"/>
      <c r="E48" s="244"/>
      <c r="F48" s="244"/>
      <c r="G48" s="244"/>
      <c r="H48" s="363"/>
      <c r="I48" s="363"/>
      <c r="J48" s="363"/>
    </row>
    <row r="49" spans="1:17" ht="13.5" x14ac:dyDescent="0.15">
      <c r="B49" s="248"/>
      <c r="C49" s="244"/>
      <c r="D49" s="244"/>
      <c r="E49" s="244"/>
      <c r="F49" s="244"/>
      <c r="G49" s="243" t="s">
        <v>559</v>
      </c>
    </row>
    <row r="50" spans="1:17" ht="13.5" x14ac:dyDescent="0.15">
      <c r="B50" s="248"/>
      <c r="C50" s="244"/>
      <c r="D50" s="244"/>
      <c r="E50" s="244"/>
      <c r="F50" s="244"/>
      <c r="G50" s="1233"/>
      <c r="H50" s="1234"/>
      <c r="I50" s="1234"/>
      <c r="J50" s="1235"/>
      <c r="K50" s="345" t="s">
        <v>518</v>
      </c>
      <c r="L50" s="345" t="s">
        <v>519</v>
      </c>
      <c r="M50" s="345" t="s">
        <v>520</v>
      </c>
      <c r="N50" s="345" t="s">
        <v>521</v>
      </c>
      <c r="O50" s="345" t="s">
        <v>522</v>
      </c>
    </row>
    <row r="51" spans="1:17" ht="13.5" x14ac:dyDescent="0.15">
      <c r="B51" s="248"/>
      <c r="C51" s="244"/>
      <c r="D51" s="244"/>
      <c r="E51" s="244"/>
      <c r="F51" s="244"/>
      <c r="G51" s="1236" t="s">
        <v>554</v>
      </c>
      <c r="H51" s="1237"/>
      <c r="I51" s="1242" t="s">
        <v>552</v>
      </c>
      <c r="J51" s="1242"/>
      <c r="K51" s="1222"/>
      <c r="L51" s="1222"/>
      <c r="M51" s="1222"/>
      <c r="N51" s="1222"/>
      <c r="O51" s="1222"/>
    </row>
    <row r="52" spans="1:17" ht="13.5" x14ac:dyDescent="0.15">
      <c r="B52" s="248"/>
      <c r="C52" s="244"/>
      <c r="D52" s="244"/>
      <c r="E52" s="244"/>
      <c r="F52" s="244"/>
      <c r="G52" s="1238"/>
      <c r="H52" s="1239"/>
      <c r="I52" s="1243"/>
      <c r="J52" s="1243"/>
      <c r="K52" s="1223"/>
      <c r="L52" s="1223"/>
      <c r="M52" s="1223"/>
      <c r="N52" s="1223"/>
      <c r="O52" s="1223"/>
    </row>
    <row r="53" spans="1:17" ht="13.5" x14ac:dyDescent="0.15">
      <c r="A53" s="355"/>
      <c r="B53" s="248"/>
      <c r="C53" s="244"/>
      <c r="D53" s="244"/>
      <c r="E53" s="244"/>
      <c r="F53" s="244"/>
      <c r="G53" s="1238"/>
      <c r="H53" s="1239"/>
      <c r="I53" s="1221" t="s">
        <v>558</v>
      </c>
      <c r="J53" s="1221"/>
      <c r="K53" s="1244"/>
      <c r="L53" s="1244"/>
      <c r="M53" s="1244"/>
      <c r="N53" s="1244"/>
      <c r="O53" s="1244"/>
    </row>
    <row r="54" spans="1:17" ht="13.5" x14ac:dyDescent="0.15">
      <c r="A54" s="355"/>
      <c r="B54" s="248"/>
      <c r="C54" s="244"/>
      <c r="D54" s="244"/>
      <c r="E54" s="244"/>
      <c r="F54" s="244"/>
      <c r="G54" s="1240"/>
      <c r="H54" s="1241"/>
      <c r="I54" s="1221"/>
      <c r="J54" s="1221"/>
      <c r="K54" s="1245"/>
      <c r="L54" s="1245"/>
      <c r="M54" s="1245"/>
      <c r="N54" s="1245"/>
      <c r="O54" s="1245"/>
    </row>
    <row r="55" spans="1:17" ht="13.5" x14ac:dyDescent="0.15">
      <c r="A55" s="355"/>
      <c r="B55" s="248"/>
      <c r="C55" s="244"/>
      <c r="D55" s="244"/>
      <c r="E55" s="244"/>
      <c r="F55" s="244"/>
      <c r="G55" s="1215" t="s">
        <v>553</v>
      </c>
      <c r="H55" s="1216"/>
      <c r="I55" s="1221" t="s">
        <v>552</v>
      </c>
      <c r="J55" s="1221"/>
      <c r="K55" s="1222"/>
      <c r="L55" s="1222"/>
      <c r="M55" s="1222"/>
      <c r="N55" s="1222"/>
      <c r="O55" s="1222"/>
    </row>
    <row r="56" spans="1:17" ht="13.5" x14ac:dyDescent="0.15">
      <c r="A56" s="355"/>
      <c r="B56" s="248"/>
      <c r="C56" s="244"/>
      <c r="D56" s="244"/>
      <c r="E56" s="244"/>
      <c r="F56" s="244"/>
      <c r="G56" s="1217"/>
      <c r="H56" s="1218"/>
      <c r="I56" s="1221"/>
      <c r="J56" s="1221"/>
      <c r="K56" s="1223"/>
      <c r="L56" s="1223"/>
      <c r="M56" s="1223"/>
      <c r="N56" s="1223"/>
      <c r="O56" s="1223"/>
    </row>
    <row r="57" spans="1:17" s="355" customFormat="1" ht="13.5" x14ac:dyDescent="0.15">
      <c r="B57" s="356"/>
      <c r="C57" s="352"/>
      <c r="D57" s="352"/>
      <c r="E57" s="352"/>
      <c r="F57" s="352"/>
      <c r="G57" s="1217"/>
      <c r="H57" s="1218"/>
      <c r="I57" s="1246" t="s">
        <v>558</v>
      </c>
      <c r="J57" s="1246"/>
      <c r="K57" s="1244"/>
      <c r="L57" s="1244"/>
      <c r="M57" s="1244"/>
      <c r="N57" s="1244"/>
      <c r="O57" s="1244"/>
      <c r="P57" s="361"/>
      <c r="Q57" s="356"/>
    </row>
    <row r="58" spans="1:17" s="355" customFormat="1" ht="13.5" x14ac:dyDescent="0.15">
      <c r="A58" s="243"/>
      <c r="B58" s="356"/>
      <c r="C58" s="352"/>
      <c r="D58" s="352"/>
      <c r="E58" s="352"/>
      <c r="F58" s="352"/>
      <c r="G58" s="1219"/>
      <c r="H58" s="1220"/>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557</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556</v>
      </c>
      <c r="I64" s="352"/>
      <c r="J64" s="352"/>
      <c r="K64" s="352"/>
      <c r="L64" s="244"/>
      <c r="M64" s="244"/>
      <c r="N64" s="244"/>
      <c r="O64" s="244"/>
    </row>
    <row r="65" spans="2:30" ht="13.5" x14ac:dyDescent="0.15">
      <c r="B65" s="248"/>
      <c r="C65" s="244"/>
      <c r="D65" s="244"/>
      <c r="E65" s="244"/>
      <c r="F65" s="244"/>
      <c r="G65" s="1248" t="s">
        <v>562</v>
      </c>
      <c r="H65" s="1225"/>
      <c r="I65" s="1225"/>
      <c r="J65" s="1225"/>
      <c r="K65" s="1225"/>
      <c r="L65" s="1225"/>
      <c r="M65" s="1225"/>
      <c r="N65" s="1225"/>
      <c r="O65" s="1226"/>
    </row>
    <row r="66" spans="2:30" ht="13.5" x14ac:dyDescent="0.15">
      <c r="B66" s="248"/>
      <c r="C66" s="244"/>
      <c r="D66" s="244"/>
      <c r="E66" s="244"/>
      <c r="F66" s="244"/>
      <c r="G66" s="1227"/>
      <c r="H66" s="1228"/>
      <c r="I66" s="1228"/>
      <c r="J66" s="1228"/>
      <c r="K66" s="1228"/>
      <c r="L66" s="1228"/>
      <c r="M66" s="1228"/>
      <c r="N66" s="1228"/>
      <c r="O66" s="1229"/>
    </row>
    <row r="67" spans="2:30" ht="13.5" x14ac:dyDescent="0.15">
      <c r="B67" s="248"/>
      <c r="C67" s="244"/>
      <c r="D67" s="244"/>
      <c r="E67" s="244"/>
      <c r="F67" s="244"/>
      <c r="G67" s="1227"/>
      <c r="H67" s="1228"/>
      <c r="I67" s="1228"/>
      <c r="J67" s="1228"/>
      <c r="K67" s="1228"/>
      <c r="L67" s="1228"/>
      <c r="M67" s="1228"/>
      <c r="N67" s="1228"/>
      <c r="O67" s="1229"/>
    </row>
    <row r="68" spans="2:30" ht="13.5" x14ac:dyDescent="0.15">
      <c r="B68" s="248"/>
      <c r="C68" s="244"/>
      <c r="D68" s="244"/>
      <c r="E68" s="244"/>
      <c r="F68" s="244"/>
      <c r="G68" s="1227"/>
      <c r="H68" s="1228"/>
      <c r="I68" s="1228"/>
      <c r="J68" s="1228"/>
      <c r="K68" s="1228"/>
      <c r="L68" s="1228"/>
      <c r="M68" s="1228"/>
      <c r="N68" s="1228"/>
      <c r="O68" s="1229"/>
    </row>
    <row r="69" spans="2:30" ht="13.5" x14ac:dyDescent="0.15">
      <c r="B69" s="248"/>
      <c r="C69" s="244"/>
      <c r="D69" s="244"/>
      <c r="E69" s="244"/>
      <c r="F69" s="244"/>
      <c r="G69" s="1230"/>
      <c r="H69" s="1231"/>
      <c r="I69" s="1231"/>
      <c r="J69" s="1231"/>
      <c r="K69" s="1231"/>
      <c r="L69" s="1231"/>
      <c r="M69" s="1231"/>
      <c r="N69" s="1231"/>
      <c r="O69" s="1232"/>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555</v>
      </c>
      <c r="I71" s="349"/>
      <c r="J71" s="348"/>
      <c r="K71" s="348"/>
      <c r="L71" s="347"/>
      <c r="M71" s="348"/>
      <c r="N71" s="347"/>
      <c r="O71" s="346"/>
    </row>
    <row r="72" spans="2:30" ht="13.5" x14ac:dyDescent="0.15">
      <c r="B72" s="248"/>
      <c r="C72" s="244"/>
      <c r="D72" s="244"/>
      <c r="E72" s="244"/>
      <c r="F72" s="244"/>
      <c r="G72" s="1233"/>
      <c r="H72" s="1234"/>
      <c r="I72" s="1234"/>
      <c r="J72" s="1235"/>
      <c r="K72" s="345" t="s">
        <v>518</v>
      </c>
      <c r="L72" s="345" t="s">
        <v>519</v>
      </c>
      <c r="M72" s="345" t="s">
        <v>520</v>
      </c>
      <c r="N72" s="345" t="s">
        <v>521</v>
      </c>
      <c r="O72" s="345" t="s">
        <v>522</v>
      </c>
    </row>
    <row r="73" spans="2:30" ht="13.5" x14ac:dyDescent="0.15">
      <c r="B73" s="248"/>
      <c r="C73" s="244"/>
      <c r="D73" s="244"/>
      <c r="E73" s="244"/>
      <c r="F73" s="244"/>
      <c r="G73" s="1236" t="s">
        <v>554</v>
      </c>
      <c r="H73" s="1237"/>
      <c r="I73" s="1242" t="s">
        <v>552</v>
      </c>
      <c r="J73" s="1242"/>
      <c r="K73" s="1247">
        <v>6.6</v>
      </c>
      <c r="L73" s="1247">
        <v>0</v>
      </c>
      <c r="M73" s="1223"/>
      <c r="N73" s="1223"/>
      <c r="O73" s="1223"/>
      <c r="S73" s="243">
        <v>9.9</v>
      </c>
    </row>
    <row r="74" spans="2:30" ht="13.5" x14ac:dyDescent="0.15">
      <c r="B74" s="248"/>
      <c r="C74" s="244"/>
      <c r="D74" s="244"/>
      <c r="E74" s="244"/>
      <c r="F74" s="244"/>
      <c r="G74" s="1238"/>
      <c r="H74" s="1239"/>
      <c r="I74" s="1243"/>
      <c r="J74" s="1243"/>
      <c r="K74" s="1247"/>
      <c r="L74" s="1247"/>
      <c r="M74" s="1223"/>
      <c r="N74" s="1223"/>
      <c r="O74" s="1223"/>
    </row>
    <row r="75" spans="2:30" ht="13.5" x14ac:dyDescent="0.15">
      <c r="B75" s="248"/>
      <c r="C75" s="244"/>
      <c r="D75" s="244"/>
      <c r="E75" s="244"/>
      <c r="F75" s="244"/>
      <c r="G75" s="1238"/>
      <c r="H75" s="1239"/>
      <c r="I75" s="1221" t="s">
        <v>551</v>
      </c>
      <c r="J75" s="1221"/>
      <c r="K75" s="1249">
        <v>11.1</v>
      </c>
      <c r="L75" s="1249">
        <v>10.7</v>
      </c>
      <c r="M75" s="1249">
        <v>10.1</v>
      </c>
      <c r="N75" s="1249">
        <v>9</v>
      </c>
      <c r="O75" s="1249">
        <v>8.4</v>
      </c>
      <c r="U75" s="243">
        <v>81.2</v>
      </c>
      <c r="W75" s="243">
        <v>87.2</v>
      </c>
      <c r="Y75" s="243">
        <v>99.8</v>
      </c>
      <c r="AA75" s="243">
        <v>109.5</v>
      </c>
      <c r="AC75" s="243">
        <v>115.2</v>
      </c>
    </row>
    <row r="76" spans="2:30" ht="13.5" x14ac:dyDescent="0.15">
      <c r="B76" s="248"/>
      <c r="C76" s="244"/>
      <c r="D76" s="244"/>
      <c r="E76" s="244"/>
      <c r="F76" s="244"/>
      <c r="G76" s="1240"/>
      <c r="H76" s="1241"/>
      <c r="I76" s="1221"/>
      <c r="J76" s="1221"/>
      <c r="K76" s="1245"/>
      <c r="L76" s="1245"/>
      <c r="M76" s="1245"/>
      <c r="N76" s="1245"/>
      <c r="O76" s="1245"/>
    </row>
    <row r="77" spans="2:30" ht="13.5" x14ac:dyDescent="0.15">
      <c r="B77" s="248"/>
      <c r="C77" s="244"/>
      <c r="D77" s="244"/>
      <c r="E77" s="244"/>
      <c r="F77" s="244"/>
      <c r="G77" s="1215" t="s">
        <v>553</v>
      </c>
      <c r="H77" s="1216"/>
      <c r="I77" s="1221" t="s">
        <v>552</v>
      </c>
      <c r="J77" s="1221"/>
      <c r="K77" s="1247">
        <v>60.8</v>
      </c>
      <c r="L77" s="1247">
        <v>49.3</v>
      </c>
      <c r="M77" s="1223">
        <v>44.3</v>
      </c>
      <c r="N77" s="1223">
        <v>40.299999999999997</v>
      </c>
      <c r="O77" s="1223">
        <v>20.2</v>
      </c>
      <c r="R77" s="243">
        <v>12.3</v>
      </c>
      <c r="T77" s="243">
        <v>11.1</v>
      </c>
    </row>
    <row r="78" spans="2:30" ht="13.5" x14ac:dyDescent="0.15">
      <c r="B78" s="248"/>
      <c r="C78" s="244"/>
      <c r="D78" s="244"/>
      <c r="E78" s="244"/>
      <c r="F78" s="244"/>
      <c r="G78" s="1217"/>
      <c r="H78" s="1218"/>
      <c r="I78" s="1221"/>
      <c r="J78" s="1221"/>
      <c r="K78" s="1247"/>
      <c r="L78" s="1247"/>
      <c r="M78" s="1223"/>
      <c r="N78" s="1223"/>
      <c r="O78" s="1223"/>
    </row>
    <row r="79" spans="2:30" ht="13.5" x14ac:dyDescent="0.15">
      <c r="B79" s="248"/>
      <c r="C79" s="244"/>
      <c r="D79" s="244"/>
      <c r="E79" s="244"/>
      <c r="F79" s="244"/>
      <c r="G79" s="1217"/>
      <c r="H79" s="1218"/>
      <c r="I79" s="1250" t="s">
        <v>551</v>
      </c>
      <c r="J79" s="1246"/>
      <c r="K79" s="1251">
        <v>12.6</v>
      </c>
      <c r="L79" s="1251">
        <v>11.5</v>
      </c>
      <c r="M79" s="1251">
        <v>10.6</v>
      </c>
      <c r="N79" s="1251">
        <v>9.8000000000000007</v>
      </c>
      <c r="O79" s="1251">
        <v>9.3000000000000007</v>
      </c>
      <c r="V79" s="243">
        <v>53.5</v>
      </c>
      <c r="X79" s="243">
        <v>48.2</v>
      </c>
      <c r="Z79" s="243">
        <v>34.200000000000003</v>
      </c>
      <c r="AB79" s="243">
        <v>30.3</v>
      </c>
      <c r="AD79" s="243">
        <v>28.9</v>
      </c>
    </row>
    <row r="80" spans="2:30" ht="13.5" x14ac:dyDescent="0.15">
      <c r="B80" s="248"/>
      <c r="C80" s="244"/>
      <c r="D80" s="244"/>
      <c r="E80" s="244"/>
      <c r="F80" s="244"/>
      <c r="G80" s="1219"/>
      <c r="H80" s="1220"/>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58623</v>
      </c>
      <c r="E3" s="116"/>
      <c r="F3" s="117">
        <v>59829</v>
      </c>
      <c r="G3" s="118"/>
      <c r="H3" s="119"/>
    </row>
    <row r="4" spans="1:8" x14ac:dyDescent="0.15">
      <c r="A4" s="120"/>
      <c r="B4" s="121"/>
      <c r="C4" s="122"/>
      <c r="D4" s="123">
        <v>12963</v>
      </c>
      <c r="E4" s="124"/>
      <c r="F4" s="125">
        <v>33669</v>
      </c>
      <c r="G4" s="126"/>
      <c r="H4" s="127"/>
    </row>
    <row r="5" spans="1:8" x14ac:dyDescent="0.15">
      <c r="A5" s="108" t="s">
        <v>512</v>
      </c>
      <c r="B5" s="113"/>
      <c r="C5" s="114"/>
      <c r="D5" s="115">
        <v>69596</v>
      </c>
      <c r="E5" s="116"/>
      <c r="F5" s="117">
        <v>70582</v>
      </c>
      <c r="G5" s="118"/>
      <c r="H5" s="119"/>
    </row>
    <row r="6" spans="1:8" x14ac:dyDescent="0.15">
      <c r="A6" s="120"/>
      <c r="B6" s="121"/>
      <c r="C6" s="122"/>
      <c r="D6" s="123">
        <v>24521</v>
      </c>
      <c r="E6" s="124"/>
      <c r="F6" s="125">
        <v>36117</v>
      </c>
      <c r="G6" s="126"/>
      <c r="H6" s="127"/>
    </row>
    <row r="7" spans="1:8" x14ac:dyDescent="0.15">
      <c r="A7" s="108" t="s">
        <v>513</v>
      </c>
      <c r="B7" s="113"/>
      <c r="C7" s="114"/>
      <c r="D7" s="115">
        <v>106311</v>
      </c>
      <c r="E7" s="116"/>
      <c r="F7" s="117">
        <v>81990</v>
      </c>
      <c r="G7" s="118"/>
      <c r="H7" s="119"/>
    </row>
    <row r="8" spans="1:8" x14ac:dyDescent="0.15">
      <c r="A8" s="120"/>
      <c r="B8" s="121"/>
      <c r="C8" s="122"/>
      <c r="D8" s="123">
        <v>26471</v>
      </c>
      <c r="E8" s="124"/>
      <c r="F8" s="125">
        <v>34482</v>
      </c>
      <c r="G8" s="126"/>
      <c r="H8" s="127"/>
    </row>
    <row r="9" spans="1:8" x14ac:dyDescent="0.15">
      <c r="A9" s="108" t="s">
        <v>514</v>
      </c>
      <c r="B9" s="113"/>
      <c r="C9" s="114"/>
      <c r="D9" s="115">
        <v>132003</v>
      </c>
      <c r="E9" s="116"/>
      <c r="F9" s="117">
        <v>87551</v>
      </c>
      <c r="G9" s="118"/>
      <c r="H9" s="119"/>
    </row>
    <row r="10" spans="1:8" x14ac:dyDescent="0.15">
      <c r="A10" s="120"/>
      <c r="B10" s="121"/>
      <c r="C10" s="122"/>
      <c r="D10" s="123">
        <v>44181</v>
      </c>
      <c r="E10" s="124"/>
      <c r="F10" s="125">
        <v>43994</v>
      </c>
      <c r="G10" s="126"/>
      <c r="H10" s="127"/>
    </row>
    <row r="11" spans="1:8" x14ac:dyDescent="0.15">
      <c r="A11" s="108" t="s">
        <v>515</v>
      </c>
      <c r="B11" s="113"/>
      <c r="C11" s="114"/>
      <c r="D11" s="115">
        <v>63017</v>
      </c>
      <c r="E11" s="116"/>
      <c r="F11" s="117">
        <v>106092</v>
      </c>
      <c r="G11" s="118"/>
      <c r="H11" s="119"/>
    </row>
    <row r="12" spans="1:8" x14ac:dyDescent="0.15">
      <c r="A12" s="120"/>
      <c r="B12" s="121"/>
      <c r="C12" s="128"/>
      <c r="D12" s="123">
        <v>42407</v>
      </c>
      <c r="E12" s="124"/>
      <c r="F12" s="125">
        <v>44299</v>
      </c>
      <c r="G12" s="126"/>
      <c r="H12" s="127"/>
    </row>
    <row r="13" spans="1:8" x14ac:dyDescent="0.15">
      <c r="A13" s="108"/>
      <c r="B13" s="113"/>
      <c r="C13" s="129"/>
      <c r="D13" s="130">
        <v>85910</v>
      </c>
      <c r="E13" s="131"/>
      <c r="F13" s="132">
        <v>81209</v>
      </c>
      <c r="G13" s="133"/>
      <c r="H13" s="119"/>
    </row>
    <row r="14" spans="1:8" x14ac:dyDescent="0.15">
      <c r="A14" s="120"/>
      <c r="B14" s="121"/>
      <c r="C14" s="122"/>
      <c r="D14" s="123">
        <v>30109</v>
      </c>
      <c r="E14" s="124"/>
      <c r="F14" s="125">
        <v>38512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10.51</v>
      </c>
      <c r="C19" s="134">
        <f>ROUND(VALUE(SUBSTITUTE(実質収支比率等に係る経年分析!G$48,"▲","-")),2)</f>
        <v>10.130000000000001</v>
      </c>
      <c r="D19" s="134">
        <f>ROUND(VALUE(SUBSTITUTE(実質収支比率等に係る経年分析!H$48,"▲","-")),2)</f>
        <v>10.72</v>
      </c>
      <c r="E19" s="134">
        <f>ROUND(VALUE(SUBSTITUTE(実質収支比率等に係る経年分析!I$48,"▲","-")),2)</f>
        <v>12.32</v>
      </c>
      <c r="F19" s="134">
        <f>ROUND(VALUE(SUBSTITUTE(実質収支比率等に係る経年分析!J$48,"▲","-")),2)</f>
        <v>9.17</v>
      </c>
    </row>
    <row r="20" spans="1:11" x14ac:dyDescent="0.15">
      <c r="A20" s="134" t="s">
        <v>43</v>
      </c>
      <c r="B20" s="134">
        <f>ROUND(VALUE(SUBSTITUTE(実質収支比率等に係る経年分析!F$47,"▲","-")),2)</f>
        <v>74.14</v>
      </c>
      <c r="C20" s="134">
        <f>ROUND(VALUE(SUBSTITUTE(実質収支比率等に係る経年分析!G$47,"▲","-")),2)</f>
        <v>75.459999999999994</v>
      </c>
      <c r="D20" s="134">
        <f>ROUND(VALUE(SUBSTITUTE(実質収支比率等に係る経年分析!H$47,"▲","-")),2)</f>
        <v>78.930000000000007</v>
      </c>
      <c r="E20" s="134">
        <f>ROUND(VALUE(SUBSTITUTE(実質収支比率等に係る経年分析!I$47,"▲","-")),2)</f>
        <v>82.02</v>
      </c>
      <c r="F20" s="134">
        <f>ROUND(VALUE(SUBSTITUTE(実質収支比率等に係る経年分析!J$47,"▲","-")),2)</f>
        <v>81.489999999999995</v>
      </c>
    </row>
    <row r="21" spans="1:11" x14ac:dyDescent="0.15">
      <c r="A21" s="134" t="s">
        <v>44</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-1.74</v>
      </c>
      <c r="D21" s="134">
        <f>IF(ISNUMBER(VALUE(SUBSTITUTE(実質収支比率等に係る経年分析!H$49,"▲","-"))),ROUND(VALUE(SUBSTITUTE(実質収支比率等に係る経年分析!H$49,"▲","-")),2),NA())</f>
        <v>2.19</v>
      </c>
      <c r="E21" s="134">
        <f>IF(ISNUMBER(VALUE(SUBSTITUTE(実質収支比率等に係る経年分析!I$49,"▲","-"))),ROUND(VALUE(SUBSTITUTE(実質収支比率等に係る経年分析!I$49,"▲","-")),2),NA())</f>
        <v>-0.68</v>
      </c>
      <c r="F21" s="134">
        <f>IF(ISNUMBER(VALUE(SUBSTITUTE(実質収支比率等に係る経年分析!J$49,"▲","-"))),ROUND(VALUE(SUBSTITUTE(実質収支比率等に係る経年分析!J$49,"▲","-")),2),NA())</f>
        <v>-3.73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0.56999999999999995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0.55000000000000004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矢掛町住宅新築資金等貸付事業特別会計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15">
      <c r="A30" s="135" t="str">
        <f>IF(連結実質赤字比率に係る赤字・黒字の構成分析!C$40="",NA(),連結実質赤字比率に係る赤字・黒字の構成分析!C$40)</f>
        <v>矢掛町公共下水道事業特別会計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0.88</v>
      </c>
    </row>
    <row r="31" spans="1:11" x14ac:dyDescent="0.15">
      <c r="A31" s="135" t="str">
        <f>IF(連結実質赤字比率に係る赤字・黒字の構成分析!C$39="",NA(),連結実質赤字比率に係る赤字・黒字の構成分析!C$39)</f>
        <v>矢掛町介護保険事業特別会計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2.62</v>
      </c>
    </row>
    <row r="32" spans="1:11" x14ac:dyDescent="0.15">
      <c r="A32" s="135" t="str">
        <f>IF(連結実質赤字比率に係る赤字・黒字の構成分析!C$38="",NA(),連結実質赤字比率に係る赤字・黒字の構成分析!C$38)</f>
        <v>矢掛町国民健康保険事業特別会計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3.26</v>
      </c>
    </row>
    <row r="33" spans="1:16" x14ac:dyDescent="0.15">
      <c r="A33" s="135" t="str">
        <f>IF(連結実質赤字比率に係る赤字・黒字の構成分析!C$37="",NA(),連結実質赤字比率に係る赤字・黒字の構成分析!C$37)</f>
        <v>矢掛町介護老人保健施設事業会計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4.9400000000000004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8.9600000000000009</v>
      </c>
    </row>
    <row r="35" spans="1:16" x14ac:dyDescent="0.15">
      <c r="A35" s="135" t="str">
        <f>IF(連結実質赤字比率に係る赤字・黒字の構成分析!C$35="",NA(),連結実質赤字比率に係る赤字・黒字の構成分析!C$35)</f>
        <v>矢掛町水道事業会計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12.96</v>
      </c>
    </row>
    <row r="36" spans="1:16" x14ac:dyDescent="0.15">
      <c r="A36" s="135" t="str">
        <f>IF(連結実質赤字比率に係る赤字・黒字の構成分析!C$34="",NA(),連結実質赤字比率に係る赤字・黒字の構成分析!C$34)</f>
        <v>矢掛町病院事業会計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19.809999999999999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18.48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713</v>
      </c>
      <c r="E42" s="136"/>
      <c r="F42" s="136"/>
      <c r="G42" s="136">
        <f>'実質公債費比率（分子）の構造'!L$52</f>
        <v>747</v>
      </c>
      <c r="H42" s="136"/>
      <c r="I42" s="136"/>
      <c r="J42" s="136">
        <f>'実質公債費比率（分子）の構造'!M$52</f>
        <v>769</v>
      </c>
      <c r="K42" s="136"/>
      <c r="L42" s="136"/>
      <c r="M42" s="136">
        <f>'実質公債費比率（分子）の構造'!N$52</f>
        <v>778</v>
      </c>
      <c r="N42" s="136"/>
      <c r="O42" s="136"/>
      <c r="P42" s="136">
        <f>'実質公債費比率（分子）の構造'!O$52</f>
        <v>823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14</v>
      </c>
      <c r="C44" s="136"/>
      <c r="D44" s="136"/>
      <c r="E44" s="136">
        <f>'実質公債費比率（分子）の構造'!L$50</f>
        <v>12</v>
      </c>
      <c r="F44" s="136"/>
      <c r="G44" s="136"/>
      <c r="H44" s="136">
        <f>'実質公債費比率（分子）の構造'!M$50</f>
        <v>8</v>
      </c>
      <c r="I44" s="136"/>
      <c r="J44" s="136"/>
      <c r="K44" s="136">
        <f>'実質公債費比率（分子）の構造'!N$50</f>
        <v>4</v>
      </c>
      <c r="L44" s="136"/>
      <c r="M44" s="136"/>
      <c r="N44" s="136">
        <f>'実質公債費比率（分子）の構造'!O$50</f>
        <v>4</v>
      </c>
      <c r="O44" s="136"/>
      <c r="P44" s="136"/>
    </row>
    <row r="45" spans="1:16" x14ac:dyDescent="0.15">
      <c r="A45" s="136" t="s">
        <v>54</v>
      </c>
      <c r="B45" s="136">
        <f>'実質公債費比率（分子）の構造'!K$49</f>
        <v>17</v>
      </c>
      <c r="C45" s="136"/>
      <c r="D45" s="136"/>
      <c r="E45" s="136">
        <f>'実質公債費比率（分子）の構造'!L$49</f>
        <v>17</v>
      </c>
      <c r="F45" s="136"/>
      <c r="G45" s="136"/>
      <c r="H45" s="136">
        <f>'実質公債費比率（分子）の構造'!M$49</f>
        <v>15</v>
      </c>
      <c r="I45" s="136"/>
      <c r="J45" s="136"/>
      <c r="K45" s="136">
        <f>'実質公債費比率（分子）の構造'!N$49</f>
        <v>12</v>
      </c>
      <c r="L45" s="136"/>
      <c r="M45" s="136"/>
      <c r="N45" s="136">
        <f>'実質公債費比率（分子）の構造'!O$49</f>
        <v>9</v>
      </c>
      <c r="O45" s="136"/>
      <c r="P45" s="136"/>
    </row>
    <row r="46" spans="1:16" x14ac:dyDescent="0.15">
      <c r="A46" s="136" t="s">
        <v>55</v>
      </c>
      <c r="B46" s="136">
        <f>'実質公債費比率（分子）の構造'!K$48</f>
        <v>475</v>
      </c>
      <c r="C46" s="136"/>
      <c r="D46" s="136"/>
      <c r="E46" s="136">
        <f>'実質公債費比率（分子）の構造'!L$48</f>
        <v>462</v>
      </c>
      <c r="F46" s="136"/>
      <c r="G46" s="136"/>
      <c r="H46" s="136">
        <f>'実質公債費比率（分子）の構造'!M$48</f>
        <v>543</v>
      </c>
      <c r="I46" s="136"/>
      <c r="J46" s="136"/>
      <c r="K46" s="136">
        <f>'実質公債費比率（分子）の構造'!N$48</f>
        <v>499</v>
      </c>
      <c r="L46" s="136"/>
      <c r="M46" s="136"/>
      <c r="N46" s="136">
        <f>'実質公債費比率（分子）の構造'!O$48</f>
        <v>538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638</v>
      </c>
      <c r="C49" s="136"/>
      <c r="D49" s="136"/>
      <c r="E49" s="136">
        <f>'実質公債費比率（分子）の構造'!L$45</f>
        <v>614</v>
      </c>
      <c r="F49" s="136"/>
      <c r="G49" s="136"/>
      <c r="H49" s="136">
        <f>'実質公債費比率（分子）の構造'!M$45</f>
        <v>567</v>
      </c>
      <c r="I49" s="136"/>
      <c r="J49" s="136"/>
      <c r="K49" s="136">
        <f>'実質公債費比率（分子）の構造'!N$45</f>
        <v>554</v>
      </c>
      <c r="L49" s="136"/>
      <c r="M49" s="136"/>
      <c r="N49" s="136">
        <f>'実質公債費比率（分子）の構造'!O$45</f>
        <v>577</v>
      </c>
      <c r="O49" s="136"/>
      <c r="P49" s="136"/>
    </row>
    <row r="50" spans="1:16" x14ac:dyDescent="0.15">
      <c r="A50" s="136" t="s">
        <v>59</v>
      </c>
      <c r="B50" s="136" t="e">
        <f>NA()</f>
        <v>#N/A</v>
      </c>
      <c r="C50" s="136">
        <f>IF(ISNUMBER('実質公債費比率（分子）の構造'!K$53),'実質公債費比率（分子）の構造'!K$53,NA())</f>
        <v>431</v>
      </c>
      <c r="D50" s="136" t="e">
        <f>NA()</f>
        <v>#N/A</v>
      </c>
      <c r="E50" s="136" t="e">
        <f>NA()</f>
        <v>#N/A</v>
      </c>
      <c r="F50" s="136">
        <f>IF(ISNUMBER('実質公債費比率（分子）の構造'!L$53),'実質公債費比率（分子）の構造'!L$53,NA())</f>
        <v>358</v>
      </c>
      <c r="G50" s="136" t="e">
        <f>NA()</f>
        <v>#N/A</v>
      </c>
      <c r="H50" s="136" t="e">
        <f>NA()</f>
        <v>#N/A</v>
      </c>
      <c r="I50" s="136">
        <f>IF(ISNUMBER('実質公債費比率（分子）の構造'!M$53),'実質公債費比率（分子）の構造'!M$53,NA())</f>
        <v>364</v>
      </c>
      <c r="J50" s="136" t="e">
        <f>NA()</f>
        <v>#N/A</v>
      </c>
      <c r="K50" s="136" t="e">
        <f>NA()</f>
        <v>#N/A</v>
      </c>
      <c r="L50" s="136">
        <f>IF(ISNUMBER('実質公債費比率（分子）の構造'!N$53),'実質公債費比率（分子）の構造'!N$53,NA())</f>
        <v>291</v>
      </c>
      <c r="M50" s="136" t="e">
        <f>NA()</f>
        <v>#N/A</v>
      </c>
      <c r="N50" s="136" t="e">
        <f>NA()</f>
        <v>#N/A</v>
      </c>
      <c r="O50" s="136">
        <f>IF(ISNUMBER('実質公債費比率（分子）の構造'!O$53),'実質公債費比率（分子）の構造'!O$53,NA())</f>
        <v>305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9544</v>
      </c>
      <c r="E56" s="135"/>
      <c r="F56" s="135"/>
      <c r="G56" s="135">
        <f>'将来負担比率（分子）の構造'!J$51</f>
        <v>10006</v>
      </c>
      <c r="H56" s="135"/>
      <c r="I56" s="135"/>
      <c r="J56" s="135">
        <f>'将来負担比率（分子）の構造'!K$51</f>
        <v>10617</v>
      </c>
      <c r="K56" s="135"/>
      <c r="L56" s="135"/>
      <c r="M56" s="135">
        <f>'将来負担比率（分子）の構造'!L$51</f>
        <v>11207</v>
      </c>
      <c r="N56" s="135"/>
      <c r="O56" s="135"/>
      <c r="P56" s="135">
        <f>'将来負担比率（分子）の構造'!M$51</f>
        <v>11736</v>
      </c>
    </row>
    <row r="57" spans="1:16" x14ac:dyDescent="0.15">
      <c r="A57" s="135" t="s">
        <v>35</v>
      </c>
      <c r="B57" s="135"/>
      <c r="C57" s="135"/>
      <c r="D57" s="135">
        <f>'将来負担比率（分子）の構造'!I$50</f>
        <v>537</v>
      </c>
      <c r="E57" s="135"/>
      <c r="F57" s="135"/>
      <c r="G57" s="135">
        <f>'将来負担比率（分子）の構造'!J$50</f>
        <v>282</v>
      </c>
      <c r="H57" s="135"/>
      <c r="I57" s="135"/>
      <c r="J57" s="135">
        <f>'将来負担比率（分子）の構造'!K$50</f>
        <v>156</v>
      </c>
      <c r="K57" s="135"/>
      <c r="L57" s="135"/>
      <c r="M57" s="135">
        <f>'将来負担比率（分子）の構造'!L$50</f>
        <v>154</v>
      </c>
      <c r="N57" s="135"/>
      <c r="O57" s="135"/>
      <c r="P57" s="135">
        <f>'将来負担比率（分子）の構造'!M$50</f>
        <v>55</v>
      </c>
    </row>
    <row r="58" spans="1:16" x14ac:dyDescent="0.15">
      <c r="A58" s="135" t="s">
        <v>34</v>
      </c>
      <c r="B58" s="135"/>
      <c r="C58" s="135"/>
      <c r="D58" s="135">
        <f>'将来負担比率（分子）の構造'!I$49</f>
        <v>6243</v>
      </c>
      <c r="E58" s="135"/>
      <c r="F58" s="135"/>
      <c r="G58" s="135">
        <f>'将来負担比率（分子）の構造'!J$49</f>
        <v>6553</v>
      </c>
      <c r="H58" s="135"/>
      <c r="I58" s="135"/>
      <c r="J58" s="135">
        <f>'将来負担比率（分子）の構造'!K$49</f>
        <v>6917</v>
      </c>
      <c r="K58" s="135"/>
      <c r="L58" s="135"/>
      <c r="M58" s="135">
        <f>'将来負担比率（分子）の構造'!L$49</f>
        <v>7384</v>
      </c>
      <c r="N58" s="135"/>
      <c r="O58" s="135"/>
      <c r="P58" s="135">
        <f>'将来負担比率（分子）の構造'!M$49</f>
        <v>8072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1133</v>
      </c>
      <c r="C62" s="135"/>
      <c r="D62" s="135"/>
      <c r="E62" s="135">
        <f>'将来負担比率（分子）の構造'!J$45</f>
        <v>1018</v>
      </c>
      <c r="F62" s="135"/>
      <c r="G62" s="135"/>
      <c r="H62" s="135">
        <f>'将来負担比率（分子）の構造'!K$45</f>
        <v>957</v>
      </c>
      <c r="I62" s="135"/>
      <c r="J62" s="135"/>
      <c r="K62" s="135">
        <f>'将来負担比率（分子）の構造'!L$45</f>
        <v>977</v>
      </c>
      <c r="L62" s="135"/>
      <c r="M62" s="135"/>
      <c r="N62" s="135">
        <f>'将来負担比率（分子）の構造'!M$45</f>
        <v>843</v>
      </c>
      <c r="O62" s="135"/>
      <c r="P62" s="135"/>
    </row>
    <row r="63" spans="1:16" x14ac:dyDescent="0.15">
      <c r="A63" s="135" t="s">
        <v>28</v>
      </c>
      <c r="B63" s="135">
        <f>'将来負担比率（分子）の構造'!I$44</f>
        <v>112</v>
      </c>
      <c r="C63" s="135"/>
      <c r="D63" s="135"/>
      <c r="E63" s="135">
        <f>'将来負担比率（分子）の構造'!J$44</f>
        <v>95</v>
      </c>
      <c r="F63" s="135"/>
      <c r="G63" s="135"/>
      <c r="H63" s="135">
        <f>'将来負担比率（分子）の構造'!K$44</f>
        <v>84</v>
      </c>
      <c r="I63" s="135"/>
      <c r="J63" s="135"/>
      <c r="K63" s="135">
        <f>'将来負担比率（分子）の構造'!L$44</f>
        <v>75</v>
      </c>
      <c r="L63" s="135"/>
      <c r="M63" s="135"/>
      <c r="N63" s="135">
        <f>'将来負担比率（分子）の構造'!M$44</f>
        <v>67</v>
      </c>
      <c r="O63" s="135"/>
      <c r="P63" s="135"/>
    </row>
    <row r="64" spans="1:16" x14ac:dyDescent="0.15">
      <c r="A64" s="135" t="s">
        <v>27</v>
      </c>
      <c r="B64" s="135">
        <f>'将来負担比率（分子）の構造'!I$43</f>
        <v>8865</v>
      </c>
      <c r="C64" s="135"/>
      <c r="D64" s="135"/>
      <c r="E64" s="135">
        <f>'将来負担比率（分子）の構造'!J$43</f>
        <v>9088</v>
      </c>
      <c r="F64" s="135"/>
      <c r="G64" s="135"/>
      <c r="H64" s="135">
        <f>'将来負担比率（分子）の構造'!K$43</f>
        <v>9480</v>
      </c>
      <c r="I64" s="135"/>
      <c r="J64" s="135"/>
      <c r="K64" s="135">
        <f>'将来負担比率（分子）の構造'!L$43</f>
        <v>9397</v>
      </c>
      <c r="L64" s="135"/>
      <c r="M64" s="135"/>
      <c r="N64" s="135">
        <f>'将来負担比率（分子）の構造'!M$43</f>
        <v>9377</v>
      </c>
      <c r="O64" s="135"/>
      <c r="P64" s="135"/>
    </row>
    <row r="65" spans="1:16" x14ac:dyDescent="0.15">
      <c r="A65" s="135" t="s">
        <v>26</v>
      </c>
      <c r="B65" s="135">
        <f>'将来負担比率（分子）の構造'!I$42</f>
        <v>131</v>
      </c>
      <c r="C65" s="135"/>
      <c r="D65" s="135"/>
      <c r="E65" s="135">
        <f>'将来負担比率（分子）の構造'!J$42</f>
        <v>204</v>
      </c>
      <c r="F65" s="135"/>
      <c r="G65" s="135"/>
      <c r="H65" s="135">
        <f>'将来負担比率（分子）の構造'!K$42</f>
        <v>181</v>
      </c>
      <c r="I65" s="135"/>
      <c r="J65" s="135"/>
      <c r="K65" s="135">
        <f>'将来負担比率（分子）の構造'!L$42</f>
        <v>203</v>
      </c>
      <c r="L65" s="135"/>
      <c r="M65" s="135"/>
      <c r="N65" s="135">
        <f>'将来負担比率（分子）の構造'!M$42</f>
        <v>184</v>
      </c>
      <c r="O65" s="135"/>
      <c r="P65" s="135"/>
    </row>
    <row r="66" spans="1:16" x14ac:dyDescent="0.15">
      <c r="A66" s="135" t="s">
        <v>25</v>
      </c>
      <c r="B66" s="135">
        <f>'将来負担比率（分子）の構造'!I$41</f>
        <v>6329</v>
      </c>
      <c r="C66" s="135"/>
      <c r="D66" s="135"/>
      <c r="E66" s="135">
        <f>'将来負担比率（分子）の構造'!J$41</f>
        <v>6438</v>
      </c>
      <c r="F66" s="135"/>
      <c r="G66" s="135"/>
      <c r="H66" s="135">
        <f>'将来負担比率（分子）の構造'!K$41</f>
        <v>6981</v>
      </c>
      <c r="I66" s="135"/>
      <c r="J66" s="135"/>
      <c r="K66" s="135">
        <f>'将来負担比率（分子）の構造'!L$41</f>
        <v>7926</v>
      </c>
      <c r="L66" s="135"/>
      <c r="M66" s="135"/>
      <c r="N66" s="135">
        <f>'将来負担比率（分子）の構造'!M$41</f>
        <v>8290</v>
      </c>
      <c r="O66" s="135"/>
      <c r="P66" s="135"/>
    </row>
    <row r="67" spans="1:16" x14ac:dyDescent="0.15">
      <c r="A67" s="135" t="s">
        <v>63</v>
      </c>
      <c r="B67" s="135" t="e">
        <f>NA()</f>
        <v>#N/A</v>
      </c>
      <c r="C67" s="135">
        <f>IF(ISNUMBER('将来負担比率（分子）の構造'!I$52), IF('将来負担比率（分子）の構造'!I$52 &lt; 0, 0, '将来負担比率（分子）の構造'!I$52), NA())</f>
        <v>254</v>
      </c>
      <c r="D67" s="135" t="e">
        <f>NA()</f>
        <v>#N/A</v>
      </c>
      <c r="E67" s="135" t="e">
        <f>NA()</f>
        <v>#N/A</v>
      </c>
      <c r="F67" s="135">
        <f>IF(ISNUMBER('将来負担比率（分子）の構造'!J$52), IF('将来負担比率（分子）の構造'!J$52 &lt; 0, 0, '将来負担比率（分子）の構造'!J$52), NA())</f>
        <v>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1818322</v>
      </c>
      <c r="S5" s="613"/>
      <c r="T5" s="613"/>
      <c r="U5" s="613"/>
      <c r="V5" s="613"/>
      <c r="W5" s="613"/>
      <c r="X5" s="613"/>
      <c r="Y5" s="614"/>
      <c r="Z5" s="615">
        <v>22.4</v>
      </c>
      <c r="AA5" s="615"/>
      <c r="AB5" s="615"/>
      <c r="AC5" s="615"/>
      <c r="AD5" s="616">
        <v>1818322</v>
      </c>
      <c r="AE5" s="616"/>
      <c r="AF5" s="616"/>
      <c r="AG5" s="616"/>
      <c r="AH5" s="616"/>
      <c r="AI5" s="616"/>
      <c r="AJ5" s="616"/>
      <c r="AK5" s="616"/>
      <c r="AL5" s="617">
        <v>39.799999999999997</v>
      </c>
      <c r="AM5" s="618"/>
      <c r="AN5" s="618"/>
      <c r="AO5" s="619"/>
      <c r="AP5" s="609" t="s">
        <v>207</v>
      </c>
      <c r="AQ5" s="610"/>
      <c r="AR5" s="610"/>
      <c r="AS5" s="610"/>
      <c r="AT5" s="610"/>
      <c r="AU5" s="610"/>
      <c r="AV5" s="610"/>
      <c r="AW5" s="610"/>
      <c r="AX5" s="610"/>
      <c r="AY5" s="610"/>
      <c r="AZ5" s="610"/>
      <c r="BA5" s="610"/>
      <c r="BB5" s="610"/>
      <c r="BC5" s="610"/>
      <c r="BD5" s="610"/>
      <c r="BE5" s="610"/>
      <c r="BF5" s="611"/>
      <c r="BG5" s="623">
        <v>1817553</v>
      </c>
      <c r="BH5" s="624"/>
      <c r="BI5" s="624"/>
      <c r="BJ5" s="624"/>
      <c r="BK5" s="624"/>
      <c r="BL5" s="624"/>
      <c r="BM5" s="624"/>
      <c r="BN5" s="625"/>
      <c r="BO5" s="626">
        <v>100</v>
      </c>
      <c r="BP5" s="626"/>
      <c r="BQ5" s="626"/>
      <c r="BR5" s="626"/>
      <c r="BS5" s="627">
        <v>18532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88556</v>
      </c>
      <c r="S6" s="624"/>
      <c r="T6" s="624"/>
      <c r="U6" s="624"/>
      <c r="V6" s="624"/>
      <c r="W6" s="624"/>
      <c r="X6" s="624"/>
      <c r="Y6" s="625"/>
      <c r="Z6" s="626">
        <v>1.1000000000000001</v>
      </c>
      <c r="AA6" s="626"/>
      <c r="AB6" s="626"/>
      <c r="AC6" s="626"/>
      <c r="AD6" s="627">
        <v>88556</v>
      </c>
      <c r="AE6" s="627"/>
      <c r="AF6" s="627"/>
      <c r="AG6" s="627"/>
      <c r="AH6" s="627"/>
      <c r="AI6" s="627"/>
      <c r="AJ6" s="627"/>
      <c r="AK6" s="627"/>
      <c r="AL6" s="628">
        <v>1.9</v>
      </c>
      <c r="AM6" s="629"/>
      <c r="AN6" s="629"/>
      <c r="AO6" s="630"/>
      <c r="AP6" s="620" t="s">
        <v>212</v>
      </c>
      <c r="AQ6" s="621"/>
      <c r="AR6" s="621"/>
      <c r="AS6" s="621"/>
      <c r="AT6" s="621"/>
      <c r="AU6" s="621"/>
      <c r="AV6" s="621"/>
      <c r="AW6" s="621"/>
      <c r="AX6" s="621"/>
      <c r="AY6" s="621"/>
      <c r="AZ6" s="621"/>
      <c r="BA6" s="621"/>
      <c r="BB6" s="621"/>
      <c r="BC6" s="621"/>
      <c r="BD6" s="621"/>
      <c r="BE6" s="621"/>
      <c r="BF6" s="622"/>
      <c r="BG6" s="623">
        <v>1817553</v>
      </c>
      <c r="BH6" s="624"/>
      <c r="BI6" s="624"/>
      <c r="BJ6" s="624"/>
      <c r="BK6" s="624"/>
      <c r="BL6" s="624"/>
      <c r="BM6" s="624"/>
      <c r="BN6" s="625"/>
      <c r="BO6" s="626">
        <v>100</v>
      </c>
      <c r="BP6" s="626"/>
      <c r="BQ6" s="626"/>
      <c r="BR6" s="626"/>
      <c r="BS6" s="627">
        <v>18532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95020</v>
      </c>
      <c r="CS6" s="624"/>
      <c r="CT6" s="624"/>
      <c r="CU6" s="624"/>
      <c r="CV6" s="624"/>
      <c r="CW6" s="624"/>
      <c r="CX6" s="624"/>
      <c r="CY6" s="625"/>
      <c r="CZ6" s="626">
        <v>1.3</v>
      </c>
      <c r="DA6" s="626"/>
      <c r="DB6" s="626"/>
      <c r="DC6" s="626"/>
      <c r="DD6" s="632" t="s">
        <v>214</v>
      </c>
      <c r="DE6" s="624"/>
      <c r="DF6" s="624"/>
      <c r="DG6" s="624"/>
      <c r="DH6" s="624"/>
      <c r="DI6" s="624"/>
      <c r="DJ6" s="624"/>
      <c r="DK6" s="624"/>
      <c r="DL6" s="624"/>
      <c r="DM6" s="624"/>
      <c r="DN6" s="624"/>
      <c r="DO6" s="624"/>
      <c r="DP6" s="625"/>
      <c r="DQ6" s="632">
        <v>95020</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3508</v>
      </c>
      <c r="S7" s="624"/>
      <c r="T7" s="624"/>
      <c r="U7" s="624"/>
      <c r="V7" s="624"/>
      <c r="W7" s="624"/>
      <c r="X7" s="624"/>
      <c r="Y7" s="625"/>
      <c r="Z7" s="626">
        <v>0</v>
      </c>
      <c r="AA7" s="626"/>
      <c r="AB7" s="626"/>
      <c r="AC7" s="626"/>
      <c r="AD7" s="627">
        <v>3508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951464</v>
      </c>
      <c r="BH7" s="624"/>
      <c r="BI7" s="624"/>
      <c r="BJ7" s="624"/>
      <c r="BK7" s="624"/>
      <c r="BL7" s="624"/>
      <c r="BM7" s="624"/>
      <c r="BN7" s="625"/>
      <c r="BO7" s="626">
        <v>52.3</v>
      </c>
      <c r="BP7" s="626"/>
      <c r="BQ7" s="626"/>
      <c r="BR7" s="626"/>
      <c r="BS7" s="627">
        <v>18532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1307941</v>
      </c>
      <c r="CS7" s="624"/>
      <c r="CT7" s="624"/>
      <c r="CU7" s="624"/>
      <c r="CV7" s="624"/>
      <c r="CW7" s="624"/>
      <c r="CX7" s="624"/>
      <c r="CY7" s="625"/>
      <c r="CZ7" s="626">
        <v>17.3</v>
      </c>
      <c r="DA7" s="626"/>
      <c r="DB7" s="626"/>
      <c r="DC7" s="626"/>
      <c r="DD7" s="632">
        <v>153773</v>
      </c>
      <c r="DE7" s="624"/>
      <c r="DF7" s="624"/>
      <c r="DG7" s="624"/>
      <c r="DH7" s="624"/>
      <c r="DI7" s="624"/>
      <c r="DJ7" s="624"/>
      <c r="DK7" s="624"/>
      <c r="DL7" s="624"/>
      <c r="DM7" s="624"/>
      <c r="DN7" s="624"/>
      <c r="DO7" s="624"/>
      <c r="DP7" s="625"/>
      <c r="DQ7" s="632">
        <v>977330</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10491</v>
      </c>
      <c r="S8" s="624"/>
      <c r="T8" s="624"/>
      <c r="U8" s="624"/>
      <c r="V8" s="624"/>
      <c r="W8" s="624"/>
      <c r="X8" s="624"/>
      <c r="Y8" s="625"/>
      <c r="Z8" s="626">
        <v>0.1</v>
      </c>
      <c r="AA8" s="626"/>
      <c r="AB8" s="626"/>
      <c r="AC8" s="626"/>
      <c r="AD8" s="627">
        <v>10491</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24448</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1858265</v>
      </c>
      <c r="CS8" s="624"/>
      <c r="CT8" s="624"/>
      <c r="CU8" s="624"/>
      <c r="CV8" s="624"/>
      <c r="CW8" s="624"/>
      <c r="CX8" s="624"/>
      <c r="CY8" s="625"/>
      <c r="CZ8" s="626">
        <v>24.6</v>
      </c>
      <c r="DA8" s="626"/>
      <c r="DB8" s="626"/>
      <c r="DC8" s="626"/>
      <c r="DD8" s="632">
        <v>7726</v>
      </c>
      <c r="DE8" s="624"/>
      <c r="DF8" s="624"/>
      <c r="DG8" s="624"/>
      <c r="DH8" s="624"/>
      <c r="DI8" s="624"/>
      <c r="DJ8" s="624"/>
      <c r="DK8" s="624"/>
      <c r="DL8" s="624"/>
      <c r="DM8" s="624"/>
      <c r="DN8" s="624"/>
      <c r="DO8" s="624"/>
      <c r="DP8" s="625"/>
      <c r="DQ8" s="632">
        <v>1052489</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9542</v>
      </c>
      <c r="S9" s="624"/>
      <c r="T9" s="624"/>
      <c r="U9" s="624"/>
      <c r="V9" s="624"/>
      <c r="W9" s="624"/>
      <c r="X9" s="624"/>
      <c r="Y9" s="625"/>
      <c r="Z9" s="626">
        <v>0.1</v>
      </c>
      <c r="AA9" s="626"/>
      <c r="AB9" s="626"/>
      <c r="AC9" s="626"/>
      <c r="AD9" s="627">
        <v>9542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793540</v>
      </c>
      <c r="BH9" s="624"/>
      <c r="BI9" s="624"/>
      <c r="BJ9" s="624"/>
      <c r="BK9" s="624"/>
      <c r="BL9" s="624"/>
      <c r="BM9" s="624"/>
      <c r="BN9" s="625"/>
      <c r="BO9" s="626">
        <v>43.6</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738844</v>
      </c>
      <c r="CS9" s="624"/>
      <c r="CT9" s="624"/>
      <c r="CU9" s="624"/>
      <c r="CV9" s="624"/>
      <c r="CW9" s="624"/>
      <c r="CX9" s="624"/>
      <c r="CY9" s="625"/>
      <c r="CZ9" s="626">
        <v>9.8000000000000007</v>
      </c>
      <c r="DA9" s="626"/>
      <c r="DB9" s="626"/>
      <c r="DC9" s="626"/>
      <c r="DD9" s="632">
        <v>3946</v>
      </c>
      <c r="DE9" s="624"/>
      <c r="DF9" s="624"/>
      <c r="DG9" s="624"/>
      <c r="DH9" s="624"/>
      <c r="DI9" s="624"/>
      <c r="DJ9" s="624"/>
      <c r="DK9" s="624"/>
      <c r="DL9" s="624"/>
      <c r="DM9" s="624"/>
      <c r="DN9" s="624"/>
      <c r="DO9" s="624"/>
      <c r="DP9" s="625"/>
      <c r="DQ9" s="632">
        <v>532720</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277166</v>
      </c>
      <c r="S10" s="624"/>
      <c r="T10" s="624"/>
      <c r="U10" s="624"/>
      <c r="V10" s="624"/>
      <c r="W10" s="624"/>
      <c r="X10" s="624"/>
      <c r="Y10" s="625"/>
      <c r="Z10" s="626">
        <v>3.4</v>
      </c>
      <c r="AA10" s="626"/>
      <c r="AB10" s="626"/>
      <c r="AC10" s="626"/>
      <c r="AD10" s="627">
        <v>277166</v>
      </c>
      <c r="AE10" s="627"/>
      <c r="AF10" s="627"/>
      <c r="AG10" s="627"/>
      <c r="AH10" s="627"/>
      <c r="AI10" s="627"/>
      <c r="AJ10" s="627"/>
      <c r="AK10" s="627"/>
      <c r="AL10" s="628">
        <v>6.1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32469</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1355</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101007</v>
      </c>
      <c r="BH11" s="624"/>
      <c r="BI11" s="624"/>
      <c r="BJ11" s="624"/>
      <c r="BK11" s="624"/>
      <c r="BL11" s="624"/>
      <c r="BM11" s="624"/>
      <c r="BN11" s="625"/>
      <c r="BO11" s="626">
        <v>5.6</v>
      </c>
      <c r="BP11" s="626"/>
      <c r="BQ11" s="626"/>
      <c r="BR11" s="626"/>
      <c r="BS11" s="632">
        <v>18532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660388</v>
      </c>
      <c r="CS11" s="624"/>
      <c r="CT11" s="624"/>
      <c r="CU11" s="624"/>
      <c r="CV11" s="624"/>
      <c r="CW11" s="624"/>
      <c r="CX11" s="624"/>
      <c r="CY11" s="625"/>
      <c r="CZ11" s="626">
        <v>8.6999999999999993</v>
      </c>
      <c r="DA11" s="626"/>
      <c r="DB11" s="626"/>
      <c r="DC11" s="626"/>
      <c r="DD11" s="632">
        <v>202131</v>
      </c>
      <c r="DE11" s="624"/>
      <c r="DF11" s="624"/>
      <c r="DG11" s="624"/>
      <c r="DH11" s="624"/>
      <c r="DI11" s="624"/>
      <c r="DJ11" s="624"/>
      <c r="DK11" s="624"/>
      <c r="DL11" s="624"/>
      <c r="DM11" s="624"/>
      <c r="DN11" s="624"/>
      <c r="DO11" s="624"/>
      <c r="DP11" s="625"/>
      <c r="DQ11" s="632">
        <v>339305</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733398</v>
      </c>
      <c r="BH12" s="624"/>
      <c r="BI12" s="624"/>
      <c r="BJ12" s="624"/>
      <c r="BK12" s="624"/>
      <c r="BL12" s="624"/>
      <c r="BM12" s="624"/>
      <c r="BN12" s="625"/>
      <c r="BO12" s="626">
        <v>40.299999999999997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156352</v>
      </c>
      <c r="CS12" s="624"/>
      <c r="CT12" s="624"/>
      <c r="CU12" s="624"/>
      <c r="CV12" s="624"/>
      <c r="CW12" s="624"/>
      <c r="CX12" s="624"/>
      <c r="CY12" s="625"/>
      <c r="CZ12" s="626">
        <v>2.1</v>
      </c>
      <c r="DA12" s="626"/>
      <c r="DB12" s="626"/>
      <c r="DC12" s="626"/>
      <c r="DD12" s="632">
        <v>18729</v>
      </c>
      <c r="DE12" s="624"/>
      <c r="DF12" s="624"/>
      <c r="DG12" s="624"/>
      <c r="DH12" s="624"/>
      <c r="DI12" s="624"/>
      <c r="DJ12" s="624"/>
      <c r="DK12" s="624"/>
      <c r="DL12" s="624"/>
      <c r="DM12" s="624"/>
      <c r="DN12" s="624"/>
      <c r="DO12" s="624"/>
      <c r="DP12" s="625"/>
      <c r="DQ12" s="632">
        <v>125907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15344</v>
      </c>
      <c r="S13" s="624"/>
      <c r="T13" s="624"/>
      <c r="U13" s="624"/>
      <c r="V13" s="624"/>
      <c r="W13" s="624"/>
      <c r="X13" s="624"/>
      <c r="Y13" s="625"/>
      <c r="Z13" s="626">
        <v>0.2</v>
      </c>
      <c r="AA13" s="626"/>
      <c r="AB13" s="626"/>
      <c r="AC13" s="626"/>
      <c r="AD13" s="627">
        <v>15344</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732781</v>
      </c>
      <c r="BH13" s="624"/>
      <c r="BI13" s="624"/>
      <c r="BJ13" s="624"/>
      <c r="BK13" s="624"/>
      <c r="BL13" s="624"/>
      <c r="BM13" s="624"/>
      <c r="BN13" s="625"/>
      <c r="BO13" s="626">
        <v>40.299999999999997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972468</v>
      </c>
      <c r="CS13" s="624"/>
      <c r="CT13" s="624"/>
      <c r="CU13" s="624"/>
      <c r="CV13" s="624"/>
      <c r="CW13" s="624"/>
      <c r="CX13" s="624"/>
      <c r="CY13" s="625"/>
      <c r="CZ13" s="626">
        <v>12.9</v>
      </c>
      <c r="DA13" s="626"/>
      <c r="DB13" s="626"/>
      <c r="DC13" s="626"/>
      <c r="DD13" s="632">
        <v>421646</v>
      </c>
      <c r="DE13" s="624"/>
      <c r="DF13" s="624"/>
      <c r="DG13" s="624"/>
      <c r="DH13" s="624"/>
      <c r="DI13" s="624"/>
      <c r="DJ13" s="624"/>
      <c r="DK13" s="624"/>
      <c r="DL13" s="624"/>
      <c r="DM13" s="624"/>
      <c r="DN13" s="624"/>
      <c r="DO13" s="624"/>
      <c r="DP13" s="625"/>
      <c r="DQ13" s="632">
        <v>508720</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46425</v>
      </c>
      <c r="BH14" s="624"/>
      <c r="BI14" s="624"/>
      <c r="BJ14" s="624"/>
      <c r="BK14" s="624"/>
      <c r="BL14" s="624"/>
      <c r="BM14" s="624"/>
      <c r="BN14" s="625"/>
      <c r="BO14" s="626">
        <v>2.6</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263986</v>
      </c>
      <c r="CS14" s="624"/>
      <c r="CT14" s="624"/>
      <c r="CU14" s="624"/>
      <c r="CV14" s="624"/>
      <c r="CW14" s="624"/>
      <c r="CX14" s="624"/>
      <c r="CY14" s="625"/>
      <c r="CZ14" s="626">
        <v>3.5</v>
      </c>
      <c r="DA14" s="626"/>
      <c r="DB14" s="626"/>
      <c r="DC14" s="626"/>
      <c r="DD14" s="632">
        <v>25750</v>
      </c>
      <c r="DE14" s="624"/>
      <c r="DF14" s="624"/>
      <c r="DG14" s="624"/>
      <c r="DH14" s="624"/>
      <c r="DI14" s="624"/>
      <c r="DJ14" s="624"/>
      <c r="DK14" s="624"/>
      <c r="DL14" s="624"/>
      <c r="DM14" s="624"/>
      <c r="DN14" s="624"/>
      <c r="DO14" s="624"/>
      <c r="DP14" s="625"/>
      <c r="DQ14" s="632">
        <v>241687</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5795</v>
      </c>
      <c r="S15" s="624"/>
      <c r="T15" s="624"/>
      <c r="U15" s="624"/>
      <c r="V15" s="624"/>
      <c r="W15" s="624"/>
      <c r="X15" s="624"/>
      <c r="Y15" s="625"/>
      <c r="Z15" s="626">
        <v>0.1</v>
      </c>
      <c r="AA15" s="626"/>
      <c r="AB15" s="626"/>
      <c r="AC15" s="626"/>
      <c r="AD15" s="627">
        <v>5795</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86266</v>
      </c>
      <c r="BH15" s="624"/>
      <c r="BI15" s="624"/>
      <c r="BJ15" s="624"/>
      <c r="BK15" s="624"/>
      <c r="BL15" s="624"/>
      <c r="BM15" s="624"/>
      <c r="BN15" s="625"/>
      <c r="BO15" s="626">
        <v>4.7</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929804</v>
      </c>
      <c r="CS15" s="624"/>
      <c r="CT15" s="624"/>
      <c r="CU15" s="624"/>
      <c r="CV15" s="624"/>
      <c r="CW15" s="624"/>
      <c r="CX15" s="624"/>
      <c r="CY15" s="625"/>
      <c r="CZ15" s="626">
        <v>12.3</v>
      </c>
      <c r="DA15" s="626"/>
      <c r="DB15" s="626"/>
      <c r="DC15" s="626"/>
      <c r="DD15" s="632">
        <v>98571</v>
      </c>
      <c r="DE15" s="624"/>
      <c r="DF15" s="624"/>
      <c r="DG15" s="624"/>
      <c r="DH15" s="624"/>
      <c r="DI15" s="624"/>
      <c r="DJ15" s="624"/>
      <c r="DK15" s="624"/>
      <c r="DL15" s="624"/>
      <c r="DM15" s="624"/>
      <c r="DN15" s="624"/>
      <c r="DO15" s="624"/>
      <c r="DP15" s="625"/>
      <c r="DQ15" s="632">
        <v>777263</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2624806</v>
      </c>
      <c r="S16" s="624"/>
      <c r="T16" s="624"/>
      <c r="U16" s="624"/>
      <c r="V16" s="624"/>
      <c r="W16" s="624"/>
      <c r="X16" s="624"/>
      <c r="Y16" s="625"/>
      <c r="Z16" s="626">
        <v>32.4</v>
      </c>
      <c r="AA16" s="626"/>
      <c r="AB16" s="626"/>
      <c r="AC16" s="626"/>
      <c r="AD16" s="627">
        <v>2325113</v>
      </c>
      <c r="AE16" s="627"/>
      <c r="AF16" s="627"/>
      <c r="AG16" s="627"/>
      <c r="AH16" s="627"/>
      <c r="AI16" s="627"/>
      <c r="AJ16" s="627"/>
      <c r="AK16" s="627"/>
      <c r="AL16" s="628">
        <v>50.8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568</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568</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2325113</v>
      </c>
      <c r="S17" s="624"/>
      <c r="T17" s="624"/>
      <c r="U17" s="624"/>
      <c r="V17" s="624"/>
      <c r="W17" s="624"/>
      <c r="X17" s="624"/>
      <c r="Y17" s="625"/>
      <c r="Z17" s="626">
        <v>28.7</v>
      </c>
      <c r="AA17" s="626"/>
      <c r="AB17" s="626"/>
      <c r="AC17" s="626"/>
      <c r="AD17" s="627">
        <v>2325113</v>
      </c>
      <c r="AE17" s="627"/>
      <c r="AF17" s="627"/>
      <c r="AG17" s="627"/>
      <c r="AH17" s="627"/>
      <c r="AI17" s="627"/>
      <c r="AJ17" s="627"/>
      <c r="AK17" s="627"/>
      <c r="AL17" s="628">
        <v>50.8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577417</v>
      </c>
      <c r="CS17" s="624"/>
      <c r="CT17" s="624"/>
      <c r="CU17" s="624"/>
      <c r="CV17" s="624"/>
      <c r="CW17" s="624"/>
      <c r="CX17" s="624"/>
      <c r="CY17" s="625"/>
      <c r="CZ17" s="626">
        <v>7.6</v>
      </c>
      <c r="DA17" s="626"/>
      <c r="DB17" s="626"/>
      <c r="DC17" s="626"/>
      <c r="DD17" s="632" t="s">
        <v>109</v>
      </c>
      <c r="DE17" s="624"/>
      <c r="DF17" s="624"/>
      <c r="DG17" s="624"/>
      <c r="DH17" s="624"/>
      <c r="DI17" s="624"/>
      <c r="DJ17" s="624"/>
      <c r="DK17" s="624"/>
      <c r="DL17" s="624"/>
      <c r="DM17" s="624"/>
      <c r="DN17" s="624"/>
      <c r="DO17" s="624"/>
      <c r="DP17" s="625"/>
      <c r="DQ17" s="632">
        <v>567651</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299693</v>
      </c>
      <c r="S18" s="624"/>
      <c r="T18" s="624"/>
      <c r="U18" s="624"/>
      <c r="V18" s="624"/>
      <c r="W18" s="624"/>
      <c r="X18" s="624"/>
      <c r="Y18" s="625"/>
      <c r="Z18" s="626">
        <v>3.7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769</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4853530</v>
      </c>
      <c r="S20" s="624"/>
      <c r="T20" s="624"/>
      <c r="U20" s="624"/>
      <c r="V20" s="624"/>
      <c r="W20" s="624"/>
      <c r="X20" s="624"/>
      <c r="Y20" s="625"/>
      <c r="Z20" s="626">
        <v>59.9</v>
      </c>
      <c r="AA20" s="626"/>
      <c r="AB20" s="626"/>
      <c r="AC20" s="626"/>
      <c r="AD20" s="627">
        <v>4553837</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769</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7562408</v>
      </c>
      <c r="CS20" s="624"/>
      <c r="CT20" s="624"/>
      <c r="CU20" s="624"/>
      <c r="CV20" s="624"/>
      <c r="CW20" s="624"/>
      <c r="CX20" s="624"/>
      <c r="CY20" s="625"/>
      <c r="CZ20" s="626">
        <v>100</v>
      </c>
      <c r="DA20" s="626"/>
      <c r="DB20" s="626"/>
      <c r="DC20" s="626"/>
      <c r="DD20" s="632">
        <v>932272</v>
      </c>
      <c r="DE20" s="624"/>
      <c r="DF20" s="624"/>
      <c r="DG20" s="624"/>
      <c r="DH20" s="624"/>
      <c r="DI20" s="624"/>
      <c r="DJ20" s="624"/>
      <c r="DK20" s="624"/>
      <c r="DL20" s="624"/>
      <c r="DM20" s="624"/>
      <c r="DN20" s="624"/>
      <c r="DO20" s="624"/>
      <c r="DP20" s="625"/>
      <c r="DQ20" s="632">
        <v>5218661</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1942</v>
      </c>
      <c r="S21" s="624"/>
      <c r="T21" s="624"/>
      <c r="U21" s="624"/>
      <c r="V21" s="624"/>
      <c r="W21" s="624"/>
      <c r="X21" s="624"/>
      <c r="Y21" s="625"/>
      <c r="Z21" s="626">
        <v>0</v>
      </c>
      <c r="AA21" s="626"/>
      <c r="AB21" s="626"/>
      <c r="AC21" s="626"/>
      <c r="AD21" s="627">
        <v>1942</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769</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154622</v>
      </c>
      <c r="S22" s="624"/>
      <c r="T22" s="624"/>
      <c r="U22" s="624"/>
      <c r="V22" s="624"/>
      <c r="W22" s="624"/>
      <c r="X22" s="624"/>
      <c r="Y22" s="625"/>
      <c r="Z22" s="626">
        <v>1.9</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167625</v>
      </c>
      <c r="S23" s="624"/>
      <c r="T23" s="624"/>
      <c r="U23" s="624"/>
      <c r="V23" s="624"/>
      <c r="W23" s="624"/>
      <c r="X23" s="624"/>
      <c r="Y23" s="625"/>
      <c r="Z23" s="626">
        <v>2.1</v>
      </c>
      <c r="AA23" s="626"/>
      <c r="AB23" s="626"/>
      <c r="AC23" s="626"/>
      <c r="AD23" s="627">
        <v>5410</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8847</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2214887</v>
      </c>
      <c r="CS24" s="613"/>
      <c r="CT24" s="613"/>
      <c r="CU24" s="613"/>
      <c r="CV24" s="613"/>
      <c r="CW24" s="613"/>
      <c r="CX24" s="613"/>
      <c r="CY24" s="614"/>
      <c r="CZ24" s="650">
        <v>29.3</v>
      </c>
      <c r="DA24" s="651"/>
      <c r="DB24" s="651"/>
      <c r="DC24" s="652"/>
      <c r="DD24" s="649">
        <v>1610354</v>
      </c>
      <c r="DE24" s="613"/>
      <c r="DF24" s="613"/>
      <c r="DG24" s="613"/>
      <c r="DH24" s="613"/>
      <c r="DI24" s="613"/>
      <c r="DJ24" s="613"/>
      <c r="DK24" s="614"/>
      <c r="DL24" s="649">
        <v>1582334</v>
      </c>
      <c r="DM24" s="613"/>
      <c r="DN24" s="613"/>
      <c r="DO24" s="613"/>
      <c r="DP24" s="613"/>
      <c r="DQ24" s="613"/>
      <c r="DR24" s="613"/>
      <c r="DS24" s="613"/>
      <c r="DT24" s="613"/>
      <c r="DU24" s="613"/>
      <c r="DV24" s="614"/>
      <c r="DW24" s="617">
        <v>32.700000000000003</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610612</v>
      </c>
      <c r="S25" s="624"/>
      <c r="T25" s="624"/>
      <c r="U25" s="624"/>
      <c r="V25" s="624"/>
      <c r="W25" s="624"/>
      <c r="X25" s="624"/>
      <c r="Y25" s="625"/>
      <c r="Z25" s="626">
        <v>7.5</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902163</v>
      </c>
      <c r="CS25" s="655"/>
      <c r="CT25" s="655"/>
      <c r="CU25" s="655"/>
      <c r="CV25" s="655"/>
      <c r="CW25" s="655"/>
      <c r="CX25" s="655"/>
      <c r="CY25" s="656"/>
      <c r="CZ25" s="657">
        <v>11.9</v>
      </c>
      <c r="DA25" s="658"/>
      <c r="DB25" s="658"/>
      <c r="DC25" s="659"/>
      <c r="DD25" s="632">
        <v>801335</v>
      </c>
      <c r="DE25" s="655"/>
      <c r="DF25" s="655"/>
      <c r="DG25" s="655"/>
      <c r="DH25" s="655"/>
      <c r="DI25" s="655"/>
      <c r="DJ25" s="655"/>
      <c r="DK25" s="656"/>
      <c r="DL25" s="632">
        <v>773315</v>
      </c>
      <c r="DM25" s="655"/>
      <c r="DN25" s="655"/>
      <c r="DO25" s="655"/>
      <c r="DP25" s="655"/>
      <c r="DQ25" s="655"/>
      <c r="DR25" s="655"/>
      <c r="DS25" s="655"/>
      <c r="DT25" s="655"/>
      <c r="DU25" s="655"/>
      <c r="DV25" s="656"/>
      <c r="DW25" s="628">
        <v>16</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513092</v>
      </c>
      <c r="CS26" s="624"/>
      <c r="CT26" s="624"/>
      <c r="CU26" s="624"/>
      <c r="CV26" s="624"/>
      <c r="CW26" s="624"/>
      <c r="CX26" s="624"/>
      <c r="CY26" s="625"/>
      <c r="CZ26" s="657">
        <v>6.8</v>
      </c>
      <c r="DA26" s="658"/>
      <c r="DB26" s="658"/>
      <c r="DC26" s="659"/>
      <c r="DD26" s="632">
        <v>433514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456359</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1818322</v>
      </c>
      <c r="BH27" s="624"/>
      <c r="BI27" s="624"/>
      <c r="BJ27" s="624"/>
      <c r="BK27" s="624"/>
      <c r="BL27" s="624"/>
      <c r="BM27" s="624"/>
      <c r="BN27" s="625"/>
      <c r="BO27" s="626">
        <v>100</v>
      </c>
      <c r="BP27" s="626"/>
      <c r="BQ27" s="626"/>
      <c r="BR27" s="626"/>
      <c r="BS27" s="632">
        <v>18532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735307</v>
      </c>
      <c r="CS27" s="655"/>
      <c r="CT27" s="655"/>
      <c r="CU27" s="655"/>
      <c r="CV27" s="655"/>
      <c r="CW27" s="655"/>
      <c r="CX27" s="655"/>
      <c r="CY27" s="656"/>
      <c r="CZ27" s="657">
        <v>9.6999999999999993</v>
      </c>
      <c r="DA27" s="658"/>
      <c r="DB27" s="658"/>
      <c r="DC27" s="659"/>
      <c r="DD27" s="632">
        <v>241368</v>
      </c>
      <c r="DE27" s="655"/>
      <c r="DF27" s="655"/>
      <c r="DG27" s="655"/>
      <c r="DH27" s="655"/>
      <c r="DI27" s="655"/>
      <c r="DJ27" s="655"/>
      <c r="DK27" s="656"/>
      <c r="DL27" s="632">
        <v>241368</v>
      </c>
      <c r="DM27" s="655"/>
      <c r="DN27" s="655"/>
      <c r="DO27" s="655"/>
      <c r="DP27" s="655"/>
      <c r="DQ27" s="655"/>
      <c r="DR27" s="655"/>
      <c r="DS27" s="655"/>
      <c r="DT27" s="655"/>
      <c r="DU27" s="655"/>
      <c r="DV27" s="656"/>
      <c r="DW27" s="628">
        <v>5</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168829</v>
      </c>
      <c r="S28" s="624"/>
      <c r="T28" s="624"/>
      <c r="U28" s="624"/>
      <c r="V28" s="624"/>
      <c r="W28" s="624"/>
      <c r="X28" s="624"/>
      <c r="Y28" s="625"/>
      <c r="Z28" s="626">
        <v>2.1</v>
      </c>
      <c r="AA28" s="626"/>
      <c r="AB28" s="626"/>
      <c r="AC28" s="626"/>
      <c r="AD28" s="627">
        <v>10508</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577417</v>
      </c>
      <c r="CS28" s="624"/>
      <c r="CT28" s="624"/>
      <c r="CU28" s="624"/>
      <c r="CV28" s="624"/>
      <c r="CW28" s="624"/>
      <c r="CX28" s="624"/>
      <c r="CY28" s="625"/>
      <c r="CZ28" s="657">
        <v>7.6</v>
      </c>
      <c r="DA28" s="658"/>
      <c r="DB28" s="658"/>
      <c r="DC28" s="659"/>
      <c r="DD28" s="632">
        <v>567651</v>
      </c>
      <c r="DE28" s="624"/>
      <c r="DF28" s="624"/>
      <c r="DG28" s="624"/>
      <c r="DH28" s="624"/>
      <c r="DI28" s="624"/>
      <c r="DJ28" s="624"/>
      <c r="DK28" s="625"/>
      <c r="DL28" s="632">
        <v>567651</v>
      </c>
      <c r="DM28" s="624"/>
      <c r="DN28" s="624"/>
      <c r="DO28" s="624"/>
      <c r="DP28" s="624"/>
      <c r="DQ28" s="624"/>
      <c r="DR28" s="624"/>
      <c r="DS28" s="624"/>
      <c r="DT28" s="624"/>
      <c r="DU28" s="624"/>
      <c r="DV28" s="625"/>
      <c r="DW28" s="628">
        <v>11.7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6311</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577401</v>
      </c>
      <c r="CS29" s="655"/>
      <c r="CT29" s="655"/>
      <c r="CU29" s="655"/>
      <c r="CV29" s="655"/>
      <c r="CW29" s="655"/>
      <c r="CX29" s="655"/>
      <c r="CY29" s="656"/>
      <c r="CZ29" s="657">
        <v>7.6</v>
      </c>
      <c r="DA29" s="658"/>
      <c r="DB29" s="658"/>
      <c r="DC29" s="659"/>
      <c r="DD29" s="632">
        <v>567635</v>
      </c>
      <c r="DE29" s="655"/>
      <c r="DF29" s="655"/>
      <c r="DG29" s="655"/>
      <c r="DH29" s="655"/>
      <c r="DI29" s="655"/>
      <c r="DJ29" s="655"/>
      <c r="DK29" s="656"/>
      <c r="DL29" s="632">
        <v>567635</v>
      </c>
      <c r="DM29" s="655"/>
      <c r="DN29" s="655"/>
      <c r="DO29" s="655"/>
      <c r="DP29" s="655"/>
      <c r="DQ29" s="655"/>
      <c r="DR29" s="655"/>
      <c r="DS29" s="655"/>
      <c r="DT29" s="655"/>
      <c r="DU29" s="655"/>
      <c r="DV29" s="656"/>
      <c r="DW29" s="628">
        <v>11.7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274707</v>
      </c>
      <c r="S30" s="624"/>
      <c r="T30" s="624"/>
      <c r="U30" s="624"/>
      <c r="V30" s="624"/>
      <c r="W30" s="624"/>
      <c r="X30" s="624"/>
      <c r="Y30" s="625"/>
      <c r="Z30" s="626">
        <v>3.4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96.9</v>
      </c>
      <c r="BN30" s="682"/>
      <c r="BO30" s="682"/>
      <c r="BP30" s="682"/>
      <c r="BQ30" s="683"/>
      <c r="BR30" s="681">
        <v>99</v>
      </c>
      <c r="BS30" s="682"/>
      <c r="BT30" s="682"/>
      <c r="BU30" s="682"/>
      <c r="BV30" s="682"/>
      <c r="BW30" s="682"/>
      <c r="BX30" s="618">
        <v>96.4</v>
      </c>
      <c r="BY30" s="682"/>
      <c r="BZ30" s="682"/>
      <c r="CA30" s="682"/>
      <c r="CB30" s="683"/>
      <c r="CD30" s="686"/>
      <c r="CE30" s="687"/>
      <c r="CF30" s="637" t="s">
        <v>291</v>
      </c>
      <c r="CG30" s="638"/>
      <c r="CH30" s="638"/>
      <c r="CI30" s="638"/>
      <c r="CJ30" s="638"/>
      <c r="CK30" s="638"/>
      <c r="CL30" s="638"/>
      <c r="CM30" s="638"/>
      <c r="CN30" s="638"/>
      <c r="CO30" s="638"/>
      <c r="CP30" s="638"/>
      <c r="CQ30" s="639"/>
      <c r="CR30" s="623">
        <v>530669</v>
      </c>
      <c r="CS30" s="624"/>
      <c r="CT30" s="624"/>
      <c r="CU30" s="624"/>
      <c r="CV30" s="624"/>
      <c r="CW30" s="624"/>
      <c r="CX30" s="624"/>
      <c r="CY30" s="625"/>
      <c r="CZ30" s="657">
        <v>7</v>
      </c>
      <c r="DA30" s="658"/>
      <c r="DB30" s="658"/>
      <c r="DC30" s="659"/>
      <c r="DD30" s="632">
        <v>522618</v>
      </c>
      <c r="DE30" s="624"/>
      <c r="DF30" s="624"/>
      <c r="DG30" s="624"/>
      <c r="DH30" s="624"/>
      <c r="DI30" s="624"/>
      <c r="DJ30" s="624"/>
      <c r="DK30" s="625"/>
      <c r="DL30" s="632">
        <v>522618</v>
      </c>
      <c r="DM30" s="624"/>
      <c r="DN30" s="624"/>
      <c r="DO30" s="624"/>
      <c r="DP30" s="624"/>
      <c r="DQ30" s="624"/>
      <c r="DR30" s="624"/>
      <c r="DS30" s="624"/>
      <c r="DT30" s="624"/>
      <c r="DU30" s="624"/>
      <c r="DV30" s="625"/>
      <c r="DW30" s="628">
        <v>10.8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294550</v>
      </c>
      <c r="S31" s="624"/>
      <c r="T31" s="624"/>
      <c r="U31" s="624"/>
      <c r="V31" s="624"/>
      <c r="W31" s="624"/>
      <c r="X31" s="624"/>
      <c r="Y31" s="625"/>
      <c r="Z31" s="626">
        <v>3.6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99.5</v>
      </c>
      <c r="BH31" s="655"/>
      <c r="BI31" s="655"/>
      <c r="BJ31" s="655"/>
      <c r="BK31" s="655"/>
      <c r="BL31" s="655"/>
      <c r="BM31" s="629">
        <v>98.4</v>
      </c>
      <c r="BN31" s="679"/>
      <c r="BO31" s="679"/>
      <c r="BP31" s="679"/>
      <c r="BQ31" s="680"/>
      <c r="BR31" s="678">
        <v>99.3</v>
      </c>
      <c r="BS31" s="655"/>
      <c r="BT31" s="655"/>
      <c r="BU31" s="655"/>
      <c r="BV31" s="655"/>
      <c r="BW31" s="655"/>
      <c r="BX31" s="629">
        <v>97.5</v>
      </c>
      <c r="BY31" s="679"/>
      <c r="BZ31" s="679"/>
      <c r="CA31" s="679"/>
      <c r="CB31" s="680"/>
      <c r="CD31" s="686"/>
      <c r="CE31" s="687"/>
      <c r="CF31" s="637" t="s">
        <v>295</v>
      </c>
      <c r="CG31" s="638"/>
      <c r="CH31" s="638"/>
      <c r="CI31" s="638"/>
      <c r="CJ31" s="638"/>
      <c r="CK31" s="638"/>
      <c r="CL31" s="638"/>
      <c r="CM31" s="638"/>
      <c r="CN31" s="638"/>
      <c r="CO31" s="638"/>
      <c r="CP31" s="638"/>
      <c r="CQ31" s="639"/>
      <c r="CR31" s="623">
        <v>46732</v>
      </c>
      <c r="CS31" s="655"/>
      <c r="CT31" s="655"/>
      <c r="CU31" s="655"/>
      <c r="CV31" s="655"/>
      <c r="CW31" s="655"/>
      <c r="CX31" s="655"/>
      <c r="CY31" s="656"/>
      <c r="CZ31" s="657">
        <v>0.6</v>
      </c>
      <c r="DA31" s="658"/>
      <c r="DB31" s="658"/>
      <c r="DC31" s="659"/>
      <c r="DD31" s="632">
        <v>45017</v>
      </c>
      <c r="DE31" s="655"/>
      <c r="DF31" s="655"/>
      <c r="DG31" s="655"/>
      <c r="DH31" s="655"/>
      <c r="DI31" s="655"/>
      <c r="DJ31" s="655"/>
      <c r="DK31" s="656"/>
      <c r="DL31" s="632">
        <v>45017</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215892</v>
      </c>
      <c r="S32" s="624"/>
      <c r="T32" s="624"/>
      <c r="U32" s="624"/>
      <c r="V32" s="624"/>
      <c r="W32" s="624"/>
      <c r="X32" s="624"/>
      <c r="Y32" s="625"/>
      <c r="Z32" s="626">
        <v>2.7</v>
      </c>
      <c r="AA32" s="626"/>
      <c r="AB32" s="626"/>
      <c r="AC32" s="626"/>
      <c r="AD32" s="627">
        <v>2103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94.7</v>
      </c>
      <c r="BN32" s="691"/>
      <c r="BO32" s="691"/>
      <c r="BP32" s="691"/>
      <c r="BQ32" s="693"/>
      <c r="BR32" s="690">
        <v>98.6</v>
      </c>
      <c r="BS32" s="691"/>
      <c r="BT32" s="691"/>
      <c r="BU32" s="691"/>
      <c r="BV32" s="691"/>
      <c r="BW32" s="691"/>
      <c r="BX32" s="692">
        <v>95.1</v>
      </c>
      <c r="BY32" s="691"/>
      <c r="BZ32" s="691"/>
      <c r="CA32" s="691"/>
      <c r="CB32" s="693"/>
      <c r="CD32" s="688"/>
      <c r="CE32" s="689"/>
      <c r="CF32" s="637" t="s">
        <v>298</v>
      </c>
      <c r="CG32" s="638"/>
      <c r="CH32" s="638"/>
      <c r="CI32" s="638"/>
      <c r="CJ32" s="638"/>
      <c r="CK32" s="638"/>
      <c r="CL32" s="638"/>
      <c r="CM32" s="638"/>
      <c r="CN32" s="638"/>
      <c r="CO32" s="638"/>
      <c r="CP32" s="638"/>
      <c r="CQ32" s="639"/>
      <c r="CR32" s="623">
        <v>16</v>
      </c>
      <c r="CS32" s="624"/>
      <c r="CT32" s="624"/>
      <c r="CU32" s="624"/>
      <c r="CV32" s="624"/>
      <c r="CW32" s="624"/>
      <c r="CX32" s="624"/>
      <c r="CY32" s="625"/>
      <c r="CZ32" s="657">
        <v>0</v>
      </c>
      <c r="DA32" s="658"/>
      <c r="DB32" s="658"/>
      <c r="DC32" s="659"/>
      <c r="DD32" s="632">
        <v>16</v>
      </c>
      <c r="DE32" s="624"/>
      <c r="DF32" s="624"/>
      <c r="DG32" s="624"/>
      <c r="DH32" s="624"/>
      <c r="DI32" s="624"/>
      <c r="DJ32" s="624"/>
      <c r="DK32" s="625"/>
      <c r="DL32" s="632">
        <v>16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894517</v>
      </c>
      <c r="S33" s="624"/>
      <c r="T33" s="624"/>
      <c r="U33" s="624"/>
      <c r="V33" s="624"/>
      <c r="W33" s="624"/>
      <c r="X33" s="624"/>
      <c r="Y33" s="625"/>
      <c r="Z33" s="626">
        <v>11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4414681</v>
      </c>
      <c r="CS33" s="655"/>
      <c r="CT33" s="655"/>
      <c r="CU33" s="655"/>
      <c r="CV33" s="655"/>
      <c r="CW33" s="655"/>
      <c r="CX33" s="655"/>
      <c r="CY33" s="656"/>
      <c r="CZ33" s="657">
        <v>58.4</v>
      </c>
      <c r="DA33" s="658"/>
      <c r="DB33" s="658"/>
      <c r="DC33" s="659"/>
      <c r="DD33" s="632">
        <v>3436241</v>
      </c>
      <c r="DE33" s="655"/>
      <c r="DF33" s="655"/>
      <c r="DG33" s="655"/>
      <c r="DH33" s="655"/>
      <c r="DI33" s="655"/>
      <c r="DJ33" s="655"/>
      <c r="DK33" s="656"/>
      <c r="DL33" s="632">
        <v>2522766</v>
      </c>
      <c r="DM33" s="655"/>
      <c r="DN33" s="655"/>
      <c r="DO33" s="655"/>
      <c r="DP33" s="655"/>
      <c r="DQ33" s="655"/>
      <c r="DR33" s="655"/>
      <c r="DS33" s="655"/>
      <c r="DT33" s="655"/>
      <c r="DU33" s="655"/>
      <c r="DV33" s="656"/>
      <c r="DW33" s="628">
        <v>52.2</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1157479</v>
      </c>
      <c r="CS34" s="624"/>
      <c r="CT34" s="624"/>
      <c r="CU34" s="624"/>
      <c r="CV34" s="624"/>
      <c r="CW34" s="624"/>
      <c r="CX34" s="624"/>
      <c r="CY34" s="625"/>
      <c r="CZ34" s="657">
        <v>15.3</v>
      </c>
      <c r="DA34" s="658"/>
      <c r="DB34" s="658"/>
      <c r="DC34" s="659"/>
      <c r="DD34" s="632">
        <v>810730</v>
      </c>
      <c r="DE34" s="624"/>
      <c r="DF34" s="624"/>
      <c r="DG34" s="624"/>
      <c r="DH34" s="624"/>
      <c r="DI34" s="624"/>
      <c r="DJ34" s="624"/>
      <c r="DK34" s="625"/>
      <c r="DL34" s="632">
        <v>685423</v>
      </c>
      <c r="DM34" s="624"/>
      <c r="DN34" s="624"/>
      <c r="DO34" s="624"/>
      <c r="DP34" s="624"/>
      <c r="DQ34" s="624"/>
      <c r="DR34" s="624"/>
      <c r="DS34" s="624"/>
      <c r="DT34" s="624"/>
      <c r="DU34" s="624"/>
      <c r="DV34" s="625"/>
      <c r="DW34" s="628">
        <v>14.2</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258617</v>
      </c>
      <c r="S35" s="624"/>
      <c r="T35" s="624"/>
      <c r="U35" s="624"/>
      <c r="V35" s="624"/>
      <c r="W35" s="624"/>
      <c r="X35" s="624"/>
      <c r="Y35" s="625"/>
      <c r="Z35" s="626">
        <v>3.2</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1495668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155591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87851</v>
      </c>
      <c r="CS35" s="655"/>
      <c r="CT35" s="655"/>
      <c r="CU35" s="655"/>
      <c r="CV35" s="655"/>
      <c r="CW35" s="655"/>
      <c r="CX35" s="655"/>
      <c r="CY35" s="656"/>
      <c r="CZ35" s="657">
        <v>1.2</v>
      </c>
      <c r="DA35" s="658"/>
      <c r="DB35" s="658"/>
      <c r="DC35" s="659"/>
      <c r="DD35" s="632">
        <v>73977</v>
      </c>
      <c r="DE35" s="655"/>
      <c r="DF35" s="655"/>
      <c r="DG35" s="655"/>
      <c r="DH35" s="655"/>
      <c r="DI35" s="655"/>
      <c r="DJ35" s="655"/>
      <c r="DK35" s="656"/>
      <c r="DL35" s="632">
        <v>73821</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8108343</v>
      </c>
      <c r="S36" s="696"/>
      <c r="T36" s="696"/>
      <c r="U36" s="696"/>
      <c r="V36" s="696"/>
      <c r="W36" s="696"/>
      <c r="X36" s="696"/>
      <c r="Y36" s="697"/>
      <c r="Z36" s="698">
        <v>100</v>
      </c>
      <c r="AA36" s="698"/>
      <c r="AB36" s="698"/>
      <c r="AC36" s="698"/>
      <c r="AD36" s="699">
        <v>4573800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461020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130462</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1091410</v>
      </c>
      <c r="CS36" s="624"/>
      <c r="CT36" s="624"/>
      <c r="CU36" s="624"/>
      <c r="CV36" s="624"/>
      <c r="CW36" s="624"/>
      <c r="CX36" s="624"/>
      <c r="CY36" s="625"/>
      <c r="CZ36" s="657">
        <v>14.4</v>
      </c>
      <c r="DA36" s="658"/>
      <c r="DB36" s="658"/>
      <c r="DC36" s="659"/>
      <c r="DD36" s="632">
        <v>838621</v>
      </c>
      <c r="DE36" s="624"/>
      <c r="DF36" s="624"/>
      <c r="DG36" s="624"/>
      <c r="DH36" s="624"/>
      <c r="DI36" s="624"/>
      <c r="DJ36" s="624"/>
      <c r="DK36" s="625"/>
      <c r="DL36" s="632">
        <v>744476</v>
      </c>
      <c r="DM36" s="624"/>
      <c r="DN36" s="624"/>
      <c r="DO36" s="624"/>
      <c r="DP36" s="624"/>
      <c r="DQ36" s="624"/>
      <c r="DR36" s="624"/>
      <c r="DS36" s="624"/>
      <c r="DT36" s="624"/>
      <c r="DU36" s="624"/>
      <c r="DV36" s="625"/>
      <c r="DW36" s="628">
        <v>15.4</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226600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2128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421186</v>
      </c>
      <c r="CS37" s="655"/>
      <c r="CT37" s="655"/>
      <c r="CU37" s="655"/>
      <c r="CV37" s="655"/>
      <c r="CW37" s="655"/>
      <c r="CX37" s="655"/>
      <c r="CY37" s="656"/>
      <c r="CZ37" s="657">
        <v>5.6</v>
      </c>
      <c r="DA37" s="658"/>
      <c r="DB37" s="658"/>
      <c r="DC37" s="659"/>
      <c r="DD37" s="632">
        <v>318390</v>
      </c>
      <c r="DE37" s="655"/>
      <c r="DF37" s="655"/>
      <c r="DG37" s="655"/>
      <c r="DH37" s="655"/>
      <c r="DI37" s="655"/>
      <c r="DJ37" s="655"/>
      <c r="DK37" s="656"/>
      <c r="DL37" s="632">
        <v>318309</v>
      </c>
      <c r="DM37" s="655"/>
      <c r="DN37" s="655"/>
      <c r="DO37" s="655"/>
      <c r="DP37" s="655"/>
      <c r="DQ37" s="655"/>
      <c r="DR37" s="655"/>
      <c r="DS37" s="655"/>
      <c r="DT37" s="655"/>
      <c r="DU37" s="655"/>
      <c r="DV37" s="656"/>
      <c r="DW37" s="628">
        <v>6.6</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67545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3500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1170667</v>
      </c>
      <c r="CS38" s="624"/>
      <c r="CT38" s="624"/>
      <c r="CU38" s="624"/>
      <c r="CV38" s="624"/>
      <c r="CW38" s="624"/>
      <c r="CX38" s="624"/>
      <c r="CY38" s="625"/>
      <c r="CZ38" s="657">
        <v>15.5</v>
      </c>
      <c r="DA38" s="658"/>
      <c r="DB38" s="658"/>
      <c r="DC38" s="659"/>
      <c r="DD38" s="632">
        <v>1069946</v>
      </c>
      <c r="DE38" s="624"/>
      <c r="DF38" s="624"/>
      <c r="DG38" s="624"/>
      <c r="DH38" s="624"/>
      <c r="DI38" s="624"/>
      <c r="DJ38" s="624"/>
      <c r="DK38" s="625"/>
      <c r="DL38" s="632">
        <v>1019046</v>
      </c>
      <c r="DM38" s="624"/>
      <c r="DN38" s="624"/>
      <c r="DO38" s="624"/>
      <c r="DP38" s="624"/>
      <c r="DQ38" s="624"/>
      <c r="DR38" s="624"/>
      <c r="DS38" s="624"/>
      <c r="DT38" s="624"/>
      <c r="DU38" s="624"/>
      <c r="DV38" s="625"/>
      <c r="DW38" s="628">
        <v>21.1</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30856</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734888</v>
      </c>
      <c r="CS39" s="655"/>
      <c r="CT39" s="655"/>
      <c r="CU39" s="655"/>
      <c r="CV39" s="655"/>
      <c r="CW39" s="655"/>
      <c r="CX39" s="655"/>
      <c r="CY39" s="656"/>
      <c r="CZ39" s="657">
        <v>9.6999999999999993</v>
      </c>
      <c r="DA39" s="658"/>
      <c r="DB39" s="658"/>
      <c r="DC39" s="659"/>
      <c r="DD39" s="632">
        <v>544610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136933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172386</v>
      </c>
      <c r="CS40" s="624"/>
      <c r="CT40" s="624"/>
      <c r="CU40" s="624"/>
      <c r="CV40" s="624"/>
      <c r="CW40" s="624"/>
      <c r="CX40" s="624"/>
      <c r="CY40" s="625"/>
      <c r="CZ40" s="657">
        <v>2.2999999999999998</v>
      </c>
      <c r="DA40" s="658"/>
      <c r="DB40" s="658"/>
      <c r="DC40" s="659"/>
      <c r="DD40" s="632">
        <v>98357</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572714</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394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932840</v>
      </c>
      <c r="CS42" s="624"/>
      <c r="CT42" s="624"/>
      <c r="CU42" s="624"/>
      <c r="CV42" s="624"/>
      <c r="CW42" s="624"/>
      <c r="CX42" s="624"/>
      <c r="CY42" s="625"/>
      <c r="CZ42" s="657">
        <v>12.3</v>
      </c>
      <c r="DA42" s="706"/>
      <c r="DB42" s="706"/>
      <c r="DC42" s="707"/>
      <c r="DD42" s="632">
        <v>172066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9567</v>
      </c>
      <c r="CS43" s="655"/>
      <c r="CT43" s="655"/>
      <c r="CU43" s="655"/>
      <c r="CV43" s="655"/>
      <c r="CW43" s="655"/>
      <c r="CX43" s="655"/>
      <c r="CY43" s="656"/>
      <c r="CZ43" s="657">
        <v>0.1</v>
      </c>
      <c r="DA43" s="658"/>
      <c r="DB43" s="658"/>
      <c r="DC43" s="659"/>
      <c r="DD43" s="632">
        <v>5838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932272</v>
      </c>
      <c r="CS44" s="624"/>
      <c r="CT44" s="624"/>
      <c r="CU44" s="624"/>
      <c r="CV44" s="624"/>
      <c r="CW44" s="624"/>
      <c r="CX44" s="624"/>
      <c r="CY44" s="625"/>
      <c r="CZ44" s="657">
        <v>12.3</v>
      </c>
      <c r="DA44" s="706"/>
      <c r="DB44" s="706"/>
      <c r="DC44" s="707"/>
      <c r="DD44" s="632">
        <v>171498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243114</v>
      </c>
      <c r="CS45" s="655"/>
      <c r="CT45" s="655"/>
      <c r="CU45" s="655"/>
      <c r="CV45" s="655"/>
      <c r="CW45" s="655"/>
      <c r="CX45" s="655"/>
      <c r="CY45" s="656"/>
      <c r="CZ45" s="657">
        <v>3.2</v>
      </c>
      <c r="DA45" s="658"/>
      <c r="DB45" s="658"/>
      <c r="DC45" s="659"/>
      <c r="DD45" s="632">
        <v>7180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627365</v>
      </c>
      <c r="CS46" s="624"/>
      <c r="CT46" s="624"/>
      <c r="CU46" s="624"/>
      <c r="CV46" s="624"/>
      <c r="CW46" s="624"/>
      <c r="CX46" s="624"/>
      <c r="CY46" s="625"/>
      <c r="CZ46" s="657">
        <v>8.3000000000000007</v>
      </c>
      <c r="DA46" s="706"/>
      <c r="DB46" s="706"/>
      <c r="DC46" s="707"/>
      <c r="DD46" s="632">
        <v>129748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568</v>
      </c>
      <c r="CS47" s="655"/>
      <c r="CT47" s="655"/>
      <c r="CU47" s="655"/>
      <c r="CV47" s="655"/>
      <c r="CW47" s="655"/>
      <c r="CX47" s="655"/>
      <c r="CY47" s="656"/>
      <c r="CZ47" s="657">
        <v>0</v>
      </c>
      <c r="DA47" s="658"/>
      <c r="DB47" s="658"/>
      <c r="DC47" s="659"/>
      <c r="DD47" s="632">
        <v>568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7562408</v>
      </c>
      <c r="CS49" s="691"/>
      <c r="CT49" s="691"/>
      <c r="CU49" s="691"/>
      <c r="CV49" s="691"/>
      <c r="CW49" s="691"/>
      <c r="CX49" s="691"/>
      <c r="CY49" s="718"/>
      <c r="CZ49" s="719">
        <v>100</v>
      </c>
      <c r="DA49" s="720"/>
      <c r="DB49" s="720"/>
      <c r="DC49" s="721"/>
      <c r="DD49" s="722">
        <v>5218661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8096</v>
      </c>
      <c r="R7" s="753"/>
      <c r="S7" s="753"/>
      <c r="T7" s="753"/>
      <c r="U7" s="753"/>
      <c r="V7" s="753">
        <v>7560</v>
      </c>
      <c r="W7" s="753"/>
      <c r="X7" s="753"/>
      <c r="Y7" s="753"/>
      <c r="Z7" s="753"/>
      <c r="AA7" s="753">
        <v>536</v>
      </c>
      <c r="AB7" s="753"/>
      <c r="AC7" s="753"/>
      <c r="AD7" s="753"/>
      <c r="AE7" s="754"/>
      <c r="AF7" s="755">
        <v>427</v>
      </c>
      <c r="AG7" s="756"/>
      <c r="AH7" s="756"/>
      <c r="AI7" s="756"/>
      <c r="AJ7" s="757"/>
      <c r="AK7" s="792">
        <v>275</v>
      </c>
      <c r="AL7" s="793"/>
      <c r="AM7" s="793"/>
      <c r="AN7" s="793"/>
      <c r="AO7" s="793"/>
      <c r="AP7" s="793">
        <v>8285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-2</v>
      </c>
      <c r="CI7" s="790"/>
      <c r="CJ7" s="790"/>
      <c r="CK7" s="790"/>
      <c r="CL7" s="791"/>
      <c r="CM7" s="789">
        <v>8</v>
      </c>
      <c r="CN7" s="790"/>
      <c r="CO7" s="790"/>
      <c r="CP7" s="790"/>
      <c r="CQ7" s="791"/>
      <c r="CR7" s="789" t="s">
        <v>479</v>
      </c>
      <c r="CS7" s="790"/>
      <c r="CT7" s="790"/>
      <c r="CU7" s="790"/>
      <c r="CV7" s="791"/>
      <c r="CW7" s="789" t="s">
        <v>479</v>
      </c>
      <c r="CX7" s="790"/>
      <c r="CY7" s="790"/>
      <c r="CZ7" s="790"/>
      <c r="DA7" s="791"/>
      <c r="DB7" s="789">
        <v>20</v>
      </c>
      <c r="DC7" s="790"/>
      <c r="DD7" s="790"/>
      <c r="DE7" s="790"/>
      <c r="DF7" s="791"/>
      <c r="DG7" s="789" t="s">
        <v>479</v>
      </c>
      <c r="DH7" s="790"/>
      <c r="DI7" s="790"/>
      <c r="DJ7" s="790"/>
      <c r="DK7" s="791"/>
      <c r="DL7" s="789" t="s">
        <v>479</v>
      </c>
      <c r="DM7" s="790"/>
      <c r="DN7" s="790"/>
      <c r="DO7" s="790"/>
      <c r="DP7" s="791"/>
      <c r="DQ7" s="789" t="s">
        <v>479</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13</v>
      </c>
      <c r="R8" s="777"/>
      <c r="S8" s="777"/>
      <c r="T8" s="777"/>
      <c r="U8" s="777"/>
      <c r="V8" s="777">
        <v>3</v>
      </c>
      <c r="W8" s="777"/>
      <c r="X8" s="777"/>
      <c r="Y8" s="777"/>
      <c r="Z8" s="777"/>
      <c r="AA8" s="777">
        <v>10</v>
      </c>
      <c r="AB8" s="777"/>
      <c r="AC8" s="777"/>
      <c r="AD8" s="777"/>
      <c r="AE8" s="778"/>
      <c r="AF8" s="779">
        <v>10</v>
      </c>
      <c r="AG8" s="780"/>
      <c r="AH8" s="780"/>
      <c r="AI8" s="780"/>
      <c r="AJ8" s="781"/>
      <c r="AK8" s="782" t="s">
        <v>479</v>
      </c>
      <c r="AL8" s="783"/>
      <c r="AM8" s="783"/>
      <c r="AN8" s="783"/>
      <c r="AO8" s="783"/>
      <c r="AP8" s="783">
        <v>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5</v>
      </c>
      <c r="CI8" s="800"/>
      <c r="CJ8" s="800"/>
      <c r="CK8" s="800"/>
      <c r="CL8" s="801"/>
      <c r="CM8" s="799">
        <v>373</v>
      </c>
      <c r="CN8" s="800"/>
      <c r="CO8" s="800"/>
      <c r="CP8" s="800"/>
      <c r="CQ8" s="801"/>
      <c r="CR8" s="799">
        <v>10</v>
      </c>
      <c r="CS8" s="800"/>
      <c r="CT8" s="800"/>
      <c r="CU8" s="800"/>
      <c r="CV8" s="801"/>
      <c r="CW8" s="799" t="s">
        <v>479</v>
      </c>
      <c r="CX8" s="800"/>
      <c r="CY8" s="800"/>
      <c r="CZ8" s="800"/>
      <c r="DA8" s="801"/>
      <c r="DB8" s="799" t="s">
        <v>479</v>
      </c>
      <c r="DC8" s="800"/>
      <c r="DD8" s="800"/>
      <c r="DE8" s="800"/>
      <c r="DF8" s="801"/>
      <c r="DG8" s="799" t="s">
        <v>479</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8108</v>
      </c>
      <c r="R23" s="812"/>
      <c r="S23" s="812"/>
      <c r="T23" s="812"/>
      <c r="U23" s="812"/>
      <c r="V23" s="812">
        <v>7562</v>
      </c>
      <c r="W23" s="812"/>
      <c r="X23" s="812"/>
      <c r="Y23" s="812"/>
      <c r="Z23" s="812"/>
      <c r="AA23" s="812">
        <v>546</v>
      </c>
      <c r="AB23" s="812"/>
      <c r="AC23" s="812"/>
      <c r="AD23" s="812"/>
      <c r="AE23" s="813"/>
      <c r="AF23" s="814">
        <v>437</v>
      </c>
      <c r="AG23" s="812"/>
      <c r="AH23" s="812"/>
      <c r="AI23" s="812"/>
      <c r="AJ23" s="815"/>
      <c r="AK23" s="816"/>
      <c r="AL23" s="817"/>
      <c r="AM23" s="817"/>
      <c r="AN23" s="817"/>
      <c r="AO23" s="817"/>
      <c r="AP23" s="812">
        <v>8290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2265</v>
      </c>
      <c r="R28" s="841"/>
      <c r="S28" s="841"/>
      <c r="T28" s="841"/>
      <c r="U28" s="841"/>
      <c r="V28" s="841">
        <v>2110</v>
      </c>
      <c r="W28" s="841"/>
      <c r="X28" s="841"/>
      <c r="Y28" s="841"/>
      <c r="Z28" s="841"/>
      <c r="AA28" s="841">
        <v>156</v>
      </c>
      <c r="AB28" s="841"/>
      <c r="AC28" s="841"/>
      <c r="AD28" s="841"/>
      <c r="AE28" s="842"/>
      <c r="AF28" s="843">
        <v>156</v>
      </c>
      <c r="AG28" s="841"/>
      <c r="AH28" s="841"/>
      <c r="AI28" s="841"/>
      <c r="AJ28" s="844"/>
      <c r="AK28" s="845">
        <v>202</v>
      </c>
      <c r="AL28" s="836"/>
      <c r="AM28" s="836"/>
      <c r="AN28" s="836"/>
      <c r="AO28" s="836"/>
      <c r="AP28" s="836" t="s">
        <v>479</v>
      </c>
      <c r="AQ28" s="836"/>
      <c r="AR28" s="836"/>
      <c r="AS28" s="836"/>
      <c r="AT28" s="836"/>
      <c r="AU28" s="836" t="s">
        <v>479</v>
      </c>
      <c r="AV28" s="836"/>
      <c r="AW28" s="836"/>
      <c r="AX28" s="836"/>
      <c r="AY28" s="836"/>
      <c r="AZ28" s="837" t="s">
        <v>479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1999</v>
      </c>
      <c r="R29" s="777"/>
      <c r="S29" s="777"/>
      <c r="T29" s="777"/>
      <c r="U29" s="777"/>
      <c r="V29" s="777">
        <v>1874</v>
      </c>
      <c r="W29" s="777"/>
      <c r="X29" s="777"/>
      <c r="Y29" s="777"/>
      <c r="Z29" s="777"/>
      <c r="AA29" s="777">
        <v>125</v>
      </c>
      <c r="AB29" s="777"/>
      <c r="AC29" s="777"/>
      <c r="AD29" s="777"/>
      <c r="AE29" s="778"/>
      <c r="AF29" s="779">
        <v>125</v>
      </c>
      <c r="AG29" s="780"/>
      <c r="AH29" s="780"/>
      <c r="AI29" s="780"/>
      <c r="AJ29" s="781"/>
      <c r="AK29" s="848">
        <v>275</v>
      </c>
      <c r="AL29" s="849"/>
      <c r="AM29" s="849"/>
      <c r="AN29" s="849"/>
      <c r="AO29" s="849"/>
      <c r="AP29" s="849" t="s">
        <v>479</v>
      </c>
      <c r="AQ29" s="849"/>
      <c r="AR29" s="849"/>
      <c r="AS29" s="849"/>
      <c r="AT29" s="849"/>
      <c r="AU29" s="849" t="s">
        <v>479</v>
      </c>
      <c r="AV29" s="849"/>
      <c r="AW29" s="849"/>
      <c r="AX29" s="849"/>
      <c r="AY29" s="849"/>
      <c r="AZ29" s="850" t="s">
        <v>479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19</v>
      </c>
      <c r="R30" s="777"/>
      <c r="S30" s="777"/>
      <c r="T30" s="777"/>
      <c r="U30" s="777"/>
      <c r="V30" s="777">
        <v>12</v>
      </c>
      <c r="W30" s="777"/>
      <c r="X30" s="777"/>
      <c r="Y30" s="777"/>
      <c r="Z30" s="777"/>
      <c r="AA30" s="777">
        <v>7</v>
      </c>
      <c r="AB30" s="777"/>
      <c r="AC30" s="777"/>
      <c r="AD30" s="777"/>
      <c r="AE30" s="778"/>
      <c r="AF30" s="779">
        <v>7</v>
      </c>
      <c r="AG30" s="780"/>
      <c r="AH30" s="780"/>
      <c r="AI30" s="780"/>
      <c r="AJ30" s="781"/>
      <c r="AK30" s="848">
        <v>5</v>
      </c>
      <c r="AL30" s="849"/>
      <c r="AM30" s="849"/>
      <c r="AN30" s="849"/>
      <c r="AO30" s="849"/>
      <c r="AP30" s="849" t="s">
        <v>479</v>
      </c>
      <c r="AQ30" s="849"/>
      <c r="AR30" s="849"/>
      <c r="AS30" s="849"/>
      <c r="AT30" s="849"/>
      <c r="AU30" s="849" t="s">
        <v>479</v>
      </c>
      <c r="AV30" s="849"/>
      <c r="AW30" s="849"/>
      <c r="AX30" s="849"/>
      <c r="AY30" s="849"/>
      <c r="AZ30" s="850" t="s">
        <v>479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205</v>
      </c>
      <c r="R31" s="777"/>
      <c r="S31" s="777"/>
      <c r="T31" s="777"/>
      <c r="U31" s="777"/>
      <c r="V31" s="777">
        <v>203</v>
      </c>
      <c r="W31" s="777"/>
      <c r="X31" s="777"/>
      <c r="Y31" s="777"/>
      <c r="Z31" s="777"/>
      <c r="AA31" s="777">
        <v>2</v>
      </c>
      <c r="AB31" s="777"/>
      <c r="AC31" s="777"/>
      <c r="AD31" s="777"/>
      <c r="AE31" s="778"/>
      <c r="AF31" s="779">
        <v>2</v>
      </c>
      <c r="AG31" s="780"/>
      <c r="AH31" s="780"/>
      <c r="AI31" s="780"/>
      <c r="AJ31" s="781"/>
      <c r="AK31" s="848">
        <v>63</v>
      </c>
      <c r="AL31" s="849"/>
      <c r="AM31" s="849"/>
      <c r="AN31" s="849"/>
      <c r="AO31" s="849"/>
      <c r="AP31" s="849" t="s">
        <v>479</v>
      </c>
      <c r="AQ31" s="849"/>
      <c r="AR31" s="849"/>
      <c r="AS31" s="849"/>
      <c r="AT31" s="849"/>
      <c r="AU31" s="849" t="s">
        <v>479</v>
      </c>
      <c r="AV31" s="849"/>
      <c r="AW31" s="849"/>
      <c r="AX31" s="849"/>
      <c r="AY31" s="849"/>
      <c r="AZ31" s="850" t="s">
        <v>479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310</v>
      </c>
      <c r="R32" s="777"/>
      <c r="S32" s="777"/>
      <c r="T32" s="777"/>
      <c r="U32" s="777"/>
      <c r="V32" s="777">
        <v>306</v>
      </c>
      <c r="W32" s="777"/>
      <c r="X32" s="777"/>
      <c r="Y32" s="777"/>
      <c r="Z32" s="777"/>
      <c r="AA32" s="777">
        <v>4</v>
      </c>
      <c r="AB32" s="777"/>
      <c r="AC32" s="777"/>
      <c r="AD32" s="777"/>
      <c r="AE32" s="778"/>
      <c r="AF32" s="779">
        <v>618</v>
      </c>
      <c r="AG32" s="780"/>
      <c r="AH32" s="780"/>
      <c r="AI32" s="780"/>
      <c r="AJ32" s="781"/>
      <c r="AK32" s="848">
        <v>66</v>
      </c>
      <c r="AL32" s="849"/>
      <c r="AM32" s="849"/>
      <c r="AN32" s="849"/>
      <c r="AO32" s="849"/>
      <c r="AP32" s="849">
        <v>1756</v>
      </c>
      <c r="AQ32" s="849"/>
      <c r="AR32" s="849"/>
      <c r="AS32" s="849"/>
      <c r="AT32" s="849"/>
      <c r="AU32" s="849">
        <v>504</v>
      </c>
      <c r="AV32" s="849"/>
      <c r="AW32" s="849"/>
      <c r="AX32" s="849"/>
      <c r="AY32" s="849"/>
      <c r="AZ32" s="850" t="s">
        <v>479</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1596</v>
      </c>
      <c r="R33" s="777"/>
      <c r="S33" s="777"/>
      <c r="T33" s="777"/>
      <c r="U33" s="777"/>
      <c r="V33" s="777">
        <v>2003</v>
      </c>
      <c r="W33" s="777"/>
      <c r="X33" s="777"/>
      <c r="Y33" s="777"/>
      <c r="Z33" s="777"/>
      <c r="AA33" s="777">
        <v>-407</v>
      </c>
      <c r="AB33" s="777"/>
      <c r="AC33" s="777"/>
      <c r="AD33" s="777"/>
      <c r="AE33" s="778"/>
      <c r="AF33" s="779">
        <v>882</v>
      </c>
      <c r="AG33" s="780"/>
      <c r="AH33" s="780"/>
      <c r="AI33" s="780"/>
      <c r="AJ33" s="781"/>
      <c r="AK33" s="848">
        <v>227</v>
      </c>
      <c r="AL33" s="849"/>
      <c r="AM33" s="849"/>
      <c r="AN33" s="849"/>
      <c r="AO33" s="849"/>
      <c r="AP33" s="849">
        <v>1794</v>
      </c>
      <c r="AQ33" s="849"/>
      <c r="AR33" s="849"/>
      <c r="AS33" s="849"/>
      <c r="AT33" s="849"/>
      <c r="AU33" s="849">
        <v>1173</v>
      </c>
      <c r="AV33" s="849"/>
      <c r="AW33" s="849"/>
      <c r="AX33" s="849"/>
      <c r="AY33" s="849"/>
      <c r="AZ33" s="850" t="s">
        <v>479</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267</v>
      </c>
      <c r="R34" s="777"/>
      <c r="S34" s="777"/>
      <c r="T34" s="777"/>
      <c r="U34" s="777"/>
      <c r="V34" s="777">
        <v>345</v>
      </c>
      <c r="W34" s="777"/>
      <c r="X34" s="777"/>
      <c r="Y34" s="777"/>
      <c r="Z34" s="777"/>
      <c r="AA34" s="777">
        <v>-78</v>
      </c>
      <c r="AB34" s="777"/>
      <c r="AC34" s="777"/>
      <c r="AD34" s="777"/>
      <c r="AE34" s="778"/>
      <c r="AF34" s="779">
        <v>236</v>
      </c>
      <c r="AG34" s="780"/>
      <c r="AH34" s="780"/>
      <c r="AI34" s="780"/>
      <c r="AJ34" s="781"/>
      <c r="AK34" s="848">
        <v>31</v>
      </c>
      <c r="AL34" s="849"/>
      <c r="AM34" s="849"/>
      <c r="AN34" s="849"/>
      <c r="AO34" s="849"/>
      <c r="AP34" s="849">
        <v>359</v>
      </c>
      <c r="AQ34" s="849"/>
      <c r="AR34" s="849"/>
      <c r="AS34" s="849"/>
      <c r="AT34" s="849"/>
      <c r="AU34" s="849">
        <v>160</v>
      </c>
      <c r="AV34" s="849"/>
      <c r="AW34" s="849"/>
      <c r="AX34" s="849"/>
      <c r="AY34" s="849"/>
      <c r="AZ34" s="850" t="s">
        <v>479</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1146</v>
      </c>
      <c r="R35" s="777"/>
      <c r="S35" s="777"/>
      <c r="T35" s="777"/>
      <c r="U35" s="777"/>
      <c r="V35" s="777">
        <v>1104</v>
      </c>
      <c r="W35" s="777"/>
      <c r="X35" s="777"/>
      <c r="Y35" s="777"/>
      <c r="Z35" s="777"/>
      <c r="AA35" s="777">
        <v>42</v>
      </c>
      <c r="AB35" s="777"/>
      <c r="AC35" s="777"/>
      <c r="AD35" s="777"/>
      <c r="AE35" s="778"/>
      <c r="AF35" s="779">
        <v>42</v>
      </c>
      <c r="AG35" s="780"/>
      <c r="AH35" s="780"/>
      <c r="AI35" s="780"/>
      <c r="AJ35" s="781"/>
      <c r="AK35" s="848">
        <v>296</v>
      </c>
      <c r="AL35" s="849"/>
      <c r="AM35" s="849"/>
      <c r="AN35" s="849"/>
      <c r="AO35" s="849"/>
      <c r="AP35" s="849">
        <v>6895</v>
      </c>
      <c r="AQ35" s="849"/>
      <c r="AR35" s="849"/>
      <c r="AS35" s="849"/>
      <c r="AT35" s="849"/>
      <c r="AU35" s="849">
        <v>5523</v>
      </c>
      <c r="AV35" s="849"/>
      <c r="AW35" s="849"/>
      <c r="AX35" s="849"/>
      <c r="AY35" s="849"/>
      <c r="AZ35" s="850" t="s">
        <v>479</v>
      </c>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236</v>
      </c>
      <c r="R36" s="777"/>
      <c r="S36" s="777"/>
      <c r="T36" s="777"/>
      <c r="U36" s="777"/>
      <c r="V36" s="777">
        <v>227</v>
      </c>
      <c r="W36" s="777"/>
      <c r="X36" s="777"/>
      <c r="Y36" s="777"/>
      <c r="Z36" s="777"/>
      <c r="AA36" s="777">
        <v>9</v>
      </c>
      <c r="AB36" s="777"/>
      <c r="AC36" s="777"/>
      <c r="AD36" s="777"/>
      <c r="AE36" s="778"/>
      <c r="AF36" s="779">
        <v>9</v>
      </c>
      <c r="AG36" s="780"/>
      <c r="AH36" s="780"/>
      <c r="AI36" s="780"/>
      <c r="AJ36" s="781"/>
      <c r="AK36" s="848">
        <v>165</v>
      </c>
      <c r="AL36" s="849"/>
      <c r="AM36" s="849"/>
      <c r="AN36" s="849"/>
      <c r="AO36" s="849"/>
      <c r="AP36" s="849">
        <v>2224</v>
      </c>
      <c r="AQ36" s="849"/>
      <c r="AR36" s="849"/>
      <c r="AS36" s="849"/>
      <c r="AT36" s="849"/>
      <c r="AU36" s="849">
        <v>2017</v>
      </c>
      <c r="AV36" s="849"/>
      <c r="AW36" s="849"/>
      <c r="AX36" s="849"/>
      <c r="AY36" s="849"/>
      <c r="AZ36" s="850" t="s">
        <v>479</v>
      </c>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388</v>
      </c>
      <c r="C37" s="774"/>
      <c r="D37" s="774"/>
      <c r="E37" s="774"/>
      <c r="F37" s="774"/>
      <c r="G37" s="774"/>
      <c r="H37" s="774"/>
      <c r="I37" s="774"/>
      <c r="J37" s="774"/>
      <c r="K37" s="774"/>
      <c r="L37" s="774"/>
      <c r="M37" s="774"/>
      <c r="N37" s="774"/>
      <c r="O37" s="774"/>
      <c r="P37" s="775"/>
      <c r="Q37" s="776">
        <v>4</v>
      </c>
      <c r="R37" s="777"/>
      <c r="S37" s="777"/>
      <c r="T37" s="777"/>
      <c r="U37" s="777"/>
      <c r="V37" s="777">
        <v>1</v>
      </c>
      <c r="W37" s="777"/>
      <c r="X37" s="777"/>
      <c r="Y37" s="777"/>
      <c r="Z37" s="777"/>
      <c r="AA37" s="777">
        <v>4</v>
      </c>
      <c r="AB37" s="777"/>
      <c r="AC37" s="777"/>
      <c r="AD37" s="777"/>
      <c r="AE37" s="778"/>
      <c r="AF37" s="779">
        <v>4</v>
      </c>
      <c r="AG37" s="780"/>
      <c r="AH37" s="780"/>
      <c r="AI37" s="780"/>
      <c r="AJ37" s="781"/>
      <c r="AK37" s="848" t="s">
        <v>479</v>
      </c>
      <c r="AL37" s="849"/>
      <c r="AM37" s="849"/>
      <c r="AN37" s="849"/>
      <c r="AO37" s="849"/>
      <c r="AP37" s="849" t="s">
        <v>479</v>
      </c>
      <c r="AQ37" s="849"/>
      <c r="AR37" s="849"/>
      <c r="AS37" s="849"/>
      <c r="AT37" s="849"/>
      <c r="AU37" s="849" t="s">
        <v>479</v>
      </c>
      <c r="AV37" s="849"/>
      <c r="AW37" s="849"/>
      <c r="AX37" s="849"/>
      <c r="AY37" s="849"/>
      <c r="AZ37" s="850" t="s">
        <v>479</v>
      </c>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2080</v>
      </c>
      <c r="AG63" s="860"/>
      <c r="AH63" s="860"/>
      <c r="AI63" s="860"/>
      <c r="AJ63" s="861"/>
      <c r="AK63" s="862"/>
      <c r="AL63" s="857"/>
      <c r="AM63" s="857"/>
      <c r="AN63" s="857"/>
      <c r="AO63" s="857"/>
      <c r="AP63" s="860">
        <v>13028</v>
      </c>
      <c r="AQ63" s="860"/>
      <c r="AR63" s="860"/>
      <c r="AS63" s="860"/>
      <c r="AT63" s="860"/>
      <c r="AU63" s="860">
        <v>9377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296</v>
      </c>
      <c r="R68" s="884"/>
      <c r="S68" s="884"/>
      <c r="T68" s="884"/>
      <c r="U68" s="884"/>
      <c r="V68" s="884">
        <v>294</v>
      </c>
      <c r="W68" s="884"/>
      <c r="X68" s="884"/>
      <c r="Y68" s="884"/>
      <c r="Z68" s="884"/>
      <c r="AA68" s="884">
        <v>1</v>
      </c>
      <c r="AB68" s="884"/>
      <c r="AC68" s="884"/>
      <c r="AD68" s="884"/>
      <c r="AE68" s="884"/>
      <c r="AF68" s="884">
        <v>186</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1236</v>
      </c>
      <c r="R69" s="849"/>
      <c r="S69" s="849"/>
      <c r="T69" s="849"/>
      <c r="U69" s="849"/>
      <c r="V69" s="849">
        <v>1218</v>
      </c>
      <c r="W69" s="849"/>
      <c r="X69" s="849"/>
      <c r="Y69" s="849"/>
      <c r="Z69" s="849"/>
      <c r="AA69" s="849">
        <v>18</v>
      </c>
      <c r="AB69" s="849"/>
      <c r="AC69" s="849"/>
      <c r="AD69" s="849"/>
      <c r="AE69" s="849"/>
      <c r="AF69" s="849">
        <v>18</v>
      </c>
      <c r="AG69" s="849"/>
      <c r="AH69" s="849"/>
      <c r="AI69" s="849"/>
      <c r="AJ69" s="849"/>
      <c r="AK69" s="849">
        <v>0.32500000000000001</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844</v>
      </c>
      <c r="R70" s="849"/>
      <c r="S70" s="849"/>
      <c r="T70" s="849"/>
      <c r="U70" s="849"/>
      <c r="V70" s="849">
        <v>812</v>
      </c>
      <c r="W70" s="849"/>
      <c r="X70" s="849"/>
      <c r="Y70" s="849"/>
      <c r="Z70" s="849"/>
      <c r="AA70" s="849">
        <v>32</v>
      </c>
      <c r="AB70" s="849"/>
      <c r="AC70" s="849"/>
      <c r="AD70" s="849"/>
      <c r="AE70" s="849"/>
      <c r="AF70" s="849">
        <v>31</v>
      </c>
      <c r="AG70" s="849"/>
      <c r="AH70" s="849"/>
      <c r="AI70" s="849"/>
      <c r="AJ70" s="849"/>
      <c r="AK70" s="849">
        <v>0</v>
      </c>
      <c r="AL70" s="849"/>
      <c r="AM70" s="849"/>
      <c r="AN70" s="849"/>
      <c r="AO70" s="849"/>
      <c r="AP70" s="849">
        <v>374</v>
      </c>
      <c r="AQ70" s="849"/>
      <c r="AR70" s="849"/>
      <c r="AS70" s="849"/>
      <c r="AT70" s="849"/>
      <c r="AU70" s="849">
        <v>60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783</v>
      </c>
      <c r="R71" s="849"/>
      <c r="S71" s="849"/>
      <c r="T71" s="849"/>
      <c r="U71" s="849"/>
      <c r="V71" s="849">
        <v>761</v>
      </c>
      <c r="W71" s="849"/>
      <c r="X71" s="849"/>
      <c r="Y71" s="849"/>
      <c r="Z71" s="849"/>
      <c r="AA71" s="849">
        <v>22</v>
      </c>
      <c r="AB71" s="849"/>
      <c r="AC71" s="849"/>
      <c r="AD71" s="849"/>
      <c r="AE71" s="849"/>
      <c r="AF71" s="849">
        <v>22</v>
      </c>
      <c r="AG71" s="849"/>
      <c r="AH71" s="849"/>
      <c r="AI71" s="849"/>
      <c r="AJ71" s="849"/>
      <c r="AK71" s="849">
        <v>23</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43</v>
      </c>
      <c r="R72" s="849"/>
      <c r="S72" s="849"/>
      <c r="T72" s="849"/>
      <c r="U72" s="849"/>
      <c r="V72" s="849">
        <v>42</v>
      </c>
      <c r="W72" s="849"/>
      <c r="X72" s="849"/>
      <c r="Y72" s="849"/>
      <c r="Z72" s="849"/>
      <c r="AA72" s="849">
        <v>1</v>
      </c>
      <c r="AB72" s="849"/>
      <c r="AC72" s="849"/>
      <c r="AD72" s="849"/>
      <c r="AE72" s="849"/>
      <c r="AF72" s="849">
        <v>1</v>
      </c>
      <c r="AG72" s="849"/>
      <c r="AH72" s="849"/>
      <c r="AI72" s="849"/>
      <c r="AJ72" s="849"/>
      <c r="AK72" s="849">
        <v>0</v>
      </c>
      <c r="AL72" s="849"/>
      <c r="AM72" s="849"/>
      <c r="AN72" s="849"/>
      <c r="AO72" s="849"/>
      <c r="AP72" s="849">
        <v>84</v>
      </c>
      <c r="AQ72" s="849"/>
      <c r="AR72" s="849"/>
      <c r="AS72" s="849"/>
      <c r="AT72" s="849"/>
      <c r="AU72" s="849">
        <v>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7977</v>
      </c>
      <c r="R73" s="849"/>
      <c r="S73" s="849"/>
      <c r="T73" s="849"/>
      <c r="U73" s="849"/>
      <c r="V73" s="849">
        <v>7308</v>
      </c>
      <c r="W73" s="849"/>
      <c r="X73" s="849"/>
      <c r="Y73" s="849"/>
      <c r="Z73" s="849"/>
      <c r="AA73" s="849">
        <v>669</v>
      </c>
      <c r="AB73" s="849"/>
      <c r="AC73" s="849"/>
      <c r="AD73" s="849"/>
      <c r="AE73" s="849"/>
      <c r="AF73" s="849">
        <v>669</v>
      </c>
      <c r="AG73" s="849"/>
      <c r="AH73" s="849"/>
      <c r="AI73" s="849"/>
      <c r="AJ73" s="849"/>
      <c r="AK73" s="849">
        <v>274</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939</v>
      </c>
      <c r="R74" s="849"/>
      <c r="S74" s="849"/>
      <c r="T74" s="849"/>
      <c r="U74" s="849"/>
      <c r="V74" s="849">
        <v>601</v>
      </c>
      <c r="W74" s="849"/>
      <c r="X74" s="849"/>
      <c r="Y74" s="849"/>
      <c r="Z74" s="849"/>
      <c r="AA74" s="849">
        <v>338</v>
      </c>
      <c r="AB74" s="849"/>
      <c r="AC74" s="849"/>
      <c r="AD74" s="849"/>
      <c r="AE74" s="849"/>
      <c r="AF74" s="849">
        <v>338</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56</v>
      </c>
      <c r="R75" s="898"/>
      <c r="S75" s="898"/>
      <c r="T75" s="898"/>
      <c r="U75" s="848"/>
      <c r="V75" s="899">
        <v>52</v>
      </c>
      <c r="W75" s="898"/>
      <c r="X75" s="898"/>
      <c r="Y75" s="898"/>
      <c r="Z75" s="848"/>
      <c r="AA75" s="899">
        <v>5</v>
      </c>
      <c r="AB75" s="898"/>
      <c r="AC75" s="898"/>
      <c r="AD75" s="898"/>
      <c r="AE75" s="848"/>
      <c r="AF75" s="899">
        <v>5</v>
      </c>
      <c r="AG75" s="898"/>
      <c r="AH75" s="898"/>
      <c r="AI75" s="898"/>
      <c r="AJ75" s="848"/>
      <c r="AK75" s="899">
        <v>56</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545</v>
      </c>
      <c r="C76" s="892"/>
      <c r="D76" s="892"/>
      <c r="E76" s="892"/>
      <c r="F76" s="892"/>
      <c r="G76" s="892"/>
      <c r="H76" s="892"/>
      <c r="I76" s="892"/>
      <c r="J76" s="892"/>
      <c r="K76" s="892"/>
      <c r="L76" s="892"/>
      <c r="M76" s="892"/>
      <c r="N76" s="892"/>
      <c r="O76" s="892"/>
      <c r="P76" s="893"/>
      <c r="Q76" s="897">
        <v>6</v>
      </c>
      <c r="R76" s="898"/>
      <c r="S76" s="898"/>
      <c r="T76" s="898"/>
      <c r="U76" s="848"/>
      <c r="V76" s="899">
        <v>4</v>
      </c>
      <c r="W76" s="898"/>
      <c r="X76" s="898"/>
      <c r="Y76" s="898"/>
      <c r="Z76" s="848"/>
      <c r="AA76" s="899">
        <v>3</v>
      </c>
      <c r="AB76" s="898"/>
      <c r="AC76" s="898"/>
      <c r="AD76" s="898"/>
      <c r="AE76" s="848"/>
      <c r="AF76" s="899">
        <v>3</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546</v>
      </c>
      <c r="C77" s="892"/>
      <c r="D77" s="892"/>
      <c r="E77" s="892"/>
      <c r="F77" s="892"/>
      <c r="G77" s="892"/>
      <c r="H77" s="892"/>
      <c r="I77" s="892"/>
      <c r="J77" s="892"/>
      <c r="K77" s="892"/>
      <c r="L77" s="892"/>
      <c r="M77" s="892"/>
      <c r="N77" s="892"/>
      <c r="O77" s="892"/>
      <c r="P77" s="893"/>
      <c r="Q77" s="897">
        <v>63</v>
      </c>
      <c r="R77" s="898"/>
      <c r="S77" s="898"/>
      <c r="T77" s="898"/>
      <c r="U77" s="848"/>
      <c r="V77" s="899">
        <v>62</v>
      </c>
      <c r="W77" s="898"/>
      <c r="X77" s="898"/>
      <c r="Y77" s="898"/>
      <c r="Z77" s="848"/>
      <c r="AA77" s="899">
        <v>1</v>
      </c>
      <c r="AB77" s="898"/>
      <c r="AC77" s="898"/>
      <c r="AD77" s="898"/>
      <c r="AE77" s="848"/>
      <c r="AF77" s="899">
        <v>1</v>
      </c>
      <c r="AG77" s="898"/>
      <c r="AH77" s="898"/>
      <c r="AI77" s="898"/>
      <c r="AJ77" s="848"/>
      <c r="AK77" s="899">
        <v>1</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547</v>
      </c>
      <c r="C78" s="892"/>
      <c r="D78" s="892"/>
      <c r="E78" s="892"/>
      <c r="F78" s="892"/>
      <c r="G78" s="892"/>
      <c r="H78" s="892"/>
      <c r="I78" s="892"/>
      <c r="J78" s="892"/>
      <c r="K78" s="892"/>
      <c r="L78" s="892"/>
      <c r="M78" s="892"/>
      <c r="N78" s="892"/>
      <c r="O78" s="892"/>
      <c r="P78" s="893"/>
      <c r="Q78" s="894">
        <v>263018</v>
      </c>
      <c r="R78" s="849"/>
      <c r="S78" s="849"/>
      <c r="T78" s="849"/>
      <c r="U78" s="849"/>
      <c r="V78" s="849">
        <v>262968</v>
      </c>
      <c r="W78" s="849"/>
      <c r="X78" s="849"/>
      <c r="Y78" s="849"/>
      <c r="Z78" s="849"/>
      <c r="AA78" s="849">
        <v>50</v>
      </c>
      <c r="AB78" s="849"/>
      <c r="AC78" s="849"/>
      <c r="AD78" s="849"/>
      <c r="AE78" s="849"/>
      <c r="AF78" s="849">
        <v>50</v>
      </c>
      <c r="AG78" s="849"/>
      <c r="AH78" s="849"/>
      <c r="AI78" s="849"/>
      <c r="AJ78" s="849"/>
      <c r="AK78" s="849">
        <v>8957</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548</v>
      </c>
      <c r="C79" s="892"/>
      <c r="D79" s="892"/>
      <c r="E79" s="892"/>
      <c r="F79" s="892"/>
      <c r="G79" s="892"/>
      <c r="H79" s="892"/>
      <c r="I79" s="892"/>
      <c r="J79" s="892"/>
      <c r="K79" s="892"/>
      <c r="L79" s="892"/>
      <c r="M79" s="892"/>
      <c r="N79" s="892"/>
      <c r="O79" s="892"/>
      <c r="P79" s="893"/>
      <c r="Q79" s="894">
        <v>77</v>
      </c>
      <c r="R79" s="849"/>
      <c r="S79" s="849"/>
      <c r="T79" s="849"/>
      <c r="U79" s="849"/>
      <c r="V79" s="849">
        <v>73</v>
      </c>
      <c r="W79" s="849"/>
      <c r="X79" s="849"/>
      <c r="Y79" s="849"/>
      <c r="Z79" s="849"/>
      <c r="AA79" s="849">
        <v>4</v>
      </c>
      <c r="AB79" s="849"/>
      <c r="AC79" s="849"/>
      <c r="AD79" s="849"/>
      <c r="AE79" s="849"/>
      <c r="AF79" s="849">
        <v>4</v>
      </c>
      <c r="AG79" s="849"/>
      <c r="AH79" s="849"/>
      <c r="AI79" s="849"/>
      <c r="AJ79" s="849"/>
      <c r="AK79" s="849">
        <v>10</v>
      </c>
      <c r="AL79" s="849"/>
      <c r="AM79" s="849"/>
      <c r="AN79" s="849"/>
      <c r="AO79" s="849"/>
      <c r="AP79" s="849">
        <v>0</v>
      </c>
      <c r="AQ79" s="849"/>
      <c r="AR79" s="849"/>
      <c r="AS79" s="849"/>
      <c r="AT79" s="849"/>
      <c r="AU79" s="849">
        <v>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1328</v>
      </c>
      <c r="AG88" s="860"/>
      <c r="AH88" s="860"/>
      <c r="AI88" s="860"/>
      <c r="AJ88" s="860"/>
      <c r="AK88" s="857"/>
      <c r="AL88" s="857"/>
      <c r="AM88" s="857"/>
      <c r="AN88" s="857"/>
      <c r="AO88" s="857"/>
      <c r="AP88" s="860">
        <v>458</v>
      </c>
      <c r="AQ88" s="860"/>
      <c r="AR88" s="860"/>
      <c r="AS88" s="860"/>
      <c r="AT88" s="860"/>
      <c r="AU88" s="860">
        <v>67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v>
      </c>
      <c r="CS102" s="868"/>
      <c r="CT102" s="868"/>
      <c r="CU102" s="868"/>
      <c r="CV102" s="911"/>
      <c r="CW102" s="910"/>
      <c r="CX102" s="868"/>
      <c r="CY102" s="868"/>
      <c r="CZ102" s="868"/>
      <c r="DA102" s="911"/>
      <c r="DB102" s="910">
        <v>20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566987</v>
      </c>
      <c r="AB110" s="920"/>
      <c r="AC110" s="920"/>
      <c r="AD110" s="920"/>
      <c r="AE110" s="921"/>
      <c r="AF110" s="922">
        <v>554153</v>
      </c>
      <c r="AG110" s="920"/>
      <c r="AH110" s="920"/>
      <c r="AI110" s="920"/>
      <c r="AJ110" s="921"/>
      <c r="AK110" s="922">
        <v>577401</v>
      </c>
      <c r="AL110" s="920"/>
      <c r="AM110" s="920"/>
      <c r="AN110" s="920"/>
      <c r="AO110" s="921"/>
      <c r="AP110" s="923">
        <v>14.6</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6980621</v>
      </c>
      <c r="BR110" s="957"/>
      <c r="BS110" s="957"/>
      <c r="BT110" s="957"/>
      <c r="BU110" s="957"/>
      <c r="BV110" s="957">
        <v>7926090</v>
      </c>
      <c r="BW110" s="957"/>
      <c r="BX110" s="957"/>
      <c r="BY110" s="957"/>
      <c r="BZ110" s="957"/>
      <c r="CA110" s="957">
        <v>8289938</v>
      </c>
      <c r="CB110" s="957"/>
      <c r="CC110" s="957"/>
      <c r="CD110" s="957"/>
      <c r="CE110" s="957"/>
      <c r="CF110" s="971">
        <v>209.6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180988</v>
      </c>
      <c r="BR111" s="950"/>
      <c r="BS111" s="950"/>
      <c r="BT111" s="950"/>
      <c r="BU111" s="950"/>
      <c r="BV111" s="950">
        <v>203441</v>
      </c>
      <c r="BW111" s="950"/>
      <c r="BX111" s="950"/>
      <c r="BY111" s="950"/>
      <c r="BZ111" s="950"/>
      <c r="CA111" s="950">
        <v>183913</v>
      </c>
      <c r="CB111" s="950"/>
      <c r="CC111" s="950"/>
      <c r="CD111" s="950"/>
      <c r="CE111" s="950"/>
      <c r="CF111" s="944">
        <v>4.5999999999999996</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9480426</v>
      </c>
      <c r="BR112" s="950"/>
      <c r="BS112" s="950"/>
      <c r="BT112" s="950"/>
      <c r="BU112" s="950"/>
      <c r="BV112" s="950">
        <v>9397116</v>
      </c>
      <c r="BW112" s="950"/>
      <c r="BX112" s="950"/>
      <c r="BY112" s="950"/>
      <c r="BZ112" s="950"/>
      <c r="CA112" s="950">
        <v>9377139</v>
      </c>
      <c r="CB112" s="950"/>
      <c r="CC112" s="950"/>
      <c r="CD112" s="950"/>
      <c r="CE112" s="950"/>
      <c r="CF112" s="944">
        <v>237</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542917</v>
      </c>
      <c r="AB113" s="964"/>
      <c r="AC113" s="964"/>
      <c r="AD113" s="964"/>
      <c r="AE113" s="965"/>
      <c r="AF113" s="966">
        <v>499235</v>
      </c>
      <c r="AG113" s="964"/>
      <c r="AH113" s="964"/>
      <c r="AI113" s="964"/>
      <c r="AJ113" s="965"/>
      <c r="AK113" s="966">
        <v>538199</v>
      </c>
      <c r="AL113" s="964"/>
      <c r="AM113" s="964"/>
      <c r="AN113" s="964"/>
      <c r="AO113" s="965"/>
      <c r="AP113" s="967">
        <v>13.6</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83574</v>
      </c>
      <c r="BR113" s="950"/>
      <c r="BS113" s="950"/>
      <c r="BT113" s="950"/>
      <c r="BU113" s="950"/>
      <c r="BV113" s="950">
        <v>75123</v>
      </c>
      <c r="BW113" s="950"/>
      <c r="BX113" s="950"/>
      <c r="BY113" s="950"/>
      <c r="BZ113" s="950"/>
      <c r="CA113" s="950">
        <v>66747</v>
      </c>
      <c r="CB113" s="950"/>
      <c r="CC113" s="950"/>
      <c r="CD113" s="950"/>
      <c r="CE113" s="950"/>
      <c r="CF113" s="944">
        <v>1.7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15444</v>
      </c>
      <c r="AB114" s="989"/>
      <c r="AC114" s="989"/>
      <c r="AD114" s="989"/>
      <c r="AE114" s="990"/>
      <c r="AF114" s="991">
        <v>12499</v>
      </c>
      <c r="AG114" s="989"/>
      <c r="AH114" s="989"/>
      <c r="AI114" s="989"/>
      <c r="AJ114" s="990"/>
      <c r="AK114" s="991">
        <v>8815</v>
      </c>
      <c r="AL114" s="989"/>
      <c r="AM114" s="989"/>
      <c r="AN114" s="989"/>
      <c r="AO114" s="990"/>
      <c r="AP114" s="992">
        <v>0.2</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956846</v>
      </c>
      <c r="BR114" s="950"/>
      <c r="BS114" s="950"/>
      <c r="BT114" s="950"/>
      <c r="BU114" s="950"/>
      <c r="BV114" s="950">
        <v>977250</v>
      </c>
      <c r="BW114" s="950"/>
      <c r="BX114" s="950"/>
      <c r="BY114" s="950"/>
      <c r="BZ114" s="950"/>
      <c r="CA114" s="950">
        <v>842894</v>
      </c>
      <c r="CB114" s="950"/>
      <c r="CC114" s="950"/>
      <c r="CD114" s="950"/>
      <c r="CE114" s="950"/>
      <c r="CF114" s="944">
        <v>21.3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8104</v>
      </c>
      <c r="AB115" s="964"/>
      <c r="AC115" s="964"/>
      <c r="AD115" s="964"/>
      <c r="AE115" s="965"/>
      <c r="AF115" s="966">
        <v>4418</v>
      </c>
      <c r="AG115" s="964"/>
      <c r="AH115" s="964"/>
      <c r="AI115" s="964"/>
      <c r="AJ115" s="965"/>
      <c r="AK115" s="966">
        <v>4422</v>
      </c>
      <c r="AL115" s="964"/>
      <c r="AM115" s="964"/>
      <c r="AN115" s="964"/>
      <c r="AO115" s="965"/>
      <c r="AP115" s="967">
        <v>0.1</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1133452</v>
      </c>
      <c r="AB117" s="996"/>
      <c r="AC117" s="996"/>
      <c r="AD117" s="996"/>
      <c r="AE117" s="997"/>
      <c r="AF117" s="995">
        <v>1070305</v>
      </c>
      <c r="AG117" s="996"/>
      <c r="AH117" s="996"/>
      <c r="AI117" s="996"/>
      <c r="AJ117" s="997"/>
      <c r="AK117" s="995">
        <v>1128837</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431</v>
      </c>
      <c r="BR117" s="1016"/>
      <c r="BS117" s="1016"/>
      <c r="BT117" s="1016"/>
      <c r="BU117" s="1016"/>
      <c r="BV117" s="1016" t="s">
        <v>431</v>
      </c>
      <c r="BW117" s="1016"/>
      <c r="BX117" s="1016"/>
      <c r="BY117" s="1016"/>
      <c r="BZ117" s="1016"/>
      <c r="CA117" s="1016" t="s">
        <v>431</v>
      </c>
      <c r="CB117" s="1016"/>
      <c r="CC117" s="1016"/>
      <c r="CD117" s="1016"/>
      <c r="CE117" s="1016"/>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433</v>
      </c>
      <c r="BP118" s="1024"/>
      <c r="BQ118" s="1015">
        <v>17682455</v>
      </c>
      <c r="BR118" s="1016"/>
      <c r="BS118" s="1016"/>
      <c r="BT118" s="1016"/>
      <c r="BU118" s="1016"/>
      <c r="BV118" s="1016">
        <v>18579020</v>
      </c>
      <c r="BW118" s="1016"/>
      <c r="BX118" s="1016"/>
      <c r="BY118" s="1016"/>
      <c r="BZ118" s="1016"/>
      <c r="CA118" s="1016">
        <v>18760631</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6916679</v>
      </c>
      <c r="BR119" s="957"/>
      <c r="BS119" s="957"/>
      <c r="BT119" s="957"/>
      <c r="BU119" s="957"/>
      <c r="BV119" s="957">
        <v>7384079</v>
      </c>
      <c r="BW119" s="957"/>
      <c r="BX119" s="957"/>
      <c r="BY119" s="957"/>
      <c r="BZ119" s="957"/>
      <c r="CA119" s="957">
        <v>8072462</v>
      </c>
      <c r="CB119" s="957"/>
      <c r="CC119" s="957"/>
      <c r="CD119" s="957"/>
      <c r="CE119" s="957"/>
      <c r="CF119" s="971">
        <v>204.1</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180988</v>
      </c>
      <c r="DH119" s="1028"/>
      <c r="DI119" s="1028"/>
      <c r="DJ119" s="1028"/>
      <c r="DK119" s="1029"/>
      <c r="DL119" s="1030">
        <v>203441</v>
      </c>
      <c r="DM119" s="1028"/>
      <c r="DN119" s="1028"/>
      <c r="DO119" s="1028"/>
      <c r="DP119" s="1029"/>
      <c r="DQ119" s="1030">
        <v>183913</v>
      </c>
      <c r="DR119" s="1028"/>
      <c r="DS119" s="1028"/>
      <c r="DT119" s="1028"/>
      <c r="DU119" s="1029"/>
      <c r="DV119" s="1031">
        <v>4.5999999999999996</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156350</v>
      </c>
      <c r="BR120" s="950"/>
      <c r="BS120" s="950"/>
      <c r="BT120" s="950"/>
      <c r="BU120" s="950"/>
      <c r="BV120" s="950">
        <v>154019</v>
      </c>
      <c r="BW120" s="950"/>
      <c r="BX120" s="950"/>
      <c r="BY120" s="950"/>
      <c r="BZ120" s="950"/>
      <c r="CA120" s="950">
        <v>54829</v>
      </c>
      <c r="CB120" s="950"/>
      <c r="CC120" s="950"/>
      <c r="CD120" s="950"/>
      <c r="CE120" s="950"/>
      <c r="CF120" s="944">
        <v>1.4</v>
      </c>
      <c r="CG120" s="945"/>
      <c r="CH120" s="945"/>
      <c r="CI120" s="945"/>
      <c r="CJ120" s="945"/>
      <c r="CK120" s="1043" t="s">
        <v>439</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5372892</v>
      </c>
      <c r="DH120" s="957"/>
      <c r="DI120" s="957"/>
      <c r="DJ120" s="957"/>
      <c r="DK120" s="957"/>
      <c r="DL120" s="957">
        <v>5370057</v>
      </c>
      <c r="DM120" s="957"/>
      <c r="DN120" s="957"/>
      <c r="DO120" s="957"/>
      <c r="DP120" s="957"/>
      <c r="DQ120" s="957">
        <v>5522648</v>
      </c>
      <c r="DR120" s="957"/>
      <c r="DS120" s="957"/>
      <c r="DT120" s="957"/>
      <c r="DU120" s="957"/>
      <c r="DV120" s="958">
        <v>139.6</v>
      </c>
      <c r="DW120" s="958"/>
      <c r="DX120" s="958"/>
      <c r="DY120" s="958"/>
      <c r="DZ120" s="959"/>
    </row>
    <row r="121" spans="1:130" s="197" customFormat="1" ht="26.25" customHeight="1" x14ac:dyDescent="0.15">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10616930</v>
      </c>
      <c r="BR121" s="1016"/>
      <c r="BS121" s="1016"/>
      <c r="BT121" s="1016"/>
      <c r="BU121" s="1016"/>
      <c r="BV121" s="1016">
        <v>11206907</v>
      </c>
      <c r="BW121" s="1016"/>
      <c r="BX121" s="1016"/>
      <c r="BY121" s="1016"/>
      <c r="BZ121" s="1016"/>
      <c r="CA121" s="1016">
        <v>11735752</v>
      </c>
      <c r="CB121" s="1016"/>
      <c r="CC121" s="1016"/>
      <c r="CD121" s="1016"/>
      <c r="CE121" s="1016"/>
      <c r="CF121" s="1054">
        <v>296.7</v>
      </c>
      <c r="CG121" s="1055"/>
      <c r="CH121" s="1055"/>
      <c r="CI121" s="1055"/>
      <c r="CJ121" s="1055"/>
      <c r="CK121" s="1046"/>
      <c r="CL121" s="1047"/>
      <c r="CM121" s="1047"/>
      <c r="CN121" s="1047"/>
      <c r="CO121" s="1048"/>
      <c r="CP121" s="1037" t="s">
        <v>387</v>
      </c>
      <c r="CQ121" s="1038"/>
      <c r="CR121" s="1038"/>
      <c r="CS121" s="1038"/>
      <c r="CT121" s="1038"/>
      <c r="CU121" s="1038"/>
      <c r="CV121" s="1038"/>
      <c r="CW121" s="1038"/>
      <c r="CX121" s="1038"/>
      <c r="CY121" s="1038"/>
      <c r="CZ121" s="1038"/>
      <c r="DA121" s="1038"/>
      <c r="DB121" s="1038"/>
      <c r="DC121" s="1038"/>
      <c r="DD121" s="1038"/>
      <c r="DE121" s="1038"/>
      <c r="DF121" s="1039"/>
      <c r="DG121" s="949">
        <v>2141917</v>
      </c>
      <c r="DH121" s="950"/>
      <c r="DI121" s="950"/>
      <c r="DJ121" s="950"/>
      <c r="DK121" s="950"/>
      <c r="DL121" s="950">
        <v>2094664</v>
      </c>
      <c r="DM121" s="950"/>
      <c r="DN121" s="950"/>
      <c r="DO121" s="950"/>
      <c r="DP121" s="950"/>
      <c r="DQ121" s="950">
        <v>2016967</v>
      </c>
      <c r="DR121" s="950"/>
      <c r="DS121" s="950"/>
      <c r="DT121" s="950"/>
      <c r="DU121" s="950"/>
      <c r="DV121" s="951">
        <v>51</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17689959</v>
      </c>
      <c r="BR122" s="1065"/>
      <c r="BS122" s="1065"/>
      <c r="BT122" s="1065"/>
      <c r="BU122" s="1065"/>
      <c r="BV122" s="1065">
        <v>18745005</v>
      </c>
      <c r="BW122" s="1065"/>
      <c r="BX122" s="1065"/>
      <c r="BY122" s="1065"/>
      <c r="BZ122" s="1065"/>
      <c r="CA122" s="1065">
        <v>19863043</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1323084</v>
      </c>
      <c r="DH122" s="950"/>
      <c r="DI122" s="950"/>
      <c r="DJ122" s="950"/>
      <c r="DK122" s="950"/>
      <c r="DL122" s="950">
        <v>1266709</v>
      </c>
      <c r="DM122" s="950"/>
      <c r="DN122" s="950"/>
      <c r="DO122" s="950"/>
      <c r="DP122" s="950"/>
      <c r="DQ122" s="950">
        <v>1173127</v>
      </c>
      <c r="DR122" s="950"/>
      <c r="DS122" s="950"/>
      <c r="DT122" s="950"/>
      <c r="DU122" s="950"/>
      <c r="DV122" s="951">
        <v>29.7</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v>466695</v>
      </c>
      <c r="DH123" s="989"/>
      <c r="DI123" s="989"/>
      <c r="DJ123" s="989"/>
      <c r="DK123" s="990"/>
      <c r="DL123" s="991">
        <v>496470</v>
      </c>
      <c r="DM123" s="989"/>
      <c r="DN123" s="989"/>
      <c r="DO123" s="989"/>
      <c r="DP123" s="990"/>
      <c r="DQ123" s="991">
        <v>504095</v>
      </c>
      <c r="DR123" s="989"/>
      <c r="DS123" s="989"/>
      <c r="DT123" s="989"/>
      <c r="DU123" s="990"/>
      <c r="DV123" s="992">
        <v>12.7</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v>175838</v>
      </c>
      <c r="DH124" s="1028"/>
      <c r="DI124" s="1028"/>
      <c r="DJ124" s="1028"/>
      <c r="DK124" s="1029"/>
      <c r="DL124" s="1030">
        <v>169216</v>
      </c>
      <c r="DM124" s="1028"/>
      <c r="DN124" s="1028"/>
      <c r="DO124" s="1028"/>
      <c r="DP124" s="1029"/>
      <c r="DQ124" s="1030">
        <v>160302</v>
      </c>
      <c r="DR124" s="1028"/>
      <c r="DS124" s="1028"/>
      <c r="DT124" s="1028"/>
      <c r="DU124" s="1029"/>
      <c r="DV124" s="1031">
        <v>4.0999999999999996</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7466</v>
      </c>
      <c r="AB126" s="989"/>
      <c r="AC126" s="989"/>
      <c r="AD126" s="989"/>
      <c r="AE126" s="990"/>
      <c r="AF126" s="991">
        <v>3845</v>
      </c>
      <c r="AG126" s="989"/>
      <c r="AH126" s="989"/>
      <c r="AI126" s="989"/>
      <c r="AJ126" s="990"/>
      <c r="AK126" s="991">
        <v>3864</v>
      </c>
      <c r="AL126" s="989"/>
      <c r="AM126" s="989"/>
      <c r="AN126" s="989"/>
      <c r="AO126" s="990"/>
      <c r="AP126" s="992">
        <v>0.1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638</v>
      </c>
      <c r="AB127" s="989"/>
      <c r="AC127" s="989"/>
      <c r="AD127" s="989"/>
      <c r="AE127" s="990"/>
      <c r="AF127" s="991">
        <v>573</v>
      </c>
      <c r="AG127" s="989"/>
      <c r="AH127" s="989"/>
      <c r="AI127" s="989"/>
      <c r="AJ127" s="990"/>
      <c r="AK127" s="991">
        <v>558</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35431</v>
      </c>
      <c r="AB128" s="1120"/>
      <c r="AC128" s="1120"/>
      <c r="AD128" s="1120"/>
      <c r="AE128" s="1121"/>
      <c r="AF128" s="1122">
        <v>10278</v>
      </c>
      <c r="AG128" s="1120"/>
      <c r="AH128" s="1120"/>
      <c r="AI128" s="1120"/>
      <c r="AJ128" s="1121"/>
      <c r="AK128" s="1122">
        <v>9766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4490039</v>
      </c>
      <c r="AB129" s="989"/>
      <c r="AC129" s="989"/>
      <c r="AD129" s="989"/>
      <c r="AE129" s="990"/>
      <c r="AF129" s="991">
        <v>4483728</v>
      </c>
      <c r="AG129" s="989"/>
      <c r="AH129" s="989"/>
      <c r="AI129" s="989"/>
      <c r="AJ129" s="990"/>
      <c r="AK129" s="991">
        <v>4769353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734324</v>
      </c>
      <c r="AB130" s="989"/>
      <c r="AC130" s="989"/>
      <c r="AD130" s="989"/>
      <c r="AE130" s="990"/>
      <c r="AF130" s="991">
        <v>769169</v>
      </c>
      <c r="AG130" s="989"/>
      <c r="AH130" s="989"/>
      <c r="AI130" s="989"/>
      <c r="AJ130" s="990"/>
      <c r="AK130" s="991">
        <v>813507</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3755715</v>
      </c>
      <c r="AB131" s="1028"/>
      <c r="AC131" s="1028"/>
      <c r="AD131" s="1028"/>
      <c r="AE131" s="1029"/>
      <c r="AF131" s="1030">
        <v>3714559</v>
      </c>
      <c r="AG131" s="1028"/>
      <c r="AH131" s="1028"/>
      <c r="AI131" s="1028"/>
      <c r="AJ131" s="1029"/>
      <c r="AK131" s="1030">
        <v>3955846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9.6838285119999998</v>
      </c>
      <c r="AB132" s="1134"/>
      <c r="AC132" s="1134"/>
      <c r="AD132" s="1134"/>
      <c r="AE132" s="1135"/>
      <c r="AF132" s="1136">
        <v>7.8302100760000002</v>
      </c>
      <c r="AG132" s="1134"/>
      <c r="AH132" s="1134"/>
      <c r="AI132" s="1134"/>
      <c r="AJ132" s="1135"/>
      <c r="AK132" s="1136">
        <v>7.7243654079999997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10.1</v>
      </c>
      <c r="AB133" s="1141"/>
      <c r="AC133" s="1141"/>
      <c r="AD133" s="1141"/>
      <c r="AE133" s="1142"/>
      <c r="AF133" s="1140">
        <v>9</v>
      </c>
      <c r="AG133" s="1141"/>
      <c r="AH133" s="1141"/>
      <c r="AI133" s="1141"/>
      <c r="AJ133" s="1142"/>
      <c r="AK133" s="1140">
        <v>8.4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902163</v>
      </c>
      <c r="L9" s="264">
        <v>60982</v>
      </c>
      <c r="M9" s="265">
        <v>83939</v>
      </c>
      <c r="N9" s="266">
        <v>-27.3</v>
      </c>
    </row>
    <row r="10" spans="1:16" x14ac:dyDescent="0.15">
      <c r="A10" s="248"/>
      <c r="B10" s="244"/>
      <c r="C10" s="244"/>
      <c r="D10" s="244"/>
      <c r="E10" s="244"/>
      <c r="F10" s="244"/>
      <c r="G10" s="1149" t="s">
        <v>475</v>
      </c>
      <c r="H10" s="1150"/>
      <c r="I10" s="1150"/>
      <c r="J10" s="1151"/>
      <c r="K10" s="267">
        <v>233956</v>
      </c>
      <c r="L10" s="268">
        <v>15814</v>
      </c>
      <c r="M10" s="269">
        <v>8976</v>
      </c>
      <c r="N10" s="270">
        <v>76.2</v>
      </c>
    </row>
    <row r="11" spans="1:16" ht="13.5" customHeight="1" x14ac:dyDescent="0.15">
      <c r="A11" s="248"/>
      <c r="B11" s="244"/>
      <c r="C11" s="244"/>
      <c r="D11" s="244"/>
      <c r="E11" s="244"/>
      <c r="F11" s="244"/>
      <c r="G11" s="1149" t="s">
        <v>476</v>
      </c>
      <c r="H11" s="1150"/>
      <c r="I11" s="1150"/>
      <c r="J11" s="1151"/>
      <c r="K11" s="267">
        <v>194363</v>
      </c>
      <c r="L11" s="268">
        <v>13138</v>
      </c>
      <c r="M11" s="269">
        <v>13172</v>
      </c>
      <c r="N11" s="270">
        <v>-0.3</v>
      </c>
    </row>
    <row r="12" spans="1:16" ht="13.5" customHeight="1" x14ac:dyDescent="0.15">
      <c r="A12" s="248"/>
      <c r="B12" s="244"/>
      <c r="C12" s="244"/>
      <c r="D12" s="244"/>
      <c r="E12" s="244"/>
      <c r="F12" s="244"/>
      <c r="G12" s="1149" t="s">
        <v>477</v>
      </c>
      <c r="H12" s="1150"/>
      <c r="I12" s="1150"/>
      <c r="J12" s="1151"/>
      <c r="K12" s="267">
        <v>18312</v>
      </c>
      <c r="L12" s="268">
        <v>1238</v>
      </c>
      <c r="M12" s="269">
        <v>634</v>
      </c>
      <c r="N12" s="270">
        <v>95.3</v>
      </c>
    </row>
    <row r="13" spans="1:16" ht="13.5" customHeight="1" x14ac:dyDescent="0.15">
      <c r="A13" s="248"/>
      <c r="B13" s="244"/>
      <c r="C13" s="244"/>
      <c r="D13" s="244"/>
      <c r="E13" s="244"/>
      <c r="F13" s="244"/>
      <c r="G13" s="1149" t="s">
        <v>478</v>
      </c>
      <c r="H13" s="1150"/>
      <c r="I13" s="1150"/>
      <c r="J13" s="1151"/>
      <c r="K13" s="267" t="s">
        <v>479</v>
      </c>
      <c r="L13" s="268" t="s">
        <v>479</v>
      </c>
      <c r="M13" s="269">
        <v>21</v>
      </c>
      <c r="N13" s="270" t="s">
        <v>479</v>
      </c>
    </row>
    <row r="14" spans="1:16" ht="13.5" customHeight="1" x14ac:dyDescent="0.15">
      <c r="A14" s="248"/>
      <c r="B14" s="244"/>
      <c r="C14" s="244"/>
      <c r="D14" s="244"/>
      <c r="E14" s="244"/>
      <c r="F14" s="244"/>
      <c r="G14" s="1149" t="s">
        <v>480</v>
      </c>
      <c r="H14" s="1150"/>
      <c r="I14" s="1150"/>
      <c r="J14" s="1151"/>
      <c r="K14" s="267">
        <v>65702</v>
      </c>
      <c r="L14" s="268">
        <v>4441</v>
      </c>
      <c r="M14" s="269">
        <v>3872</v>
      </c>
      <c r="N14" s="270">
        <v>14.7</v>
      </c>
    </row>
    <row r="15" spans="1:16" ht="13.5" customHeight="1" x14ac:dyDescent="0.15">
      <c r="A15" s="248"/>
      <c r="B15" s="244"/>
      <c r="C15" s="244"/>
      <c r="D15" s="244"/>
      <c r="E15" s="244"/>
      <c r="F15" s="244"/>
      <c r="G15" s="1149" t="s">
        <v>481</v>
      </c>
      <c r="H15" s="1150"/>
      <c r="I15" s="1150"/>
      <c r="J15" s="1151"/>
      <c r="K15" s="267">
        <v>9567</v>
      </c>
      <c r="L15" s="268">
        <v>647</v>
      </c>
      <c r="M15" s="269">
        <v>2062</v>
      </c>
      <c r="N15" s="270">
        <v>-68.599999999999994</v>
      </c>
    </row>
    <row r="16" spans="1:16" x14ac:dyDescent="0.15">
      <c r="A16" s="248"/>
      <c r="B16" s="244"/>
      <c r="C16" s="244"/>
      <c r="D16" s="244"/>
      <c r="E16" s="244"/>
      <c r="F16" s="244"/>
      <c r="G16" s="1152" t="s">
        <v>482</v>
      </c>
      <c r="H16" s="1153"/>
      <c r="I16" s="1153"/>
      <c r="J16" s="1154"/>
      <c r="K16" s="268">
        <v>-100599</v>
      </c>
      <c r="L16" s="268">
        <v>-6800</v>
      </c>
      <c r="M16" s="269">
        <v>-8514</v>
      </c>
      <c r="N16" s="270">
        <v>-20.100000000000001</v>
      </c>
    </row>
    <row r="17" spans="1:16" x14ac:dyDescent="0.15">
      <c r="A17" s="248"/>
      <c r="B17" s="244"/>
      <c r="C17" s="244"/>
      <c r="D17" s="244"/>
      <c r="E17" s="244"/>
      <c r="F17" s="244"/>
      <c r="G17" s="1152" t="s">
        <v>168</v>
      </c>
      <c r="H17" s="1153"/>
      <c r="I17" s="1153"/>
      <c r="J17" s="1154"/>
      <c r="K17" s="268">
        <v>1323464</v>
      </c>
      <c r="L17" s="268">
        <v>89460</v>
      </c>
      <c r="M17" s="269">
        <v>104161</v>
      </c>
      <c r="N17" s="270">
        <v>-14.1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7.1</v>
      </c>
      <c r="L21" s="281">
        <v>9.8000000000000007</v>
      </c>
      <c r="M21" s="282">
        <v>-2.7</v>
      </c>
      <c r="N21" s="249"/>
      <c r="O21" s="283"/>
      <c r="P21" s="279"/>
    </row>
    <row r="22" spans="1:16" s="284" customFormat="1" x14ac:dyDescent="0.15">
      <c r="A22" s="279"/>
      <c r="B22" s="249"/>
      <c r="C22" s="249"/>
      <c r="D22" s="249"/>
      <c r="E22" s="249"/>
      <c r="F22" s="249"/>
      <c r="G22" s="1144" t="s">
        <v>488</v>
      </c>
      <c r="H22" s="1145"/>
      <c r="I22" s="1145"/>
      <c r="J22" s="1146"/>
      <c r="K22" s="285">
        <v>98</v>
      </c>
      <c r="L22" s="286">
        <v>96.3</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577401</v>
      </c>
      <c r="L32" s="294">
        <v>39029</v>
      </c>
      <c r="M32" s="295">
        <v>53592</v>
      </c>
      <c r="N32" s="296">
        <v>-27.2</v>
      </c>
    </row>
    <row r="33" spans="1:16" ht="13.5" customHeight="1" x14ac:dyDescent="0.15">
      <c r="A33" s="248"/>
      <c r="B33" s="244"/>
      <c r="C33" s="244"/>
      <c r="D33" s="244"/>
      <c r="E33" s="244"/>
      <c r="F33" s="244"/>
      <c r="G33" s="1160" t="s">
        <v>493</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494</v>
      </c>
      <c r="H34" s="1161"/>
      <c r="I34" s="1161"/>
      <c r="J34" s="1162"/>
      <c r="K34" s="294" t="s">
        <v>479</v>
      </c>
      <c r="L34" s="294" t="s">
        <v>479</v>
      </c>
      <c r="M34" s="295">
        <v>0</v>
      </c>
      <c r="N34" s="296" t="s">
        <v>479</v>
      </c>
    </row>
    <row r="35" spans="1:16" ht="27" customHeight="1" x14ac:dyDescent="0.15">
      <c r="A35" s="248"/>
      <c r="B35" s="244"/>
      <c r="C35" s="244"/>
      <c r="D35" s="244"/>
      <c r="E35" s="244"/>
      <c r="F35" s="244"/>
      <c r="G35" s="1160" t="s">
        <v>495</v>
      </c>
      <c r="H35" s="1161"/>
      <c r="I35" s="1161"/>
      <c r="J35" s="1162"/>
      <c r="K35" s="294">
        <v>538199</v>
      </c>
      <c r="L35" s="294">
        <v>36380</v>
      </c>
      <c r="M35" s="295">
        <v>20509</v>
      </c>
      <c r="N35" s="296">
        <v>77.400000000000006</v>
      </c>
    </row>
    <row r="36" spans="1:16" ht="27" customHeight="1" x14ac:dyDescent="0.15">
      <c r="A36" s="248"/>
      <c r="B36" s="244"/>
      <c r="C36" s="244"/>
      <c r="D36" s="244"/>
      <c r="E36" s="244"/>
      <c r="F36" s="244"/>
      <c r="G36" s="1160" t="s">
        <v>496</v>
      </c>
      <c r="H36" s="1161"/>
      <c r="I36" s="1161"/>
      <c r="J36" s="1162"/>
      <c r="K36" s="294">
        <v>8815</v>
      </c>
      <c r="L36" s="294">
        <v>596</v>
      </c>
      <c r="M36" s="295">
        <v>3503</v>
      </c>
      <c r="N36" s="296">
        <v>-83</v>
      </c>
    </row>
    <row r="37" spans="1:16" ht="13.5" customHeight="1" x14ac:dyDescent="0.15">
      <c r="A37" s="248"/>
      <c r="B37" s="244"/>
      <c r="C37" s="244"/>
      <c r="D37" s="244"/>
      <c r="E37" s="244"/>
      <c r="F37" s="244"/>
      <c r="G37" s="1160" t="s">
        <v>497</v>
      </c>
      <c r="H37" s="1161"/>
      <c r="I37" s="1161"/>
      <c r="J37" s="1162"/>
      <c r="K37" s="294">
        <v>4422</v>
      </c>
      <c r="L37" s="294">
        <v>299</v>
      </c>
      <c r="M37" s="295">
        <v>1405</v>
      </c>
      <c r="N37" s="296">
        <v>-78.7</v>
      </c>
    </row>
    <row r="38" spans="1:16" ht="27" customHeight="1" x14ac:dyDescent="0.15">
      <c r="A38" s="248"/>
      <c r="B38" s="244"/>
      <c r="C38" s="244"/>
      <c r="D38" s="244"/>
      <c r="E38" s="244"/>
      <c r="F38" s="244"/>
      <c r="G38" s="1163" t="s">
        <v>498</v>
      </c>
      <c r="H38" s="1164"/>
      <c r="I38" s="1164"/>
      <c r="J38" s="1165"/>
      <c r="K38" s="297" t="s">
        <v>479</v>
      </c>
      <c r="L38" s="297" t="s">
        <v>479</v>
      </c>
      <c r="M38" s="298">
        <v>2</v>
      </c>
      <c r="N38" s="299" t="s">
        <v>479</v>
      </c>
      <c r="O38" s="293"/>
    </row>
    <row r="39" spans="1:16" x14ac:dyDescent="0.15">
      <c r="A39" s="248"/>
      <c r="B39" s="244"/>
      <c r="C39" s="244"/>
      <c r="D39" s="244"/>
      <c r="E39" s="244"/>
      <c r="F39" s="244"/>
      <c r="G39" s="1163" t="s">
        <v>499</v>
      </c>
      <c r="H39" s="1164"/>
      <c r="I39" s="1164"/>
      <c r="J39" s="1165"/>
      <c r="K39" s="300">
        <v>-9766</v>
      </c>
      <c r="L39" s="300">
        <v>-660</v>
      </c>
      <c r="M39" s="301">
        <v>-1515</v>
      </c>
      <c r="N39" s="302">
        <v>-56.4</v>
      </c>
      <c r="O39" s="293"/>
    </row>
    <row r="40" spans="1:16" ht="27" customHeight="1" x14ac:dyDescent="0.15">
      <c r="A40" s="248"/>
      <c r="B40" s="244"/>
      <c r="C40" s="244"/>
      <c r="D40" s="244"/>
      <c r="E40" s="244"/>
      <c r="F40" s="244"/>
      <c r="G40" s="1160" t="s">
        <v>500</v>
      </c>
      <c r="H40" s="1161"/>
      <c r="I40" s="1161"/>
      <c r="J40" s="1162"/>
      <c r="K40" s="300">
        <v>-813507</v>
      </c>
      <c r="L40" s="300">
        <v>-54989</v>
      </c>
      <c r="M40" s="301">
        <v>-52955</v>
      </c>
      <c r="N40" s="302">
        <v>3.8</v>
      </c>
      <c r="O40" s="293"/>
    </row>
    <row r="41" spans="1:16" x14ac:dyDescent="0.15">
      <c r="A41" s="248"/>
      <c r="B41" s="244"/>
      <c r="C41" s="244"/>
      <c r="D41" s="244"/>
      <c r="E41" s="244"/>
      <c r="F41" s="244"/>
      <c r="G41" s="1166" t="s">
        <v>279</v>
      </c>
      <c r="H41" s="1167"/>
      <c r="I41" s="1167"/>
      <c r="J41" s="1168"/>
      <c r="K41" s="294">
        <v>305564</v>
      </c>
      <c r="L41" s="300">
        <v>20655</v>
      </c>
      <c r="M41" s="301">
        <v>24541</v>
      </c>
      <c r="N41" s="302">
        <v>-15.8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895167</v>
      </c>
      <c r="J51" s="320">
        <v>58623</v>
      </c>
      <c r="K51" s="321">
        <v>-37.1</v>
      </c>
      <c r="L51" s="322">
        <v>59829</v>
      </c>
      <c r="M51" s="323">
        <v>-16.7</v>
      </c>
      <c r="N51" s="324">
        <v>-20.399999999999999</v>
      </c>
    </row>
    <row r="52" spans="1:14" x14ac:dyDescent="0.15">
      <c r="A52" s="248"/>
      <c r="B52" s="244"/>
      <c r="C52" s="244"/>
      <c r="D52" s="244"/>
      <c r="E52" s="244"/>
      <c r="F52" s="244"/>
      <c r="G52" s="325"/>
      <c r="H52" s="326" t="s">
        <v>511</v>
      </c>
      <c r="I52" s="327">
        <v>197945</v>
      </c>
      <c r="J52" s="328">
        <v>12963</v>
      </c>
      <c r="K52" s="329">
        <v>-57.4</v>
      </c>
      <c r="L52" s="330">
        <v>33669</v>
      </c>
      <c r="M52" s="331">
        <v>-3.9</v>
      </c>
      <c r="N52" s="332">
        <v>-53.5</v>
      </c>
    </row>
    <row r="53" spans="1:14" x14ac:dyDescent="0.15">
      <c r="A53" s="248"/>
      <c r="B53" s="244"/>
      <c r="C53" s="244"/>
      <c r="D53" s="244"/>
      <c r="E53" s="244"/>
      <c r="F53" s="244"/>
      <c r="G53" s="310" t="s">
        <v>512</v>
      </c>
      <c r="H53" s="311"/>
      <c r="I53" s="319">
        <v>1062805</v>
      </c>
      <c r="J53" s="320">
        <v>69596</v>
      </c>
      <c r="K53" s="321">
        <v>18.7</v>
      </c>
      <c r="L53" s="322">
        <v>70582</v>
      </c>
      <c r="M53" s="323">
        <v>18</v>
      </c>
      <c r="N53" s="324">
        <v>0.7</v>
      </c>
    </row>
    <row r="54" spans="1:14" x14ac:dyDescent="0.15">
      <c r="A54" s="248"/>
      <c r="B54" s="244"/>
      <c r="C54" s="244"/>
      <c r="D54" s="244"/>
      <c r="E54" s="244"/>
      <c r="F54" s="244"/>
      <c r="G54" s="325"/>
      <c r="H54" s="326" t="s">
        <v>511</v>
      </c>
      <c r="I54" s="327">
        <v>374455</v>
      </c>
      <c r="J54" s="328">
        <v>24521</v>
      </c>
      <c r="K54" s="329">
        <v>89.2</v>
      </c>
      <c r="L54" s="330">
        <v>36117</v>
      </c>
      <c r="M54" s="331">
        <v>7.3</v>
      </c>
      <c r="N54" s="332">
        <v>81.900000000000006</v>
      </c>
    </row>
    <row r="55" spans="1:14" x14ac:dyDescent="0.15">
      <c r="A55" s="248"/>
      <c r="B55" s="244"/>
      <c r="C55" s="244"/>
      <c r="D55" s="244"/>
      <c r="E55" s="244"/>
      <c r="F55" s="244"/>
      <c r="G55" s="310" t="s">
        <v>513</v>
      </c>
      <c r="H55" s="311"/>
      <c r="I55" s="319">
        <v>1609449</v>
      </c>
      <c r="J55" s="320">
        <v>106311</v>
      </c>
      <c r="K55" s="321">
        <v>52.8</v>
      </c>
      <c r="L55" s="322">
        <v>81990</v>
      </c>
      <c r="M55" s="323">
        <v>16.2</v>
      </c>
      <c r="N55" s="324">
        <v>36.6</v>
      </c>
    </row>
    <row r="56" spans="1:14" x14ac:dyDescent="0.15">
      <c r="A56" s="248"/>
      <c r="B56" s="244"/>
      <c r="C56" s="244"/>
      <c r="D56" s="244"/>
      <c r="E56" s="244"/>
      <c r="F56" s="244"/>
      <c r="G56" s="325"/>
      <c r="H56" s="326" t="s">
        <v>511</v>
      </c>
      <c r="I56" s="327">
        <v>400745</v>
      </c>
      <c r="J56" s="328">
        <v>26471</v>
      </c>
      <c r="K56" s="329">
        <v>8</v>
      </c>
      <c r="L56" s="330">
        <v>34482</v>
      </c>
      <c r="M56" s="331">
        <v>-4.5</v>
      </c>
      <c r="N56" s="332">
        <v>12.5</v>
      </c>
    </row>
    <row r="57" spans="1:14" x14ac:dyDescent="0.15">
      <c r="A57" s="248"/>
      <c r="B57" s="244"/>
      <c r="C57" s="244"/>
      <c r="D57" s="244"/>
      <c r="E57" s="244"/>
      <c r="F57" s="244"/>
      <c r="G57" s="310" t="s">
        <v>514</v>
      </c>
      <c r="H57" s="311"/>
      <c r="I57" s="319">
        <v>1978596</v>
      </c>
      <c r="J57" s="320">
        <v>132003</v>
      </c>
      <c r="K57" s="321">
        <v>24.2</v>
      </c>
      <c r="L57" s="322">
        <v>87551</v>
      </c>
      <c r="M57" s="323">
        <v>6.8</v>
      </c>
      <c r="N57" s="324">
        <v>17.399999999999999</v>
      </c>
    </row>
    <row r="58" spans="1:14" x14ac:dyDescent="0.15">
      <c r="A58" s="248"/>
      <c r="B58" s="244"/>
      <c r="C58" s="244"/>
      <c r="D58" s="244"/>
      <c r="E58" s="244"/>
      <c r="F58" s="244"/>
      <c r="G58" s="325"/>
      <c r="H58" s="326" t="s">
        <v>511</v>
      </c>
      <c r="I58" s="327">
        <v>662236</v>
      </c>
      <c r="J58" s="328">
        <v>44181</v>
      </c>
      <c r="K58" s="329">
        <v>66.900000000000006</v>
      </c>
      <c r="L58" s="330">
        <v>43994</v>
      </c>
      <c r="M58" s="331">
        <v>27.6</v>
      </c>
      <c r="N58" s="332">
        <v>39.299999999999997</v>
      </c>
    </row>
    <row r="59" spans="1:14" x14ac:dyDescent="0.15">
      <c r="A59" s="248"/>
      <c r="B59" s="244"/>
      <c r="C59" s="244"/>
      <c r="D59" s="244"/>
      <c r="E59" s="244"/>
      <c r="F59" s="244"/>
      <c r="G59" s="310" t="s">
        <v>515</v>
      </c>
      <c r="H59" s="311"/>
      <c r="I59" s="319">
        <v>932272</v>
      </c>
      <c r="J59" s="320">
        <v>63017</v>
      </c>
      <c r="K59" s="321">
        <v>-52.3</v>
      </c>
      <c r="L59" s="322">
        <v>106092</v>
      </c>
      <c r="M59" s="323">
        <v>21.2</v>
      </c>
      <c r="N59" s="324">
        <v>-73.5</v>
      </c>
    </row>
    <row r="60" spans="1:14" x14ac:dyDescent="0.15">
      <c r="A60" s="248"/>
      <c r="B60" s="244"/>
      <c r="C60" s="244"/>
      <c r="D60" s="244"/>
      <c r="E60" s="244"/>
      <c r="F60" s="244"/>
      <c r="G60" s="325"/>
      <c r="H60" s="326" t="s">
        <v>511</v>
      </c>
      <c r="I60" s="333">
        <v>627365</v>
      </c>
      <c r="J60" s="328">
        <v>42407</v>
      </c>
      <c r="K60" s="329">
        <v>-4</v>
      </c>
      <c r="L60" s="330">
        <v>44299</v>
      </c>
      <c r="M60" s="331">
        <v>0.7</v>
      </c>
      <c r="N60" s="332">
        <v>-4.7</v>
      </c>
    </row>
    <row r="61" spans="1:14" x14ac:dyDescent="0.15">
      <c r="A61" s="248"/>
      <c r="B61" s="244"/>
      <c r="C61" s="244"/>
      <c r="D61" s="244"/>
      <c r="E61" s="244"/>
      <c r="F61" s="244"/>
      <c r="G61" s="310" t="s">
        <v>516</v>
      </c>
      <c r="H61" s="334"/>
      <c r="I61" s="335">
        <v>1295658</v>
      </c>
      <c r="J61" s="336">
        <v>85910</v>
      </c>
      <c r="K61" s="337">
        <v>1.3</v>
      </c>
      <c r="L61" s="338">
        <v>81209</v>
      </c>
      <c r="M61" s="339">
        <v>9.1</v>
      </c>
      <c r="N61" s="324">
        <v>-7.8</v>
      </c>
    </row>
    <row r="62" spans="1:14" x14ac:dyDescent="0.15">
      <c r="A62" s="248"/>
      <c r="B62" s="244"/>
      <c r="C62" s="244"/>
      <c r="D62" s="244"/>
      <c r="E62" s="244"/>
      <c r="F62" s="244"/>
      <c r="G62" s="325"/>
      <c r="H62" s="326" t="s">
        <v>511</v>
      </c>
      <c r="I62" s="327">
        <v>452549</v>
      </c>
      <c r="J62" s="328">
        <v>30109</v>
      </c>
      <c r="K62" s="329">
        <v>20.5</v>
      </c>
      <c r="L62" s="330">
        <v>38512</v>
      </c>
      <c r="M62" s="331">
        <v>5.4</v>
      </c>
      <c r="N62" s="332">
        <v>15.1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74.14</v>
      </c>
      <c r="G47" s="12">
        <v>75.459999999999994</v>
      </c>
      <c r="H47" s="12">
        <v>78.930000000000007</v>
      </c>
      <c r="I47" s="12">
        <v>82.02</v>
      </c>
      <c r="J47" s="13">
        <v>81.489999999999995</v>
      </c>
    </row>
    <row r="48" spans="2:10" ht="57.75" customHeight="1" x14ac:dyDescent="0.15">
      <c r="B48" s="14"/>
      <c r="C48" s="1171" t="s">
        <v>4</v>
      </c>
      <c r="D48" s="1171"/>
      <c r="E48" s="1172"/>
      <c r="F48" s="15">
        <v>10.51</v>
      </c>
      <c r="G48" s="16">
        <v>10.130000000000001</v>
      </c>
      <c r="H48" s="16">
        <v>10.72</v>
      </c>
      <c r="I48" s="16">
        <v>12.32</v>
      </c>
      <c r="J48" s="17">
        <v>9.17</v>
      </c>
    </row>
    <row r="49" spans="2:10" ht="57.75" customHeight="1" thickBot="1" x14ac:dyDescent="0.2">
      <c r="B49" s="18"/>
      <c r="C49" s="1173" t="s">
        <v>5</v>
      </c>
      <c r="D49" s="1173"/>
      <c r="E49" s="1174"/>
      <c r="F49" s="19" t="s">
        <v>523</v>
      </c>
      <c r="G49" s="20" t="s">
        <v>524</v>
      </c>
      <c r="H49" s="20">
        <v>2.19</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2017-03-10T06:15:03Z</cp:lastPrinted>
  <dcterms:created xsi:type="dcterms:W3CDTF">2017-02-15T21:34:07Z</dcterms:created>
  <dcterms:modified xsi:type="dcterms:W3CDTF">2017-05-16T08:33:09Z</dcterms:modified>
</cp:coreProperties>
</file>