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s="1"/>
  <c r="U36" i="9" s="1"/>
  <c r="U37" i="9" s="1"/>
  <c r="AM34" i="9" l="1"/>
  <c r="AM35" i="9" s="1"/>
  <c r="BW34" i="9" l="1"/>
  <c r="BW35" i="9" s="1"/>
  <c r="BW36" i="9" s="1"/>
  <c r="BW37" i="9" s="1"/>
  <c r="BW38" i="9" s="1"/>
  <c r="BW39" i="9" s="1"/>
  <c r="BW40" i="9" s="1"/>
  <c r="BW41" i="9" s="1"/>
  <c r="BW42" i="9" s="1"/>
  <c r="BW43" i="9" s="1"/>
  <c r="BE34" i="9"/>
  <c r="BE35" i="9" s="1"/>
  <c r="BE36" i="9" s="1"/>
  <c r="BE37" i="9" s="1"/>
  <c r="CO34" i="9" l="1"/>
  <c r="CO35" i="9" s="1"/>
  <c r="CO36" i="9" s="1"/>
  <c r="CO37" i="9" s="1"/>
  <c r="CO38" i="9" s="1"/>
  <c r="CO39" i="9" s="1"/>
  <c r="CO40" i="9" s="1"/>
</calcChain>
</file>

<file path=xl/sharedStrings.xml><?xml version="1.0" encoding="utf-8"?>
<sst xmlns="http://schemas.openxmlformats.org/spreadsheetml/2006/main" count="1078" uniqueCount="587">
  <si>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</si>
  <si>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</si>
  <si>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</si>
  <si>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</si>
  <si>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</si>
  <si>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</si>
  <si>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</si>
  <si>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</si>
  <si>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</si>
  <si>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</si>
  <si>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</si>
  <si>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</si>
  <si>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</si>
  <si>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</si>
  <si>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</si>
  <si>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</si>
  <si>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</si>
  <si>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</si>
  <si>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</si>
  <si>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</si>
  <si>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</si>
  <si>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</si>
  <si>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</si>
  <si>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</si>
  <si>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</si>
  <si>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</si>
  <si>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</si>
  <si>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</si>
  <si>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</si>
  <si>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</si>
  <si>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</si>
  <si>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</si>
  <si>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</si>
  <si>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</si>
  <si>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</si>
  <si>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</si>
  <si>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</si>
  <si>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</si>
  <si>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</si>
  <si>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</si>
  <si>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</si>
  <si>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</si>
  <si>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</si>
  <si>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</si>
  <si>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</si>
  <si>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</si>
  <si>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</si>
  <si>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</si>
  <si>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</si>
  <si>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</si>
  <si>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</si>
  <si>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</si>
  <si>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</si>
  <si>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</si>
  <si>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</si>
  <si>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</si>
  <si>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</si>
  <si>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</si>
  <si>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</si>
  <si>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</si>
  <si>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</si>
  <si>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</si>
  <si>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</si>
  <si>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</si>
  <si>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</si>
  <si>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</si>
  <si>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</si>
  <si>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</si>
  <si>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</si>
  <si>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</si>
  <si>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</si>
  <si>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</si>
  <si>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</si>
  <si>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</si>
  <si>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</si>
  <si>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</si>
  <si>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</si>
  <si>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</si>
  <si>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</si>
  <si>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</si>
  <si>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</si>
  <si>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</si>
  <si>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</si>
  <si>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</si>
  <si>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</si>
  <si>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</si>
  <si>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</si>
  <si>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</si>
  <si>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</si>
  <si>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</si>
  <si>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</si>
  <si>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</si>
  <si>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</si>
  <si>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</si>
  <si>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</si>
  <si>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</si>
  <si>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</si>
  <si>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</si>
  <si>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</si>
  <si>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</si>
  <si>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</si>
  <si>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</si>
  <si>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</si>
  <si>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</si>
  <si>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</si>
  <si>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</si>
  <si>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</si>
  <si>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</si>
  <si>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</si>
  <si>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</si>
  <si>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</si>
  <si>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</si>
  <si>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</si>
  <si>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</si>
  <si>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</si>
  <si>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</si>
  <si>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</si>
  <si>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</si>
  <si>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</si>
  <si>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</si>
  <si>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</si>
  <si>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</si>
  <si>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</si>
  <si>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</si>
  <si>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</si>
  <si>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</si>
  <si>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</si>
  <si>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</si>
  <si>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</si>
  <si>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</si>
  <si>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</si>
  <si>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</si>
  <si>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</si>
  <si>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</si>
  <si>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</si>
  <si>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</si>
  <si>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</si>
  <si>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</si>
  <si>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</si>
  <si>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</si>
  <si>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</si>
  <si>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</si>
  <si>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</si>
  <si>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</si>
  <si>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</si>
  <si>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</si>
  <si>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</si>
  <si>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</si>
  <si>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</si>
  <si>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</si>
  <si>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</si>
  <si>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</si>
  <si>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</si>
  <si>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</si>
  <si>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</si>
  <si>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</si>
  <si>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</si>
  <si>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</si>
  <si>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</si>
  <si>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</si>
  <si>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</si>
  <si>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</si>
  <si>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</si>
  <si>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</si>
  <si>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</si>
  <si>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</si>
  <si>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</si>
  <si>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</si>
  <si>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</si>
  <si>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</si>
  <si>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</si>
  <si>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</si>
  <si>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</si>
  <si>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</si>
  <si>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</si>
  <si>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</si>
  <si>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</si>
  <si>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</si>
  <si>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</si>
  <si>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</si>
  <si>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</si>
  <si>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</si>
  <si>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</si>
  <si>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</si>
  <si>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</si>
  <si>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</si>
  <si>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</si>
  <si>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</si>
  <si>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</si>
  <si>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</si>
  <si>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</si>
  <si>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</si>
  <si>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</si>
  <si>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岡山県鏡野町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</si>
  <si>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</si>
  <si>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</si>
  <si>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</si>
  <si>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</si>
  <si>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</si>
  <si>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</si>
  <si>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</si>
  <si>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</si>
  <si>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</si>
  <si>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</si>
  <si>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</si>
  <si>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</si>
  <si>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</si>
  <si>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</si>
  <si>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</si>
  <si>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</si>
  <si>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</si>
  <si>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</si>
  <si>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</si>
  <si>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</si>
  <si>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</si>
  <si>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</si>
  <si>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</si>
  <si>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</si>
  <si>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</si>
  <si>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</si>
  <si>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</si>
  <si>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</si>
  <si>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</si>
  <si>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</si>
  <si>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</si>
  <si>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</si>
  <si>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</si>
  <si>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</si>
  <si>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</si>
  <si>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</si>
  <si>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</si>
  <si>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</si>
  <si>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</si>
  <si>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</si>
  <si>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</si>
  <si>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</si>
  <si>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</si>
  <si>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</si>
  <si>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</si>
  <si>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</si>
  <si>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</si>
  <si>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</si>
  <si>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</si>
  <si>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</si>
  <si>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</si>
  <si>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</si>
  <si>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</si>
  <si>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</si>
  <si>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</si>
  <si>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</si>
  <si>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</si>
  <si>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</si>
  <si>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</si>
  <si>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</si>
  <si>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</si>
  <si>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</si>
  <si>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</si>
  <si>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</si>
  <si>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</si>
  <si>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</si>
  <si>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</si>
  <si>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</si>
  <si>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</si>
  <si>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</si>
  <si>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</si>
  <si>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</si>
  <si>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</si>
  <si>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</si>
  <si>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</si>
  <si>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</si>
  <si>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</si>
  <si>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</si>
  <si>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</si>
  <si>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</si>
  <si>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</si>
  <si>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</si>
  <si>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</si>
  <si>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</si>
  <si>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</si>
  <si>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</si>
  <si>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</si>
  <si>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</si>
  <si>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</si>
  <si>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</si>
  <si>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</si>
  <si>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</si>
  <si>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</si>
  <si>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</si>
  <si>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</si>
  <si>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</si>
  <si>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</si>
  <si>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</si>
  <si>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</si>
  <si>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</si>
  <si>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</si>
  <si>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</si>
  <si>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</si>
  <si>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</si>
  <si>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</si>
  <si>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</si>
  <si>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</si>
  <si>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</si>
  <si>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</si>
  <si>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</si>
  <si>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</si>
  <si>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</si>
  <si>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</si>
  <si>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</si>
  <si>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</si>
  <si>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</si>
  <si>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</si>
  <si>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</si>
  <si>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</si>
  <si>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</si>
  <si>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</si>
  <si>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</si>
  <si>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</si>
  <si>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</si>
  <si>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</si>
  <si>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</si>
  <si>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</si>
  <si>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</si>
  <si>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</si>
  <si>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</si>
  <si>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</si>
  <si>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</si>
  <si>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</si>
  <si>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</si>
  <si>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</si>
  <si>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</si>
  <si>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</si>
  <si>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</si>
  <si>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</si>
  <si>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</si>
  <si>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</si>
  <si>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</si>
  <si>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</si>
  <si>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</si>
  <si>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</si>
  <si>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</si>
  <si>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</si>
  <si>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岡山県鏡野町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</si>
  <si>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</si>
  <si>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</si>
  <si>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</si>
  <si>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</si>
  <si>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</si>
  <si>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</si>
  <si>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</si>
  <si>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</si>
  <si>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</si>
  <si>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</si>
  <si>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</si>
  <si>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</si>
  <si>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</si>
  <si>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</si>
  <si>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</si>
  <si>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</si>
  <si>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</si>
  <si>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</si>
  <si>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</si>
  <si>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</si>
  <si>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</si>
  <si>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奨学会特別会計</t>
    <phoneticPr fontId="5"/>
  </si>
  <si>
    <t>越畑専用水道特別会計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</si>
  <si>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</si>
  <si>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</si>
  <si>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</si>
  <si>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</si>
  <si>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</si>
  <si>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</si>
  <si>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</si>
  <si>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</si>
  <si>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</si>
  <si>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</si>
  <si>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</si>
  <si>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</si>
  <si>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</si>
  <si>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</si>
  <si>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</si>
  <si>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</si>
  <si>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</si>
  <si>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</si>
  <si>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</si>
  <si>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</si>
  <si>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簡易水道特別会計</t>
    <phoneticPr fontId="5"/>
  </si>
  <si>
    <t>法非適用企業</t>
    <phoneticPr fontId="5"/>
  </si>
  <si>
    <t>農業集落排水事業特別会計</t>
    <phoneticPr fontId="5"/>
  </si>
  <si>
    <t>林業集落排水事業特別会計</t>
    <phoneticPr fontId="5"/>
  </si>
  <si>
    <t>-</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</si>
  <si>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</si>
  <si>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</si>
  <si>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</si>
  <si>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</si>
  <si>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</si>
  <si>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</si>
  <si>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</si>
  <si>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</si>
  <si>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</si>
  <si>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</si>
  <si>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</si>
  <si>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</si>
  <si>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</si>
  <si>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</si>
  <si>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</si>
  <si>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</si>
  <si>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</si>
  <si>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</si>
  <si>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</si>
  <si>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</si>
  <si>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</si>
  <si>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</si>
  <si>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</si>
  <si>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</si>
  <si>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</si>
  <si>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</si>
  <si>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</si>
  <si>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</si>
  <si>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</si>
  <si>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</si>
  <si>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</si>
  <si>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</si>
  <si>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</si>
  <si>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</si>
  <si>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</si>
  <si>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</si>
  <si>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</si>
  <si>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</si>
  <si>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</si>
  <si>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</si>
  <si>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</si>
  <si>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</si>
  <si>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</si>
  <si>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</si>
  <si>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</si>
  <si>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</si>
  <si>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</si>
  <si>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</si>
  <si>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</si>
  <si>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</si>
  <si>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</si>
  <si>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</si>
  <si>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</si>
  <si>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</si>
  <si>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</si>
  <si>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</si>
  <si>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</si>
  <si>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</si>
  <si>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</si>
  <si>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</si>
  <si>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国民健康保険病院事業会計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</si>
  <si>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</si>
  <si>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</si>
  <si>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</si>
  <si>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</si>
  <si>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</si>
  <si>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</si>
  <si>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</si>
  <si>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</si>
  <si>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</si>
  <si>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</si>
  <si>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</si>
  <si>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</si>
  <si>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</si>
  <si>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</si>
  <si>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</si>
  <si>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</si>
  <si>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</si>
  <si>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</si>
  <si>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</si>
  <si>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</si>
  <si>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</si>
  <si>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</si>
  <si>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</si>
  <si>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</si>
  <si>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</si>
  <si>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</si>
  <si>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</si>
  <si>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</si>
  <si>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</si>
  <si>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</si>
  <si>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</si>
  <si>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</si>
  <si>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</si>
  <si>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</si>
  <si>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</si>
  <si>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</si>
  <si>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</si>
  <si>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</si>
  <si>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</si>
  <si>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</si>
  <si>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</si>
  <si>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</si>
  <si>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</si>
  <si>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</si>
  <si>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</si>
  <si>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</si>
  <si>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</si>
  <si>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</si>
  <si>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</si>
  <si>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</si>
  <si>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</si>
  <si>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</si>
  <si>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</si>
  <si>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</si>
  <si>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</si>
  <si>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</si>
  <si>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</si>
  <si>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</si>
  <si>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</si>
  <si>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</si>
  <si>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</si>
  <si>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</si>
  <si>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</si>
  <si>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</si>
  <si>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</si>
  <si>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</si>
  <si>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</si>
  <si>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</si>
  <si>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</si>
  <si>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</si>
  <si>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</si>
  <si>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</si>
  <si>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</si>
  <si>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</si>
  <si>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</si>
  <si>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</si>
  <si>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</si>
  <si>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</si>
  <si>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</si>
  <si>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</si>
  <si>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</si>
  <si>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</si>
  <si>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2.20</t>
  </si>
  <si>
    <t>国民健康保険病院事業会計</t>
  </si>
  <si>
    <t>一般会計</t>
  </si>
  <si>
    <t>水道事業会計</t>
  </si>
  <si>
    <t>簡易水道特別会計</t>
  </si>
  <si>
    <t>国民健康保険特別会計（事業勘定）</t>
  </si>
  <si>
    <t>農業集落排水事業特別会計</t>
  </si>
  <si>
    <t>介護保険特別会計（事業勘定）</t>
  </si>
  <si>
    <t>国民健康保険特別会計（直診勘定）</t>
  </si>
  <si>
    <t>その他会計（赤字）</t>
  </si>
  <si>
    <t>その他会計（黒字）</t>
  </si>
  <si>
    <t>-</t>
    <phoneticPr fontId="2"/>
  </si>
  <si>
    <t>-</t>
    <phoneticPr fontId="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</si>
  <si>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</si>
  <si>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</si>
  <si>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</si>
  <si>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岡山県後期高齢者医療広域連合　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</si>
  <si>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　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</si>
  <si>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岡山県市町村税整理組合　一般会計</t>
    <rPh sb="0" eb="3">
      <t>オカヤマケン</t>
    </rPh>
    <rPh sb="3" eb="6">
      <t>シチョウソン</t>
    </rPh>
    <rPh sb="6" eb="7">
      <t>ゼイ</t>
    </rPh>
    <rPh sb="7" eb="9">
      <t>セイリ</t>
    </rPh>
    <rPh sb="9" eb="11">
      <t>クミアイ</t>
    </rPh>
    <rPh sb="12" eb="14">
      <t>イッパン</t>
    </rPh>
    <rPh sb="14" eb="16">
      <t>カイケイ</t>
    </rPh>
    <phoneticPr fontId="2"/>
  </si>
  <si>
    <t>岡山県広域水道企業団　水道用水供給事業会計</t>
    <rPh sb="0" eb="3">
      <t>オカヤマケン</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</si>
  <si>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津山広域事務組合　一般会計</t>
    <rPh sb="0" eb="2">
      <t>ツヤマ</t>
    </rPh>
    <rPh sb="2" eb="4">
      <t>コウイキ</t>
    </rPh>
    <rPh sb="4" eb="6">
      <t>ジム</t>
    </rPh>
    <rPh sb="6" eb="8">
      <t>クミアイ</t>
    </rPh>
    <rPh sb="9" eb="11">
      <t>イッパン</t>
    </rPh>
    <rPh sb="11" eb="13">
      <t>カイケイ</t>
    </rPh>
    <phoneticPr fontId="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</si>
  <si>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
  </si>
  <si>
    <t>津山圏域西部衛生施設組合　一般会計</t>
    <rPh sb="0" eb="2">
      <t>ツヤマ</t>
    </rPh>
    <rPh sb="2" eb="4">
      <t>ケンイキ</t>
    </rPh>
    <rPh sb="4" eb="6">
      <t>セイブ</t>
    </rPh>
    <rPh sb="6" eb="8">
      <t>エイセイ</t>
    </rPh>
    <rPh sb="8" eb="10">
      <t>シセツ</t>
    </rPh>
    <rPh sb="10" eb="12">
      <t>クミアイ</t>
    </rPh>
    <rPh sb="13" eb="15">
      <t>イッパン</t>
    </rPh>
    <rPh sb="15" eb="17">
      <t>カイケイ</t>
    </rPh>
    <phoneticPr fontId="2"/>
  </si>
  <si>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
  </si>
  <si>
    <t>津山圏域衛生処理組合　一般会計</t>
    <rPh sb="0" eb="2">
      <t>ツヤマ</t>
    </rPh>
    <rPh sb="2" eb="4">
      <t>ケンイキ</t>
    </rPh>
    <rPh sb="4" eb="6">
      <t>エイセイ</t>
    </rPh>
    <rPh sb="6" eb="8">
      <t>ショリ</t>
    </rPh>
    <rPh sb="8" eb="10">
      <t>クミアイ</t>
    </rPh>
    <rPh sb="11" eb="13">
      <t>イッパン</t>
    </rPh>
    <rPh sb="13" eb="15">
      <t>カイケイ</t>
    </rPh>
    <phoneticPr fontId="2"/>
  </si>
  <si>
    <t>津山圏域消防組合　一般会計</t>
    <rPh sb="0" eb="2">
      <t>ツヤマ</t>
    </rPh>
    <rPh sb="2" eb="4">
      <t>ケンイキ</t>
    </rPh>
    <rPh sb="4" eb="6">
      <t>ショウボウ</t>
    </rPh>
    <rPh sb="6" eb="8">
      <t>クミアイ</t>
    </rPh>
    <rPh sb="9" eb="11">
      <t>イッパン</t>
    </rPh>
    <rPh sb="11" eb="13">
      <t>カイケイ</t>
    </rPh>
    <phoneticPr fontId="2"/>
  </si>
  <si>
    <t>津山地区農業共済事務組合　農業共済事業会計</t>
    <rPh sb="0" eb="2">
      <t>ツヤマ</t>
    </rPh>
    <rPh sb="2" eb="4">
      <t>チク</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2"/>
  </si>
  <si>
    <t>-</t>
    <phoneticPr fontId="2"/>
  </si>
  <si>
    <t>-</t>
    <phoneticPr fontId="2"/>
  </si>
  <si>
    <t>-</t>
    <phoneticPr fontId="2"/>
  </si>
  <si>
    <t>-</t>
    <phoneticPr fontId="2"/>
  </si>
  <si>
    <t>法適用</t>
    <rPh sb="0" eb="1">
      <t>ホウ</t>
    </rPh>
    <rPh sb="1" eb="2">
      <t>テキ</t>
    </rPh>
    <rPh sb="2" eb="3">
      <t>ヨウ</t>
    </rPh>
    <phoneticPr fontId="2"/>
  </si>
  <si>
    <t>鏡野町振興公社</t>
    <rPh sb="0" eb="3">
      <t>カガミノチョウ</t>
    </rPh>
    <rPh sb="3" eb="5">
      <t>シンコウ</t>
    </rPh>
    <rPh sb="5" eb="7">
      <t>コウシャ</t>
    </rPh>
    <phoneticPr fontId="2"/>
  </si>
  <si>
    <t>夢アグリ鏡野</t>
    <rPh sb="0" eb="1">
      <t>ユメ</t>
    </rPh>
    <rPh sb="4" eb="6">
      <t>カガミノ</t>
    </rPh>
    <phoneticPr fontId="2"/>
  </si>
  <si>
    <t>未来奥津</t>
    <rPh sb="0" eb="2">
      <t>ミライ</t>
    </rPh>
    <rPh sb="2" eb="4">
      <t>オクツ</t>
    </rPh>
    <phoneticPr fontId="2"/>
  </si>
  <si>
    <t>花美人の里</t>
    <rPh sb="0" eb="1">
      <t>ハナ</t>
    </rPh>
    <rPh sb="1" eb="3">
      <t>ビジン</t>
    </rPh>
    <rPh sb="4" eb="5">
      <t>サト</t>
    </rPh>
    <phoneticPr fontId="2"/>
  </si>
  <si>
    <t>上齋原振興公社</t>
    <rPh sb="0" eb="3">
      <t>カミサイバラ</t>
    </rPh>
    <rPh sb="3" eb="5">
      <t>シンコウ</t>
    </rPh>
    <rPh sb="5" eb="7">
      <t>コウシャ</t>
    </rPh>
    <phoneticPr fontId="2"/>
  </si>
  <si>
    <t>人形峠原子力産業</t>
    <rPh sb="0" eb="2">
      <t>ニンギョウ</t>
    </rPh>
    <rPh sb="2" eb="3">
      <t>トウゲ</t>
    </rPh>
    <rPh sb="3" eb="6">
      <t>ゲンシリョク</t>
    </rPh>
    <rPh sb="6" eb="8">
      <t>サンギョウ</t>
    </rPh>
    <phoneticPr fontId="2"/>
  </si>
  <si>
    <t>ファーム登美</t>
    <rPh sb="4" eb="6">
      <t>トミ</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</si>
  <si>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</si>
  <si>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</si>
  <si>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</si>
  <si>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</si>
  <si>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</si>
  <si>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</si>
  <si>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</si>
  <si>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</si>
  <si>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</si>
  <si>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</si>
  <si>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</si>
  <si>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</si>
  <si>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</si>
  <si>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</si>
  <si>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平成24年度に鏡野町地域情報通信施設整備事業にかかる債務負担行為を設定し、当該事業に係る地方債を平成25年度からの2か年で発行したため、類似団体と比較して高くなっている。実質公債費比率は、平成１７年の合併以降、公債費の適正化に取り組んできたため低下傾向にある。しかし、鏡野町地域情報通信施設整備事業のほか大野保育園整備事業などの大型事業により発行した地方債の償還や、簡易水道整備事業及び公共下水道整備事業に伴う公営企業会計への公営企業債の元利償還金に係る繰出金の増加により、実質公債費比率の上昇が見込まれるため、これまで以上に公債費の適正化に取り組む必要がある。</t>
    <rPh sb="15" eb="17">
      <t>カガミノ</t>
    </rPh>
    <rPh sb="17" eb="18">
      <t>チョウ</t>
    </rPh>
    <rPh sb="18" eb="20">
      <t>チイキ</t>
    </rPh>
    <rPh sb="20" eb="22">
      <t>ジョウホウ</t>
    </rPh>
    <rPh sb="22" eb="24">
      <t>ツウシン</t>
    </rPh>
    <rPh sb="24" eb="26">
      <t>シセツ</t>
    </rPh>
    <rPh sb="26" eb="30">
      <t>セイビジギョウ</t>
    </rPh>
    <rPh sb="34" eb="36">
      <t>サイム</t>
    </rPh>
    <rPh sb="36" eb="38">
      <t>フタン</t>
    </rPh>
    <rPh sb="38" eb="40">
      <t>コウイ</t>
    </rPh>
    <rPh sb="41" eb="43">
      <t>セッテイ</t>
    </rPh>
    <rPh sb="45" eb="47">
      <t>トウガイ</t>
    </rPh>
    <rPh sb="47" eb="49">
      <t>ジギョウ</t>
    </rPh>
    <rPh sb="50" eb="51">
      <t>カカ</t>
    </rPh>
    <rPh sb="52" eb="55">
      <t>チホウサイ</t>
    </rPh>
    <rPh sb="56" eb="58">
      <t>ヘイセイ</t>
    </rPh>
    <rPh sb="60" eb="62">
      <t>ネンド</t>
    </rPh>
    <rPh sb="67" eb="68">
      <t>ネン</t>
    </rPh>
    <rPh sb="69" eb="71">
      <t>ハッコウ</t>
    </rPh>
    <rPh sb="76" eb="78">
      <t>ルイジ</t>
    </rPh>
    <rPh sb="78" eb="80">
      <t>ダンタイ</t>
    </rPh>
    <rPh sb="81" eb="83">
      <t>ヒカク</t>
    </rPh>
    <rPh sb="85" eb="86">
      <t>タカ</t>
    </rPh>
    <rPh sb="93" eb="95">
      <t>ジッシツ</t>
    </rPh>
    <rPh sb="95" eb="98">
      <t>コウサイヒ</t>
    </rPh>
    <rPh sb="98" eb="100">
      <t>ヒリツ</t>
    </rPh>
    <rPh sb="102" eb="104">
      <t>ヘイセイ</t>
    </rPh>
    <rPh sb="106" eb="107">
      <t>ネン</t>
    </rPh>
    <rPh sb="108" eb="110">
      <t>ガッペイ</t>
    </rPh>
    <rPh sb="110" eb="112">
      <t>イコウ</t>
    </rPh>
    <rPh sb="113" eb="116">
      <t>コウサイヒ</t>
    </rPh>
    <rPh sb="117" eb="120">
      <t>テキセイカ</t>
    </rPh>
    <rPh sb="121" eb="122">
      <t>ト</t>
    </rPh>
    <rPh sb="123" eb="124">
      <t>ク</t>
    </rPh>
    <rPh sb="130" eb="132">
      <t>テイカ</t>
    </rPh>
    <rPh sb="132" eb="134">
      <t>ケイコウ</t>
    </rPh>
    <rPh sb="160" eb="162">
      <t>オオノ</t>
    </rPh>
    <rPh sb="162" eb="165">
      <t>ホイクエン</t>
    </rPh>
    <rPh sb="165" eb="167">
      <t>セイビ</t>
    </rPh>
    <rPh sb="167" eb="169">
      <t>ジギョウ</t>
    </rPh>
    <rPh sb="172" eb="174">
      <t>オオガタ</t>
    </rPh>
    <rPh sb="174" eb="176">
      <t>ジギョウ</t>
    </rPh>
    <rPh sb="179" eb="181">
      <t>ハッコウ</t>
    </rPh>
    <rPh sb="183" eb="186">
      <t>チホウサイ</t>
    </rPh>
    <rPh sb="187" eb="189">
      <t>ショウカン</t>
    </rPh>
    <rPh sb="191" eb="193">
      <t>カンイ</t>
    </rPh>
    <rPh sb="193" eb="195">
      <t>スイドウ</t>
    </rPh>
    <rPh sb="195" eb="197">
      <t>セイビ</t>
    </rPh>
    <rPh sb="197" eb="199">
      <t>ジギョウ</t>
    </rPh>
    <rPh sb="199" eb="200">
      <t>オヨ</t>
    </rPh>
    <rPh sb="201" eb="203">
      <t>コウキョウ</t>
    </rPh>
    <rPh sb="203" eb="206">
      <t>ゲスイドウ</t>
    </rPh>
    <rPh sb="206" eb="208">
      <t>セイビ</t>
    </rPh>
    <rPh sb="208" eb="210">
      <t>ジギョウ</t>
    </rPh>
    <rPh sb="211" eb="212">
      <t>トモナ</t>
    </rPh>
    <rPh sb="213" eb="215">
      <t>コウエイ</t>
    </rPh>
    <rPh sb="215" eb="217">
      <t>キギョウ</t>
    </rPh>
    <rPh sb="217" eb="2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</si>
</sst>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extLst>
            <c:ext xmlns:c16="http://schemas.microsoft.com/office/drawing/2014/chart" uri="{C3380CC4-5D6E-409C-BE32-E72D297353CC}">
              <c16:uniqueId val="{00000000-64E8-4CE0-A792-EC60A571C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116427</c:v>
                </c:pt>
                <c:pt idx="1">
                  <c:v>144079</c:v>
                </c:pt>
                <c:pt idx="2">
                  <c:v>236156</c:v>
                </c:pt>
                <c:pt idx="3">
                  <c:v>355835</c:v>
                </c:pt>
                <c:pt idx="4">
                  <c:v>180314</c:v>
                </c:pt>
              </c:numCache>
            </c:numRef>
          </c:val>
          <c:smooth val="0"/>
          <c:extLst>
            <c:ext xmlns:c16="http://schemas.microsoft.com/office/drawing/2014/chart" uri="{C3380CC4-5D6E-409C-BE32-E72D297353CC}">
              <c16:uniqueId val="{00000001-64E8-4CE0-A792-EC60A571CDCA}"/>
            </c:ext>
          </c:extLst>
        </c:ser>
        <c:dLbls>
          <c:showLegendKey val="0"/>
          <c:showVal val="0"/>
          <c:showCatName val="0"/>
          <c:showSerName val="0"/>
          <c:showPercent val="0"/>
          <c:showBubbleSize val="0"/>
        </c:dLbls>
        <c:marker val="1"/>
        <c:smooth val="0"/>
        <c:axId val="434164296"/>
        <c:axId val="434163904"/>
      </c:lineChart>
      <c:catAx>
        <c:axId val="434164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163904"/>
        <c:crosses val="autoZero"/>
        <c:auto val="1"/>
        <c:lblAlgn val="ctr"/>
        <c:lblOffset val="100"/>
        <c:tickLblSkip val="1"/>
        <c:tickMarkSkip val="1"/>
        <c:noMultiLvlLbl val="0"/>
      </c:catAx>
      <c:valAx>
        <c:axId val="4341639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164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11.59</c:v>
                </c:pt>
                <c:pt idx="1">
                  <c:v>9.16</c:v>
                </c:pt>
                <c:pt idx="2">
                  <c:v>8.82</c:v>
                </c:pt>
                <c:pt idx="3">
                  <c:v>12.65</c:v>
                </c:pt>
                <c:pt idx="4">
                  <c:v>15.78</c:v>
                </c:pt>
              </c:numCache>
            </c:numRef>
          </c:val>
          <c:extLst>
            <c:ext xmlns:c16="http://schemas.microsoft.com/office/drawing/2014/chart" uri="{C3380CC4-5D6E-409C-BE32-E72D297353CC}">
              <c16:uniqueId val="{00000000-83E7-4AC4-8926-B777D0363B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56.76</c:v>
                </c:pt>
                <c:pt idx="1">
                  <c:v>65.08</c:v>
                </c:pt>
                <c:pt idx="2">
                  <c:v>78.790000000000006</c:v>
                </c:pt>
                <c:pt idx="3">
                  <c:v>84.95</c:v>
                </c:pt>
                <c:pt idx="4">
                  <c:v>94.31</c:v>
                </c:pt>
              </c:numCache>
            </c:numRef>
          </c:val>
          <c:extLst>
            <c:ext xmlns:c16="http://schemas.microsoft.com/office/drawing/2014/chart" uri="{C3380CC4-5D6E-409C-BE32-E72D297353CC}">
              <c16:uniqueId val="{00000001-83E7-4AC4-8926-B777D0363B1D}"/>
            </c:ext>
          </c:extLst>
        </c:ser>
        <c:dLbls>
          <c:showLegendKey val="0"/>
          <c:showVal val="0"/>
          <c:showCatName val="0"/>
          <c:showSerName val="0"/>
          <c:showPercent val="0"/>
          <c:showBubbleSize val="0"/>
        </c:dLbls>
        <c:gapWidth val="250"/>
        <c:overlap val="100"/>
        <c:axId val="348648896"/>
        <c:axId val="348645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-2.2000000000000002</c:v>
                </c:pt>
                <c:pt idx="1">
                  <c:v>3.08</c:v>
                </c:pt>
                <c:pt idx="2">
                  <c:v>8.8800000000000008</c:v>
                </c:pt>
                <c:pt idx="3">
                  <c:v>4.6399999999999997</c:v>
                </c:pt>
                <c:pt idx="4">
                  <c:v>3.9</c:v>
                </c:pt>
              </c:numCache>
            </c:numRef>
          </c:val>
          <c:smooth val="0"/>
          <c:extLst>
            <c:ext xmlns:c16="http://schemas.microsoft.com/office/drawing/2014/chart" uri="{C3380CC4-5D6E-409C-BE32-E72D297353CC}">
              <c16:uniqueId val="{00000002-83E7-4AC4-8926-B777D0363B1D}"/>
            </c:ext>
          </c:extLst>
        </c:ser>
        <c:dLbls>
          <c:showLegendKey val="0"/>
          <c:showVal val="0"/>
          <c:showCatName val="0"/>
          <c:showSerName val="0"/>
          <c:showPercent val="0"/>
          <c:showBubbleSize val="0"/>
        </c:dLbls>
        <c:marker val="1"/>
        <c:smooth val="0"/>
        <c:axId val="348648896"/>
        <c:axId val="348645368"/>
      </c:lineChart>
      <c:catAx>
        <c:axId val="3486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645368"/>
        <c:crosses val="autoZero"/>
        <c:auto val="1"/>
        <c:lblAlgn val="ctr"/>
        <c:lblOffset val="100"/>
        <c:tickLblSkip val="1"/>
        <c:tickMarkSkip val="1"/>
        <c:noMultiLvlLbl val="0"/>
      </c:catAx>
      <c:valAx>
        <c:axId val="34864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0.39</c:v>
                </c:pt>
                <c:pt idx="2">
                  <c:v>#N/A</c:v>
                </c:pt>
                <c:pt idx="3">
                  <c:v>0.33</c:v>
                </c:pt>
                <c:pt idx="4">
                  <c:v>#N/A</c:v>
                </c:pt>
                <c:pt idx="5">
                  <c:v>0.16</c:v>
                </c:pt>
                <c:pt idx="6">
                  <c:v>#N/A</c:v>
                </c:pt>
                <c:pt idx="7">
                  <c:v>0.23</c:v>
                </c:pt>
                <c:pt idx="8">
                  <c:v>#N/A</c:v>
                </c:pt>
                <c:pt idx="9">
                  <c:v>0.06</c:v>
                </c:pt>
              </c:numCache>
            </c:numRef>
          </c:val>
          <c:extLst>
            <c:ext xmlns:c16="http://schemas.microsoft.com/office/drawing/2014/chart" uri="{C3380CC4-5D6E-409C-BE32-E72D297353CC}">
              <c16:uniqueId val="{00000000-3E15-4055-9853-999D3F610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15-4055-9853-999D3F610FC9}"/>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c:v>
                </c:pt>
                <c:pt idx="2">
                  <c:v>#N/A</c:v>
                </c:pt>
                <c:pt idx="3">
                  <c:v>0.1</c:v>
                </c:pt>
                <c:pt idx="4">
                  <c:v>#N/A</c:v>
                </c:pt>
                <c:pt idx="5">
                  <c:v>0.08</c:v>
                </c:pt>
                <c:pt idx="6">
                  <c:v>#N/A</c:v>
                </c:pt>
                <c:pt idx="7">
                  <c:v>0.08</c:v>
                </c:pt>
                <c:pt idx="8">
                  <c:v>#N/A</c:v>
                </c:pt>
                <c:pt idx="9">
                  <c:v>0.08</c:v>
                </c:pt>
              </c:numCache>
            </c:numRef>
          </c:val>
          <c:extLst>
            <c:ext xmlns:c16="http://schemas.microsoft.com/office/drawing/2014/chart" uri="{C3380CC4-5D6E-409C-BE32-E72D297353CC}">
              <c16:uniqueId val="{00000002-3E15-4055-9853-999D3F610FC9}"/>
            </c:ext>
          </c:extLst>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0.34</c:v>
                </c:pt>
                <c:pt idx="4">
                  <c:v>#N/A</c:v>
                </c:pt>
                <c:pt idx="5">
                  <c:v>0.25</c:v>
                </c:pt>
                <c:pt idx="6">
                  <c:v>#N/A</c:v>
                </c:pt>
                <c:pt idx="7">
                  <c:v>0.49</c:v>
                </c:pt>
                <c:pt idx="8">
                  <c:v>#N/A</c:v>
                </c:pt>
                <c:pt idx="9">
                  <c:v>0.28999999999999998</c:v>
                </c:pt>
              </c:numCache>
            </c:numRef>
          </c:val>
          <c:extLst>
            <c:ext xmlns:c16="http://schemas.microsoft.com/office/drawing/2014/chart" uri="{C3380CC4-5D6E-409C-BE32-E72D297353CC}">
              <c16:uniqueId val="{00000003-3E15-4055-9853-999D3F610FC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0.2</c:v>
                </c:pt>
                <c:pt idx="6">
                  <c:v>#N/A</c:v>
                </c:pt>
                <c:pt idx="7">
                  <c:v>2.0299999999999998</c:v>
                </c:pt>
                <c:pt idx="8">
                  <c:v>#N/A</c:v>
                </c:pt>
                <c:pt idx="9">
                  <c:v>0.41</c:v>
                </c:pt>
              </c:numCache>
            </c:numRef>
          </c:val>
          <c:extLst>
            <c:ext xmlns:c16="http://schemas.microsoft.com/office/drawing/2014/chart" uri="{C3380CC4-5D6E-409C-BE32-E72D297353CC}">
              <c16:uniqueId val="{00000004-3E15-4055-9853-999D3F610FC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1.02</c:v>
                </c:pt>
                <c:pt idx="2">
                  <c:v>#N/A</c:v>
                </c:pt>
                <c:pt idx="3">
                  <c:v>0.9</c:v>
                </c:pt>
                <c:pt idx="4">
                  <c:v>#N/A</c:v>
                </c:pt>
                <c:pt idx="5">
                  <c:v>1.02</c:v>
                </c:pt>
                <c:pt idx="6">
                  <c:v>#N/A</c:v>
                </c:pt>
                <c:pt idx="7">
                  <c:v>0.48</c:v>
                </c:pt>
                <c:pt idx="8">
                  <c:v>#N/A</c:v>
                </c:pt>
                <c:pt idx="9">
                  <c:v>0.56000000000000005</c:v>
                </c:pt>
              </c:numCache>
            </c:numRef>
          </c:val>
          <c:extLst>
            <c:ext xmlns:c16="http://schemas.microsoft.com/office/drawing/2014/chart" uri="{C3380CC4-5D6E-409C-BE32-E72D297353CC}">
              <c16:uniqueId val="{00000005-3E15-4055-9853-999D3F610FC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c:v>
                </c:pt>
                <c:pt idx="4">
                  <c:v>#N/A</c:v>
                </c:pt>
                <c:pt idx="5">
                  <c:v>0.14000000000000001</c:v>
                </c:pt>
                <c:pt idx="6">
                  <c:v>#N/A</c:v>
                </c:pt>
                <c:pt idx="7">
                  <c:v>0.06</c:v>
                </c:pt>
                <c:pt idx="8">
                  <c:v>#N/A</c:v>
                </c:pt>
                <c:pt idx="9">
                  <c:v>0.89</c:v>
                </c:pt>
              </c:numCache>
            </c:numRef>
          </c:val>
          <c:extLst>
            <c:ext xmlns:c16="http://schemas.microsoft.com/office/drawing/2014/chart" uri="{C3380CC4-5D6E-409C-BE32-E72D297353CC}">
              <c16:uniqueId val="{00000006-3E15-4055-9853-999D3F610FC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7.5</c:v>
                </c:pt>
                <c:pt idx="2">
                  <c:v>#N/A</c:v>
                </c:pt>
                <c:pt idx="3">
                  <c:v>7.64</c:v>
                </c:pt>
                <c:pt idx="4">
                  <c:v>#N/A</c:v>
                </c:pt>
                <c:pt idx="5">
                  <c:v>8.15</c:v>
                </c:pt>
                <c:pt idx="6">
                  <c:v>#N/A</c:v>
                </c:pt>
                <c:pt idx="7">
                  <c:v>9.08</c:v>
                </c:pt>
                <c:pt idx="8">
                  <c:v>#N/A</c:v>
                </c:pt>
                <c:pt idx="9">
                  <c:v>9.86</c:v>
                </c:pt>
              </c:numCache>
            </c:numRef>
          </c:val>
          <c:extLst>
            <c:ext xmlns:c16="http://schemas.microsoft.com/office/drawing/2014/chart" uri="{C3380CC4-5D6E-409C-BE32-E72D297353CC}">
              <c16:uniqueId val="{00000007-3E15-4055-9853-999D3F610F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11.47</c:v>
                </c:pt>
                <c:pt idx="2">
                  <c:v>#N/A</c:v>
                </c:pt>
                <c:pt idx="3">
                  <c:v>9.06</c:v>
                </c:pt>
                <c:pt idx="4">
                  <c:v>#N/A</c:v>
                </c:pt>
                <c:pt idx="5">
                  <c:v>8.74</c:v>
                </c:pt>
                <c:pt idx="6">
                  <c:v>#N/A</c:v>
                </c:pt>
                <c:pt idx="7">
                  <c:v>12.57</c:v>
                </c:pt>
                <c:pt idx="8">
                  <c:v>#N/A</c:v>
                </c:pt>
                <c:pt idx="9">
                  <c:v>15.71</c:v>
                </c:pt>
              </c:numCache>
            </c:numRef>
          </c:val>
          <c:extLst>
            <c:ext xmlns:c16="http://schemas.microsoft.com/office/drawing/2014/chart" uri="{C3380CC4-5D6E-409C-BE32-E72D297353CC}">
              <c16:uniqueId val="{00000008-3E15-4055-9853-999D3F610FC9}"/>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18.579999999999998</c:v>
                </c:pt>
                <c:pt idx="2">
                  <c:v>#N/A</c:v>
                </c:pt>
                <c:pt idx="3">
                  <c:v>18.63</c:v>
                </c:pt>
                <c:pt idx="4">
                  <c:v>#N/A</c:v>
                </c:pt>
                <c:pt idx="5">
                  <c:v>19.079999999999998</c:v>
                </c:pt>
                <c:pt idx="6">
                  <c:v>#N/A</c:v>
                </c:pt>
                <c:pt idx="7">
                  <c:v>20.49</c:v>
                </c:pt>
                <c:pt idx="8">
                  <c:v>#N/A</c:v>
                </c:pt>
                <c:pt idx="9">
                  <c:v>22.45</c:v>
                </c:pt>
              </c:numCache>
            </c:numRef>
          </c:val>
          <c:extLst>
            <c:ext xmlns:c16="http://schemas.microsoft.com/office/drawing/2014/chart" uri="{C3380CC4-5D6E-409C-BE32-E72D297353CC}">
              <c16:uniqueId val="{00000009-3E15-4055-9853-999D3F610FC9}"/>
            </c:ext>
          </c:extLst>
        </c:ser>
        <c:dLbls>
          <c:showLegendKey val="0"/>
          <c:showVal val="0"/>
          <c:showCatName val="0"/>
          <c:showSerName val="0"/>
          <c:showPercent val="0"/>
          <c:showBubbleSize val="0"/>
        </c:dLbls>
        <c:gapWidth val="150"/>
        <c:overlap val="100"/>
        <c:axId val="348646544"/>
        <c:axId val="348646152"/>
      </c:barChart>
      <c:catAx>
        <c:axId val="34864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646152"/>
        <c:crosses val="autoZero"/>
        <c:auto val="1"/>
        <c:lblAlgn val="ctr"/>
        <c:lblOffset val="100"/>
        <c:tickLblSkip val="1"/>
        <c:tickMarkSkip val="1"/>
        <c:noMultiLvlLbl val="0"/>
      </c:catAx>
      <c:valAx>
        <c:axId val="348646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4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1532</c:v>
                </c:pt>
                <c:pt idx="5">
                  <c:v>1515</c:v>
                </c:pt>
                <c:pt idx="8">
                  <c:v>1526</c:v>
                </c:pt>
                <c:pt idx="11">
                  <c:v>1555</c:v>
                </c:pt>
                <c:pt idx="14">
                  <c:v>1530</c:v>
                </c:pt>
              </c:numCache>
            </c:numRef>
          </c:val>
          <c:extLst>
            <c:ext xmlns:c16="http://schemas.microsoft.com/office/drawing/2014/chart" uri="{C3380CC4-5D6E-409C-BE32-E72D297353CC}">
              <c16:uniqueId val="{00000000-61AA-4386-913B-172B7C5815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AA-4386-913B-172B7C5815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306</c:v>
                </c:pt>
                <c:pt idx="9">
                  <c:v>152</c:v>
                </c:pt>
                <c:pt idx="12">
                  <c:v>1</c:v>
                </c:pt>
              </c:numCache>
            </c:numRef>
          </c:val>
          <c:extLst>
            <c:ext xmlns:c16="http://schemas.microsoft.com/office/drawing/2014/chart" uri="{C3380CC4-5D6E-409C-BE32-E72D297353CC}">
              <c16:uniqueId val="{00000002-61AA-4386-913B-172B7C5815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c:v>
                </c:pt>
                <c:pt idx="3">
                  <c:v>42</c:v>
                </c:pt>
                <c:pt idx="6">
                  <c:v>40</c:v>
                </c:pt>
                <c:pt idx="9">
                  <c:v>32</c:v>
                </c:pt>
                <c:pt idx="12">
                  <c:v>25</c:v>
                </c:pt>
              </c:numCache>
            </c:numRef>
          </c:val>
          <c:extLst>
            <c:ext xmlns:c16="http://schemas.microsoft.com/office/drawing/2014/chart" uri="{C3380CC4-5D6E-409C-BE32-E72D297353CC}">
              <c16:uniqueId val="{00000003-61AA-4386-913B-172B7C5815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581</c:v>
                </c:pt>
                <c:pt idx="3">
                  <c:v>558</c:v>
                </c:pt>
                <c:pt idx="6">
                  <c:v>528</c:v>
                </c:pt>
                <c:pt idx="9">
                  <c:v>558</c:v>
                </c:pt>
                <c:pt idx="12">
                  <c:v>538</c:v>
                </c:pt>
              </c:numCache>
            </c:numRef>
          </c:val>
          <c:extLst>
            <c:ext xmlns:c16="http://schemas.microsoft.com/office/drawing/2014/chart" uri="{C3380CC4-5D6E-409C-BE32-E72D297353CC}">
              <c16:uniqueId val="{00000004-61AA-4386-913B-172B7C5815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AA-4386-913B-172B7C5815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AA-4386-913B-172B7C5815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1734</c:v>
                </c:pt>
                <c:pt idx="3">
                  <c:v>1582</c:v>
                </c:pt>
                <c:pt idx="6">
                  <c:v>1423</c:v>
                </c:pt>
                <c:pt idx="9">
                  <c:v>1381</c:v>
                </c:pt>
                <c:pt idx="12">
                  <c:v>1333</c:v>
                </c:pt>
              </c:numCache>
            </c:numRef>
          </c:val>
          <c:extLst>
            <c:ext xmlns:c16="http://schemas.microsoft.com/office/drawing/2014/chart" uri="{C3380CC4-5D6E-409C-BE32-E72D297353CC}">
              <c16:uniqueId val="{00000007-61AA-4386-913B-172B7C5815DE}"/>
            </c:ext>
          </c:extLst>
        </c:ser>
        <c:dLbls>
          <c:showLegendKey val="0"/>
          <c:showVal val="0"/>
          <c:showCatName val="0"/>
          <c:showSerName val="0"/>
          <c:showPercent val="0"/>
          <c:showBubbleSize val="0"/>
        </c:dLbls>
        <c:gapWidth val="100"/>
        <c:overlap val="100"/>
        <c:axId val="348647328"/>
        <c:axId val="31676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838</c:v>
                </c:pt>
                <c:pt idx="2">
                  <c:v>#N/A</c:v>
                </c:pt>
                <c:pt idx="3">
                  <c:v>#N/A</c:v>
                </c:pt>
                <c:pt idx="4">
                  <c:v>668</c:v>
                </c:pt>
                <c:pt idx="5">
                  <c:v>#N/A</c:v>
                </c:pt>
                <c:pt idx="6">
                  <c:v>#N/A</c:v>
                </c:pt>
                <c:pt idx="7">
                  <c:v>771</c:v>
                </c:pt>
                <c:pt idx="8">
                  <c:v>#N/A</c:v>
                </c:pt>
                <c:pt idx="9">
                  <c:v>#N/A</c:v>
                </c:pt>
                <c:pt idx="10">
                  <c:v>568</c:v>
                </c:pt>
                <c:pt idx="11">
                  <c:v>#N/A</c:v>
                </c:pt>
                <c:pt idx="12">
                  <c:v>#N/A</c:v>
                </c:pt>
                <c:pt idx="13">
                  <c:v>367</c:v>
                </c:pt>
                <c:pt idx="14">
                  <c:v>#N/A</c:v>
                </c:pt>
              </c:numCache>
            </c:numRef>
          </c:val>
          <c:smooth val="0"/>
          <c:extLst>
            <c:ext xmlns:c16="http://schemas.microsoft.com/office/drawing/2014/chart" uri="{C3380CC4-5D6E-409C-BE32-E72D297353CC}">
              <c16:uniqueId val="{00000008-61AA-4386-913B-172B7C5815DE}"/>
            </c:ext>
          </c:extLst>
        </c:ser>
        <c:dLbls>
          <c:showLegendKey val="0"/>
          <c:showVal val="0"/>
          <c:showCatName val="0"/>
          <c:showSerName val="0"/>
          <c:showPercent val="0"/>
          <c:showBubbleSize val="0"/>
        </c:dLbls>
        <c:marker val="1"/>
        <c:smooth val="0"/>
        <c:axId val="348647328"/>
        <c:axId val="316760688"/>
      </c:lineChart>
      <c:catAx>
        <c:axId val="3486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760688"/>
        <c:crosses val="autoZero"/>
        <c:auto val="1"/>
        <c:lblAlgn val="ctr"/>
        <c:lblOffset val="100"/>
        <c:tickLblSkip val="1"/>
        <c:tickMarkSkip val="1"/>
        <c:noMultiLvlLbl val="0"/>
      </c:catAx>
      <c:valAx>
        <c:axId val="31676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4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13581</c:v>
                </c:pt>
                <c:pt idx="5">
                  <c:v>13889</c:v>
                </c:pt>
                <c:pt idx="8">
                  <c:v>14634</c:v>
                </c:pt>
                <c:pt idx="11">
                  <c:v>16687</c:v>
                </c:pt>
                <c:pt idx="14">
                  <c:v>16925</c:v>
                </c:pt>
              </c:numCache>
            </c:numRef>
          </c:val>
          <c:extLst>
            <c:ext xmlns:c16="http://schemas.microsoft.com/office/drawing/2014/chart" uri="{C3380CC4-5D6E-409C-BE32-E72D297353CC}">
              <c16:uniqueId val="{00000000-5735-494C-A266-F3364651E4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1170</c:v>
                </c:pt>
                <c:pt idx="5">
                  <c:v>1061</c:v>
                </c:pt>
                <c:pt idx="8">
                  <c:v>918</c:v>
                </c:pt>
                <c:pt idx="11">
                  <c:v>794</c:v>
                </c:pt>
                <c:pt idx="14">
                  <c:v>682</c:v>
                </c:pt>
              </c:numCache>
            </c:numRef>
          </c:val>
          <c:extLst>
            <c:ext xmlns:c16="http://schemas.microsoft.com/office/drawing/2014/chart" uri="{C3380CC4-5D6E-409C-BE32-E72D297353CC}">
              <c16:uniqueId val="{00000001-5735-494C-A266-F3364651E4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5761</c:v>
                </c:pt>
                <c:pt idx="5">
                  <c:v>6581</c:v>
                </c:pt>
                <c:pt idx="8">
                  <c:v>7483</c:v>
                </c:pt>
                <c:pt idx="11">
                  <c:v>7965</c:v>
                </c:pt>
                <c:pt idx="14">
                  <c:v>8241</c:v>
                </c:pt>
              </c:numCache>
            </c:numRef>
          </c:val>
          <c:extLst>
            <c:ext xmlns:c16="http://schemas.microsoft.com/office/drawing/2014/chart" uri="{C3380CC4-5D6E-409C-BE32-E72D297353CC}">
              <c16:uniqueId val="{00000002-5735-494C-A266-F3364651E4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35-494C-A266-F3364651E4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35-494C-A266-F3364651E4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5735-494C-A266-F3364651E4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1493</c:v>
                </c:pt>
                <c:pt idx="3">
                  <c:v>1455</c:v>
                </c:pt>
                <c:pt idx="6">
                  <c:v>1304</c:v>
                </c:pt>
                <c:pt idx="9">
                  <c:v>1178</c:v>
                </c:pt>
                <c:pt idx="12">
                  <c:v>1042</c:v>
                </c:pt>
              </c:numCache>
            </c:numRef>
          </c:val>
          <c:extLst>
            <c:ext xmlns:c16="http://schemas.microsoft.com/office/drawing/2014/chart" uri="{C3380CC4-5D6E-409C-BE32-E72D297353CC}">
              <c16:uniqueId val="{00000006-5735-494C-A266-F3364651E4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229</c:v>
                </c:pt>
                <c:pt idx="3">
                  <c:v>203</c:v>
                </c:pt>
                <c:pt idx="6">
                  <c:v>306</c:v>
                </c:pt>
                <c:pt idx="9">
                  <c:v>594</c:v>
                </c:pt>
                <c:pt idx="12">
                  <c:v>957</c:v>
                </c:pt>
              </c:numCache>
            </c:numRef>
          </c:val>
          <c:extLst>
            <c:ext xmlns:c16="http://schemas.microsoft.com/office/drawing/2014/chart" uri="{C3380CC4-5D6E-409C-BE32-E72D297353CC}">
              <c16:uniqueId val="{00000007-5735-494C-A266-F3364651E4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8242</c:v>
                </c:pt>
                <c:pt idx="3">
                  <c:v>8039</c:v>
                </c:pt>
                <c:pt idx="6">
                  <c:v>7651</c:v>
                </c:pt>
                <c:pt idx="9">
                  <c:v>7833</c:v>
                </c:pt>
                <c:pt idx="12">
                  <c:v>8354</c:v>
                </c:pt>
              </c:numCache>
            </c:numRef>
          </c:val>
          <c:extLst>
            <c:ext xmlns:c16="http://schemas.microsoft.com/office/drawing/2014/chart" uri="{C3380CC4-5D6E-409C-BE32-E72D297353CC}">
              <c16:uniqueId val="{00000008-5735-494C-A266-F3364651E4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c:v>
                </c:pt>
                <c:pt idx="3">
                  <c:v>8612</c:v>
                </c:pt>
                <c:pt idx="6">
                  <c:v>7044</c:v>
                </c:pt>
                <c:pt idx="9">
                  <c:v>3697</c:v>
                </c:pt>
                <c:pt idx="12">
                  <c:v>3565</c:v>
                </c:pt>
              </c:numCache>
            </c:numRef>
          </c:val>
          <c:extLst>
            <c:ext xmlns:c16="http://schemas.microsoft.com/office/drawing/2014/chart" uri="{C3380CC4-5D6E-409C-BE32-E72D297353CC}">
              <c16:uniqueId val="{00000009-5735-494C-A266-F3364651E4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12085</c:v>
                </c:pt>
                <c:pt idx="3">
                  <c:v>12006</c:v>
                </c:pt>
                <c:pt idx="6">
                  <c:v>13014</c:v>
                </c:pt>
                <c:pt idx="9">
                  <c:v>15583</c:v>
                </c:pt>
                <c:pt idx="12">
                  <c:v>15622</c:v>
                </c:pt>
              </c:numCache>
            </c:numRef>
          </c:val>
          <c:extLst>
            <c:ext xmlns:c16="http://schemas.microsoft.com/office/drawing/2014/chart" uri="{C3380CC4-5D6E-409C-BE32-E72D297353CC}">
              <c16:uniqueId val="{0000000A-5735-494C-A266-F3364651E4CA}"/>
            </c:ext>
          </c:extLst>
        </c:ser>
        <c:dLbls>
          <c:showLegendKey val="0"/>
          <c:showVal val="0"/>
          <c:showCatName val="0"/>
          <c:showSerName val="0"/>
          <c:showPercent val="0"/>
          <c:showBubbleSize val="0"/>
        </c:dLbls>
        <c:gapWidth val="100"/>
        <c:overlap val="100"/>
        <c:axId val="316762256"/>
        <c:axId val="35956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1587</c:v>
                </c:pt>
                <c:pt idx="2">
                  <c:v>#N/A</c:v>
                </c:pt>
                <c:pt idx="3">
                  <c:v>#N/A</c:v>
                </c:pt>
                <c:pt idx="4">
                  <c:v>8784</c:v>
                </c:pt>
                <c:pt idx="5">
                  <c:v>#N/A</c:v>
                </c:pt>
                <c:pt idx="6">
                  <c:v>#N/A</c:v>
                </c:pt>
                <c:pt idx="7">
                  <c:v>6284</c:v>
                </c:pt>
                <c:pt idx="8">
                  <c:v>#N/A</c:v>
                </c:pt>
                <c:pt idx="9">
                  <c:v>#N/A</c:v>
                </c:pt>
                <c:pt idx="10">
                  <c:v>3439</c:v>
                </c:pt>
                <c:pt idx="11">
                  <c:v>#N/A</c:v>
                </c:pt>
                <c:pt idx="12">
                  <c:v>#N/A</c:v>
                </c:pt>
                <c:pt idx="13">
                  <c:v>3692</c:v>
                </c:pt>
                <c:pt idx="14">
                  <c:v>#N/A</c:v>
                </c:pt>
              </c:numCache>
            </c:numRef>
          </c:val>
          <c:smooth val="0"/>
          <c:extLst>
            <c:ext xmlns:c16="http://schemas.microsoft.com/office/drawing/2014/chart" uri="{C3380CC4-5D6E-409C-BE32-E72D297353CC}">
              <c16:uniqueId val="{0000000B-5735-494C-A266-F3364651E4CA}"/>
            </c:ext>
          </c:extLst>
        </c:ser>
        <c:dLbls>
          <c:showLegendKey val="0"/>
          <c:showVal val="0"/>
          <c:showCatName val="0"/>
          <c:showSerName val="0"/>
          <c:showPercent val="0"/>
          <c:showBubbleSize val="0"/>
        </c:dLbls>
        <c:marker val="1"/>
        <c:smooth val="0"/>
        <c:axId val="316762256"/>
        <c:axId val="359568480"/>
      </c:lineChart>
      <c:catAx>
        <c:axId val="31676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568480"/>
        <c:crosses val="autoZero"/>
        <c:auto val="1"/>
        <c:lblAlgn val="ctr"/>
        <c:lblOffset val="100"/>
        <c:tickLblSkip val="1"/>
        <c:tickMarkSkip val="1"/>
        <c:noMultiLvlLbl val="0"/>
      </c:catAx>
      <c:valAx>
        <c:axId val="3595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6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{51F7AAE9-401D-4F29-8A8A-679A3ECDD305}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A60-4466-9578-92732D56674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{DD8C3031-2207-430C-B4FB-6796B144FA16}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A60-4466-9578-92732D56674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{4FE5E3BC-29EC-47F7-8EA5-8D324CB91361}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A60-4466-9578-92732D56674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{165F6F33-04B2-49FF-9AD4-95EE9B59198D}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A60-4466-9578-92732D56674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{8910F9BE-B23E-4AA1-941F-6A3A5CE0C7AC}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A60-4466-9578-92732D56674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A60-4466-9578-92732D56674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{572B83BB-9FEA-4B7E-A083-0B6B878D54D0}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A60-4466-9578-92732D56674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{5D133588-C8A2-4E8A-A6E2-4E1E0D9FA9DD}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A60-4466-9578-92732D56674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{744C1D3A-8361-4EDE-82D0-007D1008E3B2}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A60-4466-9578-92732D56674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{6903C71B-5BE5-4B53-B5A5-2151E3A9C7C6}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A60-4466-9578-92732D56674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{C9A821CD-1C3C-4CB1-BEC3-3B8414885855}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A60-4466-9578-92732D56674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A60-4466-9578-92732D56674C}"/>
            </c:ext>
          </c:extLst>
        </c:ser>
        <c:dLbls>
          <c:showLegendKey val="0"/>
          <c:showVal val="0"/>
          <c:showCatName val="0"/>
          <c:showSerName val="0"/>
          <c:showPercent val="0"/>
          <c:showBubbleSize val="0"/>
        </c:dLbls>
        <c:axId val="359569656"/>
        <c:axId val="359570048"/>
      </c:scatterChart>
      <c:valAx>
        <c:axId val="359569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570048"/>
        <c:crosses val="autoZero"/>
        <c:crossBetween val="midCat"/>
      </c:valAx>
      <c:valAx>
        <c:axId val="359570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569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{5CC2BB5E-CF2C-4B3B-9EE8-6F1DD8554265}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DB1-4C8D-8C4A-5E9791F521B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{F2BAA923-1DF9-4332-B887-1E9FF760E182}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DB1-4C8D-8C4A-5E9791F521B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{B6202370-C8C1-42CD-AFAA-A0B6AFB50C1E}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DB1-4C8D-8C4A-5E9791F521B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{FD6608F0-6C76-4E7D-9C14-41EB4C1CEDA8}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DB1-4C8D-8C4A-5E9791F521B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{BC77A372-0947-43FC-B35C-BE69F1446F1B}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DB1-4C8D-8C4A-5E9791F521B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13.7</c:v>
                </c:pt>
                <c:pt idx="2">
                  <c:v>12.6</c:v>
                </c:pt>
                <c:pt idx="3">
                  <c:v>9.6999999999999993</c:v>
                </c:pt>
                <c:pt idx="4">
                  <c:v>8.1</c:v>
                </c:pt>
              </c:numCache>
            </c:numRef>
          </c:xVal>
          <c:yVal>
            <c:numRef>
              <c:f>公会計指標分析・財政指標組合せ分析表!$K$73:$O$73</c:f>
              <c:numCache>
                <c:formatCode>#,##0.0;"▲ "#,##0.0</c:formatCode>
                <c:ptCount val="5"/>
                <c:pt idx="0">
                  <c:v>27.5</c:v>
                </c:pt>
                <c:pt idx="1">
                  <c:v>143.80000000000001</c:v>
                </c:pt>
                <c:pt idx="2">
                  <c:v>103</c:v>
                </c:pt>
                <c:pt idx="3">
                  <c:v>57.5</c:v>
                </c:pt>
                <c:pt idx="4">
                  <c:v>63.2</c:v>
                </c:pt>
              </c:numCache>
            </c:numRef>
          </c:yVal>
          <c:smooth val="0"/>
          <c:extLst>
            <c:ext xmlns:c16="http://schemas.microsoft.com/office/drawing/2014/chart" uri="{C3380CC4-5D6E-409C-BE32-E72D297353CC}">
              <c16:uniqueId val="{00000005-7DB1-4C8D-8C4A-5E9791F521B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{DAAC68C3-FB7D-4ED3-943F-1D6775256F6E}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DB1-4C8D-8C4A-5E9791F521B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{D76388D1-5CD4-4FC6-A61F-D925F6E7628E}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DB1-4C8D-8C4A-5E9791F521B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{769151E3-DD39-4BDC-84A8-5BAD5414C86B}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DB1-4C8D-8C4A-5E9791F521B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{99EBB1D1-E098-499D-AC97-0642AF8E7E47}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DB1-4C8D-8C4A-5E9791F521B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{A3A7557C-20BD-478A-B936-C3F74CAF2F09}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DB1-4C8D-8C4A-5E9791F521B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extLst>
            <c:ext xmlns:c16="http://schemas.microsoft.com/office/drawing/2014/chart" uri="{C3380CC4-5D6E-409C-BE32-E72D297353CC}">
              <c16:uniqueId val="{0000000B-7DB1-4C8D-8C4A-5E9791F521B9}"/>
            </c:ext>
          </c:extLst>
        </c:ser>
        <c:dLbls>
          <c:showLegendKey val="0"/>
          <c:showVal val="0"/>
          <c:showCatName val="0"/>
          <c:showSerName val="0"/>
          <c:showPercent val="0"/>
          <c:showBubbleSize val="0"/>
        </c:dLbls>
        <c:axId val="317330368"/>
        <c:axId val="317330760"/>
      </c:scatterChart>
      <c:valAx>
        <c:axId val="317330368"/>
        <c:scaling>
          <c:orientation val="minMax"/>
          <c:max val="16.5"/>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330760"/>
        <c:crosses val="autoZero"/>
        <c:crossBetween val="midCat"/>
      </c:valAx>
      <c:valAx>
        <c:axId val="317330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330368"/>
        <c:crosses val="autoZero"/>
        <c:crossBetween val="midCat"/>
        <c:majorUnit val="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１年度までに繰上償還を行うとともに、新発債の借入抑制により以降着実に減少傾向にあったが、平成２５年度から２か年計画で整備した鏡野地域情報通信施設整備事業に充当した合併特例債や大野保育園整備事業に対する過疎対策事業債などの多額の起債借入及び簡易水道・公共下水道整備事業等に係る公営企業債の償還に対する繰入額が数年間に渡り発生する見込みである。さらに、資源循環施設組合や消防組合への一部事務組合負担金の増加など財政への圧迫が懸念される。これらにより、今後実質公債比率の分子も上昇に転じ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の地方債残高は、平成２５年度からの２か年計画で整備した鏡野町地域情報通信施設整備事業等の地方債借入により増加したが、今後においては、大規模事業の終了により減少する見込みである。また、簡易水道・公共下水道整備事業等に係る公営企業債の残高は、増加するものと考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の内、充当可能基金については、決算剰余金の積立てにより財政調整基金を中心に増加しているが、更新時期を迎える各公共施設の改修等の財源として、基金の取崩しも必要となることから、減少すると推測す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将来負担比率は、充当可能財源は減少すると推測されるが、反面一般会計等の地方債残高も減少するので、現在と同水準で推移すると想定される。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人口の減少と急速な高齢化に加え、町内に基盤となる産業が乏しいことから、税収等の大きな伸びは期待できず、財政基盤が弱く財政力指数は低い水準で推移している。</a:t>
          </a:r>
          <a:endParaRPr kumimoji="1" lang="en-US" altLang="ja-JP" sz="1300">
            <a:latin typeface="ＭＳ Ｐゴシック"/>
          </a:endParaRPr>
        </a:p>
        <a:p>
          <a:r>
            <a:rPr kumimoji="1" lang="ja-JP" altLang="en-US" sz="1300">
              <a:latin typeface="ＭＳ Ｐゴシック"/>
            </a:rPr>
            <a:t> 　今後、税等の収納率向上と定員管理・給与の適正化等歳出の抑制に取組み、財政の健全化と財政基盤の強化に努める。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145521</xdr:rowOff>
    </xdr:from>
    <xdr:to>
      <xdr:col>7</xdr:col>
      <xdr:colOff>152400</xdr:colOff>
      <xdr:row>43</xdr:row>
      <xdr:rowOff>165629</xdr:rowOff>
    </xdr:to>
    <xdr:cxnSp macro="">
      <xdr:nvCxnSpPr>
        <xdr:cNvPr id="71" name="直線コネクタ 70"/>
        <xdr:cNvCxnSpPr/>
      </xdr:nvCxnSpPr>
      <xdr:spPr>
        <a:xfrm>
          <a:off x="4114800" y="75178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145521</xdr:rowOff>
    </xdr:from>
    <xdr:to>
      <xdr:col>6</xdr:col>
      <xdr:colOff>0</xdr:colOff>
      <xdr:row>43</xdr:row>
      <xdr:rowOff>145521</xdr:rowOff>
    </xdr:to>
    <xdr:cxnSp macro="">
      <xdr:nvCxnSpPr>
        <xdr:cNvPr id="74" name="直線コネクタ 73"/>
        <xdr:cNvCxnSpPr/>
      </xdr:nvCxnSpPr>
      <xdr:spPr>
        <a:xfrm>
          <a:off x="3225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145521</xdr:rowOff>
    </xdr:from>
    <xdr:to>
      <xdr:col>4</xdr:col>
      <xdr:colOff>482600</xdr:colOff>
      <xdr:row>43</xdr:row>
      <xdr:rowOff>145521</xdr:rowOff>
    </xdr:to>
    <xdr:cxnSp macro="">
      <xdr:nvCxnSpPr>
        <xdr:cNvPr id="77" name="直線コネクタ 76"/>
        <xdr:cNvCxnSpPr/>
      </xdr:nvCxnSpPr>
      <xdr:spPr>
        <a:xfrm>
          <a:off x="2336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155575</xdr:rowOff>
    </xdr:to>
    <xdr:cxnSp macro="">
      <xdr:nvCxnSpPr>
        <xdr:cNvPr id="80" name="直線コネクタ 79"/>
        <xdr:cNvCxnSpPr/>
      </xdr:nvCxnSpPr>
      <xdr:spPr>
        <a:xfrm flipV="1">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94721</xdr:rowOff>
    </xdr:from>
    <xdr:to>
      <xdr:col>6</xdr:col>
      <xdr:colOff>50800</xdr:colOff>
      <xdr:row>44</xdr:row>
      <xdr:rowOff>24871</xdr:rowOff>
    </xdr:to>
    <xdr:sp macro="" textlink="">
      <xdr:nvSpPr>
        <xdr:cNvPr id="92" name="円/楕円 91"/>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9648</xdr:rowOff>
    </xdr:from>
    <xdr:ext cx="736600" cy="259045"/>
    <xdr:sp macro="" textlink="">
      <xdr:nvSpPr>
        <xdr:cNvPr id="93" name="テキスト ボックス 92"/>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94721</xdr:rowOff>
    </xdr:from>
    <xdr:to>
      <xdr:col>4</xdr:col>
      <xdr:colOff>533400</xdr:colOff>
      <xdr:row>44</xdr:row>
      <xdr:rowOff>24871</xdr:rowOff>
    </xdr:to>
    <xdr:sp macro="" textlink="">
      <xdr:nvSpPr>
        <xdr:cNvPr id="94" name="円/楕円 93"/>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9648</xdr:rowOff>
    </xdr:from>
    <xdr:ext cx="762000" cy="259045"/>
    <xdr:sp macro="" textlink="">
      <xdr:nvSpPr>
        <xdr:cNvPr id="95" name="テキスト ボックス 94"/>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94721</xdr:rowOff>
    </xdr:from>
    <xdr:to>
      <xdr:col>3</xdr:col>
      <xdr:colOff>330200</xdr:colOff>
      <xdr:row>44</xdr:row>
      <xdr:rowOff>24871</xdr:rowOff>
    </xdr:to>
    <xdr:sp macro="" textlink="">
      <xdr:nvSpPr>
        <xdr:cNvPr id="96" name="円/楕円 95"/>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9648</xdr:rowOff>
    </xdr:from>
    <xdr:ext cx="762000" cy="259045"/>
    <xdr:sp macro="" textlink="">
      <xdr:nvSpPr>
        <xdr:cNvPr id="97" name="テキスト ボックス 96"/>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合併後の行財政改革の断行により、職員定員管理において、</a:t>
          </a:r>
          <a:r>
            <a:rPr kumimoji="1" lang="en-US" altLang="ja-JP" sz="1200">
              <a:latin typeface="ＭＳ Ｐゴシック"/>
            </a:rPr>
            <a:t>229</a:t>
          </a:r>
          <a:r>
            <a:rPr kumimoji="1" lang="ja-JP" altLang="en-US" sz="1200">
              <a:latin typeface="ＭＳ Ｐゴシック"/>
            </a:rPr>
            <a:t>人から</a:t>
          </a:r>
          <a:r>
            <a:rPr kumimoji="1" lang="en-US" altLang="ja-JP" sz="1200">
              <a:latin typeface="ＭＳ Ｐゴシック"/>
            </a:rPr>
            <a:t>178</a:t>
          </a:r>
          <a:r>
            <a:rPr kumimoji="1" lang="ja-JP" altLang="en-US" sz="1200">
              <a:latin typeface="ＭＳ Ｐゴシック"/>
            </a:rPr>
            <a:t>人まで削減し、合併前旧団体で借入れた大規模事業にかかる起債の償還も順次終了したことにより、良好な数値で推移している。</a:t>
          </a:r>
          <a:endParaRPr kumimoji="1" lang="en-US" altLang="ja-JP" sz="1200">
            <a:latin typeface="ＭＳ Ｐゴシック"/>
          </a:endParaRPr>
        </a:p>
        <a:p>
          <a:r>
            <a:rPr kumimoji="1" lang="ja-JP" altLang="en-US" sz="1200">
              <a:latin typeface="ＭＳ Ｐゴシック"/>
            </a:rPr>
            <a:t>　 今後は、地域情報通信施設整備事業及び認定こども園整備事業、教育施設整備等の大規模な事業による起債の借入に伴い、財政の硬直化が懸念される。</a:t>
          </a:r>
          <a:endParaRPr kumimoji="1" lang="en-US" altLang="ja-JP" sz="1200">
            <a:latin typeface="ＭＳ Ｐゴシック"/>
          </a:endParaRPr>
        </a:p>
        <a:p>
          <a:r>
            <a:rPr kumimoji="1" lang="ja-JP" altLang="en-US" sz="1200">
              <a:latin typeface="ＭＳ Ｐゴシック"/>
            </a:rPr>
            <a:t>　 更に、今年度より普通交付税にかかる合併算定替の特例措置が縮減されることから、引き続き、行財政改革の推進により財政の健全化に努める必要がある。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156633</xdr:rowOff>
    </xdr:from>
    <xdr:to>
      <xdr:col>7</xdr:col>
      <xdr:colOff>152400</xdr:colOff>
      <xdr:row>60</xdr:row>
      <xdr:rowOff>13335</xdr:rowOff>
    </xdr:to>
    <xdr:cxnSp macro="">
      <xdr:nvCxnSpPr>
        <xdr:cNvPr id="134" name="直線コネクタ 133"/>
        <xdr:cNvCxnSpPr/>
      </xdr:nvCxnSpPr>
      <xdr:spPr>
        <a:xfrm flipV="1">
          <a:off x="4114800" y="1027218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64135</xdr:rowOff>
    </xdr:from>
    <xdr:to>
      <xdr:col>6</xdr:col>
      <xdr:colOff>0</xdr:colOff>
      <xdr:row>60</xdr:row>
      <xdr:rowOff>13335</xdr:rowOff>
    </xdr:to>
    <xdr:cxnSp macro="">
      <xdr:nvCxnSpPr>
        <xdr:cNvPr id="137" name="直線コネクタ 136"/>
        <xdr:cNvCxnSpPr/>
      </xdr:nvCxnSpPr>
      <xdr:spPr>
        <a:xfrm>
          <a:off x="3225800" y="101796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39" name="テキスト ボックス 138"/>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64135</xdr:rowOff>
    </xdr:from>
    <xdr:to>
      <xdr:col>4</xdr:col>
      <xdr:colOff>482600</xdr:colOff>
      <xdr:row>60</xdr:row>
      <xdr:rowOff>109855</xdr:rowOff>
    </xdr:to>
    <xdr:cxnSp macro="">
      <xdr:nvCxnSpPr>
        <xdr:cNvPr id="140" name="直線コネクタ 139"/>
        <xdr:cNvCxnSpPr/>
      </xdr:nvCxnSpPr>
      <xdr:spPr>
        <a:xfrm flipV="1">
          <a:off x="2336800" y="1017968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35789</xdr:rowOff>
    </xdr:from>
    <xdr:ext cx="762000" cy="259045"/>
    <xdr:sp macro="" textlink="">
      <xdr:nvSpPr>
        <xdr:cNvPr id="142" name="テキスト ボックス 141"/>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109855</xdr:rowOff>
    </xdr:from>
    <xdr:to>
      <xdr:col>3</xdr:col>
      <xdr:colOff>279400</xdr:colOff>
      <xdr:row>61</xdr:row>
      <xdr:rowOff>127423</xdr:rowOff>
    </xdr:to>
    <xdr:cxnSp macro="">
      <xdr:nvCxnSpPr>
        <xdr:cNvPr id="143" name="直線コネクタ 142"/>
        <xdr:cNvCxnSpPr/>
      </xdr:nvCxnSpPr>
      <xdr:spPr>
        <a:xfrm flipV="1">
          <a:off x="1447800" y="10396855"/>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3" name="円/楕円 152"/>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4"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133985</xdr:rowOff>
    </xdr:from>
    <xdr:to>
      <xdr:col>6</xdr:col>
      <xdr:colOff>50800</xdr:colOff>
      <xdr:row>60</xdr:row>
      <xdr:rowOff>64135</xdr:rowOff>
    </xdr:to>
    <xdr:sp macro="" textlink="">
      <xdr:nvSpPr>
        <xdr:cNvPr id="155" name="円/楕円 154"/>
        <xdr:cNvSpPr/>
      </xdr:nvSpPr>
      <xdr:spPr>
        <a:xfrm>
          <a:off x="4064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74312</xdr:rowOff>
    </xdr:from>
    <xdr:ext cx="736600" cy="259045"/>
    <xdr:sp macro="" textlink="">
      <xdr:nvSpPr>
        <xdr:cNvPr id="156" name="テキスト ボックス 155"/>
        <xdr:cNvSpPr txBox="1"/>
      </xdr:nvSpPr>
      <xdr:spPr>
        <a:xfrm>
          <a:off x="3733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13335</xdr:rowOff>
    </xdr:from>
    <xdr:to>
      <xdr:col>4</xdr:col>
      <xdr:colOff>533400</xdr:colOff>
      <xdr:row>59</xdr:row>
      <xdr:rowOff>114935</xdr:rowOff>
    </xdr:to>
    <xdr:sp macro="" textlink="">
      <xdr:nvSpPr>
        <xdr:cNvPr id="157" name="円/楕円 156"/>
        <xdr:cNvSpPr/>
      </xdr:nvSpPr>
      <xdr:spPr>
        <a:xfrm>
          <a:off x="3175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125112</xdr:rowOff>
    </xdr:from>
    <xdr:ext cx="762000" cy="259045"/>
    <xdr:sp macro="" textlink="">
      <xdr:nvSpPr>
        <xdr:cNvPr id="158" name="テキスト ボックス 157"/>
        <xdr:cNvSpPr txBox="1"/>
      </xdr:nvSpPr>
      <xdr:spPr>
        <a:xfrm>
          <a:off x="2844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59055</xdr:rowOff>
    </xdr:from>
    <xdr:to>
      <xdr:col>3</xdr:col>
      <xdr:colOff>330200</xdr:colOff>
      <xdr:row>60</xdr:row>
      <xdr:rowOff>160655</xdr:rowOff>
    </xdr:to>
    <xdr:sp macro="" textlink="">
      <xdr:nvSpPr>
        <xdr:cNvPr id="159" name="円/楕円 158"/>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170832</xdr:rowOff>
    </xdr:from>
    <xdr:ext cx="762000" cy="259045"/>
    <xdr:sp macro="" textlink="">
      <xdr:nvSpPr>
        <xdr:cNvPr id="160" name="テキスト ボックス 159"/>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61" name="円/楕円 160"/>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62" name="テキスト ボックス 161"/>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[258,907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３月の町村合併により、適正規模以上の職員数と公共施設となったことにより、人件費及び物件費の抑制を図るため、「鏡野町定員適正化計画」及び「第２次行財政改革大綱」により、財政引き締め策は行っているものの、未だ類似団体の平均を大きく上回っている状況である。</a:t>
          </a:r>
          <a:endParaRPr kumimoji="1" lang="en-US" altLang="ja-JP" sz="1300">
            <a:latin typeface="ＭＳ Ｐゴシック"/>
          </a:endParaRPr>
        </a:p>
        <a:p>
          <a:r>
            <a:rPr kumimoji="1" lang="ja-JP" altLang="en-US" sz="1300">
              <a:latin typeface="ＭＳ Ｐゴシック"/>
            </a:rPr>
            <a:t>　 今後も引き続き、定員管理に努めるとともに、施設管理における指定管理者への適正管理指導を徹底し、平成２８年度に策定する公共施設等総合管理計画により、施設のあり方を見直し、適正な維持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50186</xdr:rowOff>
    </xdr:from>
    <xdr:to>
      <xdr:col>7</xdr:col>
      <xdr:colOff>152400</xdr:colOff>
      <xdr:row>83</xdr:row>
      <xdr:rowOff>90936</xdr:rowOff>
    </xdr:to>
    <xdr:cxnSp macro="">
      <xdr:nvCxnSpPr>
        <xdr:cNvPr id="196" name="直線コネクタ 195"/>
        <xdr:cNvCxnSpPr/>
      </xdr:nvCxnSpPr>
      <xdr:spPr>
        <a:xfrm>
          <a:off x="4114800" y="14280536"/>
          <a:ext cx="8382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23802</xdr:rowOff>
    </xdr:from>
    <xdr:to>
      <xdr:col>6</xdr:col>
      <xdr:colOff>0</xdr:colOff>
      <xdr:row>83</xdr:row>
      <xdr:rowOff>50186</xdr:rowOff>
    </xdr:to>
    <xdr:cxnSp macro="">
      <xdr:nvCxnSpPr>
        <xdr:cNvPr id="199" name="直線コネクタ 198"/>
        <xdr:cNvCxnSpPr/>
      </xdr:nvCxnSpPr>
      <xdr:spPr>
        <a:xfrm>
          <a:off x="3225800" y="14254152"/>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12933</xdr:rowOff>
    </xdr:from>
    <xdr:to>
      <xdr:col>4</xdr:col>
      <xdr:colOff>482600</xdr:colOff>
      <xdr:row>83</xdr:row>
      <xdr:rowOff>23802</xdr:rowOff>
    </xdr:to>
    <xdr:cxnSp macro="">
      <xdr:nvCxnSpPr>
        <xdr:cNvPr id="202" name="直線コネクタ 201"/>
        <xdr:cNvCxnSpPr/>
      </xdr:nvCxnSpPr>
      <xdr:spPr>
        <a:xfrm>
          <a:off x="2336800" y="14243283"/>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12933</xdr:rowOff>
    </xdr:from>
    <xdr:to>
      <xdr:col>3</xdr:col>
      <xdr:colOff>279400</xdr:colOff>
      <xdr:row>83</xdr:row>
      <xdr:rowOff>28842</xdr:rowOff>
    </xdr:to>
    <xdr:cxnSp macro="">
      <xdr:nvCxnSpPr>
        <xdr:cNvPr id="205" name="直線コネクタ 204"/>
        <xdr:cNvCxnSpPr/>
      </xdr:nvCxnSpPr>
      <xdr:spPr>
        <a:xfrm flipV="1">
          <a:off x="1447800" y="14243283"/>
          <a:ext cx="889000" cy="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9" name="テキスト ボックス 208"/>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40136</xdr:rowOff>
    </xdr:from>
    <xdr:to>
      <xdr:col>7</xdr:col>
      <xdr:colOff>203200</xdr:colOff>
      <xdr:row>83</xdr:row>
      <xdr:rowOff>141736</xdr:rowOff>
    </xdr:to>
    <xdr:sp macro="" textlink="">
      <xdr:nvSpPr>
        <xdr:cNvPr id="215" name="円/楕円 214"/>
        <xdr:cNvSpPr/>
      </xdr:nvSpPr>
      <xdr:spPr>
        <a:xfrm>
          <a:off x="4902200" y="142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12213</xdr:rowOff>
    </xdr:from>
    <xdr:ext cx="762000" cy="259045"/>
    <xdr:sp macro="" textlink="">
      <xdr:nvSpPr>
        <xdr:cNvPr id="216" name="人件費・物件費等の状況該当値テキスト"/>
        <xdr:cNvSpPr txBox="1"/>
      </xdr:nvSpPr>
      <xdr:spPr>
        <a:xfrm>
          <a:off x="5041900" y="142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258,907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170836</xdr:rowOff>
    </xdr:from>
    <xdr:to>
      <xdr:col>6</xdr:col>
      <xdr:colOff>50800</xdr:colOff>
      <xdr:row>83</xdr:row>
      <xdr:rowOff>100986</xdr:rowOff>
    </xdr:to>
    <xdr:sp macro="" textlink="">
      <xdr:nvSpPr>
        <xdr:cNvPr id="217" name="円/楕円 216"/>
        <xdr:cNvSpPr/>
      </xdr:nvSpPr>
      <xdr:spPr>
        <a:xfrm>
          <a:off x="4064000" y="142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85763</xdr:rowOff>
    </xdr:from>
    <xdr:ext cx="736600" cy="259045"/>
    <xdr:sp macro="" textlink="">
      <xdr:nvSpPr>
        <xdr:cNvPr id="218" name="テキスト ボックス 217"/>
        <xdr:cNvSpPr txBox="1"/>
      </xdr:nvSpPr>
      <xdr:spPr>
        <a:xfrm>
          <a:off x="3733800" y="143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144452</xdr:rowOff>
    </xdr:from>
    <xdr:to>
      <xdr:col>4</xdr:col>
      <xdr:colOff>533400</xdr:colOff>
      <xdr:row>83</xdr:row>
      <xdr:rowOff>74602</xdr:rowOff>
    </xdr:to>
    <xdr:sp macro="" textlink="">
      <xdr:nvSpPr>
        <xdr:cNvPr id="219" name="円/楕円 218"/>
        <xdr:cNvSpPr/>
      </xdr:nvSpPr>
      <xdr:spPr>
        <a:xfrm>
          <a:off x="3175000" y="142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59379</xdr:rowOff>
    </xdr:from>
    <xdr:ext cx="762000" cy="259045"/>
    <xdr:sp macro="" textlink="">
      <xdr:nvSpPr>
        <xdr:cNvPr id="220" name="テキスト ボックス 219"/>
        <xdr:cNvSpPr txBox="1"/>
      </xdr:nvSpPr>
      <xdr:spPr>
        <a:xfrm>
          <a:off x="2844800" y="1428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133583</xdr:rowOff>
    </xdr:from>
    <xdr:to>
      <xdr:col>3</xdr:col>
      <xdr:colOff>330200</xdr:colOff>
      <xdr:row>83</xdr:row>
      <xdr:rowOff>63733</xdr:rowOff>
    </xdr:to>
    <xdr:sp macro="" textlink="">
      <xdr:nvSpPr>
        <xdr:cNvPr id="221" name="円/楕円 220"/>
        <xdr:cNvSpPr/>
      </xdr:nvSpPr>
      <xdr:spPr>
        <a:xfrm>
          <a:off x="2286000" y="141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48510</xdr:rowOff>
    </xdr:from>
    <xdr:ext cx="762000" cy="259045"/>
    <xdr:sp macro="" textlink="">
      <xdr:nvSpPr>
        <xdr:cNvPr id="222" name="テキスト ボックス 221"/>
        <xdr:cNvSpPr txBox="1"/>
      </xdr:nvSpPr>
      <xdr:spPr>
        <a:xfrm>
          <a:off x="1955800" y="142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149492</xdr:rowOff>
    </xdr:from>
    <xdr:to>
      <xdr:col>2</xdr:col>
      <xdr:colOff>127000</xdr:colOff>
      <xdr:row>83</xdr:row>
      <xdr:rowOff>79642</xdr:rowOff>
    </xdr:to>
    <xdr:sp macro="" textlink="">
      <xdr:nvSpPr>
        <xdr:cNvPr id="223" name="円/楕円 222"/>
        <xdr:cNvSpPr/>
      </xdr:nvSpPr>
      <xdr:spPr>
        <a:xfrm>
          <a:off x="1397000" y="142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64419</xdr:rowOff>
    </xdr:from>
    <xdr:ext cx="762000" cy="259045"/>
    <xdr:sp macro="" textlink="">
      <xdr:nvSpPr>
        <xdr:cNvPr id="224" name="テキスト ボックス 223"/>
        <xdr:cNvSpPr txBox="1"/>
      </xdr:nvSpPr>
      <xdr:spPr>
        <a:xfrm>
          <a:off x="1066800" y="1429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平成２３年度までは、類似団体平均よりも高い水準で推移していたが、平成２４年度以降は、若干下回っている。</a:t>
          </a:r>
          <a:endParaRPr kumimoji="1" lang="en-US" altLang="ja-JP" sz="1300">
            <a:latin typeface="ＭＳ Ｐゴシック"/>
          </a:endParaRPr>
        </a:p>
        <a:p>
          <a:r>
            <a:rPr kumimoji="1" lang="ja-JP" altLang="en-US" sz="1300">
              <a:latin typeface="ＭＳ Ｐゴシック"/>
            </a:rPr>
            <a:t>　 また、高齢・高給者の退職により、国の平均月額より低い者の採用を見込むことから、指数は当面同水準で推移するものと考えている。</a:t>
          </a:r>
          <a:endParaRPr kumimoji="1" lang="en-US" altLang="ja-JP" sz="1300">
            <a:latin typeface="ＭＳ Ｐゴシック"/>
          </a:endParaRPr>
        </a:p>
        <a:p>
          <a:r>
            <a:rPr kumimoji="1" lang="ja-JP" altLang="en-US" sz="1300">
              <a:latin typeface="ＭＳ Ｐゴシック"/>
            </a:rPr>
            <a:t>　 今後も類似団体の給与水準を注視し、人事評価制度の活用により適正な給与水準の確保に努める。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22225</xdr:rowOff>
    </xdr:to>
    <xdr:cxnSp macro="">
      <xdr:nvCxnSpPr>
        <xdr:cNvPr id="262" name="直線コネクタ 261"/>
        <xdr:cNvCxnSpPr/>
      </xdr:nvCxnSpPr>
      <xdr:spPr>
        <a:xfrm>
          <a:off x="16179800" y="1440391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154640</xdr:rowOff>
    </xdr:from>
    <xdr:ext cx="762000" cy="259045"/>
    <xdr:sp macro="" textlink="">
      <xdr:nvSpPr>
        <xdr:cNvPr id="263" name="給与水準   （国との比較）平均値テキスト"/>
        <xdr:cNvSpPr txBox="1"/>
      </xdr:nvSpPr>
      <xdr:spPr>
        <a:xfrm>
          <a:off x="17106900" y="1455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52388</xdr:rowOff>
    </xdr:to>
    <xdr:cxnSp macro="">
      <xdr:nvCxnSpPr>
        <xdr:cNvPr id="265" name="直線コネクタ 264"/>
        <xdr:cNvCxnSpPr/>
      </xdr:nvCxnSpPr>
      <xdr:spPr>
        <a:xfrm flipV="1">
          <a:off x="15290800" y="1440391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6" name="フローチャート : 判断 265"/>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7" name="テキスト ボックス 266"/>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52388</xdr:rowOff>
    </xdr:from>
    <xdr:to>
      <xdr:col>22</xdr:col>
      <xdr:colOff>203200</xdr:colOff>
      <xdr:row>88</xdr:row>
      <xdr:rowOff>100541</xdr:rowOff>
    </xdr:to>
    <xdr:cxnSp macro="">
      <xdr:nvCxnSpPr>
        <xdr:cNvPr id="268" name="直線コネクタ 267"/>
        <xdr:cNvCxnSpPr/>
      </xdr:nvCxnSpPr>
      <xdr:spPr>
        <a:xfrm flipV="1">
          <a:off x="14401800" y="14454188"/>
          <a:ext cx="889000" cy="73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69" name="フローチャート : 判断 268"/>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0" name="テキスト ボックス 269"/>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100541</xdr:rowOff>
    </xdr:from>
    <xdr:to>
      <xdr:col>21</xdr:col>
      <xdr:colOff>0</xdr:colOff>
      <xdr:row>89</xdr:row>
      <xdr:rowOff>100013</xdr:rowOff>
    </xdr:to>
    <xdr:cxnSp macro="">
      <xdr:nvCxnSpPr>
        <xdr:cNvPr id="271" name="直線コネクタ 270"/>
        <xdr:cNvCxnSpPr/>
      </xdr:nvCxnSpPr>
      <xdr:spPr>
        <a:xfrm flipV="1">
          <a:off x="13512800" y="15188141"/>
          <a:ext cx="889000" cy="17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130175</xdr:rowOff>
    </xdr:from>
    <xdr:to>
      <xdr:col>21</xdr:col>
      <xdr:colOff>50800</xdr:colOff>
      <xdr:row>89</xdr:row>
      <xdr:rowOff>60325</xdr:rowOff>
    </xdr:to>
    <xdr:sp macro="" textlink="">
      <xdr:nvSpPr>
        <xdr:cNvPr id="272" name="フローチャート : 判断 271"/>
        <xdr:cNvSpPr/>
      </xdr:nvSpPr>
      <xdr:spPr>
        <a:xfrm>
          <a:off x="14351000" y="152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45102</xdr:rowOff>
    </xdr:from>
    <xdr:ext cx="762000" cy="259045"/>
    <xdr:sp macro="" textlink="">
      <xdr:nvSpPr>
        <xdr:cNvPr id="273" name="テキスト ボックス 272"/>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74" name="フローチャート : 判断 273"/>
        <xdr:cNvSpPr/>
      </xdr:nvSpPr>
      <xdr:spPr>
        <a:xfrm>
          <a:off x="13462000" y="152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70502</xdr:rowOff>
    </xdr:from>
    <xdr:ext cx="762000" cy="259045"/>
    <xdr:sp macro="" textlink="">
      <xdr:nvSpPr>
        <xdr:cNvPr id="275" name="テキスト ボックス 274"/>
        <xdr:cNvSpPr txBox="1"/>
      </xdr:nvSpPr>
      <xdr:spPr>
        <a:xfrm>
          <a:off x="13131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81" name="円/楕円 280"/>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159402</xdr:rowOff>
    </xdr:from>
    <xdr:ext cx="762000" cy="259045"/>
    <xdr:sp macro="" textlink="">
      <xdr:nvSpPr>
        <xdr:cNvPr id="282"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83" name="円/楕円 282"/>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84" name="テキスト ボックス 283"/>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1588</xdr:rowOff>
    </xdr:from>
    <xdr:to>
      <xdr:col>22</xdr:col>
      <xdr:colOff>254000</xdr:colOff>
      <xdr:row>84</xdr:row>
      <xdr:rowOff>103188</xdr:rowOff>
    </xdr:to>
    <xdr:sp macro="" textlink="">
      <xdr:nvSpPr>
        <xdr:cNvPr id="285" name="円/楕円 284"/>
        <xdr:cNvSpPr/>
      </xdr:nvSpPr>
      <xdr:spPr>
        <a:xfrm>
          <a:off x="15240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113365</xdr:rowOff>
    </xdr:from>
    <xdr:ext cx="762000" cy="259045"/>
    <xdr:sp macro="" textlink="">
      <xdr:nvSpPr>
        <xdr:cNvPr id="286" name="テキスト ボックス 285"/>
        <xdr:cNvSpPr txBox="1"/>
      </xdr:nvSpPr>
      <xdr:spPr>
        <a:xfrm>
          <a:off x="14909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49741</xdr:rowOff>
    </xdr:from>
    <xdr:to>
      <xdr:col>21</xdr:col>
      <xdr:colOff>50800</xdr:colOff>
      <xdr:row>88</xdr:row>
      <xdr:rowOff>151341</xdr:rowOff>
    </xdr:to>
    <xdr:sp macro="" textlink="">
      <xdr:nvSpPr>
        <xdr:cNvPr id="287" name="円/楕円 286"/>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161518</xdr:rowOff>
    </xdr:from>
    <xdr:ext cx="762000" cy="259045"/>
    <xdr:sp macro="" textlink="">
      <xdr:nvSpPr>
        <xdr:cNvPr id="288" name="テキスト ボックス 287"/>
        <xdr:cNvSpPr txBox="1"/>
      </xdr:nvSpPr>
      <xdr:spPr>
        <a:xfrm>
          <a:off x="14020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49213</xdr:rowOff>
    </xdr:from>
    <xdr:to>
      <xdr:col>19</xdr:col>
      <xdr:colOff>533400</xdr:colOff>
      <xdr:row>89</xdr:row>
      <xdr:rowOff>150813</xdr:rowOff>
    </xdr:to>
    <xdr:sp macro="" textlink="">
      <xdr:nvSpPr>
        <xdr:cNvPr id="289" name="円/楕円 288"/>
        <xdr:cNvSpPr/>
      </xdr:nvSpPr>
      <xdr:spPr>
        <a:xfrm>
          <a:off x="13462000" y="153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135590</xdr:rowOff>
    </xdr:from>
    <xdr:ext cx="762000" cy="259045"/>
    <xdr:sp macro="" textlink="">
      <xdr:nvSpPr>
        <xdr:cNvPr id="290" name="テキスト ボックス 289"/>
        <xdr:cNvSpPr txBox="1"/>
      </xdr:nvSpPr>
      <xdr:spPr>
        <a:xfrm>
          <a:off x="13131800" y="1539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旧団体の職員を引き継いだことにより、類似団体の平均を大きく上回っているが、定員適正化計画（改訂版：平成２６年度～平成３０年度）に基づき、退職者に対する補充採用者数の調整や機構改革による人員削減の取組みにより改善傾向にある。</a:t>
          </a:r>
          <a:endParaRPr kumimoji="1" lang="en-US" altLang="ja-JP" sz="1300">
            <a:latin typeface="ＭＳ Ｐゴシック"/>
          </a:endParaRPr>
        </a:p>
        <a:p>
          <a:r>
            <a:rPr kumimoji="1" lang="ja-JP" altLang="en-US" sz="1300">
              <a:latin typeface="ＭＳ Ｐゴシック"/>
            </a:rPr>
            <a:t>　 しかしながら、行政区域が広大で管理する施設も多いことから、職員数の削減に伴って、行政サービスの低下を招く恐れも懸念される。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152357</xdr:rowOff>
    </xdr:from>
    <xdr:to>
      <xdr:col>24</xdr:col>
      <xdr:colOff>558800</xdr:colOff>
      <xdr:row>61</xdr:row>
      <xdr:rowOff>152357</xdr:rowOff>
    </xdr:to>
    <xdr:cxnSp macro="">
      <xdr:nvCxnSpPr>
        <xdr:cNvPr id="325" name="直線コネクタ 324"/>
        <xdr:cNvCxnSpPr/>
      </xdr:nvCxnSpPr>
      <xdr:spPr>
        <a:xfrm>
          <a:off x="16179800" y="106108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6"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152357</xdr:rowOff>
    </xdr:from>
    <xdr:to>
      <xdr:col>23</xdr:col>
      <xdr:colOff>406400</xdr:colOff>
      <xdr:row>61</xdr:row>
      <xdr:rowOff>165227</xdr:rowOff>
    </xdr:to>
    <xdr:cxnSp macro="">
      <xdr:nvCxnSpPr>
        <xdr:cNvPr id="328" name="直線コネクタ 327"/>
        <xdr:cNvCxnSpPr/>
      </xdr:nvCxnSpPr>
      <xdr:spPr>
        <a:xfrm flipV="1">
          <a:off x="15290800" y="1061080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9" name="フローチャート : 判断 328"/>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30" name="テキスト ボックス 329"/>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157183</xdr:rowOff>
    </xdr:from>
    <xdr:to>
      <xdr:col>22</xdr:col>
      <xdr:colOff>203200</xdr:colOff>
      <xdr:row>61</xdr:row>
      <xdr:rowOff>165227</xdr:rowOff>
    </xdr:to>
    <xdr:cxnSp macro="">
      <xdr:nvCxnSpPr>
        <xdr:cNvPr id="331" name="直線コネクタ 330"/>
        <xdr:cNvCxnSpPr/>
      </xdr:nvCxnSpPr>
      <xdr:spPr>
        <a:xfrm>
          <a:off x="14401800" y="106156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2" name="フローチャート : 判断 331"/>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33" name="テキスト ボックス 332"/>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157183</xdr:rowOff>
    </xdr:from>
    <xdr:to>
      <xdr:col>21</xdr:col>
      <xdr:colOff>0</xdr:colOff>
      <xdr:row>62</xdr:row>
      <xdr:rowOff>1016</xdr:rowOff>
    </xdr:to>
    <xdr:cxnSp macro="">
      <xdr:nvCxnSpPr>
        <xdr:cNvPr id="334" name="直線コネクタ 333"/>
        <xdr:cNvCxnSpPr/>
      </xdr:nvCxnSpPr>
      <xdr:spPr>
        <a:xfrm flipV="1">
          <a:off x="13512800" y="1061563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5" name="フローチャート : 判断 334"/>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6" name="テキスト ボックス 335"/>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7" name="フローチャート : 判断 336"/>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8" name="テキスト ボックス 337"/>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101557</xdr:rowOff>
    </xdr:from>
    <xdr:to>
      <xdr:col>24</xdr:col>
      <xdr:colOff>609600</xdr:colOff>
      <xdr:row>62</xdr:row>
      <xdr:rowOff>31707</xdr:rowOff>
    </xdr:to>
    <xdr:sp macro="" textlink="">
      <xdr:nvSpPr>
        <xdr:cNvPr id="344" name="円/楕円 343"/>
        <xdr:cNvSpPr/>
      </xdr:nvSpPr>
      <xdr:spPr>
        <a:xfrm>
          <a:off x="169672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73634</xdr:rowOff>
    </xdr:from>
    <xdr:ext cx="762000" cy="259045"/>
    <xdr:sp macro="" textlink="">
      <xdr:nvSpPr>
        <xdr:cNvPr id="345" name="定員管理の状況該当値テキスト"/>
        <xdr:cNvSpPr txBox="1"/>
      </xdr:nvSpPr>
      <xdr:spPr>
        <a:xfrm>
          <a:off x="17106900" y="1053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101557</xdr:rowOff>
    </xdr:from>
    <xdr:to>
      <xdr:col>23</xdr:col>
      <xdr:colOff>457200</xdr:colOff>
      <xdr:row>62</xdr:row>
      <xdr:rowOff>31707</xdr:rowOff>
    </xdr:to>
    <xdr:sp macro="" textlink="">
      <xdr:nvSpPr>
        <xdr:cNvPr id="346" name="円/楕円 345"/>
        <xdr:cNvSpPr/>
      </xdr:nvSpPr>
      <xdr:spPr>
        <a:xfrm>
          <a:off x="16129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16484</xdr:rowOff>
    </xdr:from>
    <xdr:ext cx="736600" cy="259045"/>
    <xdr:sp macro="" textlink="">
      <xdr:nvSpPr>
        <xdr:cNvPr id="347" name="テキスト ボックス 346"/>
        <xdr:cNvSpPr txBox="1"/>
      </xdr:nvSpPr>
      <xdr:spPr>
        <a:xfrm>
          <a:off x="15798800" y="106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114427</xdr:rowOff>
    </xdr:from>
    <xdr:to>
      <xdr:col>22</xdr:col>
      <xdr:colOff>254000</xdr:colOff>
      <xdr:row>62</xdr:row>
      <xdr:rowOff>44577</xdr:rowOff>
    </xdr:to>
    <xdr:sp macro="" textlink="">
      <xdr:nvSpPr>
        <xdr:cNvPr id="348" name="円/楕円 347"/>
        <xdr:cNvSpPr/>
      </xdr:nvSpPr>
      <xdr:spPr>
        <a:xfrm>
          <a:off x="15240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29354</xdr:rowOff>
    </xdr:from>
    <xdr:ext cx="762000" cy="259045"/>
    <xdr:sp macro="" textlink="">
      <xdr:nvSpPr>
        <xdr:cNvPr id="349" name="テキスト ボックス 348"/>
        <xdr:cNvSpPr txBox="1"/>
      </xdr:nvSpPr>
      <xdr:spPr>
        <a:xfrm>
          <a:off x="14909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106383</xdr:rowOff>
    </xdr:from>
    <xdr:to>
      <xdr:col>21</xdr:col>
      <xdr:colOff>50800</xdr:colOff>
      <xdr:row>62</xdr:row>
      <xdr:rowOff>36533</xdr:rowOff>
    </xdr:to>
    <xdr:sp macro="" textlink="">
      <xdr:nvSpPr>
        <xdr:cNvPr id="350" name="円/楕円 349"/>
        <xdr:cNvSpPr/>
      </xdr:nvSpPr>
      <xdr:spPr>
        <a:xfrm>
          <a:off x="14351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21310</xdr:rowOff>
    </xdr:from>
    <xdr:ext cx="762000" cy="259045"/>
    <xdr:sp macro="" textlink="">
      <xdr:nvSpPr>
        <xdr:cNvPr id="351" name="テキスト ボックス 350"/>
        <xdr:cNvSpPr txBox="1"/>
      </xdr:nvSpPr>
      <xdr:spPr>
        <a:xfrm>
          <a:off x="14020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121666</xdr:rowOff>
    </xdr:from>
    <xdr:to>
      <xdr:col>19</xdr:col>
      <xdr:colOff>533400</xdr:colOff>
      <xdr:row>62</xdr:row>
      <xdr:rowOff>51816</xdr:rowOff>
    </xdr:to>
    <xdr:sp macro="" textlink="">
      <xdr:nvSpPr>
        <xdr:cNvPr id="352" name="円/楕円 351"/>
        <xdr:cNvSpPr/>
      </xdr:nvSpPr>
      <xdr:spPr>
        <a:xfrm>
          <a:off x="13462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36593</xdr:rowOff>
    </xdr:from>
    <xdr:ext cx="762000" cy="259045"/>
    <xdr:sp macro="" textlink="">
      <xdr:nvSpPr>
        <xdr:cNvPr id="353" name="テキスト ボックス 352"/>
        <xdr:cNvSpPr txBox="1"/>
      </xdr:nvSpPr>
      <xdr:spPr>
        <a:xfrm>
          <a:off x="13131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における地方債償還及び簡易水道・公共下水道施設整備等に伴う公営企業への多額の繰出金により、類似団体を大きく上回る比率となっていたが、大規模事業に係る起債の償還が終了し、比率が大きく改善された。</a:t>
          </a:r>
          <a:endParaRPr kumimoji="1" lang="en-US" altLang="ja-JP" sz="1300">
            <a:latin typeface="ＭＳ Ｐゴシック"/>
          </a:endParaRPr>
        </a:p>
        <a:p>
          <a:r>
            <a:rPr kumimoji="1" lang="ja-JP" altLang="en-US" sz="1300">
              <a:latin typeface="ＭＳ Ｐゴシック"/>
            </a:rPr>
            <a:t>　 しかしながら、平成２５年度から実施した情報通信施設整備事業や認定こども園の整備事業等に係る多額の起債借入に伴い、次第に比率が上昇することが想定されるが、平成３１年度からは当面１０％台で推移するものと見込まれる。</a:t>
          </a:r>
          <a:endParaRPr kumimoji="1" lang="en-US" altLang="ja-JP" sz="1300">
            <a:latin typeface="ＭＳ Ｐゴシック"/>
          </a:endParaRPr>
        </a:p>
        <a:p>
          <a:r>
            <a:rPr kumimoji="1" lang="ja-JP" altLang="en-US" sz="1300">
              <a:latin typeface="ＭＳ Ｐゴシック"/>
            </a:rPr>
            <a:t>　 平成１９年度に作成した公債費負担適正化計画に基づく新発債の抑制と公営企業会計における上下水道の料金体系の見直しを行い改善を図る。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40</xdr:row>
      <xdr:rowOff>35076</xdr:rowOff>
    </xdr:to>
    <xdr:cxnSp macro="">
      <xdr:nvCxnSpPr>
        <xdr:cNvPr id="390" name="直線コネクタ 389"/>
        <xdr:cNvCxnSpPr/>
      </xdr:nvCxnSpPr>
      <xdr:spPr>
        <a:xfrm flipV="1">
          <a:off x="16179800" y="670922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42</xdr:row>
      <xdr:rowOff>25400</xdr:rowOff>
    </xdr:to>
    <xdr:cxnSp macro="">
      <xdr:nvCxnSpPr>
        <xdr:cNvPr id="393" name="直線コネクタ 392"/>
        <xdr:cNvCxnSpPr/>
      </xdr:nvCxnSpPr>
      <xdr:spPr>
        <a:xfrm flipV="1">
          <a:off x="15290800" y="6893076"/>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4" name="フローチャート : 判断 393"/>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5" name="テキスト ボックス 39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151795</xdr:rowOff>
    </xdr:to>
    <xdr:cxnSp macro="">
      <xdr:nvCxnSpPr>
        <xdr:cNvPr id="396" name="直線コネクタ 395"/>
        <xdr:cNvCxnSpPr/>
      </xdr:nvCxnSpPr>
      <xdr:spPr>
        <a:xfrm flipV="1">
          <a:off x="14401800" y="72263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7" name="フローチャート : 判断 396"/>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8" name="テキスト ボックス 397"/>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151795</xdr:rowOff>
    </xdr:from>
    <xdr:to>
      <xdr:col>21</xdr:col>
      <xdr:colOff>0</xdr:colOff>
      <xdr:row>44</xdr:row>
      <xdr:rowOff>50195</xdr:rowOff>
    </xdr:to>
    <xdr:cxnSp macro="">
      <xdr:nvCxnSpPr>
        <xdr:cNvPr id="399" name="直線コネクタ 398"/>
        <xdr:cNvCxnSpPr/>
      </xdr:nvCxnSpPr>
      <xdr:spPr>
        <a:xfrm flipV="1">
          <a:off x="13512800" y="73526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400" name="フローチャート : 判断 399"/>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01" name="テキスト ボックス 400"/>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2" name="フローチャート : 判断 401"/>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03" name="テキスト ボックス 402"/>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9" name="円/楕円 408"/>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10"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11" name="円/楕円 410"/>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70653</xdr:rowOff>
    </xdr:from>
    <xdr:ext cx="736600" cy="259045"/>
    <xdr:sp macro="" textlink="">
      <xdr:nvSpPr>
        <xdr:cNvPr id="412" name="テキスト ボックス 411"/>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3" name="円/楕円 41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4" name="テキスト ボックス 41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100995</xdr:rowOff>
    </xdr:from>
    <xdr:to>
      <xdr:col>21</xdr:col>
      <xdr:colOff>50800</xdr:colOff>
      <xdr:row>43</xdr:row>
      <xdr:rowOff>31145</xdr:rowOff>
    </xdr:to>
    <xdr:sp macro="" textlink="">
      <xdr:nvSpPr>
        <xdr:cNvPr id="415" name="円/楕円 414"/>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15922</xdr:rowOff>
    </xdr:from>
    <xdr:ext cx="762000" cy="259045"/>
    <xdr:sp macro="" textlink="">
      <xdr:nvSpPr>
        <xdr:cNvPr id="416" name="テキスト ボックス 415"/>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417" name="円/楕円 416"/>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418" name="テキスト ボックス 417"/>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市町村合併前に旧団体において大規模施設整備に係る起債の償還が終了したことにより、類似団体と同水準での比率となっていたが、平成２６年度に竣工した鏡野町情報通信施設整備運営事業の債務負担行為を平成２４年度に計上したため、比率が大きく上昇した。その後、平成２５、２６年度分の投資額の終了により、約８６％下降したが、今年度、公共下水道及び簡易水道等整備により公共事業債が増加し比率が上昇した。引き続き、公共下水道等の事業は実施予定であり、将来負担額は厳しい状況と認識し、公営企業会計への繰出金の抑制に向け、公共料金体系の見直し等、適正な公営企業経営を目指す。</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59267</xdr:rowOff>
    </xdr:from>
    <xdr:to>
      <xdr:col>24</xdr:col>
      <xdr:colOff>558800</xdr:colOff>
      <xdr:row>17</xdr:row>
      <xdr:rowOff>124762</xdr:rowOff>
    </xdr:to>
    <xdr:cxnSp macro="">
      <xdr:nvCxnSpPr>
        <xdr:cNvPr id="454" name="直線コネクタ 453"/>
        <xdr:cNvCxnSpPr/>
      </xdr:nvCxnSpPr>
      <xdr:spPr>
        <a:xfrm>
          <a:off x="16179800" y="2973917"/>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59267</xdr:rowOff>
    </xdr:from>
    <xdr:to>
      <xdr:col>23</xdr:col>
      <xdr:colOff>406400</xdr:colOff>
      <xdr:row>20</xdr:row>
      <xdr:rowOff>67733</xdr:rowOff>
    </xdr:to>
    <xdr:cxnSp macro="">
      <xdr:nvCxnSpPr>
        <xdr:cNvPr id="457" name="直線コネクタ 456"/>
        <xdr:cNvCxnSpPr/>
      </xdr:nvCxnSpPr>
      <xdr:spPr>
        <a:xfrm flipV="1">
          <a:off x="15290800" y="297391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8" name="フローチャート : 判断 457"/>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9" name="テキスト ボックス 458"/>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67733</xdr:rowOff>
    </xdr:from>
    <xdr:to>
      <xdr:col>22</xdr:col>
      <xdr:colOff>203200</xdr:colOff>
      <xdr:row>23</xdr:row>
      <xdr:rowOff>22195</xdr:rowOff>
    </xdr:to>
    <xdr:cxnSp macro="">
      <xdr:nvCxnSpPr>
        <xdr:cNvPr id="460" name="直線コネクタ 459"/>
        <xdr:cNvCxnSpPr/>
      </xdr:nvCxnSpPr>
      <xdr:spPr>
        <a:xfrm flipV="1">
          <a:off x="14401800" y="3496733"/>
          <a:ext cx="8890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61" name="フローチャート : 判断 460"/>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62" name="テキスト ボックス 461"/>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57452</xdr:rowOff>
    </xdr:from>
    <xdr:to>
      <xdr:col>21</xdr:col>
      <xdr:colOff>0</xdr:colOff>
      <xdr:row>23</xdr:row>
      <xdr:rowOff>22195</xdr:rowOff>
    </xdr:to>
    <xdr:cxnSp macro="">
      <xdr:nvCxnSpPr>
        <xdr:cNvPr id="463" name="直線コネクタ 462"/>
        <xdr:cNvCxnSpPr/>
      </xdr:nvCxnSpPr>
      <xdr:spPr>
        <a:xfrm>
          <a:off x="13512800" y="2629202"/>
          <a:ext cx="889000" cy="13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64" name="フローチャート : 判断 463"/>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65" name="テキスト ボックス 464"/>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6" name="フローチャート : 判断 465"/>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11205</xdr:rowOff>
    </xdr:from>
    <xdr:ext cx="762000" cy="259045"/>
    <xdr:sp macro="" textlink="">
      <xdr:nvSpPr>
        <xdr:cNvPr id="467" name="テキスト ボックス 466"/>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73962</xdr:rowOff>
    </xdr:from>
    <xdr:to>
      <xdr:col>24</xdr:col>
      <xdr:colOff>609600</xdr:colOff>
      <xdr:row>18</xdr:row>
      <xdr:rowOff>4112</xdr:rowOff>
    </xdr:to>
    <xdr:sp macro="" textlink="">
      <xdr:nvSpPr>
        <xdr:cNvPr id="473" name="円/楕円 472"/>
        <xdr:cNvSpPr/>
      </xdr:nvSpPr>
      <xdr:spPr>
        <a:xfrm>
          <a:off x="169672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46039</xdr:rowOff>
    </xdr:from>
    <xdr:ext cx="762000" cy="259045"/>
    <xdr:sp macro="" textlink="">
      <xdr:nvSpPr>
        <xdr:cNvPr id="474" name="将来負担の状況該当値テキスト"/>
        <xdr:cNvSpPr txBox="1"/>
      </xdr:nvSpPr>
      <xdr:spPr>
        <a:xfrm>
          <a:off x="17106900" y="29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8467</xdr:rowOff>
    </xdr:from>
    <xdr:to>
      <xdr:col>23</xdr:col>
      <xdr:colOff>457200</xdr:colOff>
      <xdr:row>17</xdr:row>
      <xdr:rowOff>110067</xdr:rowOff>
    </xdr:to>
    <xdr:sp macro="" textlink="">
      <xdr:nvSpPr>
        <xdr:cNvPr id="475" name="円/楕円 474"/>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94844</xdr:rowOff>
    </xdr:from>
    <xdr:ext cx="736600" cy="259045"/>
    <xdr:sp macro="" textlink="">
      <xdr:nvSpPr>
        <xdr:cNvPr id="476" name="テキスト ボックス 475"/>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16933</xdr:rowOff>
    </xdr:from>
    <xdr:to>
      <xdr:col>22</xdr:col>
      <xdr:colOff>254000</xdr:colOff>
      <xdr:row>20</xdr:row>
      <xdr:rowOff>118533</xdr:rowOff>
    </xdr:to>
    <xdr:sp macro="" textlink="">
      <xdr:nvSpPr>
        <xdr:cNvPr id="477" name="円/楕円 476"/>
        <xdr:cNvSpPr/>
      </xdr:nvSpPr>
      <xdr:spPr>
        <a:xfrm>
          <a:off x="15240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103310</xdr:rowOff>
    </xdr:from>
    <xdr:ext cx="762000" cy="259045"/>
    <xdr:sp macro="" textlink="">
      <xdr:nvSpPr>
        <xdr:cNvPr id="478" name="テキスト ボックス 477"/>
        <xdr:cNvSpPr txBox="1"/>
      </xdr:nvSpPr>
      <xdr:spPr>
        <a:xfrm>
          <a:off x="14909800" y="35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142845</xdr:rowOff>
    </xdr:from>
    <xdr:to>
      <xdr:col>21</xdr:col>
      <xdr:colOff>50800</xdr:colOff>
      <xdr:row>23</xdr:row>
      <xdr:rowOff>72995</xdr:rowOff>
    </xdr:to>
    <xdr:sp macro="" textlink="">
      <xdr:nvSpPr>
        <xdr:cNvPr id="479" name="円/楕円 478"/>
        <xdr:cNvSpPr/>
      </xdr:nvSpPr>
      <xdr:spPr>
        <a:xfrm>
          <a:off x="14351000" y="39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57772</xdr:rowOff>
    </xdr:from>
    <xdr:ext cx="762000" cy="259045"/>
    <xdr:sp macro="" textlink="">
      <xdr:nvSpPr>
        <xdr:cNvPr id="480" name="テキスト ボックス 479"/>
        <xdr:cNvSpPr txBox="1"/>
      </xdr:nvSpPr>
      <xdr:spPr>
        <a:xfrm>
          <a:off x="14020800" y="400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6652</xdr:rowOff>
    </xdr:from>
    <xdr:to>
      <xdr:col>19</xdr:col>
      <xdr:colOff>533400</xdr:colOff>
      <xdr:row>15</xdr:row>
      <xdr:rowOff>108252</xdr:rowOff>
    </xdr:to>
    <xdr:sp macro="" textlink="">
      <xdr:nvSpPr>
        <xdr:cNvPr id="481" name="円/楕円 480"/>
        <xdr:cNvSpPr/>
      </xdr:nvSpPr>
      <xdr:spPr>
        <a:xfrm>
          <a:off x="13462000" y="2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118429</xdr:rowOff>
    </xdr:from>
    <xdr:ext cx="762000" cy="259045"/>
    <xdr:sp macro="" textlink="">
      <xdr:nvSpPr>
        <xdr:cNvPr id="482" name="テキスト ボックス 481"/>
        <xdr:cNvSpPr txBox="1"/>
      </xdr:nvSpPr>
      <xdr:spPr>
        <a:xfrm>
          <a:off x="13131800" y="234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類似団体と比較すれば、経常収支比率に占める割合は低いが、人口に対して職員数が多いことから総額では多額となっている。</a:t>
          </a:r>
          <a:endParaRPr kumimoji="1" lang="en-US" altLang="ja-JP" sz="1300">
            <a:latin typeface="ＭＳ Ｐゴシック"/>
          </a:endParaRPr>
        </a:p>
        <a:p>
          <a:r>
            <a:rPr kumimoji="1" lang="ja-JP" altLang="en-US" sz="1300">
              <a:latin typeface="ＭＳ Ｐゴシック"/>
            </a:rPr>
            <a:t>　 今後も鏡野町定員適正化計画に基づく職員数の適正な管理と適正な給与水準を保つことにより人件費の削減に努める。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1270</xdr:rowOff>
    </xdr:to>
    <xdr:cxnSp macro="">
      <xdr:nvCxnSpPr>
        <xdr:cNvPr id="66" name="直線コネクタ 65"/>
        <xdr:cNvCxnSpPr/>
      </xdr:nvCxnSpPr>
      <xdr:spPr>
        <a:xfrm flipV="1">
          <a:off x="3987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35</xdr:row>
      <xdr:rowOff>1270</xdr:rowOff>
    </xdr:to>
    <xdr:cxnSp macro="">
      <xdr:nvCxnSpPr>
        <xdr:cNvPr id="69" name="直線コネクタ 68"/>
        <xdr:cNvCxnSpPr/>
      </xdr:nvCxnSpPr>
      <xdr:spPr>
        <a:xfrm>
          <a:off x="3098800" y="594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111760</xdr:rowOff>
    </xdr:from>
    <xdr:to>
      <xdr:col>4</xdr:col>
      <xdr:colOff>346075</xdr:colOff>
      <xdr:row>35</xdr:row>
      <xdr:rowOff>69850</xdr:rowOff>
    </xdr:to>
    <xdr:cxnSp macro="">
      <xdr:nvCxnSpPr>
        <xdr:cNvPr id="72" name="直線コネクタ 71"/>
        <xdr:cNvCxnSpPr/>
      </xdr:nvCxnSpPr>
      <xdr:spPr>
        <a:xfrm flipV="1">
          <a:off x="2209800" y="594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36</xdr:row>
      <xdr:rowOff>35560</xdr:rowOff>
    </xdr:to>
    <xdr:cxnSp macro="">
      <xdr:nvCxnSpPr>
        <xdr:cNvPr id="75" name="直線コネクタ 74"/>
        <xdr:cNvCxnSpPr/>
      </xdr:nvCxnSpPr>
      <xdr:spPr>
        <a:xfrm flipV="1">
          <a:off x="1320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9" name="円/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今年度は前年度と比較して、２％数値が上昇した。これは、平成２６年度に竣工した情報通信施設に係る指定管理料が今年度から発生したことが大きな要因となっている。 また、合併前団体から引き継いだ多くの公共施設の経常的な管理費の増加に起因するところが大きい。</a:t>
          </a:r>
          <a:endParaRPr kumimoji="1" lang="en-US" altLang="ja-JP" sz="1200">
            <a:latin typeface="ＭＳ Ｐゴシック"/>
          </a:endParaRPr>
        </a:p>
        <a:p>
          <a:r>
            <a:rPr kumimoji="1" lang="ja-JP" altLang="en-US" sz="1200">
              <a:latin typeface="ＭＳ Ｐゴシック"/>
            </a:rPr>
            <a:t>　 今後は、公共施設等総合管理計画を策定するにあたり、老朽化施設や類似施設の抜本的な施設のあり方について、統廃合や民間への委譲等を検討するとともに、指定管理制度による運営管理の適正化を徹底し、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18</xdr:row>
      <xdr:rowOff>96520</xdr:rowOff>
    </xdr:to>
    <xdr:cxnSp macro="">
      <xdr:nvCxnSpPr>
        <xdr:cNvPr id="127" name="直線コネクタ 126"/>
        <xdr:cNvCxnSpPr/>
      </xdr:nvCxnSpPr>
      <xdr:spPr>
        <a:xfrm>
          <a:off x="15671800" y="30149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100330</xdr:rowOff>
    </xdr:to>
    <xdr:cxnSp macro="">
      <xdr:nvCxnSpPr>
        <xdr:cNvPr id="130" name="直線コネクタ 129"/>
        <xdr:cNvCxnSpPr/>
      </xdr:nvCxnSpPr>
      <xdr:spPr>
        <a:xfrm>
          <a:off x="14782800" y="293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54610</xdr:rowOff>
    </xdr:to>
    <xdr:cxnSp macro="">
      <xdr:nvCxnSpPr>
        <xdr:cNvPr id="133" name="直線コネクタ 132"/>
        <xdr:cNvCxnSpPr/>
      </xdr:nvCxnSpPr>
      <xdr:spPr>
        <a:xfrm flipV="1">
          <a:off x="13893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77470</xdr:rowOff>
    </xdr:to>
    <xdr:cxnSp macro="">
      <xdr:nvCxnSpPr>
        <xdr:cNvPr id="136" name="直線コネクタ 135"/>
        <xdr:cNvCxnSpPr/>
      </xdr:nvCxnSpPr>
      <xdr:spPr>
        <a:xfrm flipV="1">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6" name="円/楕円 145"/>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7"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8" name="円/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2" name="円/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3" name="テキスト ボックス 152"/>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4" name="円/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の平均を大きく下回っている。支出額も前年対比で約３％減となっているが、高齢者人口の増加に伴う扶助費は確実に増加し、自立支援法に係る各種給付費も着実に増加する見込み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94343</xdr:rowOff>
    </xdr:from>
    <xdr:to>
      <xdr:col>7</xdr:col>
      <xdr:colOff>15875</xdr:colOff>
      <xdr:row>52</xdr:row>
      <xdr:rowOff>110672</xdr:rowOff>
    </xdr:to>
    <xdr:cxnSp macro="">
      <xdr:nvCxnSpPr>
        <xdr:cNvPr id="190" name="直線コネクタ 189"/>
        <xdr:cNvCxnSpPr/>
      </xdr:nvCxnSpPr>
      <xdr:spPr>
        <a:xfrm flipV="1">
          <a:off x="3987800" y="90097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110672</xdr:rowOff>
    </xdr:from>
    <xdr:to>
      <xdr:col>5</xdr:col>
      <xdr:colOff>549275</xdr:colOff>
      <xdr:row>53</xdr:row>
      <xdr:rowOff>4535</xdr:rowOff>
    </xdr:to>
    <xdr:cxnSp macro="">
      <xdr:nvCxnSpPr>
        <xdr:cNvPr id="193" name="直線コネクタ 192"/>
        <xdr:cNvCxnSpPr/>
      </xdr:nvCxnSpPr>
      <xdr:spPr>
        <a:xfrm flipV="1">
          <a:off x="3098800" y="9026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53</xdr:row>
      <xdr:rowOff>4535</xdr:rowOff>
    </xdr:to>
    <xdr:cxnSp macro="">
      <xdr:nvCxnSpPr>
        <xdr:cNvPr id="196" name="直線コネクタ 195"/>
        <xdr:cNvCxnSpPr/>
      </xdr:nvCxnSpPr>
      <xdr:spPr>
        <a:xfrm>
          <a:off x="2209800" y="9009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110672</xdr:rowOff>
    </xdr:to>
    <xdr:cxnSp macro="">
      <xdr:nvCxnSpPr>
        <xdr:cNvPr id="199" name="直線コネクタ 198"/>
        <xdr:cNvCxnSpPr/>
      </xdr:nvCxnSpPr>
      <xdr:spPr>
        <a:xfrm flipV="1">
          <a:off x="1320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43543</xdr:rowOff>
    </xdr:from>
    <xdr:to>
      <xdr:col>7</xdr:col>
      <xdr:colOff>66675</xdr:colOff>
      <xdr:row>52</xdr:row>
      <xdr:rowOff>145143</xdr:rowOff>
    </xdr:to>
    <xdr:sp macro="" textlink="">
      <xdr:nvSpPr>
        <xdr:cNvPr id="209" name="円/楕円 208"/>
        <xdr:cNvSpPr/>
      </xdr:nvSpPr>
      <xdr:spPr>
        <a:xfrm>
          <a:off x="47752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123570</xdr:rowOff>
    </xdr:from>
    <xdr:ext cx="762000" cy="259045"/>
    <xdr:sp macro="" textlink="">
      <xdr:nvSpPr>
        <xdr:cNvPr id="210" name="扶助費該当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59872</xdr:rowOff>
    </xdr:from>
    <xdr:to>
      <xdr:col>5</xdr:col>
      <xdr:colOff>600075</xdr:colOff>
      <xdr:row>52</xdr:row>
      <xdr:rowOff>161472</xdr:rowOff>
    </xdr:to>
    <xdr:sp macro="" textlink="">
      <xdr:nvSpPr>
        <xdr:cNvPr id="211" name="円/楕円 210"/>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199</xdr:rowOff>
    </xdr:from>
    <xdr:ext cx="736600" cy="259045"/>
    <xdr:sp macro="" textlink="">
      <xdr:nvSpPr>
        <xdr:cNvPr id="212" name="テキスト ボックス 211"/>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125185</xdr:rowOff>
    </xdr:from>
    <xdr:to>
      <xdr:col>4</xdr:col>
      <xdr:colOff>396875</xdr:colOff>
      <xdr:row>53</xdr:row>
      <xdr:rowOff>55335</xdr:rowOff>
    </xdr:to>
    <xdr:sp macro="" textlink="">
      <xdr:nvSpPr>
        <xdr:cNvPr id="213" name="円/楕円 212"/>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65512</xdr:rowOff>
    </xdr:from>
    <xdr:ext cx="762000" cy="259045"/>
    <xdr:sp macro="" textlink="">
      <xdr:nvSpPr>
        <xdr:cNvPr id="214" name="テキスト ボックス 213"/>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43543</xdr:rowOff>
    </xdr:from>
    <xdr:to>
      <xdr:col>3</xdr:col>
      <xdr:colOff>193675</xdr:colOff>
      <xdr:row>52</xdr:row>
      <xdr:rowOff>145143</xdr:rowOff>
    </xdr:to>
    <xdr:sp macro="" textlink="">
      <xdr:nvSpPr>
        <xdr:cNvPr id="215" name="円/楕円 214"/>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155320</xdr:rowOff>
    </xdr:from>
    <xdr:ext cx="762000" cy="259045"/>
    <xdr:sp macro="" textlink="">
      <xdr:nvSpPr>
        <xdr:cNvPr id="216" name="テキスト ボックス 215"/>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7" name="円/楕円 216"/>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8" name="テキスト ボックス 217"/>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ける歳出では、他会計への繰出金が大きな割合を占めている。今後も増え続ける医療費を抱える国民健康保険事業や統合整備事業により事業費が膨らむ簡易水道事業等の特別会計への繰出金がさらに増加することが見込まれるため、他会計への繰出金がしばらくの間は高い水準で続くものと思わ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39370</xdr:rowOff>
    </xdr:to>
    <xdr:cxnSp macro="">
      <xdr:nvCxnSpPr>
        <xdr:cNvPr id="251" name="直線コネクタ 250"/>
        <xdr:cNvCxnSpPr/>
      </xdr:nvCxnSpPr>
      <xdr:spPr>
        <a:xfrm flipV="1">
          <a:off x="15671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39370</xdr:rowOff>
    </xdr:to>
    <xdr:cxnSp macro="">
      <xdr:nvCxnSpPr>
        <xdr:cNvPr id="254" name="直線コネクタ 253"/>
        <xdr:cNvCxnSpPr/>
      </xdr:nvCxnSpPr>
      <xdr:spPr>
        <a:xfrm>
          <a:off x="14782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16510</xdr:rowOff>
    </xdr:to>
    <xdr:cxnSp macro="">
      <xdr:nvCxnSpPr>
        <xdr:cNvPr id="257" name="直線コネクタ 256"/>
        <xdr:cNvCxnSpPr/>
      </xdr:nvCxnSpPr>
      <xdr:spPr>
        <a:xfrm flipV="1">
          <a:off x="13893800" y="9400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54610</xdr:rowOff>
    </xdr:to>
    <xdr:cxnSp macro="">
      <xdr:nvCxnSpPr>
        <xdr:cNvPr id="260" name="直線コネクタ 259"/>
        <xdr:cNvCxnSpPr/>
      </xdr:nvCxnSpPr>
      <xdr:spPr>
        <a:xfrm flipV="1">
          <a:off x="13004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0" name="円/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101617</xdr:rowOff>
    </xdr:from>
    <xdr:ext cx="762000" cy="259045"/>
    <xdr:sp macro="" textlink="">
      <xdr:nvSpPr>
        <xdr:cNvPr id="271" name="その他該当値テキスト"/>
        <xdr:cNvSpPr txBox="1"/>
      </xdr:nvSpPr>
      <xdr:spPr>
        <a:xfrm>
          <a:off x="165989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2" name="円/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3" name="テキスト ボックス 272"/>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4" name="円/楕円 273"/>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75" name="テキスト ボックス 274"/>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77" name="テキスト ボックス 276"/>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90187</xdr:rowOff>
    </xdr:from>
    <xdr:ext cx="762000" cy="259045"/>
    <xdr:sp macro="" textlink="">
      <xdr:nvSpPr>
        <xdr:cNvPr id="279" name="テキスト ボックス 278"/>
        <xdr:cNvSpPr txBox="1"/>
      </xdr:nvSpPr>
      <xdr:spPr>
        <a:xfrm>
          <a:off x="12623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補助費については、類似団体の平均を大きく下回っているが、今後は津山圏域資源循環施設組合や消防組合等の一部事務組合の施設整備による負担金の増加が見込まれる。</a:t>
          </a:r>
          <a:endParaRPr kumimoji="1" lang="en-US" altLang="ja-JP" sz="1300">
            <a:latin typeface="ＭＳ Ｐゴシック"/>
          </a:endParaRPr>
        </a:p>
        <a:p>
          <a:r>
            <a:rPr kumimoji="1" lang="ja-JP" altLang="en-US" sz="1300">
              <a:latin typeface="ＭＳ Ｐゴシック"/>
            </a:rPr>
            <a:t>　 また、平成２８年度より本稼働となる津山圏域資源循環施設組合の運営経費にかかる負担金の増加が見込まれ、財政への影響が懸念される。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120142</xdr:rowOff>
    </xdr:to>
    <xdr:cxnSp macro="">
      <xdr:nvCxnSpPr>
        <xdr:cNvPr id="309" name="直線コネクタ 308"/>
        <xdr:cNvCxnSpPr/>
      </xdr:nvCxnSpPr>
      <xdr:spPr>
        <a:xfrm flipV="1">
          <a:off x="15671800" y="6084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120142</xdr:rowOff>
    </xdr:to>
    <xdr:cxnSp macro="">
      <xdr:nvCxnSpPr>
        <xdr:cNvPr id="312" name="直線コネクタ 311"/>
        <xdr:cNvCxnSpPr/>
      </xdr:nvCxnSpPr>
      <xdr:spPr>
        <a:xfrm>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106426</xdr:rowOff>
    </xdr:to>
    <xdr:cxnSp macro="">
      <xdr:nvCxnSpPr>
        <xdr:cNvPr id="315" name="直線コネクタ 314"/>
        <xdr:cNvCxnSpPr/>
      </xdr:nvCxnSpPr>
      <xdr:spPr>
        <a:xfrm flipV="1">
          <a:off x="13893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106426</xdr:rowOff>
    </xdr:to>
    <xdr:cxnSp macro="">
      <xdr:nvCxnSpPr>
        <xdr:cNvPr id="318" name="直線コネクタ 317"/>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30" name="円/楕円 329"/>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31" name="テキスト ボックス 330"/>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2" name="円/楕円 331"/>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3" name="テキスト ボックス 332"/>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4" name="円/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6" name="円/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町村合併前に旧町村が実施した大規模事業のために発行した起債償還額が、平成１９年度をピークに減少に転じ、以降１０％以上の減少となり、類似団体の平均と同水準まで改善が図られている。</a:t>
          </a:r>
          <a:endParaRPr kumimoji="1" lang="en-US" altLang="ja-JP" sz="1200">
            <a:latin typeface="ＭＳ Ｐゴシック"/>
          </a:endParaRPr>
        </a:p>
        <a:p>
          <a:r>
            <a:rPr kumimoji="1" lang="ja-JP" altLang="en-US" sz="1200">
              <a:latin typeface="ＭＳ Ｐゴシック"/>
            </a:rPr>
            <a:t>　 しかし、平成２５年度及び２６年度に実施した普通建設事業に係る合併特例債の多額の借入により、平成２９年度以降の公債費が大きく上昇すると見込まれる。</a:t>
          </a:r>
          <a:endParaRPr kumimoji="1" lang="en-US" altLang="ja-JP" sz="1200">
            <a:latin typeface="ＭＳ Ｐゴシック"/>
          </a:endParaRPr>
        </a:p>
        <a:p>
          <a:r>
            <a:rPr kumimoji="1" lang="ja-JP" altLang="en-US" sz="1200">
              <a:latin typeface="ＭＳ Ｐゴシック"/>
            </a:rPr>
            <a:t>　 今後も公債費適正化計画に基づき新発債の発行額の抑制を図り、公債費負担の適正化に努める。</a:t>
          </a:r>
          <a:endParaRPr kumimoji="1" lang="en-US" altLang="ja-JP" sz="12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161289</xdr:rowOff>
    </xdr:to>
    <xdr:cxnSp macro="">
      <xdr:nvCxnSpPr>
        <xdr:cNvPr id="367" name="直線コネクタ 366"/>
        <xdr:cNvCxnSpPr/>
      </xdr:nvCxnSpPr>
      <xdr:spPr>
        <a:xfrm flipV="1">
          <a:off x="3987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77</xdr:row>
      <xdr:rowOff>161289</xdr:rowOff>
    </xdr:to>
    <xdr:cxnSp macro="">
      <xdr:nvCxnSpPr>
        <xdr:cNvPr id="370" name="直線コネクタ 369"/>
        <xdr:cNvCxnSpPr/>
      </xdr:nvCxnSpPr>
      <xdr:spPr>
        <a:xfrm>
          <a:off x="3098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117856</xdr:rowOff>
    </xdr:to>
    <xdr:cxnSp macro="">
      <xdr:nvCxnSpPr>
        <xdr:cNvPr id="373" name="直線コネクタ 372"/>
        <xdr:cNvCxnSpPr/>
      </xdr:nvCxnSpPr>
      <xdr:spPr>
        <a:xfrm flipV="1">
          <a:off x="2209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42418</xdr:rowOff>
    </xdr:to>
    <xdr:cxnSp macro="">
      <xdr:nvCxnSpPr>
        <xdr:cNvPr id="376" name="直線コネクタ 375"/>
        <xdr:cNvCxnSpPr/>
      </xdr:nvCxnSpPr>
      <xdr:spPr>
        <a:xfrm flipV="1">
          <a:off x="1320800" y="13490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6" name="円/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8" name="円/楕円 38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9" name="テキスト ボックス 38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90" name="円/楕円 389"/>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91" name="テキスト ボックス 390"/>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2" name="円/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94" name="円/楕円 393"/>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95" name="テキスト ボックス 394"/>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類似団体の平均を８．３％と大きく下回っているが、今後の社会情勢等による扶助費や補助費の増加及び税制改革等による物件費等の増加、また特別会計への繰出金の増加等が懸念される中で、今後も歳出の抑制と歳入確保に向けた取組みが必要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58420</xdr:rowOff>
    </xdr:from>
    <xdr:to>
      <xdr:col>24</xdr:col>
      <xdr:colOff>31750</xdr:colOff>
      <xdr:row>75</xdr:row>
      <xdr:rowOff>69850</xdr:rowOff>
    </xdr:to>
    <xdr:cxnSp macro="">
      <xdr:nvCxnSpPr>
        <xdr:cNvPr id="428" name="直線コネクタ 427"/>
        <xdr:cNvCxnSpPr/>
      </xdr:nvCxnSpPr>
      <xdr:spPr>
        <a:xfrm>
          <a:off x="15671800" y="12917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75</xdr:row>
      <xdr:rowOff>58420</xdr:rowOff>
    </xdr:to>
    <xdr:cxnSp macro="">
      <xdr:nvCxnSpPr>
        <xdr:cNvPr id="431" name="直線コネクタ 430"/>
        <xdr:cNvCxnSpPr/>
      </xdr:nvCxnSpPr>
      <xdr:spPr>
        <a:xfrm>
          <a:off x="14782800" y="12806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119380</xdr:rowOff>
    </xdr:from>
    <xdr:to>
      <xdr:col>21</xdr:col>
      <xdr:colOff>361950</xdr:colOff>
      <xdr:row>75</xdr:row>
      <xdr:rowOff>43180</xdr:rowOff>
    </xdr:to>
    <xdr:cxnSp macro="">
      <xdr:nvCxnSpPr>
        <xdr:cNvPr id="434" name="直線コネクタ 433"/>
        <xdr:cNvCxnSpPr/>
      </xdr:nvCxnSpPr>
      <xdr:spPr>
        <a:xfrm flipV="1">
          <a:off x="13893800" y="12806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75</xdr:row>
      <xdr:rowOff>142240</xdr:rowOff>
    </xdr:to>
    <xdr:cxnSp macro="">
      <xdr:nvCxnSpPr>
        <xdr:cNvPr id="437" name="直線コネクタ 436"/>
        <xdr:cNvCxnSpPr/>
      </xdr:nvCxnSpPr>
      <xdr:spPr>
        <a:xfrm flipV="1">
          <a:off x="13004800" y="129019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7" name="円/楕円 446"/>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8"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xdr:rowOff>
    </xdr:from>
    <xdr:to>
      <xdr:col>22</xdr:col>
      <xdr:colOff>615950</xdr:colOff>
      <xdr:row>75</xdr:row>
      <xdr:rowOff>109220</xdr:rowOff>
    </xdr:to>
    <xdr:sp macro="" textlink="">
      <xdr:nvSpPr>
        <xdr:cNvPr id="449" name="円/楕円 448"/>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119397</xdr:rowOff>
    </xdr:from>
    <xdr:ext cx="736600" cy="259045"/>
    <xdr:sp macro="" textlink="">
      <xdr:nvSpPr>
        <xdr:cNvPr id="450" name="テキスト ボックス 449"/>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68580</xdr:rowOff>
    </xdr:from>
    <xdr:to>
      <xdr:col>21</xdr:col>
      <xdr:colOff>412750</xdr:colOff>
      <xdr:row>74</xdr:row>
      <xdr:rowOff>170180</xdr:rowOff>
    </xdr:to>
    <xdr:sp macro="" textlink="">
      <xdr:nvSpPr>
        <xdr:cNvPr id="451" name="円/楕円 450"/>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8907</xdr:rowOff>
    </xdr:from>
    <xdr:ext cx="762000" cy="259045"/>
    <xdr:sp macro="" textlink="">
      <xdr:nvSpPr>
        <xdr:cNvPr id="452" name="テキスト ボックス 451"/>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53" name="円/楕円 452"/>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104157</xdr:rowOff>
    </xdr:from>
    <xdr:ext cx="762000" cy="259045"/>
    <xdr:sp macro="" textlink="">
      <xdr:nvSpPr>
        <xdr:cNvPr id="454" name="テキスト ボックス 453"/>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55" name="円/楕円 454"/>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56" name="テキスト ボックス 455"/>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岡山県鏡野町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137546</xdr:rowOff>
    </xdr:from>
    <xdr:to>
      <xdr:col>4</xdr:col>
      <xdr:colOff>1117600</xdr:colOff>
      <xdr:row>15</xdr:row>
      <xdr:rowOff>152923</xdr:rowOff>
    </xdr:to>
    <xdr:cxnSp macro="">
      <xdr:nvCxnSpPr>
        <xdr:cNvPr id="50" name="直線コネクタ 49"/>
        <xdr:cNvCxnSpPr/>
      </xdr:nvCxnSpPr>
      <xdr:spPr bwMode="auto">
        <a:xfrm flipV="1">
          <a:off x="5003800" y="2756921"/>
          <a:ext cx="647700" cy="1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152923</xdr:rowOff>
    </xdr:from>
    <xdr:to>
      <xdr:col>4</xdr:col>
      <xdr:colOff>469900</xdr:colOff>
      <xdr:row>16</xdr:row>
      <xdr:rowOff>24465</xdr:rowOff>
    </xdr:to>
    <xdr:cxnSp macro="">
      <xdr:nvCxnSpPr>
        <xdr:cNvPr id="53" name="直線コネクタ 52"/>
        <xdr:cNvCxnSpPr/>
      </xdr:nvCxnSpPr>
      <xdr:spPr bwMode="auto">
        <a:xfrm flipV="1">
          <a:off x="4305300" y="2772298"/>
          <a:ext cx="698500" cy="4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12228</xdr:rowOff>
    </xdr:from>
    <xdr:to>
      <xdr:col>3</xdr:col>
      <xdr:colOff>904875</xdr:colOff>
      <xdr:row>16</xdr:row>
      <xdr:rowOff>24465</xdr:rowOff>
    </xdr:to>
    <xdr:cxnSp macro="">
      <xdr:nvCxnSpPr>
        <xdr:cNvPr id="56" name="直線コネクタ 55"/>
        <xdr:cNvCxnSpPr/>
      </xdr:nvCxnSpPr>
      <xdr:spPr bwMode="auto">
        <a:xfrm>
          <a:off x="3606800" y="2803053"/>
          <a:ext cx="698500" cy="1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6055</xdr:rowOff>
    </xdr:from>
    <xdr:to>
      <xdr:col>3</xdr:col>
      <xdr:colOff>206375</xdr:colOff>
      <xdr:row>16</xdr:row>
      <xdr:rowOff>12228</xdr:rowOff>
    </xdr:to>
    <xdr:cxnSp macro="">
      <xdr:nvCxnSpPr>
        <xdr:cNvPr id="59" name="直線コネクタ 58"/>
        <xdr:cNvCxnSpPr/>
      </xdr:nvCxnSpPr>
      <xdr:spPr bwMode="auto">
        <a:xfrm>
          <a:off x="2908300" y="2796880"/>
          <a:ext cx="6985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86746</xdr:rowOff>
    </xdr:from>
    <xdr:to>
      <xdr:col>5</xdr:col>
      <xdr:colOff>34925</xdr:colOff>
      <xdr:row>16</xdr:row>
      <xdr:rowOff>16896</xdr:rowOff>
    </xdr:to>
    <xdr:sp macro="" textlink="">
      <xdr:nvSpPr>
        <xdr:cNvPr id="69" name="円/楕円 68"/>
        <xdr:cNvSpPr/>
      </xdr:nvSpPr>
      <xdr:spPr bwMode="auto">
        <a:xfrm>
          <a:off x="5600700" y="270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103273</xdr:rowOff>
    </xdr:from>
    <xdr:ext cx="762000" cy="259045"/>
    <xdr:sp macro="" textlink="">
      <xdr:nvSpPr>
        <xdr:cNvPr id="70" name="人口1人当たり決算額の推移該当値テキスト130"/>
        <xdr:cNvSpPr txBox="1"/>
      </xdr:nvSpPr>
      <xdr:spPr>
        <a:xfrm>
          <a:off x="5740400" y="25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102123</xdr:rowOff>
    </xdr:from>
    <xdr:to>
      <xdr:col>4</xdr:col>
      <xdr:colOff>520700</xdr:colOff>
      <xdr:row>16</xdr:row>
      <xdr:rowOff>32273</xdr:rowOff>
    </xdr:to>
    <xdr:sp macro="" textlink="">
      <xdr:nvSpPr>
        <xdr:cNvPr id="71" name="円/楕円 70"/>
        <xdr:cNvSpPr/>
      </xdr:nvSpPr>
      <xdr:spPr bwMode="auto">
        <a:xfrm>
          <a:off x="4953000" y="272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42450</xdr:rowOff>
    </xdr:from>
    <xdr:ext cx="736600" cy="259045"/>
    <xdr:sp macro="" textlink="">
      <xdr:nvSpPr>
        <xdr:cNvPr id="72" name="テキスト ボックス 71"/>
        <xdr:cNvSpPr txBox="1"/>
      </xdr:nvSpPr>
      <xdr:spPr>
        <a:xfrm>
          <a:off x="4622800" y="2490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145115</xdr:rowOff>
    </xdr:from>
    <xdr:to>
      <xdr:col>3</xdr:col>
      <xdr:colOff>955675</xdr:colOff>
      <xdr:row>16</xdr:row>
      <xdr:rowOff>75265</xdr:rowOff>
    </xdr:to>
    <xdr:sp macro="" textlink="">
      <xdr:nvSpPr>
        <xdr:cNvPr id="73" name="円/楕円 72"/>
        <xdr:cNvSpPr/>
      </xdr:nvSpPr>
      <xdr:spPr bwMode="auto">
        <a:xfrm>
          <a:off x="4254500" y="276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85442</xdr:rowOff>
    </xdr:from>
    <xdr:ext cx="762000" cy="259045"/>
    <xdr:sp macro="" textlink="">
      <xdr:nvSpPr>
        <xdr:cNvPr id="74" name="テキスト ボックス 73"/>
        <xdr:cNvSpPr txBox="1"/>
      </xdr:nvSpPr>
      <xdr:spPr>
        <a:xfrm>
          <a:off x="3924300" y="25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132878</xdr:rowOff>
    </xdr:from>
    <xdr:to>
      <xdr:col>3</xdr:col>
      <xdr:colOff>257175</xdr:colOff>
      <xdr:row>16</xdr:row>
      <xdr:rowOff>63028</xdr:rowOff>
    </xdr:to>
    <xdr:sp macro="" textlink="">
      <xdr:nvSpPr>
        <xdr:cNvPr id="75" name="円/楕円 74"/>
        <xdr:cNvSpPr/>
      </xdr:nvSpPr>
      <xdr:spPr bwMode="auto">
        <a:xfrm>
          <a:off x="3556000" y="275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73205</xdr:rowOff>
    </xdr:from>
    <xdr:ext cx="762000" cy="259045"/>
    <xdr:sp macro="" textlink="">
      <xdr:nvSpPr>
        <xdr:cNvPr id="76" name="テキスト ボックス 75"/>
        <xdr:cNvSpPr txBox="1"/>
      </xdr:nvSpPr>
      <xdr:spPr>
        <a:xfrm>
          <a:off x="3225800" y="252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126705</xdr:rowOff>
    </xdr:from>
    <xdr:to>
      <xdr:col>2</xdr:col>
      <xdr:colOff>692150</xdr:colOff>
      <xdr:row>16</xdr:row>
      <xdr:rowOff>56855</xdr:rowOff>
    </xdr:to>
    <xdr:sp macro="" textlink="">
      <xdr:nvSpPr>
        <xdr:cNvPr id="77" name="円/楕円 76"/>
        <xdr:cNvSpPr/>
      </xdr:nvSpPr>
      <xdr:spPr bwMode="auto">
        <a:xfrm>
          <a:off x="2857500" y="27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67032</xdr:rowOff>
    </xdr:from>
    <xdr:ext cx="762000" cy="259045"/>
    <xdr:sp macro="" textlink="">
      <xdr:nvSpPr>
        <xdr:cNvPr id="78" name="テキスト ボックス 77"/>
        <xdr:cNvSpPr txBox="1"/>
      </xdr:nvSpPr>
      <xdr:spPr>
        <a:xfrm>
          <a:off x="2527300" y="25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271498</xdr:rowOff>
    </xdr:from>
    <xdr:to>
      <xdr:col>4</xdr:col>
      <xdr:colOff>1117600</xdr:colOff>
      <xdr:row>35</xdr:row>
      <xdr:rowOff>251473</xdr:rowOff>
    </xdr:to>
    <xdr:cxnSp macro="">
      <xdr:nvCxnSpPr>
        <xdr:cNvPr id="110" name="直線コネクタ 109"/>
        <xdr:cNvCxnSpPr/>
      </xdr:nvCxnSpPr>
      <xdr:spPr bwMode="auto">
        <a:xfrm>
          <a:off x="5003800" y="6538948"/>
          <a:ext cx="647700" cy="32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236249</xdr:rowOff>
    </xdr:from>
    <xdr:ext cx="762000" cy="259045"/>
    <xdr:sp macro="" textlink="">
      <xdr:nvSpPr>
        <xdr:cNvPr id="111" name="人口1人当たり決算額の推移平均値テキスト445"/>
        <xdr:cNvSpPr txBox="1"/>
      </xdr:nvSpPr>
      <xdr:spPr>
        <a:xfrm>
          <a:off x="5740400" y="684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291569</xdr:rowOff>
    </xdr:from>
    <xdr:to>
      <xdr:col>4</xdr:col>
      <xdr:colOff>469900</xdr:colOff>
      <xdr:row>34</xdr:row>
      <xdr:rowOff>271498</xdr:rowOff>
    </xdr:to>
    <xdr:cxnSp macro="">
      <xdr:nvCxnSpPr>
        <xdr:cNvPr id="113" name="直線コネクタ 112"/>
        <xdr:cNvCxnSpPr/>
      </xdr:nvCxnSpPr>
      <xdr:spPr bwMode="auto">
        <a:xfrm>
          <a:off x="4305300" y="6216119"/>
          <a:ext cx="698500" cy="32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291569</xdr:rowOff>
    </xdr:from>
    <xdr:to>
      <xdr:col>3</xdr:col>
      <xdr:colOff>904875</xdr:colOff>
      <xdr:row>34</xdr:row>
      <xdr:rowOff>125011</xdr:rowOff>
    </xdr:to>
    <xdr:cxnSp macro="">
      <xdr:nvCxnSpPr>
        <xdr:cNvPr id="116" name="直線コネクタ 115"/>
        <xdr:cNvCxnSpPr/>
      </xdr:nvCxnSpPr>
      <xdr:spPr bwMode="auto">
        <a:xfrm flipV="1">
          <a:off x="3606800" y="6216119"/>
          <a:ext cx="698500" cy="176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200472</xdr:rowOff>
    </xdr:from>
    <xdr:to>
      <xdr:col>3</xdr:col>
      <xdr:colOff>206375</xdr:colOff>
      <xdr:row>34</xdr:row>
      <xdr:rowOff>125011</xdr:rowOff>
    </xdr:to>
    <xdr:cxnSp macro="">
      <xdr:nvCxnSpPr>
        <xdr:cNvPr id="119" name="直線コネクタ 118"/>
        <xdr:cNvCxnSpPr/>
      </xdr:nvCxnSpPr>
      <xdr:spPr bwMode="auto">
        <a:xfrm>
          <a:off x="2908300" y="6125022"/>
          <a:ext cx="698500" cy="26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200673</xdr:rowOff>
    </xdr:from>
    <xdr:to>
      <xdr:col>5</xdr:col>
      <xdr:colOff>34925</xdr:colOff>
      <xdr:row>35</xdr:row>
      <xdr:rowOff>302273</xdr:rowOff>
    </xdr:to>
    <xdr:sp macro="" textlink="">
      <xdr:nvSpPr>
        <xdr:cNvPr id="129" name="円/楕円 128"/>
        <xdr:cNvSpPr/>
      </xdr:nvSpPr>
      <xdr:spPr bwMode="auto">
        <a:xfrm>
          <a:off x="56007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45750</xdr:rowOff>
    </xdr:from>
    <xdr:ext cx="762000" cy="259045"/>
    <xdr:sp macro="" textlink="">
      <xdr:nvSpPr>
        <xdr:cNvPr id="130" name="人口1人当たり決算額の推移該当値テキスト445"/>
        <xdr:cNvSpPr txBox="1"/>
      </xdr:nvSpPr>
      <xdr:spPr>
        <a:xfrm>
          <a:off x="5740400" y="665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220698</xdr:rowOff>
    </xdr:from>
    <xdr:to>
      <xdr:col>4</xdr:col>
      <xdr:colOff>520700</xdr:colOff>
      <xdr:row>34</xdr:row>
      <xdr:rowOff>322298</xdr:rowOff>
    </xdr:to>
    <xdr:sp macro="" textlink="">
      <xdr:nvSpPr>
        <xdr:cNvPr id="131" name="円/楕円 130"/>
        <xdr:cNvSpPr/>
      </xdr:nvSpPr>
      <xdr:spPr bwMode="auto">
        <a:xfrm>
          <a:off x="4953000" y="648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332475</xdr:rowOff>
    </xdr:from>
    <xdr:ext cx="736600" cy="259045"/>
    <xdr:sp macro="" textlink="">
      <xdr:nvSpPr>
        <xdr:cNvPr id="132" name="テキスト ボックス 131"/>
        <xdr:cNvSpPr txBox="1"/>
      </xdr:nvSpPr>
      <xdr:spPr>
        <a:xfrm>
          <a:off x="4622800" y="625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240769</xdr:rowOff>
    </xdr:from>
    <xdr:to>
      <xdr:col>3</xdr:col>
      <xdr:colOff>955675</xdr:colOff>
      <xdr:row>33</xdr:row>
      <xdr:rowOff>342369</xdr:rowOff>
    </xdr:to>
    <xdr:sp macro="" textlink="">
      <xdr:nvSpPr>
        <xdr:cNvPr id="133" name="円/楕円 132"/>
        <xdr:cNvSpPr/>
      </xdr:nvSpPr>
      <xdr:spPr bwMode="auto">
        <a:xfrm>
          <a:off x="4254500" y="616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9646</xdr:rowOff>
    </xdr:from>
    <xdr:ext cx="762000" cy="259045"/>
    <xdr:sp macro="" textlink="">
      <xdr:nvSpPr>
        <xdr:cNvPr id="134" name="テキスト ボックス 133"/>
        <xdr:cNvSpPr txBox="1"/>
      </xdr:nvSpPr>
      <xdr:spPr>
        <a:xfrm>
          <a:off x="3924300" y="59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74211</xdr:rowOff>
    </xdr:from>
    <xdr:to>
      <xdr:col>3</xdr:col>
      <xdr:colOff>257175</xdr:colOff>
      <xdr:row>34</xdr:row>
      <xdr:rowOff>175811</xdr:rowOff>
    </xdr:to>
    <xdr:sp macro="" textlink="">
      <xdr:nvSpPr>
        <xdr:cNvPr id="135" name="円/楕円 134"/>
        <xdr:cNvSpPr/>
      </xdr:nvSpPr>
      <xdr:spPr bwMode="auto">
        <a:xfrm>
          <a:off x="3556000" y="634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185988</xdr:rowOff>
    </xdr:from>
    <xdr:ext cx="762000" cy="259045"/>
    <xdr:sp macro="" textlink="">
      <xdr:nvSpPr>
        <xdr:cNvPr id="136" name="テキスト ボックス 135"/>
        <xdr:cNvSpPr txBox="1"/>
      </xdr:nvSpPr>
      <xdr:spPr>
        <a:xfrm>
          <a:off x="3225800" y="61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149672</xdr:rowOff>
    </xdr:from>
    <xdr:to>
      <xdr:col>2</xdr:col>
      <xdr:colOff>692150</xdr:colOff>
      <xdr:row>33</xdr:row>
      <xdr:rowOff>251272</xdr:rowOff>
    </xdr:to>
    <xdr:sp macro="" textlink="">
      <xdr:nvSpPr>
        <xdr:cNvPr id="137" name="円/楕円 136"/>
        <xdr:cNvSpPr/>
      </xdr:nvSpPr>
      <xdr:spPr bwMode="auto">
        <a:xfrm>
          <a:off x="2857500" y="607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89999</xdr:rowOff>
    </xdr:from>
    <xdr:ext cx="762000" cy="259045"/>
    <xdr:sp macro="" textlink="">
      <xdr:nvSpPr>
        <xdr:cNvPr id="138" name="テキスト ボックス 137"/>
        <xdr:cNvSpPr txBox="1"/>
      </xdr:nvSpPr>
      <xdr:spPr>
        <a:xfrm>
          <a:off x="2527300" y="58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32791</xdr:rowOff>
    </xdr:from>
    <xdr:to>
      <xdr:col>6</xdr:col>
      <xdr:colOff>511175</xdr:colOff>
      <xdr:row>34</xdr:row>
      <xdr:rowOff>60267</xdr:rowOff>
    </xdr:to>
    <xdr:cxnSp macro="">
      <xdr:nvCxnSpPr>
        <xdr:cNvPr id="63" name="直線コネクタ 62"/>
        <xdr:cNvCxnSpPr/>
      </xdr:nvCxnSpPr>
      <xdr:spPr>
        <a:xfrm>
          <a:off x="3797300" y="5862091"/>
          <a:ext cx="8382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32791</xdr:rowOff>
    </xdr:from>
    <xdr:to>
      <xdr:col>5</xdr:col>
      <xdr:colOff>358775</xdr:colOff>
      <xdr:row>34</xdr:row>
      <xdr:rowOff>91150</xdr:rowOff>
    </xdr:to>
    <xdr:cxnSp macro="">
      <xdr:nvCxnSpPr>
        <xdr:cNvPr id="66" name="直線コネクタ 65"/>
        <xdr:cNvCxnSpPr/>
      </xdr:nvCxnSpPr>
      <xdr:spPr>
        <a:xfrm flipV="1">
          <a:off x="2908300" y="5862091"/>
          <a:ext cx="889000" cy="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24399</xdr:rowOff>
    </xdr:from>
    <xdr:to>
      <xdr:col>4</xdr:col>
      <xdr:colOff>155575</xdr:colOff>
      <xdr:row>34</xdr:row>
      <xdr:rowOff>91150</xdr:rowOff>
    </xdr:to>
    <xdr:cxnSp macro="">
      <xdr:nvCxnSpPr>
        <xdr:cNvPr id="69" name="直線コネクタ 68"/>
        <xdr:cNvCxnSpPr/>
      </xdr:nvCxnSpPr>
      <xdr:spPr>
        <a:xfrm>
          <a:off x="2019300" y="585369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111549</xdr:rowOff>
    </xdr:from>
    <xdr:to>
      <xdr:col>2</xdr:col>
      <xdr:colOff>638175</xdr:colOff>
      <xdr:row>34</xdr:row>
      <xdr:rowOff>24399</xdr:rowOff>
    </xdr:to>
    <xdr:cxnSp macro="">
      <xdr:nvCxnSpPr>
        <xdr:cNvPr id="72" name="直線コネクタ 71"/>
        <xdr:cNvCxnSpPr/>
      </xdr:nvCxnSpPr>
      <xdr:spPr>
        <a:xfrm>
          <a:off x="1130300" y="5769399"/>
          <a:ext cx="889000" cy="8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9467</xdr:rowOff>
    </xdr:from>
    <xdr:to>
      <xdr:col>6</xdr:col>
      <xdr:colOff>561975</xdr:colOff>
      <xdr:row>34</xdr:row>
      <xdr:rowOff>111067</xdr:rowOff>
    </xdr:to>
    <xdr:sp macro="" textlink="">
      <xdr:nvSpPr>
        <xdr:cNvPr id="82" name="円/楕円 81"/>
        <xdr:cNvSpPr/>
      </xdr:nvSpPr>
      <xdr:spPr>
        <a:xfrm>
          <a:off x="4584700" y="58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32344</xdr:rowOff>
    </xdr:from>
    <xdr:ext cx="599010" cy="259045"/>
    <xdr:sp macro="" textlink="">
      <xdr:nvSpPr>
        <xdr:cNvPr id="83" name="人件費該当値テキスト"/>
        <xdr:cNvSpPr txBox="1"/>
      </xdr:nvSpPr>
      <xdr:spPr>
        <a:xfrm>
          <a:off x="4686300" y="569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112,297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153441</xdr:rowOff>
    </xdr:from>
    <xdr:to>
      <xdr:col>5</xdr:col>
      <xdr:colOff>409575</xdr:colOff>
      <xdr:row>34</xdr:row>
      <xdr:rowOff>83591</xdr:rowOff>
    </xdr:to>
    <xdr:sp macro="" textlink="">
      <xdr:nvSpPr>
        <xdr:cNvPr id="84" name="円/楕円 83"/>
        <xdr:cNvSpPr/>
      </xdr:nvSpPr>
      <xdr:spPr>
        <a:xfrm>
          <a:off x="3746500" y="58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100118</xdr:rowOff>
    </xdr:from>
    <xdr:ext cx="599010" cy="259045"/>
    <xdr:sp macro="" textlink="">
      <xdr:nvSpPr>
        <xdr:cNvPr id="85" name="テキスト ボックス 84"/>
        <xdr:cNvSpPr txBox="1"/>
      </xdr:nvSpPr>
      <xdr:spPr>
        <a:xfrm>
          <a:off x="3497794" y="55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40350</xdr:rowOff>
    </xdr:from>
    <xdr:to>
      <xdr:col>4</xdr:col>
      <xdr:colOff>206375</xdr:colOff>
      <xdr:row>34</xdr:row>
      <xdr:rowOff>141950</xdr:rowOff>
    </xdr:to>
    <xdr:sp macro="" textlink="">
      <xdr:nvSpPr>
        <xdr:cNvPr id="86" name="円/楕円 85"/>
        <xdr:cNvSpPr/>
      </xdr:nvSpPr>
      <xdr:spPr>
        <a:xfrm>
          <a:off x="2857500" y="5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158477</xdr:rowOff>
    </xdr:from>
    <xdr:ext cx="599010" cy="259045"/>
    <xdr:sp macro="" textlink="">
      <xdr:nvSpPr>
        <xdr:cNvPr id="87" name="テキスト ボックス 86"/>
        <xdr:cNvSpPr txBox="1"/>
      </xdr:nvSpPr>
      <xdr:spPr>
        <a:xfrm>
          <a:off x="2608794" y="564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145049</xdr:rowOff>
    </xdr:from>
    <xdr:to>
      <xdr:col>3</xdr:col>
      <xdr:colOff>3175</xdr:colOff>
      <xdr:row>34</xdr:row>
      <xdr:rowOff>75199</xdr:rowOff>
    </xdr:to>
    <xdr:sp macro="" textlink="">
      <xdr:nvSpPr>
        <xdr:cNvPr id="88" name="円/楕円 87"/>
        <xdr:cNvSpPr/>
      </xdr:nvSpPr>
      <xdr:spPr>
        <a:xfrm>
          <a:off x="1968500" y="58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91726</xdr:rowOff>
    </xdr:from>
    <xdr:ext cx="599010" cy="259045"/>
    <xdr:sp macro="" textlink="">
      <xdr:nvSpPr>
        <xdr:cNvPr id="89" name="テキスト ボックス 88"/>
        <xdr:cNvSpPr txBox="1"/>
      </xdr:nvSpPr>
      <xdr:spPr>
        <a:xfrm>
          <a:off x="1719794" y="5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60749</xdr:rowOff>
    </xdr:from>
    <xdr:to>
      <xdr:col>1</xdr:col>
      <xdr:colOff>485775</xdr:colOff>
      <xdr:row>33</xdr:row>
      <xdr:rowOff>162349</xdr:rowOff>
    </xdr:to>
    <xdr:sp macro="" textlink="">
      <xdr:nvSpPr>
        <xdr:cNvPr id="90" name="円/楕円 89"/>
        <xdr:cNvSpPr/>
      </xdr:nvSpPr>
      <xdr:spPr>
        <a:xfrm>
          <a:off x="1079500" y="57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7426</xdr:rowOff>
    </xdr:from>
    <xdr:ext cx="599010" cy="259045"/>
    <xdr:sp macro="" textlink="">
      <xdr:nvSpPr>
        <xdr:cNvPr id="91" name="テキスト ボックス 90"/>
        <xdr:cNvSpPr txBox="1"/>
      </xdr:nvSpPr>
      <xdr:spPr>
        <a:xfrm>
          <a:off x="830794" y="549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113182</xdr:rowOff>
    </xdr:from>
    <xdr:to>
      <xdr:col>6</xdr:col>
      <xdr:colOff>511175</xdr:colOff>
      <xdr:row>57</xdr:row>
      <xdr:rowOff>154677</xdr:rowOff>
    </xdr:to>
    <xdr:cxnSp macro="">
      <xdr:nvCxnSpPr>
        <xdr:cNvPr id="120" name="直線コネクタ 119"/>
        <xdr:cNvCxnSpPr/>
      </xdr:nvCxnSpPr>
      <xdr:spPr>
        <a:xfrm flipV="1">
          <a:off x="3797300" y="9885832"/>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154677</xdr:rowOff>
    </xdr:from>
    <xdr:to>
      <xdr:col>5</xdr:col>
      <xdr:colOff>358775</xdr:colOff>
      <xdr:row>58</xdr:row>
      <xdr:rowOff>1250</xdr:rowOff>
    </xdr:to>
    <xdr:cxnSp macro="">
      <xdr:nvCxnSpPr>
        <xdr:cNvPr id="123" name="直線コネクタ 122"/>
        <xdr:cNvCxnSpPr/>
      </xdr:nvCxnSpPr>
      <xdr:spPr>
        <a:xfrm flipV="1">
          <a:off x="2908300" y="9927327"/>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114398</xdr:rowOff>
    </xdr:from>
    <xdr:ext cx="534377" cy="259045"/>
    <xdr:sp macro="" textlink="">
      <xdr:nvSpPr>
        <xdr:cNvPr id="125" name="テキスト ボックス 124"/>
        <xdr:cNvSpPr txBox="1"/>
      </xdr:nvSpPr>
      <xdr:spPr>
        <a:xfrm>
          <a:off x="3530111" y="100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1250</xdr:rowOff>
    </xdr:from>
    <xdr:to>
      <xdr:col>4</xdr:col>
      <xdr:colOff>155575</xdr:colOff>
      <xdr:row>58</xdr:row>
      <xdr:rowOff>13976</xdr:rowOff>
    </xdr:to>
    <xdr:cxnSp macro="">
      <xdr:nvCxnSpPr>
        <xdr:cNvPr id="126" name="直線コネクタ 125"/>
        <xdr:cNvCxnSpPr/>
      </xdr:nvCxnSpPr>
      <xdr:spPr>
        <a:xfrm flipV="1">
          <a:off x="2019300" y="9945350"/>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122393</xdr:rowOff>
    </xdr:from>
    <xdr:ext cx="534377" cy="259045"/>
    <xdr:sp macro="" textlink="">
      <xdr:nvSpPr>
        <xdr:cNvPr id="128" name="テキスト ボックス 127"/>
        <xdr:cNvSpPr txBox="1"/>
      </xdr:nvSpPr>
      <xdr:spPr>
        <a:xfrm>
          <a:off x="2641111" y="100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171161</xdr:rowOff>
    </xdr:from>
    <xdr:to>
      <xdr:col>2</xdr:col>
      <xdr:colOff>638175</xdr:colOff>
      <xdr:row>58</xdr:row>
      <xdr:rowOff>13976</xdr:rowOff>
    </xdr:to>
    <xdr:cxnSp macro="">
      <xdr:nvCxnSpPr>
        <xdr:cNvPr id="129" name="直線コネクタ 128"/>
        <xdr:cNvCxnSpPr/>
      </xdr:nvCxnSpPr>
      <xdr:spPr>
        <a:xfrm>
          <a:off x="1130300" y="9943811"/>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126788</xdr:rowOff>
    </xdr:from>
    <xdr:ext cx="534377" cy="259045"/>
    <xdr:sp macro="" textlink="">
      <xdr:nvSpPr>
        <xdr:cNvPr id="131" name="テキスト ボックス 130"/>
        <xdr:cNvSpPr txBox="1"/>
      </xdr:nvSpPr>
      <xdr:spPr>
        <a:xfrm>
          <a:off x="1752111" y="100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120275</xdr:rowOff>
    </xdr:from>
    <xdr:ext cx="534377" cy="259045"/>
    <xdr:sp macro="" textlink="">
      <xdr:nvSpPr>
        <xdr:cNvPr id="133" name="テキスト ボックス 132"/>
        <xdr:cNvSpPr txBox="1"/>
      </xdr:nvSpPr>
      <xdr:spPr>
        <a:xfrm>
          <a:off x="863111" y="10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62382</xdr:rowOff>
    </xdr:from>
    <xdr:to>
      <xdr:col>6</xdr:col>
      <xdr:colOff>561975</xdr:colOff>
      <xdr:row>57</xdr:row>
      <xdr:rowOff>163982</xdr:rowOff>
    </xdr:to>
    <xdr:sp macro="" textlink="">
      <xdr:nvSpPr>
        <xdr:cNvPr id="139" name="円/楕円 138"/>
        <xdr:cNvSpPr/>
      </xdr:nvSpPr>
      <xdr:spPr>
        <a:xfrm>
          <a:off x="45847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85259</xdr:rowOff>
    </xdr:from>
    <xdr:ext cx="599010" cy="259045"/>
    <xdr:sp macro="" textlink="">
      <xdr:nvSpPr>
        <xdr:cNvPr id="140" name="物件費該当値テキスト"/>
        <xdr:cNvSpPr txBox="1"/>
      </xdr:nvSpPr>
      <xdr:spPr>
        <a:xfrm>
          <a:off x="4686300" y="968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103877</xdr:rowOff>
    </xdr:from>
    <xdr:to>
      <xdr:col>5</xdr:col>
      <xdr:colOff>409575</xdr:colOff>
      <xdr:row>58</xdr:row>
      <xdr:rowOff>34027</xdr:rowOff>
    </xdr:to>
    <xdr:sp macro="" textlink="">
      <xdr:nvSpPr>
        <xdr:cNvPr id="141" name="円/楕円 140"/>
        <xdr:cNvSpPr/>
      </xdr:nvSpPr>
      <xdr:spPr>
        <a:xfrm>
          <a:off x="3746500" y="98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50554</xdr:rowOff>
    </xdr:from>
    <xdr:ext cx="599010" cy="259045"/>
    <xdr:sp macro="" textlink="">
      <xdr:nvSpPr>
        <xdr:cNvPr id="142" name="テキスト ボックス 141"/>
        <xdr:cNvSpPr txBox="1"/>
      </xdr:nvSpPr>
      <xdr:spPr>
        <a:xfrm>
          <a:off x="3497794" y="965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121900</xdr:rowOff>
    </xdr:from>
    <xdr:to>
      <xdr:col>4</xdr:col>
      <xdr:colOff>206375</xdr:colOff>
      <xdr:row>58</xdr:row>
      <xdr:rowOff>52050</xdr:rowOff>
    </xdr:to>
    <xdr:sp macro="" textlink="">
      <xdr:nvSpPr>
        <xdr:cNvPr id="143" name="円/楕円 142"/>
        <xdr:cNvSpPr/>
      </xdr:nvSpPr>
      <xdr:spPr>
        <a:xfrm>
          <a:off x="2857500" y="98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68577</xdr:rowOff>
    </xdr:from>
    <xdr:ext cx="599010" cy="259045"/>
    <xdr:sp macro="" textlink="">
      <xdr:nvSpPr>
        <xdr:cNvPr id="144" name="テキスト ボックス 143"/>
        <xdr:cNvSpPr txBox="1"/>
      </xdr:nvSpPr>
      <xdr:spPr>
        <a:xfrm>
          <a:off x="2608794" y="966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134626</xdr:rowOff>
    </xdr:from>
    <xdr:to>
      <xdr:col>3</xdr:col>
      <xdr:colOff>3175</xdr:colOff>
      <xdr:row>58</xdr:row>
      <xdr:rowOff>64776</xdr:rowOff>
    </xdr:to>
    <xdr:sp macro="" textlink="">
      <xdr:nvSpPr>
        <xdr:cNvPr id="145" name="円/楕円 144"/>
        <xdr:cNvSpPr/>
      </xdr:nvSpPr>
      <xdr:spPr>
        <a:xfrm>
          <a:off x="1968500" y="99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81303</xdr:rowOff>
    </xdr:from>
    <xdr:ext cx="599010" cy="259045"/>
    <xdr:sp macro="" textlink="">
      <xdr:nvSpPr>
        <xdr:cNvPr id="146" name="テキスト ボックス 145"/>
        <xdr:cNvSpPr txBox="1"/>
      </xdr:nvSpPr>
      <xdr:spPr>
        <a:xfrm>
          <a:off x="1719794" y="968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120361</xdr:rowOff>
    </xdr:from>
    <xdr:to>
      <xdr:col>1</xdr:col>
      <xdr:colOff>485775</xdr:colOff>
      <xdr:row>58</xdr:row>
      <xdr:rowOff>50511</xdr:rowOff>
    </xdr:to>
    <xdr:sp macro="" textlink="">
      <xdr:nvSpPr>
        <xdr:cNvPr id="147" name="円/楕円 146"/>
        <xdr:cNvSpPr/>
      </xdr:nvSpPr>
      <xdr:spPr>
        <a:xfrm>
          <a:off x="1079500" y="98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67038</xdr:rowOff>
    </xdr:from>
    <xdr:ext cx="599010" cy="259045"/>
    <xdr:sp macro="" textlink="">
      <xdr:nvSpPr>
        <xdr:cNvPr id="148" name="テキスト ボックス 147"/>
        <xdr:cNvSpPr txBox="1"/>
      </xdr:nvSpPr>
      <xdr:spPr>
        <a:xfrm>
          <a:off x="830794" y="966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21710</xdr:rowOff>
    </xdr:from>
    <xdr:to>
      <xdr:col>6</xdr:col>
      <xdr:colOff>511175</xdr:colOff>
      <xdr:row>77</xdr:row>
      <xdr:rowOff>32486</xdr:rowOff>
    </xdr:to>
    <xdr:cxnSp macro="">
      <xdr:nvCxnSpPr>
        <xdr:cNvPr id="179" name="直線コネクタ 178"/>
        <xdr:cNvCxnSpPr/>
      </xdr:nvCxnSpPr>
      <xdr:spPr>
        <a:xfrm>
          <a:off x="3797300" y="13223360"/>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10933</xdr:rowOff>
    </xdr:from>
    <xdr:to>
      <xdr:col>5</xdr:col>
      <xdr:colOff>358775</xdr:colOff>
      <xdr:row>77</xdr:row>
      <xdr:rowOff>21710</xdr:rowOff>
    </xdr:to>
    <xdr:cxnSp macro="">
      <xdr:nvCxnSpPr>
        <xdr:cNvPr id="182" name="直線コネクタ 181"/>
        <xdr:cNvCxnSpPr/>
      </xdr:nvCxnSpPr>
      <xdr:spPr>
        <a:xfrm>
          <a:off x="2908300" y="1321258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115431</xdr:rowOff>
    </xdr:from>
    <xdr:ext cx="469744" cy="259045"/>
    <xdr:sp macro="" textlink="">
      <xdr:nvSpPr>
        <xdr:cNvPr id="184" name="テキスト ボックス 183"/>
        <xdr:cNvSpPr txBox="1"/>
      </xdr:nvSpPr>
      <xdr:spPr>
        <a:xfrm>
          <a:off x="3562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10933</xdr:rowOff>
    </xdr:from>
    <xdr:to>
      <xdr:col>4</xdr:col>
      <xdr:colOff>155575</xdr:colOff>
      <xdr:row>77</xdr:row>
      <xdr:rowOff>70892</xdr:rowOff>
    </xdr:to>
    <xdr:cxnSp macro="">
      <xdr:nvCxnSpPr>
        <xdr:cNvPr id="185" name="直線コネクタ 184"/>
        <xdr:cNvCxnSpPr/>
      </xdr:nvCxnSpPr>
      <xdr:spPr>
        <a:xfrm flipV="1">
          <a:off x="2019300" y="13212583"/>
          <a:ext cx="889000" cy="5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133915</xdr:rowOff>
    </xdr:from>
    <xdr:ext cx="469744" cy="259045"/>
    <xdr:sp macro="" textlink="">
      <xdr:nvSpPr>
        <xdr:cNvPr id="187" name="テキスト ボックス 186"/>
        <xdr:cNvSpPr txBox="1"/>
      </xdr:nvSpPr>
      <xdr:spPr>
        <a:xfrm>
          <a:off x="2673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70892</xdr:rowOff>
    </xdr:from>
    <xdr:to>
      <xdr:col>2</xdr:col>
      <xdr:colOff>638175</xdr:colOff>
      <xdr:row>78</xdr:row>
      <xdr:rowOff>76606</xdr:rowOff>
    </xdr:to>
    <xdr:cxnSp macro="">
      <xdr:nvCxnSpPr>
        <xdr:cNvPr id="188" name="直線コネクタ 187"/>
        <xdr:cNvCxnSpPr/>
      </xdr:nvCxnSpPr>
      <xdr:spPr>
        <a:xfrm flipV="1">
          <a:off x="1130300" y="13272542"/>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134503</xdr:rowOff>
    </xdr:from>
    <xdr:ext cx="469744" cy="259045"/>
    <xdr:sp macro="" textlink="">
      <xdr:nvSpPr>
        <xdr:cNvPr id="190" name="テキスト ボックス 189"/>
        <xdr:cNvSpPr txBox="1"/>
      </xdr:nvSpPr>
      <xdr:spPr>
        <a:xfrm>
          <a:off x="1784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136430</xdr:rowOff>
    </xdr:from>
    <xdr:ext cx="469744" cy="259045"/>
    <xdr:sp macro="" textlink="">
      <xdr:nvSpPr>
        <xdr:cNvPr id="192" name="テキスト ボックス 191"/>
        <xdr:cNvSpPr txBox="1"/>
      </xdr:nvSpPr>
      <xdr:spPr>
        <a:xfrm>
          <a:off x="895427" y="135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153136</xdr:rowOff>
    </xdr:from>
    <xdr:to>
      <xdr:col>6</xdr:col>
      <xdr:colOff>561975</xdr:colOff>
      <xdr:row>77</xdr:row>
      <xdr:rowOff>83286</xdr:rowOff>
    </xdr:to>
    <xdr:sp macro="" textlink="">
      <xdr:nvSpPr>
        <xdr:cNvPr id="198" name="円/楕円 197"/>
        <xdr:cNvSpPr/>
      </xdr:nvSpPr>
      <xdr:spPr>
        <a:xfrm>
          <a:off x="45847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4563</xdr:rowOff>
    </xdr:from>
    <xdr:ext cx="534377" cy="259045"/>
    <xdr:sp macro="" textlink="">
      <xdr:nvSpPr>
        <xdr:cNvPr id="199" name="維持補修費該当値テキスト"/>
        <xdr:cNvSpPr txBox="1"/>
      </xdr:nvSpPr>
      <xdr:spPr>
        <a:xfrm>
          <a:off x="4686300" y="130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142360</xdr:rowOff>
    </xdr:from>
    <xdr:to>
      <xdr:col>5</xdr:col>
      <xdr:colOff>409575</xdr:colOff>
      <xdr:row>77</xdr:row>
      <xdr:rowOff>72510</xdr:rowOff>
    </xdr:to>
    <xdr:sp macro="" textlink="">
      <xdr:nvSpPr>
        <xdr:cNvPr id="200" name="円/楕円 199"/>
        <xdr:cNvSpPr/>
      </xdr:nvSpPr>
      <xdr:spPr>
        <a:xfrm>
          <a:off x="3746500" y="131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89037</xdr:rowOff>
    </xdr:from>
    <xdr:ext cx="534377" cy="259045"/>
    <xdr:sp macro="" textlink="">
      <xdr:nvSpPr>
        <xdr:cNvPr id="201" name="テキスト ボックス 200"/>
        <xdr:cNvSpPr txBox="1"/>
      </xdr:nvSpPr>
      <xdr:spPr>
        <a:xfrm>
          <a:off x="3530111" y="129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131583</xdr:rowOff>
    </xdr:from>
    <xdr:to>
      <xdr:col>4</xdr:col>
      <xdr:colOff>206375</xdr:colOff>
      <xdr:row>77</xdr:row>
      <xdr:rowOff>61733</xdr:rowOff>
    </xdr:to>
    <xdr:sp macro="" textlink="">
      <xdr:nvSpPr>
        <xdr:cNvPr id="202" name="円/楕円 201"/>
        <xdr:cNvSpPr/>
      </xdr:nvSpPr>
      <xdr:spPr>
        <a:xfrm>
          <a:off x="28575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78260</xdr:rowOff>
    </xdr:from>
    <xdr:ext cx="534377" cy="259045"/>
    <xdr:sp macro="" textlink="">
      <xdr:nvSpPr>
        <xdr:cNvPr id="203" name="テキスト ボックス 202"/>
        <xdr:cNvSpPr txBox="1"/>
      </xdr:nvSpPr>
      <xdr:spPr>
        <a:xfrm>
          <a:off x="2641111" y="129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20092</xdr:rowOff>
    </xdr:from>
    <xdr:to>
      <xdr:col>3</xdr:col>
      <xdr:colOff>3175</xdr:colOff>
      <xdr:row>77</xdr:row>
      <xdr:rowOff>121692</xdr:rowOff>
    </xdr:to>
    <xdr:sp macro="" textlink="">
      <xdr:nvSpPr>
        <xdr:cNvPr id="204" name="円/楕円 203"/>
        <xdr:cNvSpPr/>
      </xdr:nvSpPr>
      <xdr:spPr>
        <a:xfrm>
          <a:off x="1968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138219</xdr:rowOff>
    </xdr:from>
    <xdr:ext cx="534377" cy="259045"/>
    <xdr:sp macro="" textlink="">
      <xdr:nvSpPr>
        <xdr:cNvPr id="205" name="テキスト ボックス 204"/>
        <xdr:cNvSpPr txBox="1"/>
      </xdr:nvSpPr>
      <xdr:spPr>
        <a:xfrm>
          <a:off x="1752111" y="129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25806</xdr:rowOff>
    </xdr:from>
    <xdr:to>
      <xdr:col>1</xdr:col>
      <xdr:colOff>485775</xdr:colOff>
      <xdr:row>78</xdr:row>
      <xdr:rowOff>127406</xdr:rowOff>
    </xdr:to>
    <xdr:sp macro="" textlink="">
      <xdr:nvSpPr>
        <xdr:cNvPr id="206" name="円/楕円 205"/>
        <xdr:cNvSpPr/>
      </xdr:nvSpPr>
      <xdr:spPr>
        <a:xfrm>
          <a:off x="1079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143933</xdr:rowOff>
    </xdr:from>
    <xdr:ext cx="469744" cy="259045"/>
    <xdr:sp macro="" textlink="">
      <xdr:nvSpPr>
        <xdr:cNvPr id="207" name="テキスト ボックス 206"/>
        <xdr:cNvSpPr txBox="1"/>
      </xdr:nvSpPr>
      <xdr:spPr>
        <a:xfrm>
          <a:off x="895427" y="131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10150</xdr:rowOff>
    </xdr:from>
    <xdr:to>
      <xdr:col>6</xdr:col>
      <xdr:colOff>511175</xdr:colOff>
      <xdr:row>97</xdr:row>
      <xdr:rowOff>25825</xdr:rowOff>
    </xdr:to>
    <xdr:cxnSp macro="">
      <xdr:nvCxnSpPr>
        <xdr:cNvPr id="239" name="直線コネクタ 238"/>
        <xdr:cNvCxnSpPr/>
      </xdr:nvCxnSpPr>
      <xdr:spPr>
        <a:xfrm>
          <a:off x="3797300" y="16640800"/>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10150</xdr:rowOff>
    </xdr:from>
    <xdr:to>
      <xdr:col>5</xdr:col>
      <xdr:colOff>358775</xdr:colOff>
      <xdr:row>97</xdr:row>
      <xdr:rowOff>93996</xdr:rowOff>
    </xdr:to>
    <xdr:cxnSp macro="">
      <xdr:nvCxnSpPr>
        <xdr:cNvPr id="242" name="直線コネクタ 241"/>
        <xdr:cNvCxnSpPr/>
      </xdr:nvCxnSpPr>
      <xdr:spPr>
        <a:xfrm flipV="1">
          <a:off x="2908300" y="16640800"/>
          <a:ext cx="889000" cy="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93996</xdr:rowOff>
    </xdr:from>
    <xdr:to>
      <xdr:col>4</xdr:col>
      <xdr:colOff>155575</xdr:colOff>
      <xdr:row>97</xdr:row>
      <xdr:rowOff>111778</xdr:rowOff>
    </xdr:to>
    <xdr:cxnSp macro="">
      <xdr:nvCxnSpPr>
        <xdr:cNvPr id="245" name="直線コネクタ 244"/>
        <xdr:cNvCxnSpPr/>
      </xdr:nvCxnSpPr>
      <xdr:spPr>
        <a:xfrm flipV="1">
          <a:off x="2019300" y="16724646"/>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108496</xdr:rowOff>
    </xdr:from>
    <xdr:to>
      <xdr:col>2</xdr:col>
      <xdr:colOff>638175</xdr:colOff>
      <xdr:row>97</xdr:row>
      <xdr:rowOff>111778</xdr:rowOff>
    </xdr:to>
    <xdr:cxnSp macro="">
      <xdr:nvCxnSpPr>
        <xdr:cNvPr id="248" name="直線コネクタ 247"/>
        <xdr:cNvCxnSpPr/>
      </xdr:nvCxnSpPr>
      <xdr:spPr>
        <a:xfrm>
          <a:off x="1130300" y="16739146"/>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146475</xdr:rowOff>
    </xdr:from>
    <xdr:to>
      <xdr:col>6</xdr:col>
      <xdr:colOff>561975</xdr:colOff>
      <xdr:row>97</xdr:row>
      <xdr:rowOff>76625</xdr:rowOff>
    </xdr:to>
    <xdr:sp macro="" textlink="">
      <xdr:nvSpPr>
        <xdr:cNvPr id="258" name="円/楕円 257"/>
        <xdr:cNvSpPr/>
      </xdr:nvSpPr>
      <xdr:spPr>
        <a:xfrm>
          <a:off x="45847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124902</xdr:rowOff>
    </xdr:from>
    <xdr:ext cx="534377" cy="259045"/>
    <xdr:sp macro="" textlink="">
      <xdr:nvSpPr>
        <xdr:cNvPr id="259" name="扶助費該当値テキスト"/>
        <xdr:cNvSpPr txBox="1"/>
      </xdr:nvSpPr>
      <xdr:spPr>
        <a:xfrm>
          <a:off x="4686300" y="165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130800</xdr:rowOff>
    </xdr:from>
    <xdr:to>
      <xdr:col>5</xdr:col>
      <xdr:colOff>409575</xdr:colOff>
      <xdr:row>97</xdr:row>
      <xdr:rowOff>60950</xdr:rowOff>
    </xdr:to>
    <xdr:sp macro="" textlink="">
      <xdr:nvSpPr>
        <xdr:cNvPr id="260" name="円/楕円 259"/>
        <xdr:cNvSpPr/>
      </xdr:nvSpPr>
      <xdr:spPr>
        <a:xfrm>
          <a:off x="3746500" y="165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52077</xdr:rowOff>
    </xdr:from>
    <xdr:ext cx="534377" cy="259045"/>
    <xdr:sp macro="" textlink="">
      <xdr:nvSpPr>
        <xdr:cNvPr id="261" name="テキスト ボックス 260"/>
        <xdr:cNvSpPr txBox="1"/>
      </xdr:nvSpPr>
      <xdr:spPr>
        <a:xfrm>
          <a:off x="3530111" y="166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43196</xdr:rowOff>
    </xdr:from>
    <xdr:to>
      <xdr:col>4</xdr:col>
      <xdr:colOff>206375</xdr:colOff>
      <xdr:row>97</xdr:row>
      <xdr:rowOff>144796</xdr:rowOff>
    </xdr:to>
    <xdr:sp macro="" textlink="">
      <xdr:nvSpPr>
        <xdr:cNvPr id="262" name="円/楕円 261"/>
        <xdr:cNvSpPr/>
      </xdr:nvSpPr>
      <xdr:spPr>
        <a:xfrm>
          <a:off x="2857500" y="166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135923</xdr:rowOff>
    </xdr:from>
    <xdr:ext cx="534377" cy="259045"/>
    <xdr:sp macro="" textlink="">
      <xdr:nvSpPr>
        <xdr:cNvPr id="263" name="テキスト ボックス 262"/>
        <xdr:cNvSpPr txBox="1"/>
      </xdr:nvSpPr>
      <xdr:spPr>
        <a:xfrm>
          <a:off x="2641111" y="1676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60978</xdr:rowOff>
    </xdr:from>
    <xdr:to>
      <xdr:col>3</xdr:col>
      <xdr:colOff>3175</xdr:colOff>
      <xdr:row>97</xdr:row>
      <xdr:rowOff>162578</xdr:rowOff>
    </xdr:to>
    <xdr:sp macro="" textlink="">
      <xdr:nvSpPr>
        <xdr:cNvPr id="264" name="円/楕円 263"/>
        <xdr:cNvSpPr/>
      </xdr:nvSpPr>
      <xdr:spPr>
        <a:xfrm>
          <a:off x="1968500" y="166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153705</xdr:rowOff>
    </xdr:from>
    <xdr:ext cx="534377" cy="259045"/>
    <xdr:sp macro="" textlink="">
      <xdr:nvSpPr>
        <xdr:cNvPr id="265" name="テキスト ボックス 264"/>
        <xdr:cNvSpPr txBox="1"/>
      </xdr:nvSpPr>
      <xdr:spPr>
        <a:xfrm>
          <a:off x="1752111" y="167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57696</xdr:rowOff>
    </xdr:from>
    <xdr:to>
      <xdr:col>1</xdr:col>
      <xdr:colOff>485775</xdr:colOff>
      <xdr:row>97</xdr:row>
      <xdr:rowOff>159296</xdr:rowOff>
    </xdr:to>
    <xdr:sp macro="" textlink="">
      <xdr:nvSpPr>
        <xdr:cNvPr id="266" name="円/楕円 265"/>
        <xdr:cNvSpPr/>
      </xdr:nvSpPr>
      <xdr:spPr>
        <a:xfrm>
          <a:off x="1079500" y="166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150423</xdr:rowOff>
    </xdr:from>
    <xdr:ext cx="534377" cy="259045"/>
    <xdr:sp macro="" textlink="">
      <xdr:nvSpPr>
        <xdr:cNvPr id="267" name="テキスト ボックス 266"/>
        <xdr:cNvSpPr txBox="1"/>
      </xdr:nvSpPr>
      <xdr:spPr>
        <a:xfrm>
          <a:off x="863111" y="167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115729</xdr:rowOff>
    </xdr:from>
    <xdr:to>
      <xdr:col>15</xdr:col>
      <xdr:colOff>180975</xdr:colOff>
      <xdr:row>36</xdr:row>
      <xdr:rowOff>141881</xdr:rowOff>
    </xdr:to>
    <xdr:cxnSp macro="">
      <xdr:nvCxnSpPr>
        <xdr:cNvPr id="294" name="直線コネクタ 293"/>
        <xdr:cNvCxnSpPr/>
      </xdr:nvCxnSpPr>
      <xdr:spPr>
        <a:xfrm flipV="1">
          <a:off x="9639300" y="6287929"/>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136934</xdr:rowOff>
    </xdr:from>
    <xdr:to>
      <xdr:col>14</xdr:col>
      <xdr:colOff>28575</xdr:colOff>
      <xdr:row>36</xdr:row>
      <xdr:rowOff>141881</xdr:rowOff>
    </xdr:to>
    <xdr:cxnSp macro="">
      <xdr:nvCxnSpPr>
        <xdr:cNvPr id="297" name="直線コネクタ 296"/>
        <xdr:cNvCxnSpPr/>
      </xdr:nvCxnSpPr>
      <xdr:spPr>
        <a:xfrm>
          <a:off x="8750300" y="630913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16910</xdr:rowOff>
    </xdr:from>
    <xdr:to>
      <xdr:col>12</xdr:col>
      <xdr:colOff>511175</xdr:colOff>
      <xdr:row>36</xdr:row>
      <xdr:rowOff>136934</xdr:rowOff>
    </xdr:to>
    <xdr:cxnSp macro="">
      <xdr:nvCxnSpPr>
        <xdr:cNvPr id="300" name="直線コネクタ 299"/>
        <xdr:cNvCxnSpPr/>
      </xdr:nvCxnSpPr>
      <xdr:spPr>
        <a:xfrm>
          <a:off x="7861300" y="6189110"/>
          <a:ext cx="889000" cy="1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16910</xdr:rowOff>
    </xdr:from>
    <xdr:to>
      <xdr:col>11</xdr:col>
      <xdr:colOff>307975</xdr:colOff>
      <xdr:row>36</xdr:row>
      <xdr:rowOff>160420</xdr:rowOff>
    </xdr:to>
    <xdr:cxnSp macro="">
      <xdr:nvCxnSpPr>
        <xdr:cNvPr id="303" name="直線コネクタ 302"/>
        <xdr:cNvCxnSpPr/>
      </xdr:nvCxnSpPr>
      <xdr:spPr>
        <a:xfrm flipV="1">
          <a:off x="6972300" y="6189110"/>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64929</xdr:rowOff>
    </xdr:from>
    <xdr:to>
      <xdr:col>15</xdr:col>
      <xdr:colOff>231775</xdr:colOff>
      <xdr:row>36</xdr:row>
      <xdr:rowOff>166529</xdr:rowOff>
    </xdr:to>
    <xdr:sp macro="" textlink="">
      <xdr:nvSpPr>
        <xdr:cNvPr id="313" name="円/楕円 312"/>
        <xdr:cNvSpPr/>
      </xdr:nvSpPr>
      <xdr:spPr>
        <a:xfrm>
          <a:off x="10426700" y="62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87806</xdr:rowOff>
    </xdr:from>
    <xdr:ext cx="534377" cy="259045"/>
    <xdr:sp macro="" textlink="">
      <xdr:nvSpPr>
        <xdr:cNvPr id="314" name="補助費等該当値テキスト"/>
        <xdr:cNvSpPr txBox="1"/>
      </xdr:nvSpPr>
      <xdr:spPr>
        <a:xfrm>
          <a:off x="10528300" y="60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91081</xdr:rowOff>
    </xdr:from>
    <xdr:to>
      <xdr:col>14</xdr:col>
      <xdr:colOff>79375</xdr:colOff>
      <xdr:row>37</xdr:row>
      <xdr:rowOff>21231</xdr:rowOff>
    </xdr:to>
    <xdr:sp macro="" textlink="">
      <xdr:nvSpPr>
        <xdr:cNvPr id="315" name="円/楕円 314"/>
        <xdr:cNvSpPr/>
      </xdr:nvSpPr>
      <xdr:spPr>
        <a:xfrm>
          <a:off x="9588500" y="62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37758</xdr:rowOff>
    </xdr:from>
    <xdr:ext cx="534377" cy="259045"/>
    <xdr:sp macro="" textlink="">
      <xdr:nvSpPr>
        <xdr:cNvPr id="316" name="テキスト ボックス 315"/>
        <xdr:cNvSpPr txBox="1"/>
      </xdr:nvSpPr>
      <xdr:spPr>
        <a:xfrm>
          <a:off x="9372111" y="60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86134</xdr:rowOff>
    </xdr:from>
    <xdr:to>
      <xdr:col>12</xdr:col>
      <xdr:colOff>561975</xdr:colOff>
      <xdr:row>37</xdr:row>
      <xdr:rowOff>16284</xdr:rowOff>
    </xdr:to>
    <xdr:sp macro="" textlink="">
      <xdr:nvSpPr>
        <xdr:cNvPr id="317" name="円/楕円 316"/>
        <xdr:cNvSpPr/>
      </xdr:nvSpPr>
      <xdr:spPr>
        <a:xfrm>
          <a:off x="8699500" y="62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32811</xdr:rowOff>
    </xdr:from>
    <xdr:ext cx="534377" cy="259045"/>
    <xdr:sp macro="" textlink="">
      <xdr:nvSpPr>
        <xdr:cNvPr id="318" name="テキスト ボックス 317"/>
        <xdr:cNvSpPr txBox="1"/>
      </xdr:nvSpPr>
      <xdr:spPr>
        <a:xfrm>
          <a:off x="8483111" y="60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137560</xdr:rowOff>
    </xdr:from>
    <xdr:to>
      <xdr:col>11</xdr:col>
      <xdr:colOff>358775</xdr:colOff>
      <xdr:row>36</xdr:row>
      <xdr:rowOff>67710</xdr:rowOff>
    </xdr:to>
    <xdr:sp macro="" textlink="">
      <xdr:nvSpPr>
        <xdr:cNvPr id="319" name="円/楕円 318"/>
        <xdr:cNvSpPr/>
      </xdr:nvSpPr>
      <xdr:spPr>
        <a:xfrm>
          <a:off x="7810500" y="61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84237</xdr:rowOff>
    </xdr:from>
    <xdr:ext cx="599010" cy="259045"/>
    <xdr:sp macro="" textlink="">
      <xdr:nvSpPr>
        <xdr:cNvPr id="320" name="テキスト ボックス 319"/>
        <xdr:cNvSpPr txBox="1"/>
      </xdr:nvSpPr>
      <xdr:spPr>
        <a:xfrm>
          <a:off x="7561794" y="59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109620</xdr:rowOff>
    </xdr:from>
    <xdr:to>
      <xdr:col>10</xdr:col>
      <xdr:colOff>155575</xdr:colOff>
      <xdr:row>37</xdr:row>
      <xdr:rowOff>39770</xdr:rowOff>
    </xdr:to>
    <xdr:sp macro="" textlink="">
      <xdr:nvSpPr>
        <xdr:cNvPr id="321" name="円/楕円 320"/>
        <xdr:cNvSpPr/>
      </xdr:nvSpPr>
      <xdr:spPr>
        <a:xfrm>
          <a:off x="6921500" y="62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56297</xdr:rowOff>
    </xdr:from>
    <xdr:ext cx="534377" cy="259045"/>
    <xdr:sp macro="" textlink="">
      <xdr:nvSpPr>
        <xdr:cNvPr id="322" name="テキスト ボックス 321"/>
        <xdr:cNvSpPr txBox="1"/>
      </xdr:nvSpPr>
      <xdr:spPr>
        <a:xfrm>
          <a:off x="6705111" y="60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157225</xdr:rowOff>
    </xdr:from>
    <xdr:to>
      <xdr:col>15</xdr:col>
      <xdr:colOff>180975</xdr:colOff>
      <xdr:row>57</xdr:row>
      <xdr:rowOff>146271</xdr:rowOff>
    </xdr:to>
    <xdr:cxnSp macro="">
      <xdr:nvCxnSpPr>
        <xdr:cNvPr id="349" name="直線コネクタ 348"/>
        <xdr:cNvCxnSpPr/>
      </xdr:nvCxnSpPr>
      <xdr:spPr>
        <a:xfrm>
          <a:off x="9639300" y="9758425"/>
          <a:ext cx="838200" cy="16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157225</xdr:rowOff>
    </xdr:from>
    <xdr:to>
      <xdr:col>14</xdr:col>
      <xdr:colOff>28575</xdr:colOff>
      <xdr:row>57</xdr:row>
      <xdr:rowOff>95209</xdr:rowOff>
    </xdr:to>
    <xdr:cxnSp macro="">
      <xdr:nvCxnSpPr>
        <xdr:cNvPr id="352" name="直線コネクタ 351"/>
        <xdr:cNvCxnSpPr/>
      </xdr:nvCxnSpPr>
      <xdr:spPr>
        <a:xfrm flipV="1">
          <a:off x="8750300" y="9758425"/>
          <a:ext cx="889000" cy="1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95209</xdr:rowOff>
    </xdr:from>
    <xdr:to>
      <xdr:col>12</xdr:col>
      <xdr:colOff>511175</xdr:colOff>
      <xdr:row>58</xdr:row>
      <xdr:rowOff>7954</xdr:rowOff>
    </xdr:to>
    <xdr:cxnSp macro="">
      <xdr:nvCxnSpPr>
        <xdr:cNvPr id="355" name="直線コネクタ 354"/>
        <xdr:cNvCxnSpPr/>
      </xdr:nvCxnSpPr>
      <xdr:spPr>
        <a:xfrm flipV="1">
          <a:off x="7861300" y="9867859"/>
          <a:ext cx="889000" cy="8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7954</xdr:rowOff>
    </xdr:from>
    <xdr:to>
      <xdr:col>11</xdr:col>
      <xdr:colOff>307975</xdr:colOff>
      <xdr:row>58</xdr:row>
      <xdr:rowOff>33239</xdr:rowOff>
    </xdr:to>
    <xdr:cxnSp macro="">
      <xdr:nvCxnSpPr>
        <xdr:cNvPr id="358" name="直線コネクタ 357"/>
        <xdr:cNvCxnSpPr/>
      </xdr:nvCxnSpPr>
      <xdr:spPr>
        <a:xfrm flipV="1">
          <a:off x="6972300" y="9952054"/>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120823</xdr:rowOff>
    </xdr:from>
    <xdr:ext cx="534377" cy="259045"/>
    <xdr:sp macro="" textlink="">
      <xdr:nvSpPr>
        <xdr:cNvPr id="360" name="テキスト ボックス 359"/>
        <xdr:cNvSpPr txBox="1"/>
      </xdr:nvSpPr>
      <xdr:spPr>
        <a:xfrm>
          <a:off x="7594111" y="100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116798</xdr:rowOff>
    </xdr:from>
    <xdr:ext cx="534377" cy="259045"/>
    <xdr:sp macro="" textlink="">
      <xdr:nvSpPr>
        <xdr:cNvPr id="362" name="テキスト ボックス 361"/>
        <xdr:cNvSpPr txBox="1"/>
      </xdr:nvSpPr>
      <xdr:spPr>
        <a:xfrm>
          <a:off x="6705111" y="100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95471</xdr:rowOff>
    </xdr:from>
    <xdr:to>
      <xdr:col>15</xdr:col>
      <xdr:colOff>231775</xdr:colOff>
      <xdr:row>58</xdr:row>
      <xdr:rowOff>25621</xdr:rowOff>
    </xdr:to>
    <xdr:sp macro="" textlink="">
      <xdr:nvSpPr>
        <xdr:cNvPr id="368" name="円/楕円 367"/>
        <xdr:cNvSpPr/>
      </xdr:nvSpPr>
      <xdr:spPr>
        <a:xfrm>
          <a:off x="10426700" y="98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118348</xdr:rowOff>
    </xdr:from>
    <xdr:ext cx="599010" cy="259045"/>
    <xdr:sp macro="" textlink="">
      <xdr:nvSpPr>
        <xdr:cNvPr id="369" name="普通建設事業費該当値テキスト"/>
        <xdr:cNvSpPr txBox="1"/>
      </xdr:nvSpPr>
      <xdr:spPr>
        <a:xfrm>
          <a:off x="10528300" y="971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106425</xdr:rowOff>
    </xdr:from>
    <xdr:to>
      <xdr:col>14</xdr:col>
      <xdr:colOff>79375</xdr:colOff>
      <xdr:row>57</xdr:row>
      <xdr:rowOff>36575</xdr:rowOff>
    </xdr:to>
    <xdr:sp macro="" textlink="">
      <xdr:nvSpPr>
        <xdr:cNvPr id="370" name="円/楕円 369"/>
        <xdr:cNvSpPr/>
      </xdr:nvSpPr>
      <xdr:spPr>
        <a:xfrm>
          <a:off x="9588500" y="9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53102</xdr:rowOff>
    </xdr:from>
    <xdr:ext cx="599010" cy="259045"/>
    <xdr:sp macro="" textlink="">
      <xdr:nvSpPr>
        <xdr:cNvPr id="371" name="テキスト ボックス 370"/>
        <xdr:cNvSpPr txBox="1"/>
      </xdr:nvSpPr>
      <xdr:spPr>
        <a:xfrm>
          <a:off x="9339794" y="94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44409</xdr:rowOff>
    </xdr:from>
    <xdr:to>
      <xdr:col>12</xdr:col>
      <xdr:colOff>561975</xdr:colOff>
      <xdr:row>57</xdr:row>
      <xdr:rowOff>146009</xdr:rowOff>
    </xdr:to>
    <xdr:sp macro="" textlink="">
      <xdr:nvSpPr>
        <xdr:cNvPr id="372" name="円/楕円 371"/>
        <xdr:cNvSpPr/>
      </xdr:nvSpPr>
      <xdr:spPr>
        <a:xfrm>
          <a:off x="8699500" y="98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162536</xdr:rowOff>
    </xdr:from>
    <xdr:ext cx="599010" cy="259045"/>
    <xdr:sp macro="" textlink="">
      <xdr:nvSpPr>
        <xdr:cNvPr id="373" name="テキスト ボックス 372"/>
        <xdr:cNvSpPr txBox="1"/>
      </xdr:nvSpPr>
      <xdr:spPr>
        <a:xfrm>
          <a:off x="8450794" y="959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128604</xdr:rowOff>
    </xdr:from>
    <xdr:to>
      <xdr:col>11</xdr:col>
      <xdr:colOff>358775</xdr:colOff>
      <xdr:row>58</xdr:row>
      <xdr:rowOff>58754</xdr:rowOff>
    </xdr:to>
    <xdr:sp macro="" textlink="">
      <xdr:nvSpPr>
        <xdr:cNvPr id="374" name="円/楕円 373"/>
        <xdr:cNvSpPr/>
      </xdr:nvSpPr>
      <xdr:spPr>
        <a:xfrm>
          <a:off x="7810500" y="99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75281</xdr:rowOff>
    </xdr:from>
    <xdr:ext cx="599010" cy="259045"/>
    <xdr:sp macro="" textlink="">
      <xdr:nvSpPr>
        <xdr:cNvPr id="375" name="テキスト ボックス 374"/>
        <xdr:cNvSpPr txBox="1"/>
      </xdr:nvSpPr>
      <xdr:spPr>
        <a:xfrm>
          <a:off x="7561794" y="967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153889</xdr:rowOff>
    </xdr:from>
    <xdr:to>
      <xdr:col>10</xdr:col>
      <xdr:colOff>155575</xdr:colOff>
      <xdr:row>58</xdr:row>
      <xdr:rowOff>84039</xdr:rowOff>
    </xdr:to>
    <xdr:sp macro="" textlink="">
      <xdr:nvSpPr>
        <xdr:cNvPr id="376" name="円/楕円 375"/>
        <xdr:cNvSpPr/>
      </xdr:nvSpPr>
      <xdr:spPr>
        <a:xfrm>
          <a:off x="6921500" y="99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100566</xdr:rowOff>
    </xdr:from>
    <xdr:ext cx="599010" cy="259045"/>
    <xdr:sp macro="" textlink="">
      <xdr:nvSpPr>
        <xdr:cNvPr id="377" name="テキスト ボックス 376"/>
        <xdr:cNvSpPr txBox="1"/>
      </xdr:nvSpPr>
      <xdr:spPr>
        <a:xfrm>
          <a:off x="6672794" y="970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72171</xdr:rowOff>
    </xdr:from>
    <xdr:to>
      <xdr:col>15</xdr:col>
      <xdr:colOff>180975</xdr:colOff>
      <xdr:row>78</xdr:row>
      <xdr:rowOff>119942</xdr:rowOff>
    </xdr:to>
    <xdr:cxnSp macro="">
      <xdr:nvCxnSpPr>
        <xdr:cNvPr id="408" name="直線コネクタ 407"/>
        <xdr:cNvCxnSpPr/>
      </xdr:nvCxnSpPr>
      <xdr:spPr>
        <a:xfrm>
          <a:off x="9639300" y="13273821"/>
          <a:ext cx="838200" cy="2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99181</xdr:rowOff>
    </xdr:from>
    <xdr:ext cx="534377" cy="259045"/>
    <xdr:sp macro="" textlink="">
      <xdr:nvSpPr>
        <xdr:cNvPr id="412" name="テキスト ボックス 411"/>
        <xdr:cNvSpPr txBox="1"/>
      </xdr:nvSpPr>
      <xdr:spPr>
        <a:xfrm>
          <a:off x="9372111" y="13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69142</xdr:rowOff>
    </xdr:from>
    <xdr:to>
      <xdr:col>15</xdr:col>
      <xdr:colOff>231775</xdr:colOff>
      <xdr:row>78</xdr:row>
      <xdr:rowOff>170742</xdr:rowOff>
    </xdr:to>
    <xdr:sp macro="" textlink="">
      <xdr:nvSpPr>
        <xdr:cNvPr id="418" name="円/楕円 417"/>
        <xdr:cNvSpPr/>
      </xdr:nvSpPr>
      <xdr:spPr>
        <a:xfrm>
          <a:off x="10426700" y="134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92019</xdr:rowOff>
    </xdr:from>
    <xdr:ext cx="599010" cy="259045"/>
    <xdr:sp macro="" textlink="">
      <xdr:nvSpPr>
        <xdr:cNvPr id="419" name="普通建設事業費 （ うち新規整備　）該当値テキスト"/>
        <xdr:cNvSpPr txBox="1"/>
      </xdr:nvSpPr>
      <xdr:spPr>
        <a:xfrm>
          <a:off x="10528300" y="1329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21371</xdr:rowOff>
    </xdr:from>
    <xdr:to>
      <xdr:col>14</xdr:col>
      <xdr:colOff>79375</xdr:colOff>
      <xdr:row>77</xdr:row>
      <xdr:rowOff>122971</xdr:rowOff>
    </xdr:to>
    <xdr:sp macro="" textlink="">
      <xdr:nvSpPr>
        <xdr:cNvPr id="420" name="円/楕円 419"/>
        <xdr:cNvSpPr/>
      </xdr:nvSpPr>
      <xdr:spPr>
        <a:xfrm>
          <a:off x="9588500" y="132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139498</xdr:rowOff>
    </xdr:from>
    <xdr:ext cx="599010" cy="259045"/>
    <xdr:sp macro="" textlink="">
      <xdr:nvSpPr>
        <xdr:cNvPr id="421" name="テキスト ボックス 420"/>
        <xdr:cNvSpPr txBox="1"/>
      </xdr:nvSpPr>
      <xdr:spPr>
        <a:xfrm>
          <a:off x="9339794" y="129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22017</xdr:rowOff>
    </xdr:from>
    <xdr:to>
      <xdr:col>15</xdr:col>
      <xdr:colOff>180975</xdr:colOff>
      <xdr:row>98</xdr:row>
      <xdr:rowOff>139540</xdr:rowOff>
    </xdr:to>
    <xdr:cxnSp macro="">
      <xdr:nvCxnSpPr>
        <xdr:cNvPr id="450" name="直線コネクタ 449"/>
        <xdr:cNvCxnSpPr/>
      </xdr:nvCxnSpPr>
      <xdr:spPr>
        <a:xfrm flipV="1">
          <a:off x="9639300" y="16824117"/>
          <a:ext cx="838200" cy="1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142667</xdr:rowOff>
    </xdr:from>
    <xdr:to>
      <xdr:col>15</xdr:col>
      <xdr:colOff>231775</xdr:colOff>
      <xdr:row>98</xdr:row>
      <xdr:rowOff>72817</xdr:rowOff>
    </xdr:to>
    <xdr:sp macro="" textlink="">
      <xdr:nvSpPr>
        <xdr:cNvPr id="460" name="円/楕円 459"/>
        <xdr:cNvSpPr/>
      </xdr:nvSpPr>
      <xdr:spPr>
        <a:xfrm>
          <a:off x="104267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121094</xdr:rowOff>
    </xdr:from>
    <xdr:ext cx="534377" cy="259045"/>
    <xdr:sp macro="" textlink="">
      <xdr:nvSpPr>
        <xdr:cNvPr id="461" name="普通建設事業費 （ うち更新整備　）該当値テキスト"/>
        <xdr:cNvSpPr txBox="1"/>
      </xdr:nvSpPr>
      <xdr:spPr>
        <a:xfrm>
          <a:off x="10528300" y="167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88740</xdr:rowOff>
    </xdr:from>
    <xdr:to>
      <xdr:col>14</xdr:col>
      <xdr:colOff>79375</xdr:colOff>
      <xdr:row>99</xdr:row>
      <xdr:rowOff>18890</xdr:rowOff>
    </xdr:to>
    <xdr:sp macro="" textlink="">
      <xdr:nvSpPr>
        <xdr:cNvPr id="462" name="円/楕円 461"/>
        <xdr:cNvSpPr/>
      </xdr:nvSpPr>
      <xdr:spPr>
        <a:xfrm>
          <a:off x="9588500" y="168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10017</xdr:rowOff>
    </xdr:from>
    <xdr:ext cx="534377" cy="259045"/>
    <xdr:sp macro="" textlink="">
      <xdr:nvSpPr>
        <xdr:cNvPr id="463" name="テキスト ボックス 462"/>
        <xdr:cNvSpPr txBox="1"/>
      </xdr:nvSpPr>
      <xdr:spPr>
        <a:xfrm>
          <a:off x="9372111" y="169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136947</xdr:rowOff>
    </xdr:from>
    <xdr:to>
      <xdr:col>23</xdr:col>
      <xdr:colOff>517525</xdr:colOff>
      <xdr:row>38</xdr:row>
      <xdr:rowOff>138315</xdr:rowOff>
    </xdr:to>
    <xdr:cxnSp macro="">
      <xdr:nvCxnSpPr>
        <xdr:cNvPr id="490" name="直線コネクタ 489"/>
        <xdr:cNvCxnSpPr/>
      </xdr:nvCxnSpPr>
      <xdr:spPr>
        <a:xfrm>
          <a:off x="15481300" y="6652047"/>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123141</xdr:rowOff>
    </xdr:from>
    <xdr:to>
      <xdr:col>22</xdr:col>
      <xdr:colOff>365125</xdr:colOff>
      <xdr:row>38</xdr:row>
      <xdr:rowOff>136947</xdr:rowOff>
    </xdr:to>
    <xdr:cxnSp macro="">
      <xdr:nvCxnSpPr>
        <xdr:cNvPr id="493" name="直線コネクタ 492"/>
        <xdr:cNvCxnSpPr/>
      </xdr:nvCxnSpPr>
      <xdr:spPr>
        <a:xfrm>
          <a:off x="14592300" y="6638241"/>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113740</xdr:rowOff>
    </xdr:from>
    <xdr:to>
      <xdr:col>21</xdr:col>
      <xdr:colOff>161925</xdr:colOff>
      <xdr:row>38</xdr:row>
      <xdr:rowOff>123141</xdr:rowOff>
    </xdr:to>
    <xdr:cxnSp macro="">
      <xdr:nvCxnSpPr>
        <xdr:cNvPr id="496" name="直線コネクタ 495"/>
        <xdr:cNvCxnSpPr/>
      </xdr:nvCxnSpPr>
      <xdr:spPr>
        <a:xfrm>
          <a:off x="13703300" y="6628840"/>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113740</xdr:rowOff>
    </xdr:from>
    <xdr:to>
      <xdr:col>19</xdr:col>
      <xdr:colOff>644525</xdr:colOff>
      <xdr:row>38</xdr:row>
      <xdr:rowOff>135521</xdr:rowOff>
    </xdr:to>
    <xdr:cxnSp macro="">
      <xdr:nvCxnSpPr>
        <xdr:cNvPr id="499" name="直線コネクタ 498"/>
        <xdr:cNvCxnSpPr/>
      </xdr:nvCxnSpPr>
      <xdr:spPr>
        <a:xfrm flipV="1">
          <a:off x="12814300" y="6628840"/>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87515</xdr:rowOff>
    </xdr:from>
    <xdr:to>
      <xdr:col>23</xdr:col>
      <xdr:colOff>568325</xdr:colOff>
      <xdr:row>39</xdr:row>
      <xdr:rowOff>17665</xdr:rowOff>
    </xdr:to>
    <xdr:sp macro="" textlink="">
      <xdr:nvSpPr>
        <xdr:cNvPr id="509" name="円/楕円 508"/>
        <xdr:cNvSpPr/>
      </xdr:nvSpPr>
      <xdr:spPr>
        <a:xfrm>
          <a:off x="16268700" y="66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86147</xdr:rowOff>
    </xdr:from>
    <xdr:to>
      <xdr:col>22</xdr:col>
      <xdr:colOff>415925</xdr:colOff>
      <xdr:row>39</xdr:row>
      <xdr:rowOff>16297</xdr:rowOff>
    </xdr:to>
    <xdr:sp macro="" textlink="">
      <xdr:nvSpPr>
        <xdr:cNvPr id="511" name="円/楕円 510"/>
        <xdr:cNvSpPr/>
      </xdr:nvSpPr>
      <xdr:spPr>
        <a:xfrm>
          <a:off x="15430500" y="66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7424</xdr:rowOff>
    </xdr:from>
    <xdr:ext cx="378565" cy="259045"/>
    <xdr:sp macro="" textlink="">
      <xdr:nvSpPr>
        <xdr:cNvPr id="512" name="テキスト ボックス 511"/>
        <xdr:cNvSpPr txBox="1"/>
      </xdr:nvSpPr>
      <xdr:spPr>
        <a:xfrm>
          <a:off x="15292017" y="669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72341</xdr:rowOff>
    </xdr:from>
    <xdr:to>
      <xdr:col>21</xdr:col>
      <xdr:colOff>212725</xdr:colOff>
      <xdr:row>39</xdr:row>
      <xdr:rowOff>2491</xdr:rowOff>
    </xdr:to>
    <xdr:sp macro="" textlink="">
      <xdr:nvSpPr>
        <xdr:cNvPr id="513" name="円/楕円 512"/>
        <xdr:cNvSpPr/>
      </xdr:nvSpPr>
      <xdr:spPr>
        <a:xfrm>
          <a:off x="14541500" y="65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165068</xdr:rowOff>
    </xdr:from>
    <xdr:ext cx="469744" cy="259045"/>
    <xdr:sp macro="" textlink="">
      <xdr:nvSpPr>
        <xdr:cNvPr id="514" name="テキスト ボックス 513"/>
        <xdr:cNvSpPr txBox="1"/>
      </xdr:nvSpPr>
      <xdr:spPr>
        <a:xfrm>
          <a:off x="14357427" y="6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62940</xdr:rowOff>
    </xdr:from>
    <xdr:to>
      <xdr:col>20</xdr:col>
      <xdr:colOff>9525</xdr:colOff>
      <xdr:row>38</xdr:row>
      <xdr:rowOff>164540</xdr:rowOff>
    </xdr:to>
    <xdr:sp macro="" textlink="">
      <xdr:nvSpPr>
        <xdr:cNvPr id="515" name="円/楕円 514"/>
        <xdr:cNvSpPr/>
      </xdr:nvSpPr>
      <xdr:spPr>
        <a:xfrm>
          <a:off x="13652500" y="65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155667</xdr:rowOff>
    </xdr:from>
    <xdr:ext cx="469744" cy="259045"/>
    <xdr:sp macro="" textlink="">
      <xdr:nvSpPr>
        <xdr:cNvPr id="516" name="テキスト ボックス 515"/>
        <xdr:cNvSpPr txBox="1"/>
      </xdr:nvSpPr>
      <xdr:spPr>
        <a:xfrm>
          <a:off x="13468427" y="667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84721</xdr:rowOff>
    </xdr:from>
    <xdr:to>
      <xdr:col>18</xdr:col>
      <xdr:colOff>492125</xdr:colOff>
      <xdr:row>39</xdr:row>
      <xdr:rowOff>14871</xdr:rowOff>
    </xdr:to>
    <xdr:sp macro="" textlink="">
      <xdr:nvSpPr>
        <xdr:cNvPr id="517" name="円/楕円 516"/>
        <xdr:cNvSpPr/>
      </xdr:nvSpPr>
      <xdr:spPr>
        <a:xfrm>
          <a:off x="12763500" y="65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5998</xdr:rowOff>
    </xdr:from>
    <xdr:ext cx="378565" cy="259045"/>
    <xdr:sp macro="" textlink="">
      <xdr:nvSpPr>
        <xdr:cNvPr id="518" name="テキスト ボックス 517"/>
        <xdr:cNvSpPr txBox="1"/>
      </xdr:nvSpPr>
      <xdr:spPr>
        <a:xfrm>
          <a:off x="12625017" y="6692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24157</xdr:rowOff>
    </xdr:from>
    <xdr:to>
      <xdr:col>23</xdr:col>
      <xdr:colOff>517525</xdr:colOff>
      <xdr:row>76</xdr:row>
      <xdr:rowOff>34804</xdr:rowOff>
    </xdr:to>
    <xdr:cxnSp macro="">
      <xdr:nvCxnSpPr>
        <xdr:cNvPr id="594" name="直線コネクタ 593"/>
        <xdr:cNvCxnSpPr/>
      </xdr:nvCxnSpPr>
      <xdr:spPr>
        <a:xfrm>
          <a:off x="15481300" y="13054357"/>
          <a:ext cx="8382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14596</xdr:rowOff>
    </xdr:from>
    <xdr:to>
      <xdr:col>22</xdr:col>
      <xdr:colOff>365125</xdr:colOff>
      <xdr:row>76</xdr:row>
      <xdr:rowOff>24157</xdr:rowOff>
    </xdr:to>
    <xdr:cxnSp macro="">
      <xdr:nvCxnSpPr>
        <xdr:cNvPr id="597" name="直線コネクタ 596"/>
        <xdr:cNvCxnSpPr/>
      </xdr:nvCxnSpPr>
      <xdr:spPr>
        <a:xfrm>
          <a:off x="14592300" y="1304479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137670</xdr:rowOff>
    </xdr:from>
    <xdr:to>
      <xdr:col>21</xdr:col>
      <xdr:colOff>161925</xdr:colOff>
      <xdr:row>76</xdr:row>
      <xdr:rowOff>14596</xdr:rowOff>
    </xdr:to>
    <xdr:cxnSp macro="">
      <xdr:nvCxnSpPr>
        <xdr:cNvPr id="600" name="直線コネクタ 599"/>
        <xdr:cNvCxnSpPr/>
      </xdr:nvCxnSpPr>
      <xdr:spPr>
        <a:xfrm>
          <a:off x="13703300" y="12996420"/>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92787</xdr:rowOff>
    </xdr:from>
    <xdr:to>
      <xdr:col>19</xdr:col>
      <xdr:colOff>644525</xdr:colOff>
      <xdr:row>75</xdr:row>
      <xdr:rowOff>137670</xdr:rowOff>
    </xdr:to>
    <xdr:cxnSp macro="">
      <xdr:nvCxnSpPr>
        <xdr:cNvPr id="603" name="直線コネクタ 602"/>
        <xdr:cNvCxnSpPr/>
      </xdr:nvCxnSpPr>
      <xdr:spPr>
        <a:xfrm>
          <a:off x="12814300" y="12951537"/>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155454</xdr:rowOff>
    </xdr:from>
    <xdr:to>
      <xdr:col>23</xdr:col>
      <xdr:colOff>568325</xdr:colOff>
      <xdr:row>76</xdr:row>
      <xdr:rowOff>85604</xdr:rowOff>
    </xdr:to>
    <xdr:sp macro="" textlink="">
      <xdr:nvSpPr>
        <xdr:cNvPr id="613" name="円/楕円 612"/>
        <xdr:cNvSpPr/>
      </xdr:nvSpPr>
      <xdr:spPr>
        <a:xfrm>
          <a:off x="16268700" y="130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6882</xdr:rowOff>
    </xdr:from>
    <xdr:ext cx="534377" cy="259045"/>
    <xdr:sp macro="" textlink="">
      <xdr:nvSpPr>
        <xdr:cNvPr id="614" name="公債費該当値テキスト"/>
        <xdr:cNvSpPr txBox="1"/>
      </xdr:nvSpPr>
      <xdr:spPr>
        <a:xfrm>
          <a:off x="16370300" y="12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144807</xdr:rowOff>
    </xdr:from>
    <xdr:to>
      <xdr:col>22</xdr:col>
      <xdr:colOff>415925</xdr:colOff>
      <xdr:row>76</xdr:row>
      <xdr:rowOff>74957</xdr:rowOff>
    </xdr:to>
    <xdr:sp macro="" textlink="">
      <xdr:nvSpPr>
        <xdr:cNvPr id="615" name="円/楕円 614"/>
        <xdr:cNvSpPr/>
      </xdr:nvSpPr>
      <xdr:spPr>
        <a:xfrm>
          <a:off x="15430500" y="130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91484</xdr:rowOff>
    </xdr:from>
    <xdr:ext cx="599010" cy="259045"/>
    <xdr:sp macro="" textlink="">
      <xdr:nvSpPr>
        <xdr:cNvPr id="616" name="テキスト ボックス 615"/>
        <xdr:cNvSpPr txBox="1"/>
      </xdr:nvSpPr>
      <xdr:spPr>
        <a:xfrm>
          <a:off x="15181794" y="1277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135246</xdr:rowOff>
    </xdr:from>
    <xdr:to>
      <xdr:col>21</xdr:col>
      <xdr:colOff>212725</xdr:colOff>
      <xdr:row>76</xdr:row>
      <xdr:rowOff>65396</xdr:rowOff>
    </xdr:to>
    <xdr:sp macro="" textlink="">
      <xdr:nvSpPr>
        <xdr:cNvPr id="617" name="円/楕円 616"/>
        <xdr:cNvSpPr/>
      </xdr:nvSpPr>
      <xdr:spPr>
        <a:xfrm>
          <a:off x="14541500" y="129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81923</xdr:rowOff>
    </xdr:from>
    <xdr:ext cx="599010" cy="259045"/>
    <xdr:sp macro="" textlink="">
      <xdr:nvSpPr>
        <xdr:cNvPr id="618" name="テキスト ボックス 617"/>
        <xdr:cNvSpPr txBox="1"/>
      </xdr:nvSpPr>
      <xdr:spPr>
        <a:xfrm>
          <a:off x="14292794" y="1276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86870</xdr:rowOff>
    </xdr:from>
    <xdr:to>
      <xdr:col>20</xdr:col>
      <xdr:colOff>9525</xdr:colOff>
      <xdr:row>76</xdr:row>
      <xdr:rowOff>17019</xdr:rowOff>
    </xdr:to>
    <xdr:sp macro="" textlink="">
      <xdr:nvSpPr>
        <xdr:cNvPr id="619" name="円/楕円 618"/>
        <xdr:cNvSpPr/>
      </xdr:nvSpPr>
      <xdr:spPr>
        <a:xfrm>
          <a:off x="13652500" y="12945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33547</xdr:rowOff>
    </xdr:from>
    <xdr:ext cx="599010" cy="259045"/>
    <xdr:sp macro="" textlink="">
      <xdr:nvSpPr>
        <xdr:cNvPr id="620" name="テキスト ボックス 619"/>
        <xdr:cNvSpPr txBox="1"/>
      </xdr:nvSpPr>
      <xdr:spPr>
        <a:xfrm>
          <a:off x="13403794" y="127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41987</xdr:rowOff>
    </xdr:from>
    <xdr:to>
      <xdr:col>18</xdr:col>
      <xdr:colOff>492125</xdr:colOff>
      <xdr:row>75</xdr:row>
      <xdr:rowOff>143587</xdr:rowOff>
    </xdr:to>
    <xdr:sp macro="" textlink="">
      <xdr:nvSpPr>
        <xdr:cNvPr id="621" name="円/楕円 620"/>
        <xdr:cNvSpPr/>
      </xdr:nvSpPr>
      <xdr:spPr>
        <a:xfrm>
          <a:off x="12763500" y="129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160114</xdr:rowOff>
    </xdr:from>
    <xdr:ext cx="599010" cy="259045"/>
    <xdr:sp macro="" textlink="">
      <xdr:nvSpPr>
        <xdr:cNvPr id="622" name="テキスト ボックス 621"/>
        <xdr:cNvSpPr txBox="1"/>
      </xdr:nvSpPr>
      <xdr:spPr>
        <a:xfrm>
          <a:off x="12514794" y="126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3311</xdr:rowOff>
    </xdr:from>
    <xdr:to>
      <xdr:col>23</xdr:col>
      <xdr:colOff>517525</xdr:colOff>
      <xdr:row>98</xdr:row>
      <xdr:rowOff>19831</xdr:rowOff>
    </xdr:to>
    <xdr:cxnSp macro="">
      <xdr:nvCxnSpPr>
        <xdr:cNvPr id="647" name="直線コネクタ 646"/>
        <xdr:cNvCxnSpPr/>
      </xdr:nvCxnSpPr>
      <xdr:spPr>
        <a:xfrm>
          <a:off x="15481300" y="16805411"/>
          <a:ext cx="8382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157674</xdr:rowOff>
    </xdr:from>
    <xdr:to>
      <xdr:col>22</xdr:col>
      <xdr:colOff>365125</xdr:colOff>
      <xdr:row>98</xdr:row>
      <xdr:rowOff>3311</xdr:rowOff>
    </xdr:to>
    <xdr:cxnSp macro="">
      <xdr:nvCxnSpPr>
        <xdr:cNvPr id="650" name="直線コネクタ 649"/>
        <xdr:cNvCxnSpPr/>
      </xdr:nvCxnSpPr>
      <xdr:spPr>
        <a:xfrm>
          <a:off x="14592300" y="16788324"/>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157674</xdr:rowOff>
    </xdr:from>
    <xdr:to>
      <xdr:col>21</xdr:col>
      <xdr:colOff>161925</xdr:colOff>
      <xdr:row>97</xdr:row>
      <xdr:rowOff>165080</xdr:rowOff>
    </xdr:to>
    <xdr:cxnSp macro="">
      <xdr:nvCxnSpPr>
        <xdr:cNvPr id="653" name="直線コネクタ 652"/>
        <xdr:cNvCxnSpPr/>
      </xdr:nvCxnSpPr>
      <xdr:spPr>
        <a:xfrm flipV="1">
          <a:off x="13703300" y="16788324"/>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46401</xdr:rowOff>
    </xdr:from>
    <xdr:ext cx="534377" cy="259045"/>
    <xdr:sp macro="" textlink="">
      <xdr:nvSpPr>
        <xdr:cNvPr id="655" name="テキスト ボックス 654"/>
        <xdr:cNvSpPr txBox="1"/>
      </xdr:nvSpPr>
      <xdr:spPr>
        <a:xfrm>
          <a:off x="14325111" y="168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165080</xdr:rowOff>
    </xdr:from>
    <xdr:to>
      <xdr:col>19</xdr:col>
      <xdr:colOff>644525</xdr:colOff>
      <xdr:row>98</xdr:row>
      <xdr:rowOff>7282</xdr:rowOff>
    </xdr:to>
    <xdr:cxnSp macro="">
      <xdr:nvCxnSpPr>
        <xdr:cNvPr id="656" name="直線コネクタ 655"/>
        <xdr:cNvCxnSpPr/>
      </xdr:nvCxnSpPr>
      <xdr:spPr>
        <a:xfrm flipV="1">
          <a:off x="12814300" y="167957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51381</xdr:rowOff>
    </xdr:from>
    <xdr:ext cx="534377" cy="259045"/>
    <xdr:sp macro="" textlink="">
      <xdr:nvSpPr>
        <xdr:cNvPr id="658" name="テキスト ボックス 657"/>
        <xdr:cNvSpPr txBox="1"/>
      </xdr:nvSpPr>
      <xdr:spPr>
        <a:xfrm>
          <a:off x="13436111" y="1685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140481</xdr:rowOff>
    </xdr:from>
    <xdr:to>
      <xdr:col>23</xdr:col>
      <xdr:colOff>568325</xdr:colOff>
      <xdr:row>98</xdr:row>
      <xdr:rowOff>70631</xdr:rowOff>
    </xdr:to>
    <xdr:sp macro="" textlink="">
      <xdr:nvSpPr>
        <xdr:cNvPr id="666" name="円/楕円 665"/>
        <xdr:cNvSpPr/>
      </xdr:nvSpPr>
      <xdr:spPr>
        <a:xfrm>
          <a:off x="16268700" y="167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469744" cy="259045"/>
    <xdr:sp macro="" textlink="">
      <xdr:nvSpPr>
        <xdr:cNvPr id="667" name="積立金該当値テキスト"/>
        <xdr:cNvSpPr txBox="1"/>
      </xdr:nvSpPr>
      <xdr:spPr>
        <a:xfrm>
          <a:off x="16370300" y="1672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123961</xdr:rowOff>
    </xdr:from>
    <xdr:to>
      <xdr:col>22</xdr:col>
      <xdr:colOff>415925</xdr:colOff>
      <xdr:row>98</xdr:row>
      <xdr:rowOff>54111</xdr:rowOff>
    </xdr:to>
    <xdr:sp macro="" textlink="">
      <xdr:nvSpPr>
        <xdr:cNvPr id="668" name="円/楕円 667"/>
        <xdr:cNvSpPr/>
      </xdr:nvSpPr>
      <xdr:spPr>
        <a:xfrm>
          <a:off x="15430500" y="167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45238</xdr:rowOff>
    </xdr:from>
    <xdr:ext cx="534377" cy="259045"/>
    <xdr:sp macro="" textlink="">
      <xdr:nvSpPr>
        <xdr:cNvPr id="669" name="テキスト ボックス 668"/>
        <xdr:cNvSpPr txBox="1"/>
      </xdr:nvSpPr>
      <xdr:spPr>
        <a:xfrm>
          <a:off x="15214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106874</xdr:rowOff>
    </xdr:from>
    <xdr:to>
      <xdr:col>21</xdr:col>
      <xdr:colOff>212725</xdr:colOff>
      <xdr:row>98</xdr:row>
      <xdr:rowOff>37024</xdr:rowOff>
    </xdr:to>
    <xdr:sp macro="" textlink="">
      <xdr:nvSpPr>
        <xdr:cNvPr id="670" name="円/楕円 669"/>
        <xdr:cNvSpPr/>
      </xdr:nvSpPr>
      <xdr:spPr>
        <a:xfrm>
          <a:off x="14541500" y="167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53551</xdr:rowOff>
    </xdr:from>
    <xdr:ext cx="534377" cy="259045"/>
    <xdr:sp macro="" textlink="">
      <xdr:nvSpPr>
        <xdr:cNvPr id="671" name="テキスト ボックス 670"/>
        <xdr:cNvSpPr txBox="1"/>
      </xdr:nvSpPr>
      <xdr:spPr>
        <a:xfrm>
          <a:off x="14325111" y="165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114280</xdr:rowOff>
    </xdr:from>
    <xdr:to>
      <xdr:col>20</xdr:col>
      <xdr:colOff>9525</xdr:colOff>
      <xdr:row>98</xdr:row>
      <xdr:rowOff>44430</xdr:rowOff>
    </xdr:to>
    <xdr:sp macro="" textlink="">
      <xdr:nvSpPr>
        <xdr:cNvPr id="672" name="円/楕円 671"/>
        <xdr:cNvSpPr/>
      </xdr:nvSpPr>
      <xdr:spPr>
        <a:xfrm>
          <a:off x="13652500" y="167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60957</xdr:rowOff>
    </xdr:from>
    <xdr:ext cx="534377" cy="259045"/>
    <xdr:sp macro="" textlink="">
      <xdr:nvSpPr>
        <xdr:cNvPr id="673" name="テキスト ボックス 672"/>
        <xdr:cNvSpPr txBox="1"/>
      </xdr:nvSpPr>
      <xdr:spPr>
        <a:xfrm>
          <a:off x="13436111" y="165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127932</xdr:rowOff>
    </xdr:from>
    <xdr:to>
      <xdr:col>18</xdr:col>
      <xdr:colOff>492125</xdr:colOff>
      <xdr:row>98</xdr:row>
      <xdr:rowOff>58082</xdr:rowOff>
    </xdr:to>
    <xdr:sp macro="" textlink="">
      <xdr:nvSpPr>
        <xdr:cNvPr id="674" name="円/楕円 673"/>
        <xdr:cNvSpPr/>
      </xdr:nvSpPr>
      <xdr:spPr>
        <a:xfrm>
          <a:off x="12763500" y="167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49209</xdr:rowOff>
    </xdr:from>
    <xdr:ext cx="534377" cy="259045"/>
    <xdr:sp macro="" textlink="">
      <xdr:nvSpPr>
        <xdr:cNvPr id="675" name="テキスト ボックス 674"/>
        <xdr:cNvSpPr txBox="1"/>
      </xdr:nvSpPr>
      <xdr:spPr>
        <a:xfrm>
          <a:off x="12547111" y="168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83595</xdr:rowOff>
    </xdr:from>
    <xdr:to>
      <xdr:col>32</xdr:col>
      <xdr:colOff>187325</xdr:colOff>
      <xdr:row>39</xdr:row>
      <xdr:rowOff>85310</xdr:rowOff>
    </xdr:to>
    <xdr:cxnSp macro="">
      <xdr:nvCxnSpPr>
        <xdr:cNvPr id="706" name="直線コネクタ 705"/>
        <xdr:cNvCxnSpPr/>
      </xdr:nvCxnSpPr>
      <xdr:spPr>
        <a:xfrm flipV="1">
          <a:off x="21323300" y="677014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85310</xdr:rowOff>
    </xdr:from>
    <xdr:to>
      <xdr:col>31</xdr:col>
      <xdr:colOff>34925</xdr:colOff>
      <xdr:row>39</xdr:row>
      <xdr:rowOff>85489</xdr:rowOff>
    </xdr:to>
    <xdr:cxnSp macro="">
      <xdr:nvCxnSpPr>
        <xdr:cNvPr id="709" name="直線コネクタ 708"/>
        <xdr:cNvCxnSpPr/>
      </xdr:nvCxnSpPr>
      <xdr:spPr>
        <a:xfrm flipV="1">
          <a:off x="20434300" y="6771860"/>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85489</xdr:rowOff>
    </xdr:from>
    <xdr:to>
      <xdr:col>29</xdr:col>
      <xdr:colOff>517525</xdr:colOff>
      <xdr:row>39</xdr:row>
      <xdr:rowOff>85718</xdr:rowOff>
    </xdr:to>
    <xdr:cxnSp macro="">
      <xdr:nvCxnSpPr>
        <xdr:cNvPr id="712" name="直線コネクタ 711"/>
        <xdr:cNvCxnSpPr/>
      </xdr:nvCxnSpPr>
      <xdr:spPr>
        <a:xfrm flipV="1">
          <a:off x="19545300" y="67720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85718</xdr:rowOff>
    </xdr:from>
    <xdr:to>
      <xdr:col>28</xdr:col>
      <xdr:colOff>314325</xdr:colOff>
      <xdr:row>39</xdr:row>
      <xdr:rowOff>85832</xdr:rowOff>
    </xdr:to>
    <xdr:cxnSp macro="">
      <xdr:nvCxnSpPr>
        <xdr:cNvPr id="715" name="直線コネクタ 714"/>
        <xdr:cNvCxnSpPr/>
      </xdr:nvCxnSpPr>
      <xdr:spPr>
        <a:xfrm flipV="1">
          <a:off x="18656300" y="677226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32795</xdr:rowOff>
    </xdr:from>
    <xdr:to>
      <xdr:col>32</xdr:col>
      <xdr:colOff>238125</xdr:colOff>
      <xdr:row>39</xdr:row>
      <xdr:rowOff>134395</xdr:rowOff>
    </xdr:to>
    <xdr:sp macro="" textlink="">
      <xdr:nvSpPr>
        <xdr:cNvPr id="725" name="円/楕円 724"/>
        <xdr:cNvSpPr/>
      </xdr:nvSpPr>
      <xdr:spPr>
        <a:xfrm>
          <a:off x="22110700" y="67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78565" cy="259045"/>
    <xdr:sp macro="" textlink="">
      <xdr:nvSpPr>
        <xdr:cNvPr id="726" name="投資及び出資金該当値テキスト"/>
        <xdr:cNvSpPr txBox="1"/>
      </xdr:nvSpPr>
      <xdr:spPr>
        <a:xfrm>
          <a:off x="22212300" y="66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34510</xdr:rowOff>
    </xdr:from>
    <xdr:to>
      <xdr:col>31</xdr:col>
      <xdr:colOff>85725</xdr:colOff>
      <xdr:row>39</xdr:row>
      <xdr:rowOff>136110</xdr:rowOff>
    </xdr:to>
    <xdr:sp macro="" textlink="">
      <xdr:nvSpPr>
        <xdr:cNvPr id="727" name="円/楕円 726"/>
        <xdr:cNvSpPr/>
      </xdr:nvSpPr>
      <xdr:spPr>
        <a:xfrm>
          <a:off x="21272500" y="67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127237</xdr:rowOff>
    </xdr:from>
    <xdr:ext cx="378565" cy="259045"/>
    <xdr:sp macro="" textlink="">
      <xdr:nvSpPr>
        <xdr:cNvPr id="728" name="テキスト ボックス 727"/>
        <xdr:cNvSpPr txBox="1"/>
      </xdr:nvSpPr>
      <xdr:spPr>
        <a:xfrm>
          <a:off x="21134017" y="681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34689</xdr:rowOff>
    </xdr:from>
    <xdr:to>
      <xdr:col>29</xdr:col>
      <xdr:colOff>568325</xdr:colOff>
      <xdr:row>39</xdr:row>
      <xdr:rowOff>136289</xdr:rowOff>
    </xdr:to>
    <xdr:sp macro="" textlink="">
      <xdr:nvSpPr>
        <xdr:cNvPr id="729" name="円/楕円 728"/>
        <xdr:cNvSpPr/>
      </xdr:nvSpPr>
      <xdr:spPr>
        <a:xfrm>
          <a:off x="20383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127416</xdr:rowOff>
    </xdr:from>
    <xdr:ext cx="378565" cy="259045"/>
    <xdr:sp macro="" textlink="">
      <xdr:nvSpPr>
        <xdr:cNvPr id="730" name="テキスト ボックス 729"/>
        <xdr:cNvSpPr txBox="1"/>
      </xdr:nvSpPr>
      <xdr:spPr>
        <a:xfrm>
          <a:off x="20245017" y="681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34918</xdr:rowOff>
    </xdr:from>
    <xdr:to>
      <xdr:col>28</xdr:col>
      <xdr:colOff>365125</xdr:colOff>
      <xdr:row>39</xdr:row>
      <xdr:rowOff>136518</xdr:rowOff>
    </xdr:to>
    <xdr:sp macro="" textlink="">
      <xdr:nvSpPr>
        <xdr:cNvPr id="731" name="円/楕円 730"/>
        <xdr:cNvSpPr/>
      </xdr:nvSpPr>
      <xdr:spPr>
        <a:xfrm>
          <a:off x="19494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127645</xdr:rowOff>
    </xdr:from>
    <xdr:ext cx="378565" cy="259045"/>
    <xdr:sp macro="" textlink="">
      <xdr:nvSpPr>
        <xdr:cNvPr id="732" name="テキスト ボックス 731"/>
        <xdr:cNvSpPr txBox="1"/>
      </xdr:nvSpPr>
      <xdr:spPr>
        <a:xfrm>
          <a:off x="19356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35032</xdr:rowOff>
    </xdr:from>
    <xdr:to>
      <xdr:col>27</xdr:col>
      <xdr:colOff>161925</xdr:colOff>
      <xdr:row>39</xdr:row>
      <xdr:rowOff>136632</xdr:rowOff>
    </xdr:to>
    <xdr:sp macro="" textlink="">
      <xdr:nvSpPr>
        <xdr:cNvPr id="733" name="円/楕円 732"/>
        <xdr:cNvSpPr/>
      </xdr:nvSpPr>
      <xdr:spPr>
        <a:xfrm>
          <a:off x="18605500" y="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127759</xdr:rowOff>
    </xdr:from>
    <xdr:ext cx="378565" cy="259045"/>
    <xdr:sp macro="" textlink="">
      <xdr:nvSpPr>
        <xdr:cNvPr id="734" name="テキスト ボックス 733"/>
        <xdr:cNvSpPr txBox="1"/>
      </xdr:nvSpPr>
      <xdr:spPr>
        <a:xfrm>
          <a:off x="18467017" y="681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57012</xdr:rowOff>
    </xdr:from>
    <xdr:to>
      <xdr:col>32</xdr:col>
      <xdr:colOff>187325</xdr:colOff>
      <xdr:row>59</xdr:row>
      <xdr:rowOff>59788</xdr:rowOff>
    </xdr:to>
    <xdr:cxnSp macro="">
      <xdr:nvCxnSpPr>
        <xdr:cNvPr id="765" name="直線コネクタ 764"/>
        <xdr:cNvCxnSpPr/>
      </xdr:nvCxnSpPr>
      <xdr:spPr>
        <a:xfrm flipV="1">
          <a:off x="21323300" y="10172562"/>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59788</xdr:rowOff>
    </xdr:from>
    <xdr:to>
      <xdr:col>31</xdr:col>
      <xdr:colOff>34925</xdr:colOff>
      <xdr:row>59</xdr:row>
      <xdr:rowOff>62857</xdr:rowOff>
    </xdr:to>
    <xdr:cxnSp macro="">
      <xdr:nvCxnSpPr>
        <xdr:cNvPr id="768" name="直線コネクタ 767"/>
        <xdr:cNvCxnSpPr/>
      </xdr:nvCxnSpPr>
      <xdr:spPr>
        <a:xfrm flipV="1">
          <a:off x="20434300" y="10175338"/>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142378</xdr:rowOff>
    </xdr:from>
    <xdr:to>
      <xdr:col>29</xdr:col>
      <xdr:colOff>517525</xdr:colOff>
      <xdr:row>59</xdr:row>
      <xdr:rowOff>62857</xdr:rowOff>
    </xdr:to>
    <xdr:cxnSp macro="">
      <xdr:nvCxnSpPr>
        <xdr:cNvPr id="771" name="直線コネクタ 770"/>
        <xdr:cNvCxnSpPr/>
      </xdr:nvCxnSpPr>
      <xdr:spPr>
        <a:xfrm>
          <a:off x="19545300" y="10086478"/>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142378</xdr:rowOff>
    </xdr:from>
    <xdr:to>
      <xdr:col>28</xdr:col>
      <xdr:colOff>314325</xdr:colOff>
      <xdr:row>59</xdr:row>
      <xdr:rowOff>66319</xdr:rowOff>
    </xdr:to>
    <xdr:cxnSp macro="">
      <xdr:nvCxnSpPr>
        <xdr:cNvPr id="774" name="直線コネクタ 773"/>
        <xdr:cNvCxnSpPr/>
      </xdr:nvCxnSpPr>
      <xdr:spPr>
        <a:xfrm flipV="1">
          <a:off x="18656300" y="10086478"/>
          <a:ext cx="8890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18374</xdr:rowOff>
    </xdr:from>
    <xdr:ext cx="469744" cy="259045"/>
    <xdr:sp macro="" textlink="">
      <xdr:nvSpPr>
        <xdr:cNvPr id="776" name="テキスト ボックス 775"/>
        <xdr:cNvSpPr txBox="1"/>
      </xdr:nvSpPr>
      <xdr:spPr>
        <a:xfrm>
          <a:off x="19310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6212</xdr:rowOff>
    </xdr:from>
    <xdr:to>
      <xdr:col>32</xdr:col>
      <xdr:colOff>238125</xdr:colOff>
      <xdr:row>59</xdr:row>
      <xdr:rowOff>107812</xdr:rowOff>
    </xdr:to>
    <xdr:sp macro="" textlink="">
      <xdr:nvSpPr>
        <xdr:cNvPr id="784" name="円/楕円 783"/>
        <xdr:cNvSpPr/>
      </xdr:nvSpPr>
      <xdr:spPr>
        <a:xfrm>
          <a:off x="22110700" y="101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92589</xdr:rowOff>
    </xdr:from>
    <xdr:ext cx="469744" cy="259045"/>
    <xdr:sp macro="" textlink="">
      <xdr:nvSpPr>
        <xdr:cNvPr id="785" name="貸付金該当値テキスト"/>
        <xdr:cNvSpPr txBox="1"/>
      </xdr:nvSpPr>
      <xdr:spPr>
        <a:xfrm>
          <a:off x="22212300" y="1003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8988</xdr:rowOff>
    </xdr:from>
    <xdr:to>
      <xdr:col>31</xdr:col>
      <xdr:colOff>85725</xdr:colOff>
      <xdr:row>59</xdr:row>
      <xdr:rowOff>110588</xdr:rowOff>
    </xdr:to>
    <xdr:sp macro="" textlink="">
      <xdr:nvSpPr>
        <xdr:cNvPr id="786" name="円/楕円 785"/>
        <xdr:cNvSpPr/>
      </xdr:nvSpPr>
      <xdr:spPr>
        <a:xfrm>
          <a:off x="21272500" y="101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101715</xdr:rowOff>
    </xdr:from>
    <xdr:ext cx="469744" cy="259045"/>
    <xdr:sp macro="" textlink="">
      <xdr:nvSpPr>
        <xdr:cNvPr id="787" name="テキスト ボックス 786"/>
        <xdr:cNvSpPr txBox="1"/>
      </xdr:nvSpPr>
      <xdr:spPr>
        <a:xfrm>
          <a:off x="21088427" y="102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12057</xdr:rowOff>
    </xdr:from>
    <xdr:to>
      <xdr:col>29</xdr:col>
      <xdr:colOff>568325</xdr:colOff>
      <xdr:row>59</xdr:row>
      <xdr:rowOff>113657</xdr:rowOff>
    </xdr:to>
    <xdr:sp macro="" textlink="">
      <xdr:nvSpPr>
        <xdr:cNvPr id="788" name="円/楕円 787"/>
        <xdr:cNvSpPr/>
      </xdr:nvSpPr>
      <xdr:spPr>
        <a:xfrm>
          <a:off x="20383500" y="101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104784</xdr:rowOff>
    </xdr:from>
    <xdr:ext cx="469744" cy="259045"/>
    <xdr:sp macro="" textlink="">
      <xdr:nvSpPr>
        <xdr:cNvPr id="789" name="テキスト ボックス 788"/>
        <xdr:cNvSpPr txBox="1"/>
      </xdr:nvSpPr>
      <xdr:spPr>
        <a:xfrm>
          <a:off x="20199427" y="10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91578</xdr:rowOff>
    </xdr:from>
    <xdr:to>
      <xdr:col>28</xdr:col>
      <xdr:colOff>365125</xdr:colOff>
      <xdr:row>59</xdr:row>
      <xdr:rowOff>21728</xdr:rowOff>
    </xdr:to>
    <xdr:sp macro="" textlink="">
      <xdr:nvSpPr>
        <xdr:cNvPr id="790" name="円/楕円 789"/>
        <xdr:cNvSpPr/>
      </xdr:nvSpPr>
      <xdr:spPr>
        <a:xfrm>
          <a:off x="19494500" y="100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38255</xdr:rowOff>
    </xdr:from>
    <xdr:ext cx="469744" cy="259045"/>
    <xdr:sp macro="" textlink="">
      <xdr:nvSpPr>
        <xdr:cNvPr id="791" name="テキスト ボックス 790"/>
        <xdr:cNvSpPr txBox="1"/>
      </xdr:nvSpPr>
      <xdr:spPr>
        <a:xfrm>
          <a:off x="19310427" y="98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15519</xdr:rowOff>
    </xdr:from>
    <xdr:to>
      <xdr:col>27</xdr:col>
      <xdr:colOff>161925</xdr:colOff>
      <xdr:row>59</xdr:row>
      <xdr:rowOff>117119</xdr:rowOff>
    </xdr:to>
    <xdr:sp macro="" textlink="">
      <xdr:nvSpPr>
        <xdr:cNvPr id="792" name="円/楕円 791"/>
        <xdr:cNvSpPr/>
      </xdr:nvSpPr>
      <xdr:spPr>
        <a:xfrm>
          <a:off x="18605500" y="101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108246</xdr:rowOff>
    </xdr:from>
    <xdr:ext cx="378565" cy="259045"/>
    <xdr:sp macro="" textlink="">
      <xdr:nvSpPr>
        <xdr:cNvPr id="793" name="テキスト ボックス 792"/>
        <xdr:cNvSpPr txBox="1"/>
      </xdr:nvSpPr>
      <xdr:spPr>
        <a:xfrm>
          <a:off x="18467017" y="102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73047</xdr:rowOff>
    </xdr:from>
    <xdr:to>
      <xdr:col>32</xdr:col>
      <xdr:colOff>187325</xdr:colOff>
      <xdr:row>73</xdr:row>
      <xdr:rowOff>169952</xdr:rowOff>
    </xdr:to>
    <xdr:cxnSp macro="">
      <xdr:nvCxnSpPr>
        <xdr:cNvPr id="822" name="直線コネクタ 821"/>
        <xdr:cNvCxnSpPr/>
      </xdr:nvCxnSpPr>
      <xdr:spPr>
        <a:xfrm flipV="1">
          <a:off x="21323300" y="12588897"/>
          <a:ext cx="838200" cy="9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169952</xdr:rowOff>
    </xdr:from>
    <xdr:to>
      <xdr:col>31</xdr:col>
      <xdr:colOff>34925</xdr:colOff>
      <xdr:row>74</xdr:row>
      <xdr:rowOff>116604</xdr:rowOff>
    </xdr:to>
    <xdr:cxnSp macro="">
      <xdr:nvCxnSpPr>
        <xdr:cNvPr id="825" name="直線コネクタ 824"/>
        <xdr:cNvCxnSpPr/>
      </xdr:nvCxnSpPr>
      <xdr:spPr>
        <a:xfrm flipV="1">
          <a:off x="20434300" y="12685802"/>
          <a:ext cx="889000" cy="1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27" name="テキスト ボックス 826"/>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69040</xdr:rowOff>
    </xdr:from>
    <xdr:to>
      <xdr:col>29</xdr:col>
      <xdr:colOff>517525</xdr:colOff>
      <xdr:row>74</xdr:row>
      <xdr:rowOff>116604</xdr:rowOff>
    </xdr:to>
    <xdr:cxnSp macro="">
      <xdr:nvCxnSpPr>
        <xdr:cNvPr id="828" name="直線コネクタ 827"/>
        <xdr:cNvCxnSpPr/>
      </xdr:nvCxnSpPr>
      <xdr:spPr>
        <a:xfrm>
          <a:off x="19545300" y="12756340"/>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0" name="テキスト ボックス 829"/>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73017</xdr:rowOff>
    </xdr:from>
    <xdr:to>
      <xdr:col>28</xdr:col>
      <xdr:colOff>314325</xdr:colOff>
      <xdr:row>74</xdr:row>
      <xdr:rowOff>69040</xdr:rowOff>
    </xdr:to>
    <xdr:cxnSp macro="">
      <xdr:nvCxnSpPr>
        <xdr:cNvPr id="831" name="直線コネクタ 830"/>
        <xdr:cNvCxnSpPr/>
      </xdr:nvCxnSpPr>
      <xdr:spPr>
        <a:xfrm>
          <a:off x="18656300" y="12588867"/>
          <a:ext cx="889000" cy="16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3" name="テキスト ボックス 832"/>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5" name="テキスト ボックス 834"/>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22247</xdr:rowOff>
    </xdr:from>
    <xdr:to>
      <xdr:col>32</xdr:col>
      <xdr:colOff>238125</xdr:colOff>
      <xdr:row>73</xdr:row>
      <xdr:rowOff>123847</xdr:rowOff>
    </xdr:to>
    <xdr:sp macro="" textlink="">
      <xdr:nvSpPr>
        <xdr:cNvPr id="841" name="円/楕円 840"/>
        <xdr:cNvSpPr/>
      </xdr:nvSpPr>
      <xdr:spPr>
        <a:xfrm>
          <a:off x="22110700" y="125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45124</xdr:rowOff>
    </xdr:from>
    <xdr:ext cx="599010" cy="259045"/>
    <xdr:sp macro="" textlink="">
      <xdr:nvSpPr>
        <xdr:cNvPr id="842" name="繰出金該当値テキスト"/>
        <xdr:cNvSpPr txBox="1"/>
      </xdr:nvSpPr>
      <xdr:spPr>
        <a:xfrm>
          <a:off x="22212300" y="1238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131,247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119152</xdr:rowOff>
    </xdr:from>
    <xdr:to>
      <xdr:col>31</xdr:col>
      <xdr:colOff>85725</xdr:colOff>
      <xdr:row>74</xdr:row>
      <xdr:rowOff>49302</xdr:rowOff>
    </xdr:to>
    <xdr:sp macro="" textlink="">
      <xdr:nvSpPr>
        <xdr:cNvPr id="843" name="円/楕円 842"/>
        <xdr:cNvSpPr/>
      </xdr:nvSpPr>
      <xdr:spPr>
        <a:xfrm>
          <a:off x="21272500" y="126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65829</xdr:rowOff>
    </xdr:from>
    <xdr:ext cx="599010" cy="259045"/>
    <xdr:sp macro="" textlink="">
      <xdr:nvSpPr>
        <xdr:cNvPr id="844" name="テキスト ボックス 843"/>
        <xdr:cNvSpPr txBox="1"/>
      </xdr:nvSpPr>
      <xdr:spPr>
        <a:xfrm>
          <a:off x="21023794" y="124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65804</xdr:rowOff>
    </xdr:from>
    <xdr:to>
      <xdr:col>29</xdr:col>
      <xdr:colOff>568325</xdr:colOff>
      <xdr:row>74</xdr:row>
      <xdr:rowOff>167404</xdr:rowOff>
    </xdr:to>
    <xdr:sp macro="" textlink="">
      <xdr:nvSpPr>
        <xdr:cNvPr id="845" name="円/楕円 844"/>
        <xdr:cNvSpPr/>
      </xdr:nvSpPr>
      <xdr:spPr>
        <a:xfrm>
          <a:off x="20383500" y="127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12481</xdr:rowOff>
    </xdr:from>
    <xdr:ext cx="599010" cy="259045"/>
    <xdr:sp macro="" textlink="">
      <xdr:nvSpPr>
        <xdr:cNvPr id="846" name="テキスト ボックス 845"/>
        <xdr:cNvSpPr txBox="1"/>
      </xdr:nvSpPr>
      <xdr:spPr>
        <a:xfrm>
          <a:off x="20134794" y="1252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18240</xdr:rowOff>
    </xdr:from>
    <xdr:to>
      <xdr:col>28</xdr:col>
      <xdr:colOff>365125</xdr:colOff>
      <xdr:row>74</xdr:row>
      <xdr:rowOff>119840</xdr:rowOff>
    </xdr:to>
    <xdr:sp macro="" textlink="">
      <xdr:nvSpPr>
        <xdr:cNvPr id="847" name="円/楕円 846"/>
        <xdr:cNvSpPr/>
      </xdr:nvSpPr>
      <xdr:spPr>
        <a:xfrm>
          <a:off x="19494500" y="12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136367</xdr:rowOff>
    </xdr:from>
    <xdr:ext cx="599010" cy="259045"/>
    <xdr:sp macro="" textlink="">
      <xdr:nvSpPr>
        <xdr:cNvPr id="848" name="テキスト ボックス 847"/>
        <xdr:cNvSpPr txBox="1"/>
      </xdr:nvSpPr>
      <xdr:spPr>
        <a:xfrm>
          <a:off x="19245794" y="1248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22217</xdr:rowOff>
    </xdr:from>
    <xdr:to>
      <xdr:col>27</xdr:col>
      <xdr:colOff>161925</xdr:colOff>
      <xdr:row>73</xdr:row>
      <xdr:rowOff>123817</xdr:rowOff>
    </xdr:to>
    <xdr:sp macro="" textlink="">
      <xdr:nvSpPr>
        <xdr:cNvPr id="849" name="円/楕円 848"/>
        <xdr:cNvSpPr/>
      </xdr:nvSpPr>
      <xdr:spPr>
        <a:xfrm>
          <a:off x="18605500" y="12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140344</xdr:rowOff>
    </xdr:from>
    <xdr:ext cx="599010" cy="259045"/>
    <xdr:sp macro="" textlink="">
      <xdr:nvSpPr>
        <xdr:cNvPr id="850" name="テキスト ボックス 849"/>
        <xdr:cNvSpPr txBox="1"/>
      </xdr:nvSpPr>
      <xdr:spPr>
        <a:xfrm>
          <a:off x="18356794" y="123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８１６千円となっている。主な構成項目である物件費は、住民一人当たり１４４千円となっており、平成２６年度から比較すると２２千円（１８．０％）増加していることから全国平均と比べて高い水準にある。これは、平成２５年度から２か年計画で整備した地域情報通信施設の指定管理料等、公共施設の経常的な管理費の増加によるものが主な要因である。このため、公共施設等総合管理計画に基づき、老朽化施設や類似施設の抜本的な施設のあり方について、統廃合や民間への委譲等検討するとともに、指定管理者制度による施設管理における運営管理の適正化を徹底し、経費の削減を目指す。</a:t>
          </a:r>
          <a:endParaRPr kumimoji="1" lang="en-US" altLang="ja-JP" sz="1300">
            <a:latin typeface="ＭＳ Ｐゴシック"/>
          </a:endParaRPr>
        </a:p>
        <a:p>
          <a:r>
            <a:rPr kumimoji="1" lang="ja-JP" altLang="en-US" sz="1300">
              <a:latin typeface="ＭＳ Ｐゴシック"/>
            </a:rPr>
            <a:t>　また、繰出金についても、住民一人当たり１３１千円となっており、平成２６年度から比較すると１２千円（１０．１％）の増となっている。要因としては、簡易水道事業及び公共下水道事業特別会計において、施設の統廃合に係る集中的な整備のための財源として繰出金が多額となったことによるもである。今後は、独立採算経営の趣旨からも適正な料金体系の設定を図り、繰出金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13,609
13,523
419.68
12,375,642
11,108,164
1,144,854
7,256,172
15,622,448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114554</xdr:rowOff>
    </xdr:from>
    <xdr:to>
      <xdr:col>6</xdr:col>
      <xdr:colOff>511175</xdr:colOff>
      <xdr:row>36</xdr:row>
      <xdr:rowOff>35687</xdr:rowOff>
    </xdr:to>
    <xdr:cxnSp macro="">
      <xdr:nvCxnSpPr>
        <xdr:cNvPr id="63" name="直線コネクタ 62"/>
        <xdr:cNvCxnSpPr/>
      </xdr:nvCxnSpPr>
      <xdr:spPr>
        <a:xfrm flipV="1">
          <a:off x="3797300" y="6115304"/>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10214</xdr:rowOff>
    </xdr:from>
    <xdr:to>
      <xdr:col>5</xdr:col>
      <xdr:colOff>358775</xdr:colOff>
      <xdr:row>36</xdr:row>
      <xdr:rowOff>35687</xdr:rowOff>
    </xdr:to>
    <xdr:cxnSp macro="">
      <xdr:nvCxnSpPr>
        <xdr:cNvPr id="66" name="直線コネクタ 65"/>
        <xdr:cNvCxnSpPr/>
      </xdr:nvCxnSpPr>
      <xdr:spPr>
        <a:xfrm>
          <a:off x="2908300" y="618241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126437</xdr:rowOff>
    </xdr:from>
    <xdr:ext cx="469744" cy="259045"/>
    <xdr:sp macro="" textlink="">
      <xdr:nvSpPr>
        <xdr:cNvPr id="68" name="テキスト ボックス 67"/>
        <xdr:cNvSpPr txBox="1"/>
      </xdr:nvSpPr>
      <xdr:spPr>
        <a:xfrm>
          <a:off x="3562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128270</xdr:rowOff>
    </xdr:from>
    <xdr:to>
      <xdr:col>4</xdr:col>
      <xdr:colOff>155575</xdr:colOff>
      <xdr:row>36</xdr:row>
      <xdr:rowOff>10214</xdr:rowOff>
    </xdr:to>
    <xdr:cxnSp macro="">
      <xdr:nvCxnSpPr>
        <xdr:cNvPr id="69" name="直線コネクタ 68"/>
        <xdr:cNvCxnSpPr/>
      </xdr:nvCxnSpPr>
      <xdr:spPr>
        <a:xfrm>
          <a:off x="2019300" y="6129020"/>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144398</xdr:rowOff>
    </xdr:from>
    <xdr:ext cx="469744" cy="259045"/>
    <xdr:sp macro="" textlink="">
      <xdr:nvSpPr>
        <xdr:cNvPr id="71" name="テキスト ボックス 70"/>
        <xdr:cNvSpPr txBox="1"/>
      </xdr:nvSpPr>
      <xdr:spPr>
        <a:xfrm>
          <a:off x="2673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111288</xdr:rowOff>
    </xdr:from>
    <xdr:to>
      <xdr:col>2</xdr:col>
      <xdr:colOff>638175</xdr:colOff>
      <xdr:row>35</xdr:row>
      <xdr:rowOff>128270</xdr:rowOff>
    </xdr:to>
    <xdr:cxnSp macro="">
      <xdr:nvCxnSpPr>
        <xdr:cNvPr id="72" name="直線コネクタ 71"/>
        <xdr:cNvCxnSpPr/>
      </xdr:nvCxnSpPr>
      <xdr:spPr>
        <a:xfrm>
          <a:off x="1130300" y="5940588"/>
          <a:ext cx="889000" cy="1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118109</xdr:rowOff>
    </xdr:from>
    <xdr:ext cx="469744" cy="259045"/>
    <xdr:sp macro="" textlink="">
      <xdr:nvSpPr>
        <xdr:cNvPr id="74" name="テキスト ボックス 73"/>
        <xdr:cNvSpPr txBox="1"/>
      </xdr:nvSpPr>
      <xdr:spPr>
        <a:xfrm>
          <a:off x="1784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82" name="円/楕円 81"/>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86631</xdr:rowOff>
    </xdr:from>
    <xdr:ext cx="469744" cy="259045"/>
    <xdr:sp macro="" textlink="">
      <xdr:nvSpPr>
        <xdr:cNvPr id="83" name="議会費該当値テキスト"/>
        <xdr:cNvSpPr txBox="1"/>
      </xdr:nvSpPr>
      <xdr:spPr>
        <a:xfrm>
          <a:off x="4686300"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156337</xdr:rowOff>
    </xdr:from>
    <xdr:to>
      <xdr:col>5</xdr:col>
      <xdr:colOff>409575</xdr:colOff>
      <xdr:row>36</xdr:row>
      <xdr:rowOff>86487</xdr:rowOff>
    </xdr:to>
    <xdr:sp macro="" textlink="">
      <xdr:nvSpPr>
        <xdr:cNvPr id="84" name="円/楕円 83"/>
        <xdr:cNvSpPr/>
      </xdr:nvSpPr>
      <xdr:spPr>
        <a:xfrm>
          <a:off x="3746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103014</xdr:rowOff>
    </xdr:from>
    <xdr:ext cx="469744" cy="259045"/>
    <xdr:sp macro="" textlink="">
      <xdr:nvSpPr>
        <xdr:cNvPr id="85" name="テキスト ボックス 84"/>
        <xdr:cNvSpPr txBox="1"/>
      </xdr:nvSpPr>
      <xdr:spPr>
        <a:xfrm>
          <a:off x="3562427"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130864</xdr:rowOff>
    </xdr:from>
    <xdr:to>
      <xdr:col>4</xdr:col>
      <xdr:colOff>206375</xdr:colOff>
      <xdr:row>36</xdr:row>
      <xdr:rowOff>61014</xdr:rowOff>
    </xdr:to>
    <xdr:sp macro="" textlink="">
      <xdr:nvSpPr>
        <xdr:cNvPr id="86" name="円/楕円 85"/>
        <xdr:cNvSpPr/>
      </xdr:nvSpPr>
      <xdr:spPr>
        <a:xfrm>
          <a:off x="2857500" y="6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77541</xdr:rowOff>
    </xdr:from>
    <xdr:ext cx="469744" cy="259045"/>
    <xdr:sp macro="" textlink="">
      <xdr:nvSpPr>
        <xdr:cNvPr id="87" name="テキスト ボックス 86"/>
        <xdr:cNvSpPr txBox="1"/>
      </xdr:nvSpPr>
      <xdr:spPr>
        <a:xfrm>
          <a:off x="2673427" y="590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77470</xdr:rowOff>
    </xdr:from>
    <xdr:to>
      <xdr:col>3</xdr:col>
      <xdr:colOff>3175</xdr:colOff>
      <xdr:row>36</xdr:row>
      <xdr:rowOff>7620</xdr:rowOff>
    </xdr:to>
    <xdr:sp macro="" textlink="">
      <xdr:nvSpPr>
        <xdr:cNvPr id="88" name="円/楕円 87"/>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24147</xdr:rowOff>
    </xdr:from>
    <xdr:ext cx="469744" cy="259045"/>
    <xdr:sp macro="" textlink="">
      <xdr:nvSpPr>
        <xdr:cNvPr id="89" name="テキスト ボックス 88"/>
        <xdr:cNvSpPr txBox="1"/>
      </xdr:nvSpPr>
      <xdr:spPr>
        <a:xfrm>
          <a:off x="1784427"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60488</xdr:rowOff>
    </xdr:from>
    <xdr:to>
      <xdr:col>1</xdr:col>
      <xdr:colOff>485775</xdr:colOff>
      <xdr:row>34</xdr:row>
      <xdr:rowOff>162088</xdr:rowOff>
    </xdr:to>
    <xdr:sp macro="" textlink="">
      <xdr:nvSpPr>
        <xdr:cNvPr id="90" name="円/楕円 89"/>
        <xdr:cNvSpPr/>
      </xdr:nvSpPr>
      <xdr:spPr>
        <a:xfrm>
          <a:off x="1079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7165</xdr:rowOff>
    </xdr:from>
    <xdr:ext cx="469744" cy="259045"/>
    <xdr:sp macro="" textlink="">
      <xdr:nvSpPr>
        <xdr:cNvPr id="91" name="テキスト ボックス 90"/>
        <xdr:cNvSpPr txBox="1"/>
      </xdr:nvSpPr>
      <xdr:spPr>
        <a:xfrm>
          <a:off x="895427"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159636</xdr:rowOff>
    </xdr:from>
    <xdr:to>
      <xdr:col>6</xdr:col>
      <xdr:colOff>511175</xdr:colOff>
      <xdr:row>57</xdr:row>
      <xdr:rowOff>129318</xdr:rowOff>
    </xdr:to>
    <xdr:cxnSp macro="">
      <xdr:nvCxnSpPr>
        <xdr:cNvPr id="116" name="直線コネクタ 115"/>
        <xdr:cNvCxnSpPr/>
      </xdr:nvCxnSpPr>
      <xdr:spPr>
        <a:xfrm>
          <a:off x="3797300" y="9760836"/>
          <a:ext cx="838200" cy="1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159636</xdr:rowOff>
    </xdr:from>
    <xdr:to>
      <xdr:col>5</xdr:col>
      <xdr:colOff>358775</xdr:colOff>
      <xdr:row>57</xdr:row>
      <xdr:rowOff>47612</xdr:rowOff>
    </xdr:to>
    <xdr:cxnSp macro="">
      <xdr:nvCxnSpPr>
        <xdr:cNvPr id="119" name="直線コネクタ 118"/>
        <xdr:cNvCxnSpPr/>
      </xdr:nvCxnSpPr>
      <xdr:spPr>
        <a:xfrm flipV="1">
          <a:off x="2908300" y="9760836"/>
          <a:ext cx="8890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148259</xdr:rowOff>
    </xdr:from>
    <xdr:ext cx="599010" cy="259045"/>
    <xdr:sp macro="" textlink="">
      <xdr:nvSpPr>
        <xdr:cNvPr id="121" name="テキスト ボックス 120"/>
        <xdr:cNvSpPr txBox="1"/>
      </xdr:nvSpPr>
      <xdr:spPr>
        <a:xfrm>
          <a:off x="3497794" y="99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47612</xdr:rowOff>
    </xdr:from>
    <xdr:to>
      <xdr:col>4</xdr:col>
      <xdr:colOff>155575</xdr:colOff>
      <xdr:row>57</xdr:row>
      <xdr:rowOff>111518</xdr:rowOff>
    </xdr:to>
    <xdr:cxnSp macro="">
      <xdr:nvCxnSpPr>
        <xdr:cNvPr id="122" name="直線コネクタ 121"/>
        <xdr:cNvCxnSpPr/>
      </xdr:nvCxnSpPr>
      <xdr:spPr>
        <a:xfrm flipV="1">
          <a:off x="2019300" y="9820262"/>
          <a:ext cx="8890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8633</xdr:rowOff>
    </xdr:from>
    <xdr:ext cx="599010" cy="259045"/>
    <xdr:sp macro="" textlink="">
      <xdr:nvSpPr>
        <xdr:cNvPr id="124" name="テキスト ボックス 123"/>
        <xdr:cNvSpPr txBox="1"/>
      </xdr:nvSpPr>
      <xdr:spPr>
        <a:xfrm>
          <a:off x="2608794" y="99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111518</xdr:rowOff>
    </xdr:from>
    <xdr:to>
      <xdr:col>2</xdr:col>
      <xdr:colOff>638175</xdr:colOff>
      <xdr:row>57</xdr:row>
      <xdr:rowOff>120934</xdr:rowOff>
    </xdr:to>
    <xdr:cxnSp macro="">
      <xdr:nvCxnSpPr>
        <xdr:cNvPr id="125" name="直線コネクタ 124"/>
        <xdr:cNvCxnSpPr/>
      </xdr:nvCxnSpPr>
      <xdr:spPr>
        <a:xfrm flipV="1">
          <a:off x="1130300" y="9884168"/>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17022</xdr:rowOff>
    </xdr:from>
    <xdr:ext cx="534377" cy="259045"/>
    <xdr:sp macro="" textlink="">
      <xdr:nvSpPr>
        <xdr:cNvPr id="127" name="テキスト ボックス 126"/>
        <xdr:cNvSpPr txBox="1"/>
      </xdr:nvSpPr>
      <xdr:spPr>
        <a:xfrm>
          <a:off x="1752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78518</xdr:rowOff>
    </xdr:from>
    <xdr:to>
      <xdr:col>6</xdr:col>
      <xdr:colOff>561975</xdr:colOff>
      <xdr:row>58</xdr:row>
      <xdr:rowOff>8668</xdr:rowOff>
    </xdr:to>
    <xdr:sp macro="" textlink="">
      <xdr:nvSpPr>
        <xdr:cNvPr id="135" name="円/楕円 134"/>
        <xdr:cNvSpPr/>
      </xdr:nvSpPr>
      <xdr:spPr>
        <a:xfrm>
          <a:off x="4584700" y="98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99010" cy="259045"/>
    <xdr:sp macro="" textlink="">
      <xdr:nvSpPr>
        <xdr:cNvPr id="136" name="総務費該当値テキスト"/>
        <xdr:cNvSpPr txBox="1"/>
      </xdr:nvSpPr>
      <xdr:spPr>
        <a:xfrm>
          <a:off x="4686300" y="982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108836</xdr:rowOff>
    </xdr:from>
    <xdr:to>
      <xdr:col>5</xdr:col>
      <xdr:colOff>409575</xdr:colOff>
      <xdr:row>57</xdr:row>
      <xdr:rowOff>38986</xdr:rowOff>
    </xdr:to>
    <xdr:sp macro="" textlink="">
      <xdr:nvSpPr>
        <xdr:cNvPr id="137" name="円/楕円 136"/>
        <xdr:cNvSpPr/>
      </xdr:nvSpPr>
      <xdr:spPr>
        <a:xfrm>
          <a:off x="3746500" y="97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55513</xdr:rowOff>
    </xdr:from>
    <xdr:ext cx="599010" cy="259045"/>
    <xdr:sp macro="" textlink="">
      <xdr:nvSpPr>
        <xdr:cNvPr id="138" name="テキスト ボックス 137"/>
        <xdr:cNvSpPr txBox="1"/>
      </xdr:nvSpPr>
      <xdr:spPr>
        <a:xfrm>
          <a:off x="3497794" y="948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168262</xdr:rowOff>
    </xdr:from>
    <xdr:to>
      <xdr:col>4</xdr:col>
      <xdr:colOff>206375</xdr:colOff>
      <xdr:row>57</xdr:row>
      <xdr:rowOff>98412</xdr:rowOff>
    </xdr:to>
    <xdr:sp macro="" textlink="">
      <xdr:nvSpPr>
        <xdr:cNvPr id="139" name="円/楕円 138"/>
        <xdr:cNvSpPr/>
      </xdr:nvSpPr>
      <xdr:spPr>
        <a:xfrm>
          <a:off x="2857500" y="97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114939</xdr:rowOff>
    </xdr:from>
    <xdr:ext cx="599010" cy="259045"/>
    <xdr:sp macro="" textlink="">
      <xdr:nvSpPr>
        <xdr:cNvPr id="140" name="テキスト ボックス 139"/>
        <xdr:cNvSpPr txBox="1"/>
      </xdr:nvSpPr>
      <xdr:spPr>
        <a:xfrm>
          <a:off x="2608794" y="954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60718</xdr:rowOff>
    </xdr:from>
    <xdr:to>
      <xdr:col>3</xdr:col>
      <xdr:colOff>3175</xdr:colOff>
      <xdr:row>57</xdr:row>
      <xdr:rowOff>162318</xdr:rowOff>
    </xdr:to>
    <xdr:sp macro="" textlink="">
      <xdr:nvSpPr>
        <xdr:cNvPr id="141" name="円/楕円 140"/>
        <xdr:cNvSpPr/>
      </xdr:nvSpPr>
      <xdr:spPr>
        <a:xfrm>
          <a:off x="1968500" y="98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7395</xdr:rowOff>
    </xdr:from>
    <xdr:ext cx="599010" cy="259045"/>
    <xdr:sp macro="" textlink="">
      <xdr:nvSpPr>
        <xdr:cNvPr id="142" name="テキスト ボックス 141"/>
        <xdr:cNvSpPr txBox="1"/>
      </xdr:nvSpPr>
      <xdr:spPr>
        <a:xfrm>
          <a:off x="1719794" y="960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70134</xdr:rowOff>
    </xdr:from>
    <xdr:to>
      <xdr:col>1</xdr:col>
      <xdr:colOff>485775</xdr:colOff>
      <xdr:row>58</xdr:row>
      <xdr:rowOff>284</xdr:rowOff>
    </xdr:to>
    <xdr:sp macro="" textlink="">
      <xdr:nvSpPr>
        <xdr:cNvPr id="143" name="円/楕円 142"/>
        <xdr:cNvSpPr/>
      </xdr:nvSpPr>
      <xdr:spPr>
        <a:xfrm>
          <a:off x="1079500" y="98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16811</xdr:rowOff>
    </xdr:from>
    <xdr:ext cx="599010" cy="259045"/>
    <xdr:sp macro="" textlink="">
      <xdr:nvSpPr>
        <xdr:cNvPr id="144" name="テキスト ボックス 143"/>
        <xdr:cNvSpPr txBox="1"/>
      </xdr:nvSpPr>
      <xdr:spPr>
        <a:xfrm>
          <a:off x="830794" y="961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120506</xdr:rowOff>
    </xdr:from>
    <xdr:to>
      <xdr:col>6</xdr:col>
      <xdr:colOff>511175</xdr:colOff>
      <xdr:row>78</xdr:row>
      <xdr:rowOff>324</xdr:rowOff>
    </xdr:to>
    <xdr:cxnSp macro="">
      <xdr:nvCxnSpPr>
        <xdr:cNvPr id="175" name="直線コネクタ 174"/>
        <xdr:cNvCxnSpPr/>
      </xdr:nvCxnSpPr>
      <xdr:spPr>
        <a:xfrm flipV="1">
          <a:off x="3797300" y="13322156"/>
          <a:ext cx="8382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324</xdr:rowOff>
    </xdr:from>
    <xdr:to>
      <xdr:col>5</xdr:col>
      <xdr:colOff>358775</xdr:colOff>
      <xdr:row>78</xdr:row>
      <xdr:rowOff>11182</xdr:rowOff>
    </xdr:to>
    <xdr:cxnSp macro="">
      <xdr:nvCxnSpPr>
        <xdr:cNvPr id="178" name="直線コネクタ 177"/>
        <xdr:cNvCxnSpPr/>
      </xdr:nvCxnSpPr>
      <xdr:spPr>
        <a:xfrm flipV="1">
          <a:off x="2908300" y="1337342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140500</xdr:rowOff>
    </xdr:from>
    <xdr:to>
      <xdr:col>4</xdr:col>
      <xdr:colOff>155575</xdr:colOff>
      <xdr:row>78</xdr:row>
      <xdr:rowOff>11182</xdr:rowOff>
    </xdr:to>
    <xdr:cxnSp macro="">
      <xdr:nvCxnSpPr>
        <xdr:cNvPr id="181" name="直線コネクタ 180"/>
        <xdr:cNvCxnSpPr/>
      </xdr:nvCxnSpPr>
      <xdr:spPr>
        <a:xfrm>
          <a:off x="2019300" y="13342150"/>
          <a:ext cx="889000" cy="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140500</xdr:rowOff>
    </xdr:from>
    <xdr:to>
      <xdr:col>2</xdr:col>
      <xdr:colOff>638175</xdr:colOff>
      <xdr:row>78</xdr:row>
      <xdr:rowOff>25881</xdr:rowOff>
    </xdr:to>
    <xdr:cxnSp macro="">
      <xdr:nvCxnSpPr>
        <xdr:cNvPr id="184" name="直線コネクタ 183"/>
        <xdr:cNvCxnSpPr/>
      </xdr:nvCxnSpPr>
      <xdr:spPr>
        <a:xfrm flipV="1">
          <a:off x="1130300" y="13342150"/>
          <a:ext cx="889000" cy="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69706</xdr:rowOff>
    </xdr:from>
    <xdr:to>
      <xdr:col>6</xdr:col>
      <xdr:colOff>561975</xdr:colOff>
      <xdr:row>77</xdr:row>
      <xdr:rowOff>171306</xdr:rowOff>
    </xdr:to>
    <xdr:sp macro="" textlink="">
      <xdr:nvSpPr>
        <xdr:cNvPr id="194" name="円/楕円 193"/>
        <xdr:cNvSpPr/>
      </xdr:nvSpPr>
      <xdr:spPr>
        <a:xfrm>
          <a:off x="4584700" y="132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92583</xdr:rowOff>
    </xdr:from>
    <xdr:ext cx="599010" cy="259045"/>
    <xdr:sp macro="" textlink="">
      <xdr:nvSpPr>
        <xdr:cNvPr id="195" name="民生費該当値テキスト"/>
        <xdr:cNvSpPr txBox="1"/>
      </xdr:nvSpPr>
      <xdr:spPr>
        <a:xfrm>
          <a:off x="4686300" y="131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120974</xdr:rowOff>
    </xdr:from>
    <xdr:to>
      <xdr:col>5</xdr:col>
      <xdr:colOff>409575</xdr:colOff>
      <xdr:row>78</xdr:row>
      <xdr:rowOff>51124</xdr:rowOff>
    </xdr:to>
    <xdr:sp macro="" textlink="">
      <xdr:nvSpPr>
        <xdr:cNvPr id="196" name="円/楕円 195"/>
        <xdr:cNvSpPr/>
      </xdr:nvSpPr>
      <xdr:spPr>
        <a:xfrm>
          <a:off x="3746500" y="133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67651</xdr:rowOff>
    </xdr:from>
    <xdr:ext cx="599010" cy="259045"/>
    <xdr:sp macro="" textlink="">
      <xdr:nvSpPr>
        <xdr:cNvPr id="197" name="テキスト ボックス 196"/>
        <xdr:cNvSpPr txBox="1"/>
      </xdr:nvSpPr>
      <xdr:spPr>
        <a:xfrm>
          <a:off x="3497794" y="130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131832</xdr:rowOff>
    </xdr:from>
    <xdr:to>
      <xdr:col>4</xdr:col>
      <xdr:colOff>206375</xdr:colOff>
      <xdr:row>78</xdr:row>
      <xdr:rowOff>61982</xdr:rowOff>
    </xdr:to>
    <xdr:sp macro="" textlink="">
      <xdr:nvSpPr>
        <xdr:cNvPr id="198" name="円/楕円 197"/>
        <xdr:cNvSpPr/>
      </xdr:nvSpPr>
      <xdr:spPr>
        <a:xfrm>
          <a:off x="2857500" y="133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78509</xdr:rowOff>
    </xdr:from>
    <xdr:ext cx="599010" cy="259045"/>
    <xdr:sp macro="" textlink="">
      <xdr:nvSpPr>
        <xdr:cNvPr id="199" name="テキスト ボックス 198"/>
        <xdr:cNvSpPr txBox="1"/>
      </xdr:nvSpPr>
      <xdr:spPr>
        <a:xfrm>
          <a:off x="2608794" y="131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89700</xdr:rowOff>
    </xdr:from>
    <xdr:to>
      <xdr:col>3</xdr:col>
      <xdr:colOff>3175</xdr:colOff>
      <xdr:row>78</xdr:row>
      <xdr:rowOff>19850</xdr:rowOff>
    </xdr:to>
    <xdr:sp macro="" textlink="">
      <xdr:nvSpPr>
        <xdr:cNvPr id="200" name="円/楕円 199"/>
        <xdr:cNvSpPr/>
      </xdr:nvSpPr>
      <xdr:spPr>
        <a:xfrm>
          <a:off x="19685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36377</xdr:rowOff>
    </xdr:from>
    <xdr:ext cx="599010" cy="259045"/>
    <xdr:sp macro="" textlink="">
      <xdr:nvSpPr>
        <xdr:cNvPr id="201" name="テキスト ボックス 200"/>
        <xdr:cNvSpPr txBox="1"/>
      </xdr:nvSpPr>
      <xdr:spPr>
        <a:xfrm>
          <a:off x="1719794" y="1306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146531</xdr:rowOff>
    </xdr:from>
    <xdr:to>
      <xdr:col>1</xdr:col>
      <xdr:colOff>485775</xdr:colOff>
      <xdr:row>78</xdr:row>
      <xdr:rowOff>76681</xdr:rowOff>
    </xdr:to>
    <xdr:sp macro="" textlink="">
      <xdr:nvSpPr>
        <xdr:cNvPr id="202" name="円/楕円 201"/>
        <xdr:cNvSpPr/>
      </xdr:nvSpPr>
      <xdr:spPr>
        <a:xfrm>
          <a:off x="1079500" y="133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93208</xdr:rowOff>
    </xdr:from>
    <xdr:ext cx="599010" cy="259045"/>
    <xdr:sp macro="" textlink="">
      <xdr:nvSpPr>
        <xdr:cNvPr id="203" name="テキスト ボックス 202"/>
        <xdr:cNvSpPr txBox="1"/>
      </xdr:nvSpPr>
      <xdr:spPr>
        <a:xfrm>
          <a:off x="830794" y="1312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164161</xdr:rowOff>
    </xdr:from>
    <xdr:to>
      <xdr:col>6</xdr:col>
      <xdr:colOff>511175</xdr:colOff>
      <xdr:row>96</xdr:row>
      <xdr:rowOff>21045</xdr:rowOff>
    </xdr:to>
    <xdr:cxnSp macro="">
      <xdr:nvCxnSpPr>
        <xdr:cNvPr id="228" name="直線コネクタ 227"/>
        <xdr:cNvCxnSpPr/>
      </xdr:nvCxnSpPr>
      <xdr:spPr>
        <a:xfrm flipV="1">
          <a:off x="3797300" y="16451911"/>
          <a:ext cx="8382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21045</xdr:rowOff>
    </xdr:from>
    <xdr:to>
      <xdr:col>5</xdr:col>
      <xdr:colOff>358775</xdr:colOff>
      <xdr:row>96</xdr:row>
      <xdr:rowOff>82848</xdr:rowOff>
    </xdr:to>
    <xdr:cxnSp macro="">
      <xdr:nvCxnSpPr>
        <xdr:cNvPr id="231" name="直線コネクタ 230"/>
        <xdr:cNvCxnSpPr/>
      </xdr:nvCxnSpPr>
      <xdr:spPr>
        <a:xfrm flipV="1">
          <a:off x="2908300" y="16480245"/>
          <a:ext cx="889000" cy="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36750</xdr:rowOff>
    </xdr:from>
    <xdr:to>
      <xdr:col>4</xdr:col>
      <xdr:colOff>155575</xdr:colOff>
      <xdr:row>96</xdr:row>
      <xdr:rowOff>82848</xdr:rowOff>
    </xdr:to>
    <xdr:cxnSp macro="">
      <xdr:nvCxnSpPr>
        <xdr:cNvPr id="234" name="直線コネクタ 233"/>
        <xdr:cNvCxnSpPr/>
      </xdr:nvCxnSpPr>
      <xdr:spPr>
        <a:xfrm>
          <a:off x="2019300" y="16495950"/>
          <a:ext cx="889000" cy="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110199</xdr:rowOff>
    </xdr:from>
    <xdr:to>
      <xdr:col>2</xdr:col>
      <xdr:colOff>638175</xdr:colOff>
      <xdr:row>96</xdr:row>
      <xdr:rowOff>36750</xdr:rowOff>
    </xdr:to>
    <xdr:cxnSp macro="">
      <xdr:nvCxnSpPr>
        <xdr:cNvPr id="237" name="直線コネクタ 236"/>
        <xdr:cNvCxnSpPr/>
      </xdr:nvCxnSpPr>
      <xdr:spPr>
        <a:xfrm>
          <a:off x="1130300" y="16397949"/>
          <a:ext cx="889000" cy="9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113361</xdr:rowOff>
    </xdr:from>
    <xdr:to>
      <xdr:col>6</xdr:col>
      <xdr:colOff>561975</xdr:colOff>
      <xdr:row>96</xdr:row>
      <xdr:rowOff>43511</xdr:rowOff>
    </xdr:to>
    <xdr:sp macro="" textlink="">
      <xdr:nvSpPr>
        <xdr:cNvPr id="247" name="円/楕円 246"/>
        <xdr:cNvSpPr/>
      </xdr:nvSpPr>
      <xdr:spPr>
        <a:xfrm>
          <a:off x="4584700" y="16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136238</xdr:rowOff>
    </xdr:from>
    <xdr:ext cx="534377" cy="259045"/>
    <xdr:sp macro="" textlink="">
      <xdr:nvSpPr>
        <xdr:cNvPr id="248" name="衛生費該当値テキスト"/>
        <xdr:cNvSpPr txBox="1"/>
      </xdr:nvSpPr>
      <xdr:spPr>
        <a:xfrm>
          <a:off x="4686300"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65,720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141695</xdr:rowOff>
    </xdr:from>
    <xdr:to>
      <xdr:col>5</xdr:col>
      <xdr:colOff>409575</xdr:colOff>
      <xdr:row>96</xdr:row>
      <xdr:rowOff>71845</xdr:rowOff>
    </xdr:to>
    <xdr:sp macro="" textlink="">
      <xdr:nvSpPr>
        <xdr:cNvPr id="249" name="円/楕円 248"/>
        <xdr:cNvSpPr/>
      </xdr:nvSpPr>
      <xdr:spPr>
        <a:xfrm>
          <a:off x="3746500" y="1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88372</xdr:rowOff>
    </xdr:from>
    <xdr:ext cx="534377" cy="259045"/>
    <xdr:sp macro="" textlink="">
      <xdr:nvSpPr>
        <xdr:cNvPr id="250" name="テキスト ボックス 249"/>
        <xdr:cNvSpPr txBox="1"/>
      </xdr:nvSpPr>
      <xdr:spPr>
        <a:xfrm>
          <a:off x="3530111" y="162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32048</xdr:rowOff>
    </xdr:from>
    <xdr:to>
      <xdr:col>4</xdr:col>
      <xdr:colOff>206375</xdr:colOff>
      <xdr:row>96</xdr:row>
      <xdr:rowOff>133648</xdr:rowOff>
    </xdr:to>
    <xdr:sp macro="" textlink="">
      <xdr:nvSpPr>
        <xdr:cNvPr id="251" name="円/楕円 250"/>
        <xdr:cNvSpPr/>
      </xdr:nvSpPr>
      <xdr:spPr>
        <a:xfrm>
          <a:off x="2857500" y="164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150175</xdr:rowOff>
    </xdr:from>
    <xdr:ext cx="534377" cy="259045"/>
    <xdr:sp macro="" textlink="">
      <xdr:nvSpPr>
        <xdr:cNvPr id="252" name="テキスト ボックス 251"/>
        <xdr:cNvSpPr txBox="1"/>
      </xdr:nvSpPr>
      <xdr:spPr>
        <a:xfrm>
          <a:off x="2641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157400</xdr:rowOff>
    </xdr:from>
    <xdr:to>
      <xdr:col>3</xdr:col>
      <xdr:colOff>3175</xdr:colOff>
      <xdr:row>96</xdr:row>
      <xdr:rowOff>87550</xdr:rowOff>
    </xdr:to>
    <xdr:sp macro="" textlink="">
      <xdr:nvSpPr>
        <xdr:cNvPr id="253" name="円/楕円 252"/>
        <xdr:cNvSpPr/>
      </xdr:nvSpPr>
      <xdr:spPr>
        <a:xfrm>
          <a:off x="1968500" y="164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104077</xdr:rowOff>
    </xdr:from>
    <xdr:ext cx="534377" cy="259045"/>
    <xdr:sp macro="" textlink="">
      <xdr:nvSpPr>
        <xdr:cNvPr id="254" name="テキスト ボックス 253"/>
        <xdr:cNvSpPr txBox="1"/>
      </xdr:nvSpPr>
      <xdr:spPr>
        <a:xfrm>
          <a:off x="1752111" y="162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59399</xdr:rowOff>
    </xdr:from>
    <xdr:to>
      <xdr:col>1</xdr:col>
      <xdr:colOff>485775</xdr:colOff>
      <xdr:row>95</xdr:row>
      <xdr:rowOff>160999</xdr:rowOff>
    </xdr:to>
    <xdr:sp macro="" textlink="">
      <xdr:nvSpPr>
        <xdr:cNvPr id="255" name="円/楕円 254"/>
        <xdr:cNvSpPr/>
      </xdr:nvSpPr>
      <xdr:spPr>
        <a:xfrm>
          <a:off x="1079500" y="163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6076</xdr:rowOff>
    </xdr:from>
    <xdr:ext cx="534377" cy="259045"/>
    <xdr:sp macro="" textlink="">
      <xdr:nvSpPr>
        <xdr:cNvPr id="256" name="テキスト ボックス 255"/>
        <xdr:cNvSpPr txBox="1"/>
      </xdr:nvSpPr>
      <xdr:spPr>
        <a:xfrm>
          <a:off x="863111" y="1612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108585</xdr:rowOff>
    </xdr:from>
    <xdr:to>
      <xdr:col>15</xdr:col>
      <xdr:colOff>180975</xdr:colOff>
      <xdr:row>38</xdr:row>
      <xdr:rowOff>109855</xdr:rowOff>
    </xdr:to>
    <xdr:cxnSp macro="">
      <xdr:nvCxnSpPr>
        <xdr:cNvPr id="285" name="直線コネクタ 284"/>
        <xdr:cNvCxnSpPr/>
      </xdr:nvCxnSpPr>
      <xdr:spPr>
        <a:xfrm flipV="1">
          <a:off x="9639300" y="6623685"/>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109855</xdr:rowOff>
    </xdr:from>
    <xdr:to>
      <xdr:col>14</xdr:col>
      <xdr:colOff>28575</xdr:colOff>
      <xdr:row>38</xdr:row>
      <xdr:rowOff>110871</xdr:rowOff>
    </xdr:to>
    <xdr:cxnSp macro="">
      <xdr:nvCxnSpPr>
        <xdr:cNvPr id="288" name="直線コネクタ 287"/>
        <xdr:cNvCxnSpPr/>
      </xdr:nvCxnSpPr>
      <xdr:spPr>
        <a:xfrm flipV="1">
          <a:off x="8750300" y="6624955"/>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110871</xdr:rowOff>
    </xdr:from>
    <xdr:to>
      <xdr:col>12</xdr:col>
      <xdr:colOff>511175</xdr:colOff>
      <xdr:row>38</xdr:row>
      <xdr:rowOff>111760</xdr:rowOff>
    </xdr:to>
    <xdr:cxnSp macro="">
      <xdr:nvCxnSpPr>
        <xdr:cNvPr id="291" name="直線コネクタ 290"/>
        <xdr:cNvCxnSpPr/>
      </xdr:nvCxnSpPr>
      <xdr:spPr>
        <a:xfrm flipV="1">
          <a:off x="7861300" y="662597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6604</xdr:rowOff>
    </xdr:from>
    <xdr:to>
      <xdr:col>11</xdr:col>
      <xdr:colOff>307975</xdr:colOff>
      <xdr:row>38</xdr:row>
      <xdr:rowOff>111760</xdr:rowOff>
    </xdr:to>
    <xdr:cxnSp macro="">
      <xdr:nvCxnSpPr>
        <xdr:cNvPr id="294" name="直線コネクタ 293"/>
        <xdr:cNvCxnSpPr/>
      </xdr:nvCxnSpPr>
      <xdr:spPr>
        <a:xfrm>
          <a:off x="6972300" y="6178804"/>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25290</xdr:rowOff>
    </xdr:from>
    <xdr:ext cx="469744" cy="25904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57785</xdr:rowOff>
    </xdr:from>
    <xdr:to>
      <xdr:col>15</xdr:col>
      <xdr:colOff>231775</xdr:colOff>
      <xdr:row>38</xdr:row>
      <xdr:rowOff>159385</xdr:rowOff>
    </xdr:to>
    <xdr:sp macro="" textlink="">
      <xdr:nvSpPr>
        <xdr:cNvPr id="304" name="円/楕円 303"/>
        <xdr:cNvSpPr/>
      </xdr:nvSpPr>
      <xdr:spPr>
        <a:xfrm>
          <a:off x="10426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59055</xdr:rowOff>
    </xdr:from>
    <xdr:to>
      <xdr:col>14</xdr:col>
      <xdr:colOff>79375</xdr:colOff>
      <xdr:row>38</xdr:row>
      <xdr:rowOff>160655</xdr:rowOff>
    </xdr:to>
    <xdr:sp macro="" textlink="">
      <xdr:nvSpPr>
        <xdr:cNvPr id="306" name="円/楕円 305"/>
        <xdr:cNvSpPr/>
      </xdr:nvSpPr>
      <xdr:spPr>
        <a:xfrm>
          <a:off x="9588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151782</xdr:rowOff>
    </xdr:from>
    <xdr:ext cx="378565" cy="259045"/>
    <xdr:sp macro="" textlink="">
      <xdr:nvSpPr>
        <xdr:cNvPr id="307" name="テキスト ボックス 306"/>
        <xdr:cNvSpPr txBox="1"/>
      </xdr:nvSpPr>
      <xdr:spPr>
        <a:xfrm>
          <a:off x="9450017" y="66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60071</xdr:rowOff>
    </xdr:from>
    <xdr:to>
      <xdr:col>12</xdr:col>
      <xdr:colOff>561975</xdr:colOff>
      <xdr:row>38</xdr:row>
      <xdr:rowOff>161671</xdr:rowOff>
    </xdr:to>
    <xdr:sp macro="" textlink="">
      <xdr:nvSpPr>
        <xdr:cNvPr id="308" name="円/楕円 307"/>
        <xdr:cNvSpPr/>
      </xdr:nvSpPr>
      <xdr:spPr>
        <a:xfrm>
          <a:off x="86995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152798</xdr:rowOff>
    </xdr:from>
    <xdr:ext cx="378565" cy="259045"/>
    <xdr:sp macro="" textlink="">
      <xdr:nvSpPr>
        <xdr:cNvPr id="309" name="テキスト ボックス 308"/>
        <xdr:cNvSpPr txBox="1"/>
      </xdr:nvSpPr>
      <xdr:spPr>
        <a:xfrm>
          <a:off x="8561017" y="66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60960</xdr:rowOff>
    </xdr:from>
    <xdr:to>
      <xdr:col>11</xdr:col>
      <xdr:colOff>358775</xdr:colOff>
      <xdr:row>38</xdr:row>
      <xdr:rowOff>162560</xdr:rowOff>
    </xdr:to>
    <xdr:sp macro="" textlink="">
      <xdr:nvSpPr>
        <xdr:cNvPr id="310" name="円/楕円 309"/>
        <xdr:cNvSpPr/>
      </xdr:nvSpPr>
      <xdr:spPr>
        <a:xfrm>
          <a:off x="7810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153687</xdr:rowOff>
    </xdr:from>
    <xdr:ext cx="378565" cy="259045"/>
    <xdr:sp macro="" textlink="">
      <xdr:nvSpPr>
        <xdr:cNvPr id="311" name="テキスト ボックス 310"/>
        <xdr:cNvSpPr txBox="1"/>
      </xdr:nvSpPr>
      <xdr:spPr>
        <a:xfrm>
          <a:off x="7672017" y="666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127254</xdr:rowOff>
    </xdr:from>
    <xdr:to>
      <xdr:col>10</xdr:col>
      <xdr:colOff>155575</xdr:colOff>
      <xdr:row>36</xdr:row>
      <xdr:rowOff>57404</xdr:rowOff>
    </xdr:to>
    <xdr:sp macro="" textlink="">
      <xdr:nvSpPr>
        <xdr:cNvPr id="312" name="円/楕円 311"/>
        <xdr:cNvSpPr/>
      </xdr:nvSpPr>
      <xdr:spPr>
        <a:xfrm>
          <a:off x="6921500" y="61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73931</xdr:rowOff>
    </xdr:from>
    <xdr:ext cx="469744" cy="259045"/>
    <xdr:sp macro="" textlink="">
      <xdr:nvSpPr>
        <xdr:cNvPr id="313" name="テキスト ボックス 312"/>
        <xdr:cNvSpPr txBox="1"/>
      </xdr:nvSpPr>
      <xdr:spPr>
        <a:xfrm>
          <a:off x="6737427" y="59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59919</xdr:rowOff>
    </xdr:from>
    <xdr:to>
      <xdr:col>15</xdr:col>
      <xdr:colOff>180975</xdr:colOff>
      <xdr:row>56</xdr:row>
      <xdr:rowOff>90922</xdr:rowOff>
    </xdr:to>
    <xdr:cxnSp macro="">
      <xdr:nvCxnSpPr>
        <xdr:cNvPr id="340" name="直線コネクタ 339"/>
        <xdr:cNvCxnSpPr/>
      </xdr:nvCxnSpPr>
      <xdr:spPr>
        <a:xfrm flipV="1">
          <a:off x="9639300" y="9661119"/>
          <a:ext cx="8382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90922</xdr:rowOff>
    </xdr:from>
    <xdr:to>
      <xdr:col>14</xdr:col>
      <xdr:colOff>28575</xdr:colOff>
      <xdr:row>57</xdr:row>
      <xdr:rowOff>23589</xdr:rowOff>
    </xdr:to>
    <xdr:cxnSp macro="">
      <xdr:nvCxnSpPr>
        <xdr:cNvPr id="343" name="直線コネクタ 342"/>
        <xdr:cNvCxnSpPr/>
      </xdr:nvCxnSpPr>
      <xdr:spPr>
        <a:xfrm flipV="1">
          <a:off x="8750300" y="9692122"/>
          <a:ext cx="889000" cy="10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23589</xdr:rowOff>
    </xdr:from>
    <xdr:to>
      <xdr:col>12</xdr:col>
      <xdr:colOff>511175</xdr:colOff>
      <xdr:row>57</xdr:row>
      <xdr:rowOff>28642</xdr:rowOff>
    </xdr:to>
    <xdr:cxnSp macro="">
      <xdr:nvCxnSpPr>
        <xdr:cNvPr id="346" name="直線コネクタ 345"/>
        <xdr:cNvCxnSpPr/>
      </xdr:nvCxnSpPr>
      <xdr:spPr>
        <a:xfrm flipV="1">
          <a:off x="7861300" y="9796239"/>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54050</xdr:rowOff>
    </xdr:from>
    <xdr:ext cx="534377" cy="259045"/>
    <xdr:sp macro="" textlink="">
      <xdr:nvSpPr>
        <xdr:cNvPr id="348" name="テキスト ボックス 347"/>
        <xdr:cNvSpPr txBox="1"/>
      </xdr:nvSpPr>
      <xdr:spPr>
        <a:xfrm>
          <a:off x="8483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28642</xdr:rowOff>
    </xdr:from>
    <xdr:to>
      <xdr:col>11</xdr:col>
      <xdr:colOff>307975</xdr:colOff>
      <xdr:row>57</xdr:row>
      <xdr:rowOff>37351</xdr:rowOff>
    </xdr:to>
    <xdr:cxnSp macro="">
      <xdr:nvCxnSpPr>
        <xdr:cNvPr id="349" name="直線コネクタ 348"/>
        <xdr:cNvCxnSpPr/>
      </xdr:nvCxnSpPr>
      <xdr:spPr>
        <a:xfrm flipV="1">
          <a:off x="6972300" y="9801292"/>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64986</xdr:rowOff>
    </xdr:from>
    <xdr:ext cx="534377" cy="25904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9119</xdr:rowOff>
    </xdr:from>
    <xdr:to>
      <xdr:col>15</xdr:col>
      <xdr:colOff>231775</xdr:colOff>
      <xdr:row>56</xdr:row>
      <xdr:rowOff>110719</xdr:rowOff>
    </xdr:to>
    <xdr:sp macro="" textlink="">
      <xdr:nvSpPr>
        <xdr:cNvPr id="359" name="円/楕円 358"/>
        <xdr:cNvSpPr/>
      </xdr:nvSpPr>
      <xdr:spPr>
        <a:xfrm>
          <a:off x="10426700" y="9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31996</xdr:rowOff>
    </xdr:from>
    <xdr:ext cx="534377" cy="259045"/>
    <xdr:sp macro="" textlink="">
      <xdr:nvSpPr>
        <xdr:cNvPr id="360" name="農林水産業費該当値テキスト"/>
        <xdr:cNvSpPr txBox="1"/>
      </xdr:nvSpPr>
      <xdr:spPr>
        <a:xfrm>
          <a:off x="10528300" y="94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40122</xdr:rowOff>
    </xdr:from>
    <xdr:to>
      <xdr:col>14</xdr:col>
      <xdr:colOff>79375</xdr:colOff>
      <xdr:row>56</xdr:row>
      <xdr:rowOff>141722</xdr:rowOff>
    </xdr:to>
    <xdr:sp macro="" textlink="">
      <xdr:nvSpPr>
        <xdr:cNvPr id="361" name="円/楕円 360"/>
        <xdr:cNvSpPr/>
      </xdr:nvSpPr>
      <xdr:spPr>
        <a:xfrm>
          <a:off x="9588500" y="9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158249</xdr:rowOff>
    </xdr:from>
    <xdr:ext cx="534377" cy="259045"/>
    <xdr:sp macro="" textlink="">
      <xdr:nvSpPr>
        <xdr:cNvPr id="362" name="テキスト ボックス 361"/>
        <xdr:cNvSpPr txBox="1"/>
      </xdr:nvSpPr>
      <xdr:spPr>
        <a:xfrm>
          <a:off x="9372111" y="94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144239</xdr:rowOff>
    </xdr:from>
    <xdr:to>
      <xdr:col>12</xdr:col>
      <xdr:colOff>561975</xdr:colOff>
      <xdr:row>57</xdr:row>
      <xdr:rowOff>74389</xdr:rowOff>
    </xdr:to>
    <xdr:sp macro="" textlink="">
      <xdr:nvSpPr>
        <xdr:cNvPr id="363" name="円/楕円 362"/>
        <xdr:cNvSpPr/>
      </xdr:nvSpPr>
      <xdr:spPr>
        <a:xfrm>
          <a:off x="8699500" y="97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90916</xdr:rowOff>
    </xdr:from>
    <xdr:ext cx="534377" cy="259045"/>
    <xdr:sp macro="" textlink="">
      <xdr:nvSpPr>
        <xdr:cNvPr id="364" name="テキスト ボックス 363"/>
        <xdr:cNvSpPr txBox="1"/>
      </xdr:nvSpPr>
      <xdr:spPr>
        <a:xfrm>
          <a:off x="8483111" y="95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149292</xdr:rowOff>
    </xdr:from>
    <xdr:to>
      <xdr:col>11</xdr:col>
      <xdr:colOff>358775</xdr:colOff>
      <xdr:row>57</xdr:row>
      <xdr:rowOff>79442</xdr:rowOff>
    </xdr:to>
    <xdr:sp macro="" textlink="">
      <xdr:nvSpPr>
        <xdr:cNvPr id="365" name="円/楕円 364"/>
        <xdr:cNvSpPr/>
      </xdr:nvSpPr>
      <xdr:spPr>
        <a:xfrm>
          <a:off x="7810500" y="97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95969</xdr:rowOff>
    </xdr:from>
    <xdr:ext cx="534377" cy="259045"/>
    <xdr:sp macro="" textlink="">
      <xdr:nvSpPr>
        <xdr:cNvPr id="366" name="テキスト ボックス 365"/>
        <xdr:cNvSpPr txBox="1"/>
      </xdr:nvSpPr>
      <xdr:spPr>
        <a:xfrm>
          <a:off x="7594111" y="9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158001</xdr:rowOff>
    </xdr:from>
    <xdr:to>
      <xdr:col>10</xdr:col>
      <xdr:colOff>155575</xdr:colOff>
      <xdr:row>57</xdr:row>
      <xdr:rowOff>88151</xdr:rowOff>
    </xdr:to>
    <xdr:sp macro="" textlink="">
      <xdr:nvSpPr>
        <xdr:cNvPr id="367" name="円/楕円 366"/>
        <xdr:cNvSpPr/>
      </xdr:nvSpPr>
      <xdr:spPr>
        <a:xfrm>
          <a:off x="6921500" y="97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104678</xdr:rowOff>
    </xdr:from>
    <xdr:ext cx="534377" cy="259045"/>
    <xdr:sp macro="" textlink="">
      <xdr:nvSpPr>
        <xdr:cNvPr id="368" name="テキスト ボックス 367"/>
        <xdr:cNvSpPr txBox="1"/>
      </xdr:nvSpPr>
      <xdr:spPr>
        <a:xfrm>
          <a:off x="6705111" y="95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30246</xdr:rowOff>
    </xdr:from>
    <xdr:to>
      <xdr:col>15</xdr:col>
      <xdr:colOff>180975</xdr:colOff>
      <xdr:row>77</xdr:row>
      <xdr:rowOff>80035</xdr:rowOff>
    </xdr:to>
    <xdr:cxnSp macro="">
      <xdr:nvCxnSpPr>
        <xdr:cNvPr id="395" name="直線コネクタ 394"/>
        <xdr:cNvCxnSpPr/>
      </xdr:nvCxnSpPr>
      <xdr:spPr>
        <a:xfrm>
          <a:off x="9639300" y="13231896"/>
          <a:ext cx="8382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79780</xdr:rowOff>
    </xdr:from>
    <xdr:to>
      <xdr:col>14</xdr:col>
      <xdr:colOff>28575</xdr:colOff>
      <xdr:row>77</xdr:row>
      <xdr:rowOff>30246</xdr:rowOff>
    </xdr:to>
    <xdr:cxnSp macro="">
      <xdr:nvCxnSpPr>
        <xdr:cNvPr id="398" name="直線コネクタ 397"/>
        <xdr:cNvCxnSpPr/>
      </xdr:nvCxnSpPr>
      <xdr:spPr>
        <a:xfrm>
          <a:off x="8750300" y="13109980"/>
          <a:ext cx="889000" cy="12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0" name="テキスト ボックス 399"/>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140633</xdr:rowOff>
    </xdr:from>
    <xdr:to>
      <xdr:col>12</xdr:col>
      <xdr:colOff>511175</xdr:colOff>
      <xdr:row>76</xdr:row>
      <xdr:rowOff>79780</xdr:rowOff>
    </xdr:to>
    <xdr:cxnSp macro="">
      <xdr:nvCxnSpPr>
        <xdr:cNvPr id="401" name="直線コネクタ 400"/>
        <xdr:cNvCxnSpPr/>
      </xdr:nvCxnSpPr>
      <xdr:spPr>
        <a:xfrm>
          <a:off x="7861300" y="12999383"/>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71936</xdr:rowOff>
    </xdr:from>
    <xdr:ext cx="534377" cy="259045"/>
    <xdr:sp macro="" textlink="">
      <xdr:nvSpPr>
        <xdr:cNvPr id="403" name="テキスト ボックス 402"/>
        <xdr:cNvSpPr txBox="1"/>
      </xdr:nvSpPr>
      <xdr:spPr>
        <a:xfrm>
          <a:off x="8483111" y="134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140633</xdr:rowOff>
    </xdr:from>
    <xdr:to>
      <xdr:col>11</xdr:col>
      <xdr:colOff>307975</xdr:colOff>
      <xdr:row>77</xdr:row>
      <xdr:rowOff>74000</xdr:rowOff>
    </xdr:to>
    <xdr:cxnSp macro="">
      <xdr:nvCxnSpPr>
        <xdr:cNvPr id="404" name="直線コネクタ 403"/>
        <xdr:cNvCxnSpPr/>
      </xdr:nvCxnSpPr>
      <xdr:spPr>
        <a:xfrm flipV="1">
          <a:off x="6972300" y="12999383"/>
          <a:ext cx="889000" cy="2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06" name="テキスト ボックス 405"/>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08" name="テキスト ボックス 407"/>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29235</xdr:rowOff>
    </xdr:from>
    <xdr:to>
      <xdr:col>15</xdr:col>
      <xdr:colOff>231775</xdr:colOff>
      <xdr:row>77</xdr:row>
      <xdr:rowOff>130835</xdr:rowOff>
    </xdr:to>
    <xdr:sp macro="" textlink="">
      <xdr:nvSpPr>
        <xdr:cNvPr id="414" name="円/楕円 413"/>
        <xdr:cNvSpPr/>
      </xdr:nvSpPr>
      <xdr:spPr>
        <a:xfrm>
          <a:off x="10426700" y="132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52112</xdr:rowOff>
    </xdr:from>
    <xdr:ext cx="534377" cy="259045"/>
    <xdr:sp macro="" textlink="">
      <xdr:nvSpPr>
        <xdr:cNvPr id="415" name="商工費該当値テキスト"/>
        <xdr:cNvSpPr txBox="1"/>
      </xdr:nvSpPr>
      <xdr:spPr>
        <a:xfrm>
          <a:off x="10528300" y="130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150896</xdr:rowOff>
    </xdr:from>
    <xdr:to>
      <xdr:col>14</xdr:col>
      <xdr:colOff>79375</xdr:colOff>
      <xdr:row>77</xdr:row>
      <xdr:rowOff>81046</xdr:rowOff>
    </xdr:to>
    <xdr:sp macro="" textlink="">
      <xdr:nvSpPr>
        <xdr:cNvPr id="416" name="円/楕円 415"/>
        <xdr:cNvSpPr/>
      </xdr:nvSpPr>
      <xdr:spPr>
        <a:xfrm>
          <a:off x="9588500" y="13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97573</xdr:rowOff>
    </xdr:from>
    <xdr:ext cx="534377" cy="259045"/>
    <xdr:sp macro="" textlink="">
      <xdr:nvSpPr>
        <xdr:cNvPr id="417" name="テキスト ボックス 416"/>
        <xdr:cNvSpPr txBox="1"/>
      </xdr:nvSpPr>
      <xdr:spPr>
        <a:xfrm>
          <a:off x="9372111" y="129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28980</xdr:rowOff>
    </xdr:from>
    <xdr:to>
      <xdr:col>12</xdr:col>
      <xdr:colOff>561975</xdr:colOff>
      <xdr:row>76</xdr:row>
      <xdr:rowOff>130580</xdr:rowOff>
    </xdr:to>
    <xdr:sp macro="" textlink="">
      <xdr:nvSpPr>
        <xdr:cNvPr id="418" name="円/楕円 417"/>
        <xdr:cNvSpPr/>
      </xdr:nvSpPr>
      <xdr:spPr>
        <a:xfrm>
          <a:off x="8699500" y="130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147107</xdr:rowOff>
    </xdr:from>
    <xdr:ext cx="534377" cy="259045"/>
    <xdr:sp macro="" textlink="">
      <xdr:nvSpPr>
        <xdr:cNvPr id="419" name="テキスト ボックス 418"/>
        <xdr:cNvSpPr txBox="1"/>
      </xdr:nvSpPr>
      <xdr:spPr>
        <a:xfrm>
          <a:off x="8483111" y="12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89833</xdr:rowOff>
    </xdr:from>
    <xdr:to>
      <xdr:col>11</xdr:col>
      <xdr:colOff>358775</xdr:colOff>
      <xdr:row>76</xdr:row>
      <xdr:rowOff>19983</xdr:rowOff>
    </xdr:to>
    <xdr:sp macro="" textlink="">
      <xdr:nvSpPr>
        <xdr:cNvPr id="420" name="円/楕円 419"/>
        <xdr:cNvSpPr/>
      </xdr:nvSpPr>
      <xdr:spPr>
        <a:xfrm>
          <a:off x="7810500" y="12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36510</xdr:rowOff>
    </xdr:from>
    <xdr:ext cx="534377" cy="259045"/>
    <xdr:sp macro="" textlink="">
      <xdr:nvSpPr>
        <xdr:cNvPr id="421" name="テキスト ボックス 420"/>
        <xdr:cNvSpPr txBox="1"/>
      </xdr:nvSpPr>
      <xdr:spPr>
        <a:xfrm>
          <a:off x="7594111" y="12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23200</xdr:rowOff>
    </xdr:from>
    <xdr:to>
      <xdr:col>10</xdr:col>
      <xdr:colOff>155575</xdr:colOff>
      <xdr:row>77</xdr:row>
      <xdr:rowOff>124800</xdr:rowOff>
    </xdr:to>
    <xdr:sp macro="" textlink="">
      <xdr:nvSpPr>
        <xdr:cNvPr id="422" name="円/楕円 421"/>
        <xdr:cNvSpPr/>
      </xdr:nvSpPr>
      <xdr:spPr>
        <a:xfrm>
          <a:off x="6921500" y="132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141327</xdr:rowOff>
    </xdr:from>
    <xdr:ext cx="534377" cy="259045"/>
    <xdr:sp macro="" textlink="">
      <xdr:nvSpPr>
        <xdr:cNvPr id="423" name="テキスト ボックス 422"/>
        <xdr:cNvSpPr txBox="1"/>
      </xdr:nvSpPr>
      <xdr:spPr>
        <a:xfrm>
          <a:off x="6705111" y="130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115632</xdr:rowOff>
    </xdr:from>
    <xdr:to>
      <xdr:col>15</xdr:col>
      <xdr:colOff>180975</xdr:colOff>
      <xdr:row>98</xdr:row>
      <xdr:rowOff>117836</xdr:rowOff>
    </xdr:to>
    <xdr:cxnSp macro="">
      <xdr:nvCxnSpPr>
        <xdr:cNvPr id="452" name="直線コネクタ 451"/>
        <xdr:cNvCxnSpPr/>
      </xdr:nvCxnSpPr>
      <xdr:spPr>
        <a:xfrm>
          <a:off x="9639300" y="16917732"/>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115632</xdr:rowOff>
    </xdr:from>
    <xdr:to>
      <xdr:col>14</xdr:col>
      <xdr:colOff>28575</xdr:colOff>
      <xdr:row>98</xdr:row>
      <xdr:rowOff>127815</xdr:rowOff>
    </xdr:to>
    <xdr:cxnSp macro="">
      <xdr:nvCxnSpPr>
        <xdr:cNvPr id="455" name="直線コネクタ 454"/>
        <xdr:cNvCxnSpPr/>
      </xdr:nvCxnSpPr>
      <xdr:spPr>
        <a:xfrm flipV="1">
          <a:off x="8750300" y="16917732"/>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127815</xdr:rowOff>
    </xdr:from>
    <xdr:to>
      <xdr:col>12</xdr:col>
      <xdr:colOff>511175</xdr:colOff>
      <xdr:row>98</xdr:row>
      <xdr:rowOff>128570</xdr:rowOff>
    </xdr:to>
    <xdr:cxnSp macro="">
      <xdr:nvCxnSpPr>
        <xdr:cNvPr id="458" name="直線コネクタ 457"/>
        <xdr:cNvCxnSpPr/>
      </xdr:nvCxnSpPr>
      <xdr:spPr>
        <a:xfrm flipV="1">
          <a:off x="7861300" y="16929915"/>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125955</xdr:rowOff>
    </xdr:from>
    <xdr:to>
      <xdr:col>11</xdr:col>
      <xdr:colOff>307975</xdr:colOff>
      <xdr:row>98</xdr:row>
      <xdr:rowOff>128570</xdr:rowOff>
    </xdr:to>
    <xdr:cxnSp macro="">
      <xdr:nvCxnSpPr>
        <xdr:cNvPr id="461" name="直線コネクタ 460"/>
        <xdr:cNvCxnSpPr/>
      </xdr:nvCxnSpPr>
      <xdr:spPr>
        <a:xfrm>
          <a:off x="6972300" y="16928055"/>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26230</xdr:rowOff>
    </xdr:from>
    <xdr:ext cx="534377" cy="259045"/>
    <xdr:sp macro="" textlink="">
      <xdr:nvSpPr>
        <xdr:cNvPr id="463" name="テキスト ボックス 462"/>
        <xdr:cNvSpPr txBox="1"/>
      </xdr:nvSpPr>
      <xdr:spPr>
        <a:xfrm>
          <a:off x="7594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26097</xdr:rowOff>
    </xdr:from>
    <xdr:ext cx="534377" cy="259045"/>
    <xdr:sp macro="" textlink="">
      <xdr:nvSpPr>
        <xdr:cNvPr id="465" name="テキスト ボックス 464"/>
        <xdr:cNvSpPr txBox="1"/>
      </xdr:nvSpPr>
      <xdr:spPr>
        <a:xfrm>
          <a:off x="6705111" y="169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67036</xdr:rowOff>
    </xdr:from>
    <xdr:to>
      <xdr:col>15</xdr:col>
      <xdr:colOff>231775</xdr:colOff>
      <xdr:row>98</xdr:row>
      <xdr:rowOff>168636</xdr:rowOff>
    </xdr:to>
    <xdr:sp macro="" textlink="">
      <xdr:nvSpPr>
        <xdr:cNvPr id="471" name="円/楕円 470"/>
        <xdr:cNvSpPr/>
      </xdr:nvSpPr>
      <xdr:spPr>
        <a:xfrm>
          <a:off x="10426700" y="168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26413</xdr:rowOff>
    </xdr:from>
    <xdr:ext cx="534377" cy="259045"/>
    <xdr:sp macro="" textlink="">
      <xdr:nvSpPr>
        <xdr:cNvPr id="472" name="土木費該当値テキスト"/>
        <xdr:cNvSpPr txBox="1"/>
      </xdr:nvSpPr>
      <xdr:spPr>
        <a:xfrm>
          <a:off x="10528300" y="166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64832</xdr:rowOff>
    </xdr:from>
    <xdr:to>
      <xdr:col>14</xdr:col>
      <xdr:colOff>79375</xdr:colOff>
      <xdr:row>98</xdr:row>
      <xdr:rowOff>166432</xdr:rowOff>
    </xdr:to>
    <xdr:sp macro="" textlink="">
      <xdr:nvSpPr>
        <xdr:cNvPr id="473" name="円/楕円 472"/>
        <xdr:cNvSpPr/>
      </xdr:nvSpPr>
      <xdr:spPr>
        <a:xfrm>
          <a:off x="9588500" y="168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11509</xdr:rowOff>
    </xdr:from>
    <xdr:ext cx="534377" cy="259045"/>
    <xdr:sp macro="" textlink="">
      <xdr:nvSpPr>
        <xdr:cNvPr id="474" name="テキスト ボックス 473"/>
        <xdr:cNvSpPr txBox="1"/>
      </xdr:nvSpPr>
      <xdr:spPr>
        <a:xfrm>
          <a:off x="9372111" y="1664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77015</xdr:rowOff>
    </xdr:from>
    <xdr:to>
      <xdr:col>12</xdr:col>
      <xdr:colOff>561975</xdr:colOff>
      <xdr:row>99</xdr:row>
      <xdr:rowOff>7165</xdr:rowOff>
    </xdr:to>
    <xdr:sp macro="" textlink="">
      <xdr:nvSpPr>
        <xdr:cNvPr id="475" name="円/楕円 474"/>
        <xdr:cNvSpPr/>
      </xdr:nvSpPr>
      <xdr:spPr>
        <a:xfrm>
          <a:off x="8699500" y="168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23692</xdr:rowOff>
    </xdr:from>
    <xdr:ext cx="534377" cy="259045"/>
    <xdr:sp macro="" textlink="">
      <xdr:nvSpPr>
        <xdr:cNvPr id="476" name="テキスト ボックス 475"/>
        <xdr:cNvSpPr txBox="1"/>
      </xdr:nvSpPr>
      <xdr:spPr>
        <a:xfrm>
          <a:off x="8483111" y="166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77770</xdr:rowOff>
    </xdr:from>
    <xdr:to>
      <xdr:col>11</xdr:col>
      <xdr:colOff>358775</xdr:colOff>
      <xdr:row>99</xdr:row>
      <xdr:rowOff>7920</xdr:rowOff>
    </xdr:to>
    <xdr:sp macro="" textlink="">
      <xdr:nvSpPr>
        <xdr:cNvPr id="477" name="円/楕円 476"/>
        <xdr:cNvSpPr/>
      </xdr:nvSpPr>
      <xdr:spPr>
        <a:xfrm>
          <a:off x="7810500" y="168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24447</xdr:rowOff>
    </xdr:from>
    <xdr:ext cx="534377" cy="259045"/>
    <xdr:sp macro="" textlink="">
      <xdr:nvSpPr>
        <xdr:cNvPr id="478" name="テキスト ボックス 477"/>
        <xdr:cNvSpPr txBox="1"/>
      </xdr:nvSpPr>
      <xdr:spPr>
        <a:xfrm>
          <a:off x="7594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75155</xdr:rowOff>
    </xdr:from>
    <xdr:to>
      <xdr:col>10</xdr:col>
      <xdr:colOff>155575</xdr:colOff>
      <xdr:row>99</xdr:row>
      <xdr:rowOff>5305</xdr:rowOff>
    </xdr:to>
    <xdr:sp macro="" textlink="">
      <xdr:nvSpPr>
        <xdr:cNvPr id="479" name="円/楕円 478"/>
        <xdr:cNvSpPr/>
      </xdr:nvSpPr>
      <xdr:spPr>
        <a:xfrm>
          <a:off x="6921500" y="168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21832</xdr:rowOff>
    </xdr:from>
    <xdr:ext cx="534377" cy="259045"/>
    <xdr:sp macro="" textlink="">
      <xdr:nvSpPr>
        <xdr:cNvPr id="480" name="テキスト ボックス 479"/>
        <xdr:cNvSpPr txBox="1"/>
      </xdr:nvSpPr>
      <xdr:spPr>
        <a:xfrm>
          <a:off x="6705111" y="166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152832</xdr:rowOff>
    </xdr:from>
    <xdr:to>
      <xdr:col>23</xdr:col>
      <xdr:colOff>517525</xdr:colOff>
      <xdr:row>37</xdr:row>
      <xdr:rowOff>157251</xdr:rowOff>
    </xdr:to>
    <xdr:cxnSp macro="">
      <xdr:nvCxnSpPr>
        <xdr:cNvPr id="509" name="直線コネクタ 508"/>
        <xdr:cNvCxnSpPr/>
      </xdr:nvCxnSpPr>
      <xdr:spPr>
        <a:xfrm flipV="1">
          <a:off x="15481300" y="6496482"/>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146888</xdr:rowOff>
    </xdr:from>
    <xdr:to>
      <xdr:col>22</xdr:col>
      <xdr:colOff>365125</xdr:colOff>
      <xdr:row>37</xdr:row>
      <xdr:rowOff>157251</xdr:rowOff>
    </xdr:to>
    <xdr:cxnSp macro="">
      <xdr:nvCxnSpPr>
        <xdr:cNvPr id="512" name="直線コネクタ 511"/>
        <xdr:cNvCxnSpPr/>
      </xdr:nvCxnSpPr>
      <xdr:spPr>
        <a:xfrm>
          <a:off x="14592300" y="649053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42088</xdr:rowOff>
    </xdr:from>
    <xdr:to>
      <xdr:col>21</xdr:col>
      <xdr:colOff>161925</xdr:colOff>
      <xdr:row>37</xdr:row>
      <xdr:rowOff>146888</xdr:rowOff>
    </xdr:to>
    <xdr:cxnSp macro="">
      <xdr:nvCxnSpPr>
        <xdr:cNvPr id="515" name="直線コネクタ 514"/>
        <xdr:cNvCxnSpPr/>
      </xdr:nvCxnSpPr>
      <xdr:spPr>
        <a:xfrm>
          <a:off x="13703300" y="6385738"/>
          <a:ext cx="889000" cy="1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42088</xdr:rowOff>
    </xdr:from>
    <xdr:to>
      <xdr:col>19</xdr:col>
      <xdr:colOff>644525</xdr:colOff>
      <xdr:row>37</xdr:row>
      <xdr:rowOff>107836</xdr:rowOff>
    </xdr:to>
    <xdr:cxnSp macro="">
      <xdr:nvCxnSpPr>
        <xdr:cNvPr id="518" name="直線コネクタ 517"/>
        <xdr:cNvCxnSpPr/>
      </xdr:nvCxnSpPr>
      <xdr:spPr>
        <a:xfrm flipV="1">
          <a:off x="12814300" y="6385738"/>
          <a:ext cx="889000" cy="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102032</xdr:rowOff>
    </xdr:from>
    <xdr:to>
      <xdr:col>23</xdr:col>
      <xdr:colOff>568325</xdr:colOff>
      <xdr:row>38</xdr:row>
      <xdr:rowOff>32182</xdr:rowOff>
    </xdr:to>
    <xdr:sp macro="" textlink="">
      <xdr:nvSpPr>
        <xdr:cNvPr id="528" name="円/楕円 527"/>
        <xdr:cNvSpPr/>
      </xdr:nvSpPr>
      <xdr:spPr>
        <a:xfrm>
          <a:off x="16268700" y="64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16959</xdr:rowOff>
    </xdr:from>
    <xdr:ext cx="534377" cy="259045"/>
    <xdr:sp macro="" textlink="">
      <xdr:nvSpPr>
        <xdr:cNvPr id="529" name="消防費該当値テキスト"/>
        <xdr:cNvSpPr txBox="1"/>
      </xdr:nvSpPr>
      <xdr:spPr>
        <a:xfrm>
          <a:off x="16370300" y="63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106451</xdr:rowOff>
    </xdr:from>
    <xdr:to>
      <xdr:col>22</xdr:col>
      <xdr:colOff>415925</xdr:colOff>
      <xdr:row>38</xdr:row>
      <xdr:rowOff>36601</xdr:rowOff>
    </xdr:to>
    <xdr:sp macro="" textlink="">
      <xdr:nvSpPr>
        <xdr:cNvPr id="530" name="円/楕円 529"/>
        <xdr:cNvSpPr/>
      </xdr:nvSpPr>
      <xdr:spPr>
        <a:xfrm>
          <a:off x="15430500" y="64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27729</xdr:rowOff>
    </xdr:from>
    <xdr:ext cx="534377" cy="259045"/>
    <xdr:sp macro="" textlink="">
      <xdr:nvSpPr>
        <xdr:cNvPr id="531" name="テキスト ボックス 530"/>
        <xdr:cNvSpPr txBox="1"/>
      </xdr:nvSpPr>
      <xdr:spPr>
        <a:xfrm>
          <a:off x="15214111" y="65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96088</xdr:rowOff>
    </xdr:from>
    <xdr:to>
      <xdr:col>21</xdr:col>
      <xdr:colOff>212725</xdr:colOff>
      <xdr:row>38</xdr:row>
      <xdr:rowOff>26239</xdr:rowOff>
    </xdr:to>
    <xdr:sp macro="" textlink="">
      <xdr:nvSpPr>
        <xdr:cNvPr id="532" name="円/楕円 531"/>
        <xdr:cNvSpPr/>
      </xdr:nvSpPr>
      <xdr:spPr>
        <a:xfrm>
          <a:off x="14541500" y="6439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17365</xdr:rowOff>
    </xdr:from>
    <xdr:ext cx="534377" cy="259045"/>
    <xdr:sp macro="" textlink="">
      <xdr:nvSpPr>
        <xdr:cNvPr id="533" name="テキスト ボックス 532"/>
        <xdr:cNvSpPr txBox="1"/>
      </xdr:nvSpPr>
      <xdr:spPr>
        <a:xfrm>
          <a:off x="14325111" y="65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162738</xdr:rowOff>
    </xdr:from>
    <xdr:to>
      <xdr:col>20</xdr:col>
      <xdr:colOff>9525</xdr:colOff>
      <xdr:row>37</xdr:row>
      <xdr:rowOff>92888</xdr:rowOff>
    </xdr:to>
    <xdr:sp macro="" textlink="">
      <xdr:nvSpPr>
        <xdr:cNvPr id="534" name="円/楕円 533"/>
        <xdr:cNvSpPr/>
      </xdr:nvSpPr>
      <xdr:spPr>
        <a:xfrm>
          <a:off x="13652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109415</xdr:rowOff>
    </xdr:from>
    <xdr:ext cx="534377" cy="259045"/>
    <xdr:sp macro="" textlink="">
      <xdr:nvSpPr>
        <xdr:cNvPr id="535" name="テキスト ボックス 534"/>
        <xdr:cNvSpPr txBox="1"/>
      </xdr:nvSpPr>
      <xdr:spPr>
        <a:xfrm>
          <a:off x="13436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57036</xdr:rowOff>
    </xdr:from>
    <xdr:to>
      <xdr:col>18</xdr:col>
      <xdr:colOff>492125</xdr:colOff>
      <xdr:row>37</xdr:row>
      <xdr:rowOff>158636</xdr:rowOff>
    </xdr:to>
    <xdr:sp macro="" textlink="">
      <xdr:nvSpPr>
        <xdr:cNvPr id="536" name="円/楕円 535"/>
        <xdr:cNvSpPr/>
      </xdr:nvSpPr>
      <xdr:spPr>
        <a:xfrm>
          <a:off x="12763500" y="64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149763</xdr:rowOff>
    </xdr:from>
    <xdr:ext cx="534377" cy="259045"/>
    <xdr:sp macro="" textlink="">
      <xdr:nvSpPr>
        <xdr:cNvPr id="537" name="テキスト ボックス 536"/>
        <xdr:cNvSpPr txBox="1"/>
      </xdr:nvSpPr>
      <xdr:spPr>
        <a:xfrm>
          <a:off x="12547111" y="64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128293</xdr:rowOff>
    </xdr:from>
    <xdr:to>
      <xdr:col>23</xdr:col>
      <xdr:colOff>517525</xdr:colOff>
      <xdr:row>56</xdr:row>
      <xdr:rowOff>149951</xdr:rowOff>
    </xdr:to>
    <xdr:cxnSp macro="">
      <xdr:nvCxnSpPr>
        <xdr:cNvPr id="564" name="直線コネクタ 563"/>
        <xdr:cNvCxnSpPr/>
      </xdr:nvCxnSpPr>
      <xdr:spPr>
        <a:xfrm flipV="1">
          <a:off x="15481300" y="9558043"/>
          <a:ext cx="838200" cy="19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78691</xdr:rowOff>
    </xdr:from>
    <xdr:to>
      <xdr:col>22</xdr:col>
      <xdr:colOff>365125</xdr:colOff>
      <xdr:row>56</xdr:row>
      <xdr:rowOff>149951</xdr:rowOff>
    </xdr:to>
    <xdr:cxnSp macro="">
      <xdr:nvCxnSpPr>
        <xdr:cNvPr id="567" name="直線コネクタ 566"/>
        <xdr:cNvCxnSpPr/>
      </xdr:nvCxnSpPr>
      <xdr:spPr>
        <a:xfrm>
          <a:off x="14592300" y="9679891"/>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78691</xdr:rowOff>
    </xdr:from>
    <xdr:to>
      <xdr:col>21</xdr:col>
      <xdr:colOff>161925</xdr:colOff>
      <xdr:row>56</xdr:row>
      <xdr:rowOff>143751</xdr:rowOff>
    </xdr:to>
    <xdr:cxnSp macro="">
      <xdr:nvCxnSpPr>
        <xdr:cNvPr id="570" name="直線コネクタ 569"/>
        <xdr:cNvCxnSpPr/>
      </xdr:nvCxnSpPr>
      <xdr:spPr>
        <a:xfrm flipV="1">
          <a:off x="13703300" y="9679891"/>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94296</xdr:rowOff>
    </xdr:from>
    <xdr:to>
      <xdr:col>19</xdr:col>
      <xdr:colOff>644525</xdr:colOff>
      <xdr:row>56</xdr:row>
      <xdr:rowOff>143751</xdr:rowOff>
    </xdr:to>
    <xdr:cxnSp macro="">
      <xdr:nvCxnSpPr>
        <xdr:cNvPr id="573" name="直線コネクタ 572"/>
        <xdr:cNvCxnSpPr/>
      </xdr:nvCxnSpPr>
      <xdr:spPr>
        <a:xfrm>
          <a:off x="12814300" y="9695496"/>
          <a:ext cx="8890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99751</xdr:rowOff>
    </xdr:from>
    <xdr:ext cx="534377" cy="259045"/>
    <xdr:sp macro="" textlink="">
      <xdr:nvSpPr>
        <xdr:cNvPr id="575" name="テキスト ボックス 574"/>
        <xdr:cNvSpPr txBox="1"/>
      </xdr:nvSpPr>
      <xdr:spPr>
        <a:xfrm>
          <a:off x="13436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82181</xdr:rowOff>
    </xdr:from>
    <xdr:ext cx="534377" cy="259045"/>
    <xdr:sp macro="" textlink="">
      <xdr:nvSpPr>
        <xdr:cNvPr id="577" name="テキスト ボックス 576"/>
        <xdr:cNvSpPr txBox="1"/>
      </xdr:nvSpPr>
      <xdr:spPr>
        <a:xfrm>
          <a:off x="12547111" y="98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77493</xdr:rowOff>
    </xdr:from>
    <xdr:to>
      <xdr:col>23</xdr:col>
      <xdr:colOff>568325</xdr:colOff>
      <xdr:row>56</xdr:row>
      <xdr:rowOff>7643</xdr:rowOff>
    </xdr:to>
    <xdr:sp macro="" textlink="">
      <xdr:nvSpPr>
        <xdr:cNvPr id="583" name="円/楕円 582"/>
        <xdr:cNvSpPr/>
      </xdr:nvSpPr>
      <xdr:spPr>
        <a:xfrm>
          <a:off x="16268700" y="9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100370</xdr:rowOff>
    </xdr:from>
    <xdr:ext cx="599010" cy="259045"/>
    <xdr:sp macro="" textlink="">
      <xdr:nvSpPr>
        <xdr:cNvPr id="584" name="教育費該当値テキスト"/>
        <xdr:cNvSpPr txBox="1"/>
      </xdr:nvSpPr>
      <xdr:spPr>
        <a:xfrm>
          <a:off x="16370300" y="935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114,995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99151</xdr:rowOff>
    </xdr:from>
    <xdr:to>
      <xdr:col>22</xdr:col>
      <xdr:colOff>415925</xdr:colOff>
      <xdr:row>57</xdr:row>
      <xdr:rowOff>29301</xdr:rowOff>
    </xdr:to>
    <xdr:sp macro="" textlink="">
      <xdr:nvSpPr>
        <xdr:cNvPr id="585" name="円/楕円 584"/>
        <xdr:cNvSpPr/>
      </xdr:nvSpPr>
      <xdr:spPr>
        <a:xfrm>
          <a:off x="15430500" y="97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45828</xdr:rowOff>
    </xdr:from>
    <xdr:ext cx="534377" cy="259045"/>
    <xdr:sp macro="" textlink="">
      <xdr:nvSpPr>
        <xdr:cNvPr id="586" name="テキスト ボックス 585"/>
        <xdr:cNvSpPr txBox="1"/>
      </xdr:nvSpPr>
      <xdr:spPr>
        <a:xfrm>
          <a:off x="15214111" y="94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27891</xdr:rowOff>
    </xdr:from>
    <xdr:to>
      <xdr:col>21</xdr:col>
      <xdr:colOff>212725</xdr:colOff>
      <xdr:row>56</xdr:row>
      <xdr:rowOff>129491</xdr:rowOff>
    </xdr:to>
    <xdr:sp macro="" textlink="">
      <xdr:nvSpPr>
        <xdr:cNvPr id="587" name="円/楕円 586"/>
        <xdr:cNvSpPr/>
      </xdr:nvSpPr>
      <xdr:spPr>
        <a:xfrm>
          <a:off x="14541500" y="96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146018</xdr:rowOff>
    </xdr:from>
    <xdr:ext cx="534377" cy="259045"/>
    <xdr:sp macro="" textlink="">
      <xdr:nvSpPr>
        <xdr:cNvPr id="588" name="テキスト ボックス 587"/>
        <xdr:cNvSpPr txBox="1"/>
      </xdr:nvSpPr>
      <xdr:spPr>
        <a:xfrm>
          <a:off x="14325111" y="94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92951</xdr:rowOff>
    </xdr:from>
    <xdr:to>
      <xdr:col>20</xdr:col>
      <xdr:colOff>9525</xdr:colOff>
      <xdr:row>57</xdr:row>
      <xdr:rowOff>23101</xdr:rowOff>
    </xdr:to>
    <xdr:sp macro="" textlink="">
      <xdr:nvSpPr>
        <xdr:cNvPr id="589" name="円/楕円 588"/>
        <xdr:cNvSpPr/>
      </xdr:nvSpPr>
      <xdr:spPr>
        <a:xfrm>
          <a:off x="13652500" y="96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39628</xdr:rowOff>
    </xdr:from>
    <xdr:ext cx="534377" cy="259045"/>
    <xdr:sp macro="" textlink="">
      <xdr:nvSpPr>
        <xdr:cNvPr id="590" name="テキスト ボックス 589"/>
        <xdr:cNvSpPr txBox="1"/>
      </xdr:nvSpPr>
      <xdr:spPr>
        <a:xfrm>
          <a:off x="13436111" y="94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43496</xdr:rowOff>
    </xdr:from>
    <xdr:to>
      <xdr:col>18</xdr:col>
      <xdr:colOff>492125</xdr:colOff>
      <xdr:row>56</xdr:row>
      <xdr:rowOff>145096</xdr:rowOff>
    </xdr:to>
    <xdr:sp macro="" textlink="">
      <xdr:nvSpPr>
        <xdr:cNvPr id="591" name="円/楕円 590"/>
        <xdr:cNvSpPr/>
      </xdr:nvSpPr>
      <xdr:spPr>
        <a:xfrm>
          <a:off x="12763500" y="96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161623</xdr:rowOff>
    </xdr:from>
    <xdr:ext cx="534377" cy="259045"/>
    <xdr:sp macro="" textlink="">
      <xdr:nvSpPr>
        <xdr:cNvPr id="592" name="テキスト ボックス 591"/>
        <xdr:cNvSpPr txBox="1"/>
      </xdr:nvSpPr>
      <xdr:spPr>
        <a:xfrm>
          <a:off x="12547111" y="9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136948</xdr:rowOff>
    </xdr:from>
    <xdr:to>
      <xdr:col>23</xdr:col>
      <xdr:colOff>517525</xdr:colOff>
      <xdr:row>78</xdr:row>
      <xdr:rowOff>138314</xdr:rowOff>
    </xdr:to>
    <xdr:cxnSp macro="">
      <xdr:nvCxnSpPr>
        <xdr:cNvPr id="619" name="直線コネクタ 618"/>
        <xdr:cNvCxnSpPr/>
      </xdr:nvCxnSpPr>
      <xdr:spPr>
        <a:xfrm>
          <a:off x="15481300" y="13510048"/>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123140</xdr:rowOff>
    </xdr:from>
    <xdr:to>
      <xdr:col>22</xdr:col>
      <xdr:colOff>365125</xdr:colOff>
      <xdr:row>78</xdr:row>
      <xdr:rowOff>136948</xdr:rowOff>
    </xdr:to>
    <xdr:cxnSp macro="">
      <xdr:nvCxnSpPr>
        <xdr:cNvPr id="622" name="直線コネクタ 621"/>
        <xdr:cNvCxnSpPr/>
      </xdr:nvCxnSpPr>
      <xdr:spPr>
        <a:xfrm>
          <a:off x="14592300" y="13496240"/>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113740</xdr:rowOff>
    </xdr:from>
    <xdr:to>
      <xdr:col>21</xdr:col>
      <xdr:colOff>161925</xdr:colOff>
      <xdr:row>78</xdr:row>
      <xdr:rowOff>123140</xdr:rowOff>
    </xdr:to>
    <xdr:cxnSp macro="">
      <xdr:nvCxnSpPr>
        <xdr:cNvPr id="625" name="直線コネクタ 624"/>
        <xdr:cNvCxnSpPr/>
      </xdr:nvCxnSpPr>
      <xdr:spPr>
        <a:xfrm>
          <a:off x="13703300" y="13486840"/>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113740</xdr:rowOff>
    </xdr:from>
    <xdr:to>
      <xdr:col>19</xdr:col>
      <xdr:colOff>644525</xdr:colOff>
      <xdr:row>78</xdr:row>
      <xdr:rowOff>135522</xdr:rowOff>
    </xdr:to>
    <xdr:cxnSp macro="">
      <xdr:nvCxnSpPr>
        <xdr:cNvPr id="628" name="直線コネクタ 627"/>
        <xdr:cNvCxnSpPr/>
      </xdr:nvCxnSpPr>
      <xdr:spPr>
        <a:xfrm flipV="1">
          <a:off x="12814300" y="13486840"/>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87514</xdr:rowOff>
    </xdr:from>
    <xdr:to>
      <xdr:col>23</xdr:col>
      <xdr:colOff>568325</xdr:colOff>
      <xdr:row>79</xdr:row>
      <xdr:rowOff>17664</xdr:rowOff>
    </xdr:to>
    <xdr:sp macro="" textlink="">
      <xdr:nvSpPr>
        <xdr:cNvPr id="638" name="円/楕円 637"/>
        <xdr:cNvSpPr/>
      </xdr:nvSpPr>
      <xdr:spPr>
        <a:xfrm>
          <a:off x="16268700" y="134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86148</xdr:rowOff>
    </xdr:from>
    <xdr:to>
      <xdr:col>22</xdr:col>
      <xdr:colOff>415925</xdr:colOff>
      <xdr:row>79</xdr:row>
      <xdr:rowOff>16298</xdr:rowOff>
    </xdr:to>
    <xdr:sp macro="" textlink="">
      <xdr:nvSpPr>
        <xdr:cNvPr id="640" name="円/楕円 639"/>
        <xdr:cNvSpPr/>
      </xdr:nvSpPr>
      <xdr:spPr>
        <a:xfrm>
          <a:off x="15430500" y="134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7425</xdr:rowOff>
    </xdr:from>
    <xdr:ext cx="378565" cy="259045"/>
    <xdr:sp macro="" textlink="">
      <xdr:nvSpPr>
        <xdr:cNvPr id="641" name="テキスト ボックス 640"/>
        <xdr:cNvSpPr txBox="1"/>
      </xdr:nvSpPr>
      <xdr:spPr>
        <a:xfrm>
          <a:off x="15292017" y="1355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72340</xdr:rowOff>
    </xdr:from>
    <xdr:to>
      <xdr:col>21</xdr:col>
      <xdr:colOff>212725</xdr:colOff>
      <xdr:row>79</xdr:row>
      <xdr:rowOff>2490</xdr:rowOff>
    </xdr:to>
    <xdr:sp macro="" textlink="">
      <xdr:nvSpPr>
        <xdr:cNvPr id="642" name="円/楕円 641"/>
        <xdr:cNvSpPr/>
      </xdr:nvSpPr>
      <xdr:spPr>
        <a:xfrm>
          <a:off x="14541500" y="13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165067</xdr:rowOff>
    </xdr:from>
    <xdr:ext cx="469744" cy="259045"/>
    <xdr:sp macro="" textlink="">
      <xdr:nvSpPr>
        <xdr:cNvPr id="643" name="テキスト ボックス 642"/>
        <xdr:cNvSpPr txBox="1"/>
      </xdr:nvSpPr>
      <xdr:spPr>
        <a:xfrm>
          <a:off x="14357427" y="135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62940</xdr:rowOff>
    </xdr:from>
    <xdr:to>
      <xdr:col>20</xdr:col>
      <xdr:colOff>9525</xdr:colOff>
      <xdr:row>78</xdr:row>
      <xdr:rowOff>164540</xdr:rowOff>
    </xdr:to>
    <xdr:sp macro="" textlink="">
      <xdr:nvSpPr>
        <xdr:cNvPr id="644" name="円/楕円 643"/>
        <xdr:cNvSpPr/>
      </xdr:nvSpPr>
      <xdr:spPr>
        <a:xfrm>
          <a:off x="13652500" y="134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155667</xdr:rowOff>
    </xdr:from>
    <xdr:ext cx="469744" cy="259045"/>
    <xdr:sp macro="" textlink="">
      <xdr:nvSpPr>
        <xdr:cNvPr id="645" name="テキスト ボックス 644"/>
        <xdr:cNvSpPr txBox="1"/>
      </xdr:nvSpPr>
      <xdr:spPr>
        <a:xfrm>
          <a:off x="13468427" y="1352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84722</xdr:rowOff>
    </xdr:from>
    <xdr:to>
      <xdr:col>18</xdr:col>
      <xdr:colOff>492125</xdr:colOff>
      <xdr:row>79</xdr:row>
      <xdr:rowOff>14872</xdr:rowOff>
    </xdr:to>
    <xdr:sp macro="" textlink="">
      <xdr:nvSpPr>
        <xdr:cNvPr id="646" name="円/楕円 645"/>
        <xdr:cNvSpPr/>
      </xdr:nvSpPr>
      <xdr:spPr>
        <a:xfrm>
          <a:off x="12763500" y="134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5999</xdr:rowOff>
    </xdr:from>
    <xdr:ext cx="378565" cy="259045"/>
    <xdr:sp macro="" textlink="">
      <xdr:nvSpPr>
        <xdr:cNvPr id="647" name="テキスト ボックス 646"/>
        <xdr:cNvSpPr txBox="1"/>
      </xdr:nvSpPr>
      <xdr:spPr>
        <a:xfrm>
          <a:off x="12625017" y="1355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24157</xdr:rowOff>
    </xdr:from>
    <xdr:to>
      <xdr:col>23</xdr:col>
      <xdr:colOff>517525</xdr:colOff>
      <xdr:row>96</xdr:row>
      <xdr:rowOff>34804</xdr:rowOff>
    </xdr:to>
    <xdr:cxnSp macro="">
      <xdr:nvCxnSpPr>
        <xdr:cNvPr id="674" name="直線コネクタ 673"/>
        <xdr:cNvCxnSpPr/>
      </xdr:nvCxnSpPr>
      <xdr:spPr>
        <a:xfrm>
          <a:off x="15481300" y="16483357"/>
          <a:ext cx="8382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14596</xdr:rowOff>
    </xdr:from>
    <xdr:to>
      <xdr:col>22</xdr:col>
      <xdr:colOff>365125</xdr:colOff>
      <xdr:row>96</xdr:row>
      <xdr:rowOff>24157</xdr:rowOff>
    </xdr:to>
    <xdr:cxnSp macro="">
      <xdr:nvCxnSpPr>
        <xdr:cNvPr id="677" name="直線コネクタ 676"/>
        <xdr:cNvCxnSpPr/>
      </xdr:nvCxnSpPr>
      <xdr:spPr>
        <a:xfrm>
          <a:off x="14592300" y="1647379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137671</xdr:rowOff>
    </xdr:from>
    <xdr:to>
      <xdr:col>21</xdr:col>
      <xdr:colOff>161925</xdr:colOff>
      <xdr:row>96</xdr:row>
      <xdr:rowOff>14596</xdr:rowOff>
    </xdr:to>
    <xdr:cxnSp macro="">
      <xdr:nvCxnSpPr>
        <xdr:cNvPr id="680" name="直線コネクタ 679"/>
        <xdr:cNvCxnSpPr/>
      </xdr:nvCxnSpPr>
      <xdr:spPr>
        <a:xfrm>
          <a:off x="13703300" y="16425421"/>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92787</xdr:rowOff>
    </xdr:from>
    <xdr:to>
      <xdr:col>19</xdr:col>
      <xdr:colOff>644525</xdr:colOff>
      <xdr:row>95</xdr:row>
      <xdr:rowOff>137671</xdr:rowOff>
    </xdr:to>
    <xdr:cxnSp macro="">
      <xdr:nvCxnSpPr>
        <xdr:cNvPr id="683" name="直線コネクタ 682"/>
        <xdr:cNvCxnSpPr/>
      </xdr:nvCxnSpPr>
      <xdr:spPr>
        <a:xfrm>
          <a:off x="12814300" y="16380537"/>
          <a:ext cx="889000" cy="4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155454</xdr:rowOff>
    </xdr:from>
    <xdr:to>
      <xdr:col>23</xdr:col>
      <xdr:colOff>568325</xdr:colOff>
      <xdr:row>96</xdr:row>
      <xdr:rowOff>85604</xdr:rowOff>
    </xdr:to>
    <xdr:sp macro="" textlink="">
      <xdr:nvSpPr>
        <xdr:cNvPr id="693" name="円/楕円 692"/>
        <xdr:cNvSpPr/>
      </xdr:nvSpPr>
      <xdr:spPr>
        <a:xfrm>
          <a:off x="16268700" y="164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6881</xdr:rowOff>
    </xdr:from>
    <xdr:ext cx="534377" cy="259045"/>
    <xdr:sp macro="" textlink="">
      <xdr:nvSpPr>
        <xdr:cNvPr id="694" name="公債費該当値テキスト"/>
        <xdr:cNvSpPr txBox="1"/>
      </xdr:nvSpPr>
      <xdr:spPr>
        <a:xfrm>
          <a:off x="16370300" y="162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144807</xdr:rowOff>
    </xdr:from>
    <xdr:to>
      <xdr:col>22</xdr:col>
      <xdr:colOff>415925</xdr:colOff>
      <xdr:row>96</xdr:row>
      <xdr:rowOff>74957</xdr:rowOff>
    </xdr:to>
    <xdr:sp macro="" textlink="">
      <xdr:nvSpPr>
        <xdr:cNvPr id="695" name="円/楕円 694"/>
        <xdr:cNvSpPr/>
      </xdr:nvSpPr>
      <xdr:spPr>
        <a:xfrm>
          <a:off x="15430500" y="164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91484</xdr:rowOff>
    </xdr:from>
    <xdr:ext cx="599010" cy="259045"/>
    <xdr:sp macro="" textlink="">
      <xdr:nvSpPr>
        <xdr:cNvPr id="696" name="テキスト ボックス 695"/>
        <xdr:cNvSpPr txBox="1"/>
      </xdr:nvSpPr>
      <xdr:spPr>
        <a:xfrm>
          <a:off x="15181794" y="162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135246</xdr:rowOff>
    </xdr:from>
    <xdr:to>
      <xdr:col>21</xdr:col>
      <xdr:colOff>212725</xdr:colOff>
      <xdr:row>96</xdr:row>
      <xdr:rowOff>65396</xdr:rowOff>
    </xdr:to>
    <xdr:sp macro="" textlink="">
      <xdr:nvSpPr>
        <xdr:cNvPr id="697" name="円/楕円 696"/>
        <xdr:cNvSpPr/>
      </xdr:nvSpPr>
      <xdr:spPr>
        <a:xfrm>
          <a:off x="14541500" y="164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81923</xdr:rowOff>
    </xdr:from>
    <xdr:ext cx="599010" cy="259045"/>
    <xdr:sp macro="" textlink="">
      <xdr:nvSpPr>
        <xdr:cNvPr id="698" name="テキスト ボックス 697"/>
        <xdr:cNvSpPr txBox="1"/>
      </xdr:nvSpPr>
      <xdr:spPr>
        <a:xfrm>
          <a:off x="14292794" y="161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86871</xdr:rowOff>
    </xdr:from>
    <xdr:to>
      <xdr:col>20</xdr:col>
      <xdr:colOff>9525</xdr:colOff>
      <xdr:row>96</xdr:row>
      <xdr:rowOff>17021</xdr:rowOff>
    </xdr:to>
    <xdr:sp macro="" textlink="">
      <xdr:nvSpPr>
        <xdr:cNvPr id="699" name="円/楕円 698"/>
        <xdr:cNvSpPr/>
      </xdr:nvSpPr>
      <xdr:spPr>
        <a:xfrm>
          <a:off x="13652500" y="163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33548</xdr:rowOff>
    </xdr:from>
    <xdr:ext cx="599010" cy="259045"/>
    <xdr:sp macro="" textlink="">
      <xdr:nvSpPr>
        <xdr:cNvPr id="700" name="テキスト ボックス 699"/>
        <xdr:cNvSpPr txBox="1"/>
      </xdr:nvSpPr>
      <xdr:spPr>
        <a:xfrm>
          <a:off x="13403794" y="1614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41987</xdr:rowOff>
    </xdr:from>
    <xdr:to>
      <xdr:col>18</xdr:col>
      <xdr:colOff>492125</xdr:colOff>
      <xdr:row>95</xdr:row>
      <xdr:rowOff>143587</xdr:rowOff>
    </xdr:to>
    <xdr:sp macro="" textlink="">
      <xdr:nvSpPr>
        <xdr:cNvPr id="701" name="円/楕円 700"/>
        <xdr:cNvSpPr/>
      </xdr:nvSpPr>
      <xdr:spPr>
        <a:xfrm>
          <a:off x="12763500" y="163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160114</xdr:rowOff>
    </xdr:from>
    <xdr:ext cx="599010" cy="259045"/>
    <xdr:sp macro="" textlink="">
      <xdr:nvSpPr>
        <xdr:cNvPr id="702" name="テキスト ボックス 701"/>
        <xdr:cNvSpPr txBox="1"/>
      </xdr:nvSpPr>
      <xdr:spPr>
        <a:xfrm>
          <a:off x="12514794" y="1610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９７千円となっている。決算額全体でみると、民生費のうち児童福祉行政に要する経費である児童福祉費が平成２６年度から増高していることが要因となっている。これは、施設の老朽化及び保育サービスの充実を図るため、大野保育園の移転整備事業を実施したことによるものである。</a:t>
          </a:r>
          <a:endParaRPr kumimoji="1" lang="en-US" altLang="ja-JP" sz="1300">
            <a:latin typeface="ＭＳ Ｐゴシック"/>
          </a:endParaRPr>
        </a:p>
        <a:p>
          <a:r>
            <a:rPr kumimoji="1" lang="ja-JP" altLang="en-US" sz="1300">
              <a:latin typeface="ＭＳ Ｐゴシック"/>
            </a:rPr>
            <a:t>　また、教育費が住民一人当たり１１５千円となっている。これは、平成２８年度からの中学校統合に向けての施設整備及び小学校の教育環境の充実としてのエアコン整備などの義務教育施設整備事業等の普通建設事業費が２４６千円（５７．５％）増加したことが主な要因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財政調整基金については、適切な財源の確保と歳出の精査により、取崩しを回避し、決算剰余金を中心に毎年積立てている。その結果、標準財政規模比は９割以上となっているが、次年度より大規模事業の財源として借り入れた起債の償還が始まることから、適切な基金管理を行う必要があ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また、地域情報通信施設整備事業などの大規模事業の終了により、歳入（町債）、歳出ともに減となったこと等により、実質収支額が約２億円の増、標準財政規模に占める割合では約３％の増となっている。</a:t>
          </a:r>
          <a:endParaRPr kumimoji="1" lang="en-US" altLang="ja-JP" sz="12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平成１９年度の算定開始以来、各会計とも赤字額は発生していなが、今後においても健全な財政運営が求められる。</a:t>
          </a:r>
          <a:endParaRPr kumimoji="1" lang="en-US" altLang="ja-JP" sz="1400" baseline="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今後の特別会計の運営においては、国民健康保険や介護保険等保険給付費が増大することにより、特別会計の財政が逼迫することが目に見えており、保険給付費の抑制につながる施策として「健康づくりの推進」を最重点施策として取組んで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簡易水道や農業集落排水・公共下水道事業特別会計においては、施設の統廃合の期限が定められており、現在集中的な整備が進められているため、事業推進に係る一般会計からの繰出金も増大することが見込まれる。従って、公営企業会計基準の見直しに併せ、独立採算経営の趣旨からも適正な料金体系の設定が求められる。</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12375642</v>
      </c>
      <c r="BO4" s="379"/>
      <c r="BP4" s="379"/>
      <c r="BQ4" s="379"/>
      <c r="BR4" s="379"/>
      <c r="BS4" s="379"/>
      <c r="BT4" s="379"/>
      <c r="BU4" s="380"/>
      <c r="BV4" s="378">
        <v>14589942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15.8</v>
      </c>
      <c r="CU4" s="385"/>
      <c r="CV4" s="385"/>
      <c r="CW4" s="385"/>
      <c r="CX4" s="385"/>
      <c r="CY4" s="385"/>
      <c r="CZ4" s="385"/>
      <c r="DA4" s="386"/>
      <c r="DB4" s="384">
        <v>12.6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11108164</v>
      </c>
      <c r="BO5" s="416"/>
      <c r="BP5" s="416"/>
      <c r="BQ5" s="416"/>
      <c r="BR5" s="416"/>
      <c r="BS5" s="416"/>
      <c r="BT5" s="416"/>
      <c r="BU5" s="417"/>
      <c r="BV5" s="415">
        <v>13589785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v>
      </c>
      <c r="CU5" s="413"/>
      <c r="CV5" s="413"/>
      <c r="CW5" s="413"/>
      <c r="CX5" s="413"/>
      <c r="CY5" s="413"/>
      <c r="CZ5" s="413"/>
      <c r="DA5" s="414"/>
      <c r="DB5" s="412">
        <v>77.7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1267478</v>
      </c>
      <c r="BO6" s="416"/>
      <c r="BP6" s="416"/>
      <c r="BQ6" s="416"/>
      <c r="BR6" s="416"/>
      <c r="BS6" s="416"/>
      <c r="BT6" s="416"/>
      <c r="BU6" s="417"/>
      <c r="BV6" s="415">
        <v>1000157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81.7</v>
      </c>
      <c r="CU6" s="453"/>
      <c r="CV6" s="453"/>
      <c r="CW6" s="453"/>
      <c r="CX6" s="453"/>
      <c r="CY6" s="453"/>
      <c r="CZ6" s="453"/>
      <c r="DA6" s="454"/>
      <c r="DB6" s="452">
        <v>82.4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122624</v>
      </c>
      <c r="BO7" s="416"/>
      <c r="BP7" s="416"/>
      <c r="BQ7" s="416"/>
      <c r="BR7" s="416"/>
      <c r="BS7" s="416"/>
      <c r="BT7" s="416"/>
      <c r="BU7" s="417"/>
      <c r="BV7" s="415">
        <v>62584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7256172</v>
      </c>
      <c r="CU7" s="416"/>
      <c r="CV7" s="416"/>
      <c r="CW7" s="416"/>
      <c r="CX7" s="416"/>
      <c r="CY7" s="416"/>
      <c r="CZ7" s="416"/>
      <c r="DA7" s="417"/>
      <c r="DB7" s="415">
        <v>7413441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1144854</v>
      </c>
      <c r="BO8" s="416"/>
      <c r="BP8" s="416"/>
      <c r="BQ8" s="416"/>
      <c r="BR8" s="416"/>
      <c r="BS8" s="416"/>
      <c r="BT8" s="416"/>
      <c r="BU8" s="417"/>
      <c r="BV8" s="415">
        <v>937573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12847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207281</v>
      </c>
      <c r="BO9" s="416"/>
      <c r="BP9" s="416"/>
      <c r="BQ9" s="416"/>
      <c r="BR9" s="416"/>
      <c r="BS9" s="416"/>
      <c r="BT9" s="416"/>
      <c r="BU9" s="417"/>
      <c r="BV9" s="415">
        <v>277008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13580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75681</v>
      </c>
      <c r="BO10" s="416"/>
      <c r="BP10" s="416"/>
      <c r="BQ10" s="416"/>
      <c r="BR10" s="416"/>
      <c r="BS10" s="416"/>
      <c r="BT10" s="416"/>
      <c r="BU10" s="417"/>
      <c r="BV10" s="415">
        <v>66607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13609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13523</v>
      </c>
      <c r="S13" s="497"/>
      <c r="T13" s="497"/>
      <c r="U13" s="497"/>
      <c r="V13" s="498"/>
      <c r="W13" s="431" t="s">
        <v>120</v>
      </c>
      <c r="X13" s="432"/>
      <c r="Y13" s="432"/>
      <c r="Z13" s="432"/>
      <c r="AA13" s="432"/>
      <c r="AB13" s="422"/>
      <c r="AC13" s="466">
        <v>1077</v>
      </c>
      <c r="AD13" s="467"/>
      <c r="AE13" s="467"/>
      <c r="AF13" s="467"/>
      <c r="AG13" s="506"/>
      <c r="AH13" s="466">
        <v>1198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282962</v>
      </c>
      <c r="BO13" s="416"/>
      <c r="BP13" s="416"/>
      <c r="BQ13" s="416"/>
      <c r="BR13" s="416"/>
      <c r="BS13" s="416"/>
      <c r="BT13" s="416"/>
      <c r="BU13" s="417"/>
      <c r="BV13" s="415">
        <v>343615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13773</v>
      </c>
      <c r="S14" s="497"/>
      <c r="T14" s="497"/>
      <c r="U14" s="497"/>
      <c r="V14" s="498"/>
      <c r="W14" s="405"/>
      <c r="X14" s="406"/>
      <c r="Y14" s="406"/>
      <c r="Z14" s="406"/>
      <c r="AA14" s="406"/>
      <c r="AB14" s="395"/>
      <c r="AC14" s="499">
        <v>17.3</v>
      </c>
      <c r="AD14" s="500"/>
      <c r="AE14" s="500"/>
      <c r="AF14" s="500"/>
      <c r="AG14" s="501"/>
      <c r="AH14" s="499">
        <v>17.5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63.2</v>
      </c>
      <c r="CU14" s="511"/>
      <c r="CV14" s="511"/>
      <c r="CW14" s="511"/>
      <c r="CX14" s="511"/>
      <c r="CY14" s="511"/>
      <c r="CZ14" s="511"/>
      <c r="DA14" s="512"/>
      <c r="DB14" s="510">
        <v>57.5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13672</v>
      </c>
      <c r="S15" s="497"/>
      <c r="T15" s="497"/>
      <c r="U15" s="497"/>
      <c r="V15" s="498"/>
      <c r="W15" s="431" t="s">
        <v>127</v>
      </c>
      <c r="X15" s="432"/>
      <c r="Y15" s="432"/>
      <c r="Z15" s="432"/>
      <c r="AA15" s="432"/>
      <c r="AB15" s="422"/>
      <c r="AC15" s="466">
        <v>1553</v>
      </c>
      <c r="AD15" s="467"/>
      <c r="AE15" s="467"/>
      <c r="AF15" s="467"/>
      <c r="AG15" s="506"/>
      <c r="AH15" s="466">
        <v>1711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1782726</v>
      </c>
      <c r="BO15" s="379"/>
      <c r="BP15" s="379"/>
      <c r="BQ15" s="379"/>
      <c r="BR15" s="379"/>
      <c r="BS15" s="379"/>
      <c r="BT15" s="379"/>
      <c r="BU15" s="380"/>
      <c r="BV15" s="378">
        <v>2117783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24.9</v>
      </c>
      <c r="AD16" s="500"/>
      <c r="AE16" s="500"/>
      <c r="AF16" s="500"/>
      <c r="AG16" s="501"/>
      <c r="AH16" s="499">
        <v>25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5556961</v>
      </c>
      <c r="BO16" s="416"/>
      <c r="BP16" s="416"/>
      <c r="BQ16" s="416"/>
      <c r="BR16" s="416"/>
      <c r="BS16" s="416"/>
      <c r="BT16" s="416"/>
      <c r="BU16" s="417"/>
      <c r="BV16" s="415">
        <v>5325216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3603</v>
      </c>
      <c r="AD17" s="467"/>
      <c r="AE17" s="467"/>
      <c r="AF17" s="467"/>
      <c r="AG17" s="506"/>
      <c r="AH17" s="466">
        <v>3920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2281539</v>
      </c>
      <c r="BO17" s="416"/>
      <c r="BP17" s="416"/>
      <c r="BQ17" s="416"/>
      <c r="BR17" s="416"/>
      <c r="BS17" s="416"/>
      <c r="BT17" s="416"/>
      <c r="BU17" s="417"/>
      <c r="BV17" s="415">
        <v>2746146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419.68</v>
      </c>
      <c r="M18" s="528"/>
      <c r="N18" s="528"/>
      <c r="O18" s="528"/>
      <c r="P18" s="528"/>
      <c r="Q18" s="528"/>
      <c r="R18" s="529"/>
      <c r="S18" s="529"/>
      <c r="T18" s="529"/>
      <c r="U18" s="529"/>
      <c r="V18" s="530"/>
      <c r="W18" s="433"/>
      <c r="X18" s="434"/>
      <c r="Y18" s="434"/>
      <c r="Z18" s="434"/>
      <c r="AA18" s="434"/>
      <c r="AB18" s="425"/>
      <c r="AC18" s="531">
        <v>57.8</v>
      </c>
      <c r="AD18" s="532"/>
      <c r="AE18" s="532"/>
      <c r="AF18" s="532"/>
      <c r="AG18" s="533"/>
      <c r="AH18" s="531">
        <v>57.4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5863543</v>
      </c>
      <c r="BO18" s="416"/>
      <c r="BP18" s="416"/>
      <c r="BQ18" s="416"/>
      <c r="BR18" s="416"/>
      <c r="BS18" s="416"/>
      <c r="BT18" s="416"/>
      <c r="BU18" s="417"/>
      <c r="BV18" s="415">
        <v>5768724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9569956</v>
      </c>
      <c r="BO19" s="416"/>
      <c r="BP19" s="416"/>
      <c r="BQ19" s="416"/>
      <c r="BR19" s="416"/>
      <c r="BS19" s="416"/>
      <c r="BT19" s="416"/>
      <c r="BU19" s="417"/>
      <c r="BV19" s="415">
        <v>9194872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4669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15622448</v>
      </c>
      <c r="BO23" s="416"/>
      <c r="BP23" s="416"/>
      <c r="BQ23" s="416"/>
      <c r="BR23" s="416"/>
      <c r="BS23" s="416"/>
      <c r="BT23" s="416"/>
      <c r="BU23" s="417"/>
      <c r="BV23" s="415">
        <v>15583165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7450</v>
      </c>
      <c r="R24" s="467"/>
      <c r="S24" s="467"/>
      <c r="T24" s="467"/>
      <c r="U24" s="467"/>
      <c r="V24" s="506"/>
      <c r="W24" s="561"/>
      <c r="X24" s="549"/>
      <c r="Y24" s="550"/>
      <c r="Z24" s="465" t="s">
        <v>151</v>
      </c>
      <c r="AA24" s="445"/>
      <c r="AB24" s="445"/>
      <c r="AC24" s="445"/>
      <c r="AD24" s="445"/>
      <c r="AE24" s="445"/>
      <c r="AF24" s="445"/>
      <c r="AG24" s="446"/>
      <c r="AH24" s="466">
        <v>167</v>
      </c>
      <c r="AI24" s="467"/>
      <c r="AJ24" s="467"/>
      <c r="AK24" s="467"/>
      <c r="AL24" s="506"/>
      <c r="AM24" s="466">
        <v>510853</v>
      </c>
      <c r="AN24" s="467"/>
      <c r="AO24" s="467"/>
      <c r="AP24" s="467"/>
      <c r="AQ24" s="467"/>
      <c r="AR24" s="506"/>
      <c r="AS24" s="466">
        <v>3059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12623755</v>
      </c>
      <c r="BO24" s="416"/>
      <c r="BP24" s="416"/>
      <c r="BQ24" s="416"/>
      <c r="BR24" s="416"/>
      <c r="BS24" s="416"/>
      <c r="BT24" s="416"/>
      <c r="BU24" s="417"/>
      <c r="BV24" s="415">
        <v>12460278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3768086</v>
      </c>
      <c r="BO25" s="379"/>
      <c r="BP25" s="379"/>
      <c r="BQ25" s="379"/>
      <c r="BR25" s="379"/>
      <c r="BS25" s="379"/>
      <c r="BT25" s="379"/>
      <c r="BU25" s="380"/>
      <c r="BV25" s="378">
        <v>3696764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5650</v>
      </c>
      <c r="R26" s="467"/>
      <c r="S26" s="467"/>
      <c r="T26" s="467"/>
      <c r="U26" s="467"/>
      <c r="V26" s="506"/>
      <c r="W26" s="561"/>
      <c r="X26" s="549"/>
      <c r="Y26" s="550"/>
      <c r="Z26" s="465" t="s">
        <v>157</v>
      </c>
      <c r="AA26" s="571"/>
      <c r="AB26" s="571"/>
      <c r="AC26" s="571"/>
      <c r="AD26" s="571"/>
      <c r="AE26" s="571"/>
      <c r="AF26" s="571"/>
      <c r="AG26" s="572"/>
      <c r="AH26" s="466">
        <v>6</v>
      </c>
      <c r="AI26" s="467"/>
      <c r="AJ26" s="467"/>
      <c r="AK26" s="467"/>
      <c r="AL26" s="506"/>
      <c r="AM26" s="466">
        <v>17670</v>
      </c>
      <c r="AN26" s="467"/>
      <c r="AO26" s="467"/>
      <c r="AP26" s="467"/>
      <c r="AQ26" s="467"/>
      <c r="AR26" s="506"/>
      <c r="AS26" s="466">
        <v>2945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3180</v>
      </c>
      <c r="R27" s="467"/>
      <c r="S27" s="467"/>
      <c r="T27" s="467"/>
      <c r="U27" s="467"/>
      <c r="V27" s="506"/>
      <c r="W27" s="561"/>
      <c r="X27" s="549"/>
      <c r="Y27" s="550"/>
      <c r="Z27" s="465" t="s">
        <v>160</v>
      </c>
      <c r="AA27" s="445"/>
      <c r="AB27" s="445"/>
      <c r="AC27" s="445"/>
      <c r="AD27" s="445"/>
      <c r="AE27" s="445"/>
      <c r="AF27" s="445"/>
      <c r="AG27" s="446"/>
      <c r="AH27" s="466">
        <v>6</v>
      </c>
      <c r="AI27" s="467"/>
      <c r="AJ27" s="467"/>
      <c r="AK27" s="467"/>
      <c r="AL27" s="506"/>
      <c r="AM27" s="466">
        <v>19842</v>
      </c>
      <c r="AN27" s="467"/>
      <c r="AO27" s="467"/>
      <c r="AP27" s="467"/>
      <c r="AQ27" s="467"/>
      <c r="AR27" s="506"/>
      <c r="AS27" s="466">
        <v>3307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2640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6843446</v>
      </c>
      <c r="BO28" s="379"/>
      <c r="BP28" s="379"/>
      <c r="BQ28" s="379"/>
      <c r="BR28" s="379"/>
      <c r="BS28" s="379"/>
      <c r="BT28" s="379"/>
      <c r="BU28" s="380"/>
      <c r="BV28" s="378">
        <v>6297765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13</v>
      </c>
      <c r="M29" s="467"/>
      <c r="N29" s="467"/>
      <c r="O29" s="467"/>
      <c r="P29" s="506"/>
      <c r="Q29" s="466">
        <v>2440</v>
      </c>
      <c r="R29" s="467"/>
      <c r="S29" s="467"/>
      <c r="T29" s="467"/>
      <c r="U29" s="467"/>
      <c r="V29" s="506"/>
      <c r="W29" s="562"/>
      <c r="X29" s="563"/>
      <c r="Y29" s="564"/>
      <c r="Z29" s="465" t="s">
        <v>167</v>
      </c>
      <c r="AA29" s="445"/>
      <c r="AB29" s="445"/>
      <c r="AC29" s="445"/>
      <c r="AD29" s="445"/>
      <c r="AE29" s="445"/>
      <c r="AF29" s="445"/>
      <c r="AG29" s="446"/>
      <c r="AH29" s="466">
        <v>173</v>
      </c>
      <c r="AI29" s="467"/>
      <c r="AJ29" s="467"/>
      <c r="AK29" s="467"/>
      <c r="AL29" s="506"/>
      <c r="AM29" s="466">
        <v>530695</v>
      </c>
      <c r="AN29" s="467"/>
      <c r="AO29" s="467"/>
      <c r="AP29" s="467"/>
      <c r="AQ29" s="467"/>
      <c r="AR29" s="506"/>
      <c r="AS29" s="466">
        <v>3068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557577</v>
      </c>
      <c r="BO29" s="416"/>
      <c r="BP29" s="416"/>
      <c r="BQ29" s="416"/>
      <c r="BR29" s="416"/>
      <c r="BS29" s="416"/>
      <c r="BT29" s="416"/>
      <c r="BU29" s="417"/>
      <c r="BV29" s="415">
        <v>552800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2758707</v>
      </c>
      <c r="BO30" s="585"/>
      <c r="BP30" s="585"/>
      <c r="BQ30" s="585"/>
      <c r="BR30" s="585"/>
      <c r="BS30" s="585"/>
      <c r="BT30" s="585"/>
      <c r="BU30" s="586"/>
      <c r="BV30" s="584">
        <v>3028146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国民健康保険病院事業会計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岡山県市町村総合事務組合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鏡野町振興公社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津山・富線共同バス運行事業特別会計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水道事業会計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岡山県市町村総合事務組合　貸付金特別会計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夢アグリ鏡野</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奨学会特別会計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IF('各会計、関係団体の財政状況及び健全化判断比率'!B36="","",'各会計、関係団体の財政状況及び健全化判断比率'!B36)</f>
        <v>林業集落排水事業特別会計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岡山県市町村総合事務組合　脱退還付金特別会計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未来奥津</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越畑専用水道特別会計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14</v>
      </c>
      <c r="BF37" s="596"/>
      <c r="BG37" s="597" t="str">
        <f>IF('各会計、関係団体の財政状況及び健全化判断比率'!B37="","",'各会計、関係団体の財政状況及び健全化判断比率'!B37)</f>
        <v>公共下水道特別会計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岡山県後期高齢者医療広域連合　一般会計</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花美人の里</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岡山県後期高齢者医療広域連合　後期高齢者医療特別会計</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上齋原振興公社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岡山県市町村税整理組合　一般会計</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人形峠原子力産業</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岡山県広域水道企業団　水道用水供給事業会計</v>
      </c>
      <c r="BZ40" s="597"/>
      <c r="CA40" s="597"/>
      <c r="CB40" s="597"/>
      <c r="CC40" s="597"/>
      <c r="CD40" s="597"/>
      <c r="CE40" s="597"/>
      <c r="CF40" s="597"/>
      <c r="CG40" s="597"/>
      <c r="CH40" s="597"/>
      <c r="CI40" s="597"/>
      <c r="CJ40" s="597"/>
      <c r="CK40" s="597"/>
      <c r="CL40" s="597"/>
      <c r="CM40" s="597"/>
      <c r="CN40" s="165"/>
      <c r="CO40" s="596">
        <f t="shared" si="3"/>
        <v>31</v>
      </c>
      <c r="CP40" s="596"/>
      <c r="CQ40" s="597" t="str">
        <f>IF('各会計、関係団体の財政状況及び健全化判断比率'!BS13="","",'各会計、関係団体の財政状況及び健全化判断比率'!BS13)</f>
        <v>ファーム登美</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津山広域事務組合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津山広域事務組合　ふるさと振興事業特別会計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津山圏域西部衛生施設組合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534</v>
      </c>
      <c r="D34" s="1181"/>
      <c r="E34" s="1182"/>
      <c r="F34" s="32">
        <v>18.579999999999998</v>
      </c>
      <c r="G34" s="33">
        <v>18.63</v>
      </c>
      <c r="H34" s="33">
        <v>19.079999999999998</v>
      </c>
      <c r="I34" s="33">
        <v>20.49</v>
      </c>
      <c r="J34" s="34">
        <v>22.45</v>
      </c>
      <c r="K34" s="22"/>
      <c r="L34" s="22"/>
      <c r="M34" s="22"/>
      <c r="N34" s="22"/>
      <c r="O34" s="22"/>
      <c r="P34" s="22"/>
    </row>
    <row r="35" spans="1:16" ht="39" customHeight="1" x14ac:dyDescent="0.15">
      <c r="A35" s="22"/>
      <c r="B35" s="35"/>
      <c r="C35" s="1175" t="s">
        <v>535</v>
      </c>
      <c r="D35" s="1176"/>
      <c r="E35" s="1177"/>
      <c r="F35" s="36">
        <v>11.47</v>
      </c>
      <c r="G35" s="37">
        <v>9.06</v>
      </c>
      <c r="H35" s="37">
        <v>8.74</v>
      </c>
      <c r="I35" s="37">
        <v>12.57</v>
      </c>
      <c r="J35" s="38">
        <v>15.71</v>
      </c>
      <c r="K35" s="22"/>
      <c r="L35" s="22"/>
      <c r="M35" s="22"/>
      <c r="N35" s="22"/>
      <c r="O35" s="22"/>
      <c r="P35" s="22"/>
    </row>
    <row r="36" spans="1:16" ht="39" customHeight="1" x14ac:dyDescent="0.15">
      <c r="A36" s="22"/>
      <c r="B36" s="35"/>
      <c r="C36" s="1175" t="s">
        <v>536</v>
      </c>
      <c r="D36" s="1176"/>
      <c r="E36" s="1177"/>
      <c r="F36" s="36">
        <v>7.5</v>
      </c>
      <c r="G36" s="37">
        <v>7.64</v>
      </c>
      <c r="H36" s="37">
        <v>8.15</v>
      </c>
      <c r="I36" s="37">
        <v>9.08</v>
      </c>
      <c r="J36" s="38">
        <v>9.86</v>
      </c>
      <c r="K36" s="22"/>
      <c r="L36" s="22"/>
      <c r="M36" s="22"/>
      <c r="N36" s="22"/>
      <c r="O36" s="22"/>
      <c r="P36" s="22"/>
    </row>
    <row r="37" spans="1:16" ht="39" customHeight="1" x14ac:dyDescent="0.15">
      <c r="A37" s="22"/>
      <c r="B37" s="35"/>
      <c r="C37" s="1175" t="s">
        <v>537</v>
      </c>
      <c r="D37" s="1176"/>
      <c r="E37" s="1177"/>
      <c r="F37" s="36">
        <v>0.05</v>
      </c>
      <c r="G37" s="37">
        <v>0</v>
      </c>
      <c r="H37" s="37">
        <v>0.14000000000000001</v>
      </c>
      <c r="I37" s="37">
        <v>0.06</v>
      </c>
      <c r="J37" s="38">
        <v>0.89</v>
      </c>
      <c r="K37" s="22"/>
      <c r="L37" s="22"/>
      <c r="M37" s="22"/>
      <c r="N37" s="22"/>
      <c r="O37" s="22"/>
      <c r="P37" s="22"/>
    </row>
    <row r="38" spans="1:16" ht="39" customHeight="1" x14ac:dyDescent="0.15">
      <c r="A38" s="22"/>
      <c r="B38" s="35"/>
      <c r="C38" s="1175" t="s">
        <v>538</v>
      </c>
      <c r="D38" s="1176"/>
      <c r="E38" s="1177"/>
      <c r="F38" s="36">
        <v>1.02</v>
      </c>
      <c r="G38" s="37">
        <v>0.9</v>
      </c>
      <c r="H38" s="37">
        <v>1.02</v>
      </c>
      <c r="I38" s="37">
        <v>0.48</v>
      </c>
      <c r="J38" s="38">
        <v>0.56000000000000005</v>
      </c>
      <c r="K38" s="22"/>
      <c r="L38" s="22"/>
      <c r="M38" s="22"/>
      <c r="N38" s="22"/>
      <c r="O38" s="22"/>
      <c r="P38" s="22"/>
    </row>
    <row r="39" spans="1:16" ht="39" customHeight="1" x14ac:dyDescent="0.15">
      <c r="A39" s="22"/>
      <c r="B39" s="35"/>
      <c r="C39" s="1175" t="s">
        <v>539</v>
      </c>
      <c r="D39" s="1176"/>
      <c r="E39" s="1177"/>
      <c r="F39" s="36">
        <v>0.05</v>
      </c>
      <c r="G39" s="37">
        <v>0.06</v>
      </c>
      <c r="H39" s="37">
        <v>0.2</v>
      </c>
      <c r="I39" s="37">
        <v>2.0299999999999998</v>
      </c>
      <c r="J39" s="38">
        <v>0.41</v>
      </c>
      <c r="K39" s="22"/>
      <c r="L39" s="22"/>
      <c r="M39" s="22"/>
      <c r="N39" s="22"/>
      <c r="O39" s="22"/>
      <c r="P39" s="22"/>
    </row>
    <row r="40" spans="1:16" ht="39" customHeight="1" x14ac:dyDescent="0.15">
      <c r="A40" s="22"/>
      <c r="B40" s="35"/>
      <c r="C40" s="1175" t="s">
        <v>540</v>
      </c>
      <c r="D40" s="1176"/>
      <c r="E40" s="1177"/>
      <c r="F40" s="36">
        <v>0.02</v>
      </c>
      <c r="G40" s="37">
        <v>0.34</v>
      </c>
      <c r="H40" s="37">
        <v>0.25</v>
      </c>
      <c r="I40" s="37">
        <v>0.49</v>
      </c>
      <c r="J40" s="38">
        <v>0.28999999999999998</v>
      </c>
      <c r="K40" s="22"/>
      <c r="L40" s="22"/>
      <c r="M40" s="22"/>
      <c r="N40" s="22"/>
      <c r="O40" s="22"/>
      <c r="P40" s="22"/>
    </row>
    <row r="41" spans="1:16" ht="39" customHeight="1" x14ac:dyDescent="0.15">
      <c r="A41" s="22"/>
      <c r="B41" s="35"/>
      <c r="C41" s="1175" t="s">
        <v>541</v>
      </c>
      <c r="D41" s="1176"/>
      <c r="E41" s="1177"/>
      <c r="F41" s="36">
        <v>0.3</v>
      </c>
      <c r="G41" s="37">
        <v>0.1</v>
      </c>
      <c r="H41" s="37">
        <v>0.08</v>
      </c>
      <c r="I41" s="37">
        <v>0.08</v>
      </c>
      <c r="J41" s="38">
        <v>0.08</v>
      </c>
      <c r="K41" s="22"/>
      <c r="L41" s="22"/>
      <c r="M41" s="22"/>
      <c r="N41" s="22"/>
      <c r="O41" s="22"/>
      <c r="P41" s="22"/>
    </row>
    <row r="42" spans="1:16" ht="39" customHeight="1" x14ac:dyDescent="0.15">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543</v>
      </c>
      <c r="D43" s="1179"/>
      <c r="E43" s="1180"/>
      <c r="F43" s="41">
        <v>0.39</v>
      </c>
      <c r="G43" s="42">
        <v>0.33</v>
      </c>
      <c r="H43" s="42">
        <v>0.16</v>
      </c>
      <c r="I43" s="42">
        <v>0.23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1734</v>
      </c>
      <c r="L45" s="60">
        <v>1582</v>
      </c>
      <c r="M45" s="60">
        <v>1423</v>
      </c>
      <c r="N45" s="60">
        <v>1381</v>
      </c>
      <c r="O45" s="61">
        <v>1333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581</v>
      </c>
      <c r="L48" s="64">
        <v>558</v>
      </c>
      <c r="M48" s="64">
        <v>528</v>
      </c>
      <c r="N48" s="64">
        <v>558</v>
      </c>
      <c r="O48" s="65">
        <v>538</v>
      </c>
      <c r="P48" s="48"/>
      <c r="Q48" s="48"/>
      <c r="R48" s="48"/>
      <c r="S48" s="48"/>
      <c r="T48" s="48"/>
      <c r="U48" s="48"/>
    </row>
    <row r="49" spans="1:21" ht="30.75" customHeight="1" x14ac:dyDescent="0.15">
      <c r="A49" s="48"/>
      <c r="B49" s="1193"/>
      <c r="C49" s="1194"/>
      <c r="D49" s="62"/>
      <c r="E49" s="1185" t="s">
        <v>16</v>
      </c>
      <c r="F49" s="1185"/>
      <c r="G49" s="1185"/>
      <c r="H49" s="1185"/>
      <c r="I49" s="1185"/>
      <c r="J49" s="1186"/>
      <c r="K49" s="63">
        <v>53</v>
      </c>
      <c r="L49" s="64">
        <v>42</v>
      </c>
      <c r="M49" s="64">
        <v>40</v>
      </c>
      <c r="N49" s="64">
        <v>32</v>
      </c>
      <c r="O49" s="65">
        <v>25</v>
      </c>
      <c r="P49" s="48"/>
      <c r="Q49" s="48"/>
      <c r="R49" s="48"/>
      <c r="S49" s="48"/>
      <c r="T49" s="48"/>
      <c r="U49" s="48"/>
    </row>
    <row r="50" spans="1:21" ht="30.75" customHeight="1" x14ac:dyDescent="0.15">
      <c r="A50" s="48"/>
      <c r="B50" s="1193"/>
      <c r="C50" s="1194"/>
      <c r="D50" s="62"/>
      <c r="E50" s="1185" t="s">
        <v>17</v>
      </c>
      <c r="F50" s="1185"/>
      <c r="G50" s="1185"/>
      <c r="H50" s="1185"/>
      <c r="I50" s="1185"/>
      <c r="J50" s="1186"/>
      <c r="K50" s="63">
        <v>2</v>
      </c>
      <c r="L50" s="64">
        <v>1</v>
      </c>
      <c r="M50" s="64">
        <v>306</v>
      </c>
      <c r="N50" s="64">
        <v>152</v>
      </c>
      <c r="O50" s="65">
        <v>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1532</v>
      </c>
      <c r="L52" s="64">
        <v>1515</v>
      </c>
      <c r="M52" s="64">
        <v>1526</v>
      </c>
      <c r="N52" s="64">
        <v>1555</v>
      </c>
      <c r="O52" s="65">
        <v>1530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838</v>
      </c>
      <c r="L53" s="69">
        <v>668</v>
      </c>
      <c r="M53" s="69">
        <v>771</v>
      </c>
      <c r="N53" s="69">
        <v>568</v>
      </c>
      <c r="O53" s="70">
        <v>367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99" t="s">
        <v>24</v>
      </c>
      <c r="C41" s="1200"/>
      <c r="D41" s="81"/>
      <c r="E41" s="1205" t="s">
        <v>25</v>
      </c>
      <c r="F41" s="1205"/>
      <c r="G41" s="1205"/>
      <c r="H41" s="1206"/>
      <c r="I41" s="82">
        <v>12085</v>
      </c>
      <c r="J41" s="83">
        <v>12006</v>
      </c>
      <c r="K41" s="83">
        <v>13014</v>
      </c>
      <c r="L41" s="83">
        <v>15583</v>
      </c>
      <c r="M41" s="84">
        <v>15622</v>
      </c>
    </row>
    <row r="42" spans="2:13" ht="27.75" customHeight="1" x14ac:dyDescent="0.15">
      <c r="B42" s="1201"/>
      <c r="C42" s="1202"/>
      <c r="D42" s="85"/>
      <c r="E42" s="1207" t="s">
        <v>26</v>
      </c>
      <c r="F42" s="1207"/>
      <c r="G42" s="1207"/>
      <c r="H42" s="1208"/>
      <c r="I42" s="86">
        <v>48</v>
      </c>
      <c r="J42" s="87">
        <v>8612</v>
      </c>
      <c r="K42" s="87">
        <v>7044</v>
      </c>
      <c r="L42" s="87">
        <v>3697</v>
      </c>
      <c r="M42" s="88">
        <v>3565</v>
      </c>
    </row>
    <row r="43" spans="2:13" ht="27.75" customHeight="1" x14ac:dyDescent="0.15">
      <c r="B43" s="1201"/>
      <c r="C43" s="1202"/>
      <c r="D43" s="85"/>
      <c r="E43" s="1207" t="s">
        <v>27</v>
      </c>
      <c r="F43" s="1207"/>
      <c r="G43" s="1207"/>
      <c r="H43" s="1208"/>
      <c r="I43" s="86">
        <v>8242</v>
      </c>
      <c r="J43" s="87">
        <v>8039</v>
      </c>
      <c r="K43" s="87">
        <v>7651</v>
      </c>
      <c r="L43" s="87">
        <v>7833</v>
      </c>
      <c r="M43" s="88">
        <v>8354</v>
      </c>
    </row>
    <row r="44" spans="2:13" ht="27.75" customHeight="1" x14ac:dyDescent="0.15">
      <c r="B44" s="1201"/>
      <c r="C44" s="1202"/>
      <c r="D44" s="85"/>
      <c r="E44" s="1207" t="s">
        <v>28</v>
      </c>
      <c r="F44" s="1207"/>
      <c r="G44" s="1207"/>
      <c r="H44" s="1208"/>
      <c r="I44" s="86">
        <v>229</v>
      </c>
      <c r="J44" s="87">
        <v>203</v>
      </c>
      <c r="K44" s="87">
        <v>306</v>
      </c>
      <c r="L44" s="87">
        <v>594</v>
      </c>
      <c r="M44" s="88">
        <v>957</v>
      </c>
    </row>
    <row r="45" spans="2:13" ht="27.75" customHeight="1" x14ac:dyDescent="0.15">
      <c r="B45" s="1201"/>
      <c r="C45" s="1202"/>
      <c r="D45" s="85"/>
      <c r="E45" s="1207" t="s">
        <v>29</v>
      </c>
      <c r="F45" s="1207"/>
      <c r="G45" s="1207"/>
      <c r="H45" s="1208"/>
      <c r="I45" s="86">
        <v>1493</v>
      </c>
      <c r="J45" s="87">
        <v>1455</v>
      </c>
      <c r="K45" s="87">
        <v>1304</v>
      </c>
      <c r="L45" s="87">
        <v>1178</v>
      </c>
      <c r="M45" s="88">
        <v>1042</v>
      </c>
    </row>
    <row r="46" spans="2:13" ht="27.75" customHeight="1" x14ac:dyDescent="0.15">
      <c r="B46" s="1201"/>
      <c r="C46" s="1202"/>
      <c r="D46" s="85"/>
      <c r="E46" s="1207" t="s">
        <v>30</v>
      </c>
      <c r="F46" s="1207"/>
      <c r="G46" s="1207"/>
      <c r="H46" s="1208"/>
      <c r="I46" s="86">
        <v>1</v>
      </c>
      <c r="J46" s="87" t="s">
        <v>489</v>
      </c>
      <c r="K46" s="87" t="s">
        <v>489</v>
      </c>
      <c r="L46" s="87" t="s">
        <v>489</v>
      </c>
      <c r="M46" s="88" t="s">
        <v>489</v>
      </c>
    </row>
    <row r="47" spans="2:13" ht="27.75" customHeight="1" x14ac:dyDescent="0.15">
      <c r="B47" s="1201"/>
      <c r="C47" s="1202"/>
      <c r="D47" s="85"/>
      <c r="E47" s="1207" t="s">
        <v>31</v>
      </c>
      <c r="F47" s="1207"/>
      <c r="G47" s="1207"/>
      <c r="H47" s="1208"/>
      <c r="I47" s="86" t="s">
        <v>489</v>
      </c>
      <c r="J47" s="87" t="s">
        <v>489</v>
      </c>
      <c r="K47" s="87" t="s">
        <v>489</v>
      </c>
      <c r="L47" s="87" t="s">
        <v>489</v>
      </c>
      <c r="M47" s="88" t="s">
        <v>489</v>
      </c>
    </row>
    <row r="48" spans="2:13" ht="27.75" customHeight="1" x14ac:dyDescent="0.15">
      <c r="B48" s="1203"/>
      <c r="C48" s="1204"/>
      <c r="D48" s="85"/>
      <c r="E48" s="1207" t="s">
        <v>32</v>
      </c>
      <c r="F48" s="1207"/>
      <c r="G48" s="1207"/>
      <c r="H48" s="1208"/>
      <c r="I48" s="86" t="s">
        <v>489</v>
      </c>
      <c r="J48" s="87" t="s">
        <v>489</v>
      </c>
      <c r="K48" s="87" t="s">
        <v>489</v>
      </c>
      <c r="L48" s="87" t="s">
        <v>489</v>
      </c>
      <c r="M48" s="88" t="s">
        <v>489</v>
      </c>
    </row>
    <row r="49" spans="2:13" ht="27.75" customHeight="1" x14ac:dyDescent="0.15">
      <c r="B49" s="1209" t="s">
        <v>33</v>
      </c>
      <c r="C49" s="1210"/>
      <c r="D49" s="89"/>
      <c r="E49" s="1207" t="s">
        <v>34</v>
      </c>
      <c r="F49" s="1207"/>
      <c r="G49" s="1207"/>
      <c r="H49" s="1208"/>
      <c r="I49" s="86">
        <v>5761</v>
      </c>
      <c r="J49" s="87">
        <v>6581</v>
      </c>
      <c r="K49" s="87">
        <v>7483</v>
      </c>
      <c r="L49" s="87">
        <v>7965</v>
      </c>
      <c r="M49" s="88">
        <v>8241</v>
      </c>
    </row>
    <row r="50" spans="2:13" ht="27.75" customHeight="1" x14ac:dyDescent="0.15">
      <c r="B50" s="1201"/>
      <c r="C50" s="1202"/>
      <c r="D50" s="85"/>
      <c r="E50" s="1207" t="s">
        <v>35</v>
      </c>
      <c r="F50" s="1207"/>
      <c r="G50" s="1207"/>
      <c r="H50" s="1208"/>
      <c r="I50" s="86">
        <v>1170</v>
      </c>
      <c r="J50" s="87">
        <v>1061</v>
      </c>
      <c r="K50" s="87">
        <v>918</v>
      </c>
      <c r="L50" s="87">
        <v>794</v>
      </c>
      <c r="M50" s="88">
        <v>682</v>
      </c>
    </row>
    <row r="51" spans="2:13" ht="27.75" customHeight="1" x14ac:dyDescent="0.15">
      <c r="B51" s="1203"/>
      <c r="C51" s="1204"/>
      <c r="D51" s="85"/>
      <c r="E51" s="1207" t="s">
        <v>36</v>
      </c>
      <c r="F51" s="1207"/>
      <c r="G51" s="1207"/>
      <c r="H51" s="1208"/>
      <c r="I51" s="86">
        <v>13581</v>
      </c>
      <c r="J51" s="87">
        <v>13889</v>
      </c>
      <c r="K51" s="87">
        <v>14634</v>
      </c>
      <c r="L51" s="87">
        <v>16687</v>
      </c>
      <c r="M51" s="88">
        <v>16925</v>
      </c>
    </row>
    <row r="52" spans="2:13" ht="27.75" customHeight="1" thickBot="1" x14ac:dyDescent="0.2">
      <c r="B52" s="1211" t="s">
        <v>37</v>
      </c>
      <c r="C52" s="1212"/>
      <c r="D52" s="90"/>
      <c r="E52" s="1213" t="s">
        <v>38</v>
      </c>
      <c r="F52" s="1213"/>
      <c r="G52" s="1213"/>
      <c r="H52" s="1214"/>
      <c r="I52" s="91">
        <v>1587</v>
      </c>
      <c r="J52" s="92">
        <v>8784</v>
      </c>
      <c r="K52" s="92">
        <v>6284</v>
      </c>
      <c r="L52" s="92">
        <v>3439</v>
      </c>
      <c r="M52" s="93">
        <v>3692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585</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585</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584</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579</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583</v>
      </c>
    </row>
    <row r="50" spans="1:17" ht="13.5" x14ac:dyDescent="0.15">
      <c r="B50" s="248"/>
      <c r="C50" s="244"/>
      <c r="D50" s="244"/>
      <c r="E50" s="244"/>
      <c r="F50" s="244"/>
      <c r="G50" s="1224"/>
      <c r="H50" s="1225"/>
      <c r="I50" s="1225"/>
      <c r="J50" s="1226"/>
      <c r="K50" s="345" t="s">
        <v>528</v>
      </c>
      <c r="L50" s="345" t="s">
        <v>529</v>
      </c>
      <c r="M50" s="345" t="s">
        <v>530</v>
      </c>
      <c r="N50" s="345" t="s">
        <v>531</v>
      </c>
      <c r="O50" s="345" t="s">
        <v>532</v>
      </c>
    </row>
    <row r="51" spans="1:17" ht="13.5" x14ac:dyDescent="0.15">
      <c r="B51" s="248"/>
      <c r="C51" s="244"/>
      <c r="D51" s="244"/>
      <c r="E51" s="244"/>
      <c r="F51" s="244"/>
      <c r="G51" s="1227" t="s">
        <v>577</v>
      </c>
      <c r="H51" s="1228"/>
      <c r="I51" s="1233" t="s">
        <v>575</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582</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576</v>
      </c>
      <c r="H55" s="1241"/>
      <c r="I55" s="1237" t="s">
        <v>575</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581</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580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579</v>
      </c>
      <c r="I64" s="352"/>
      <c r="J64" s="352"/>
      <c r="K64" s="352"/>
      <c r="L64" s="244"/>
      <c r="M64" s="244"/>
      <c r="N64" s="244"/>
      <c r="O64" s="244"/>
    </row>
    <row r="65" spans="2:30" ht="13.5" x14ac:dyDescent="0.15">
      <c r="B65" s="248"/>
      <c r="C65" s="244"/>
      <c r="D65" s="244"/>
      <c r="E65" s="244"/>
      <c r="F65" s="244"/>
      <c r="G65" s="1247" t="s">
        <v>586</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578</v>
      </c>
      <c r="I71" s="349"/>
      <c r="J71" s="348"/>
      <c r="K71" s="348"/>
      <c r="L71" s="347"/>
      <c r="M71" s="348"/>
      <c r="N71" s="347"/>
      <c r="O71" s="346"/>
    </row>
    <row r="72" spans="2:30" ht="13.5" x14ac:dyDescent="0.15">
      <c r="B72" s="248"/>
      <c r="C72" s="244"/>
      <c r="D72" s="244"/>
      <c r="E72" s="244"/>
      <c r="F72" s="244"/>
      <c r="G72" s="1224"/>
      <c r="H72" s="1225"/>
      <c r="I72" s="1225"/>
      <c r="J72" s="1226"/>
      <c r="K72" s="345" t="s">
        <v>528</v>
      </c>
      <c r="L72" s="345" t="s">
        <v>529</v>
      </c>
      <c r="M72" s="345" t="s">
        <v>530</v>
      </c>
      <c r="N72" s="345" t="s">
        <v>531</v>
      </c>
      <c r="O72" s="345" t="s">
        <v>532</v>
      </c>
    </row>
    <row r="73" spans="2:30" ht="13.5" x14ac:dyDescent="0.15">
      <c r="B73" s="248"/>
      <c r="C73" s="244"/>
      <c r="D73" s="244"/>
      <c r="E73" s="244"/>
      <c r="F73" s="244"/>
      <c r="G73" s="1227" t="s">
        <v>577</v>
      </c>
      <c r="H73" s="1228"/>
      <c r="I73" s="1233" t="s">
        <v>575</v>
      </c>
      <c r="J73" s="1233"/>
      <c r="K73" s="1248">
        <v>27.5</v>
      </c>
      <c r="L73" s="1248">
        <v>143.80000000000001</v>
      </c>
      <c r="M73" s="1236">
        <v>103</v>
      </c>
      <c r="N73" s="1236">
        <v>57.5</v>
      </c>
      <c r="O73" s="1236">
        <v>63.2</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574</v>
      </c>
      <c r="J75" s="1237"/>
      <c r="K75" s="1249">
        <v>15.8</v>
      </c>
      <c r="L75" s="1249">
        <v>13.7</v>
      </c>
      <c r="M75" s="1249">
        <v>12.6</v>
      </c>
      <c r="N75" s="1249">
        <v>9.6999999999999993</v>
      </c>
      <c r="O75" s="1249">
        <v>8.1</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576</v>
      </c>
      <c r="H77" s="1241"/>
      <c r="I77" s="1237" t="s">
        <v>575</v>
      </c>
      <c r="J77" s="1237"/>
      <c r="K77" s="1248">
        <v>35.299999999999997</v>
      </c>
      <c r="L77" s="1248">
        <v>29.4</v>
      </c>
      <c r="M77" s="1236">
        <v>18.899999999999999</v>
      </c>
      <c r="N77" s="1236">
        <v>10.199999999999999</v>
      </c>
      <c r="O77" s="1236">
        <v>20.2</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574</v>
      </c>
      <c r="J79" s="1246"/>
      <c r="K79" s="1251">
        <v>11.6</v>
      </c>
      <c r="L79" s="1251">
        <v>10.9</v>
      </c>
      <c r="M79" s="1251">
        <v>10.1</v>
      </c>
      <c r="N79" s="1251">
        <v>9.1</v>
      </c>
      <c r="O79" s="1251">
        <v>9.3000000000000007</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116427</v>
      </c>
      <c r="E3" s="116"/>
      <c r="F3" s="117">
        <v>70897</v>
      </c>
      <c r="G3" s="118"/>
      <c r="H3" s="119"/>
    </row>
    <row r="4" spans="1:8" x14ac:dyDescent="0.15">
      <c r="A4" s="120"/>
      <c r="B4" s="121"/>
      <c r="C4" s="122"/>
      <c r="D4" s="123">
        <v>97670</v>
      </c>
      <c r="E4" s="124"/>
      <c r="F4" s="125">
        <v>39878</v>
      </c>
      <c r="G4" s="126"/>
      <c r="H4" s="127"/>
    </row>
    <row r="5" spans="1:8" x14ac:dyDescent="0.15">
      <c r="A5" s="108" t="s">
        <v>522</v>
      </c>
      <c r="B5" s="113"/>
      <c r="C5" s="114"/>
      <c r="D5" s="115">
        <v>144079</v>
      </c>
      <c r="E5" s="116"/>
      <c r="F5" s="117">
        <v>66496</v>
      </c>
      <c r="G5" s="118"/>
      <c r="H5" s="119"/>
    </row>
    <row r="6" spans="1:8" x14ac:dyDescent="0.15">
      <c r="A6" s="120"/>
      <c r="B6" s="121"/>
      <c r="C6" s="122"/>
      <c r="D6" s="123">
        <v>104993</v>
      </c>
      <c r="E6" s="124"/>
      <c r="F6" s="125">
        <v>36530</v>
      </c>
      <c r="G6" s="126"/>
      <c r="H6" s="127"/>
    </row>
    <row r="7" spans="1:8" x14ac:dyDescent="0.15">
      <c r="A7" s="108" t="s">
        <v>523</v>
      </c>
      <c r="B7" s="113"/>
      <c r="C7" s="114"/>
      <c r="D7" s="115">
        <v>236156</v>
      </c>
      <c r="E7" s="116"/>
      <c r="F7" s="117">
        <v>82748</v>
      </c>
      <c r="G7" s="118"/>
      <c r="H7" s="119"/>
    </row>
    <row r="8" spans="1:8" x14ac:dyDescent="0.15">
      <c r="A8" s="120"/>
      <c r="B8" s="121"/>
      <c r="C8" s="122"/>
      <c r="D8" s="123">
        <v>215452</v>
      </c>
      <c r="E8" s="124"/>
      <c r="F8" s="125">
        <v>44732</v>
      </c>
      <c r="G8" s="126"/>
      <c r="H8" s="127"/>
    </row>
    <row r="9" spans="1:8" x14ac:dyDescent="0.15">
      <c r="A9" s="108" t="s">
        <v>524</v>
      </c>
      <c r="B9" s="113"/>
      <c r="C9" s="114"/>
      <c r="D9" s="115">
        <v>355835</v>
      </c>
      <c r="E9" s="116"/>
      <c r="F9" s="117">
        <v>91837</v>
      </c>
      <c r="G9" s="118"/>
      <c r="H9" s="119"/>
    </row>
    <row r="10" spans="1:8" x14ac:dyDescent="0.15">
      <c r="A10" s="120"/>
      <c r="B10" s="121"/>
      <c r="C10" s="122"/>
      <c r="D10" s="123">
        <v>340975</v>
      </c>
      <c r="E10" s="124"/>
      <c r="F10" s="125">
        <v>54439</v>
      </c>
      <c r="G10" s="126"/>
      <c r="H10" s="127"/>
    </row>
    <row r="11" spans="1:8" x14ac:dyDescent="0.15">
      <c r="A11" s="108" t="s">
        <v>525</v>
      </c>
      <c r="B11" s="113"/>
      <c r="C11" s="114"/>
      <c r="D11" s="115">
        <v>180314</v>
      </c>
      <c r="E11" s="116"/>
      <c r="F11" s="117">
        <v>106092</v>
      </c>
      <c r="G11" s="118"/>
      <c r="H11" s="119"/>
    </row>
    <row r="12" spans="1:8" x14ac:dyDescent="0.15">
      <c r="A12" s="120"/>
      <c r="B12" s="121"/>
      <c r="C12" s="128"/>
      <c r="D12" s="123">
        <v>166417</v>
      </c>
      <c r="E12" s="124"/>
      <c r="F12" s="125">
        <v>44299</v>
      </c>
      <c r="G12" s="126"/>
      <c r="H12" s="127"/>
    </row>
    <row r="13" spans="1:8" x14ac:dyDescent="0.15">
      <c r="A13" s="108"/>
      <c r="B13" s="113"/>
      <c r="C13" s="129"/>
      <c r="D13" s="130">
        <v>206562</v>
      </c>
      <c r="E13" s="131"/>
      <c r="F13" s="132">
        <v>83614</v>
      </c>
      <c r="G13" s="133"/>
      <c r="H13" s="119"/>
    </row>
    <row r="14" spans="1:8" x14ac:dyDescent="0.15">
      <c r="A14" s="120"/>
      <c r="B14" s="121"/>
      <c r="C14" s="122"/>
      <c r="D14" s="123">
        <v>185101</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11.59</v>
      </c>
      <c r="C19" s="134">
        <f>ROUND(VALUE(SUBSTITUTE(実質収支比率等に係る経年分析!G$48,"▲","-")),2)</f>
        <v>9.16</v>
      </c>
      <c r="D19" s="134">
        <f>ROUND(VALUE(SUBSTITUTE(実質収支比率等に係る経年分析!H$48,"▲","-")),2)</f>
        <v>8.82</v>
      </c>
      <c r="E19" s="134">
        <f>ROUND(VALUE(SUBSTITUTE(実質収支比率等に係る経年分析!I$48,"▲","-")),2)</f>
        <v>12.65</v>
      </c>
      <c r="F19" s="134">
        <f>ROUND(VALUE(SUBSTITUTE(実質収支比率等に係る経年分析!J$48,"▲","-")),2)</f>
        <v>15.78</v>
      </c>
    </row>
    <row r="20" spans="1:11" x14ac:dyDescent="0.15">
      <c r="A20" s="134" t="s">
        <v>43</v>
      </c>
      <c r="B20" s="134">
        <f>ROUND(VALUE(SUBSTITUTE(実質収支比率等に係る経年分析!F$47,"▲","-")),2)</f>
        <v>56.76</v>
      </c>
      <c r="C20" s="134">
        <f>ROUND(VALUE(SUBSTITUTE(実質収支比率等に係る経年分析!G$47,"▲","-")),2)</f>
        <v>65.08</v>
      </c>
      <c r="D20" s="134">
        <f>ROUND(VALUE(SUBSTITUTE(実質収支比率等に係る経年分析!H$47,"▲","-")),2)</f>
        <v>78.790000000000006</v>
      </c>
      <c r="E20" s="134">
        <f>ROUND(VALUE(SUBSTITUTE(実質収支比率等に係る経年分析!I$47,"▲","-")),2)</f>
        <v>84.95</v>
      </c>
      <c r="F20" s="134">
        <f>ROUND(VALUE(SUBSTITUTE(実質収支比率等に係る経年分析!J$47,"▲","-")),2)</f>
        <v>94.31</v>
      </c>
    </row>
    <row r="21" spans="1:11" x14ac:dyDescent="0.15">
      <c r="A21" s="134" t="s">
        <v>44</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3.08</v>
      </c>
      <c r="D21" s="134">
        <f>IF(ISNUMBER(VALUE(SUBSTITUTE(実質収支比率等に係る経年分析!H$49,"▲","-"))),ROUND(VALUE(SUBSTITUTE(実質収支比率等に係る経年分析!H$49,"▲","-")),2),NA())</f>
        <v>8.8800000000000008</v>
      </c>
      <c r="E21" s="134">
        <f>IF(ISNUMBER(VALUE(SUBSTITUTE(実質収支比率等に係る経年分析!I$49,"▲","-"))),ROUND(VALUE(SUBSTITUTE(実質収支比率等に係る経年分析!I$49,"▲","-")),2),NA())</f>
        <v>4.6399999999999997</v>
      </c>
      <c r="F21" s="134">
        <f>IF(ISNUMBER(VALUE(SUBSTITUTE(実質収支比率等に係る経年分析!J$49,"▲","-"))),ROUND(VALUE(SUBSTITUTE(実質収支比率等に係る経年分析!J$49,"▲","-")),2),NA())</f>
        <v>3.9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介護保険特別会計（事業勘定）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2.0299999999999998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15.71</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18.579999999999998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19.079999999999998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22.45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1532</v>
      </c>
      <c r="E42" s="136"/>
      <c r="F42" s="136"/>
      <c r="G42" s="136">
        <f>'実質公債費比率（分子）の構造'!L$52</f>
        <v>1515</v>
      </c>
      <c r="H42" s="136"/>
      <c r="I42" s="136"/>
      <c r="J42" s="136">
        <f>'実質公債費比率（分子）の構造'!M$52</f>
        <v>1526</v>
      </c>
      <c r="K42" s="136"/>
      <c r="L42" s="136"/>
      <c r="M42" s="136">
        <f>'実質公債費比率（分子）の構造'!N$52</f>
        <v>1555</v>
      </c>
      <c r="N42" s="136"/>
      <c r="O42" s="136"/>
      <c r="P42" s="136">
        <f>'実質公債費比率（分子）の構造'!O$52</f>
        <v>1530</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1</v>
      </c>
      <c r="F44" s="136"/>
      <c r="G44" s="136"/>
      <c r="H44" s="136">
        <f>'実質公債費比率（分子）の構造'!M$50</f>
        <v>306</v>
      </c>
      <c r="I44" s="136"/>
      <c r="J44" s="136"/>
      <c r="K44" s="136">
        <f>'実質公債費比率（分子）の構造'!N$50</f>
        <v>152</v>
      </c>
      <c r="L44" s="136"/>
      <c r="M44" s="136"/>
      <c r="N44" s="136">
        <f>'実質公債費比率（分子）の構造'!O$50</f>
        <v>1</v>
      </c>
      <c r="O44" s="136"/>
      <c r="P44" s="136"/>
    </row>
    <row r="45" spans="1:16" x14ac:dyDescent="0.15">
      <c r="A45" s="136" t="s">
        <v>53</v>
      </c>
      <c r="B45" s="136">
        <f>'実質公債費比率（分子）の構造'!K$49</f>
        <v>53</v>
      </c>
      <c r="C45" s="136"/>
      <c r="D45" s="136"/>
      <c r="E45" s="136">
        <f>'実質公債費比率（分子）の構造'!L$49</f>
        <v>42</v>
      </c>
      <c r="F45" s="136"/>
      <c r="G45" s="136"/>
      <c r="H45" s="136">
        <f>'実質公債費比率（分子）の構造'!M$49</f>
        <v>40</v>
      </c>
      <c r="I45" s="136"/>
      <c r="J45" s="136"/>
      <c r="K45" s="136">
        <f>'実質公債費比率（分子）の構造'!N$49</f>
        <v>32</v>
      </c>
      <c r="L45" s="136"/>
      <c r="M45" s="136"/>
      <c r="N45" s="136">
        <f>'実質公債費比率（分子）の構造'!O$49</f>
        <v>25</v>
      </c>
      <c r="O45" s="136"/>
      <c r="P45" s="136"/>
    </row>
    <row r="46" spans="1:16" x14ac:dyDescent="0.15">
      <c r="A46" s="136" t="s">
        <v>54</v>
      </c>
      <c r="B46" s="136">
        <f>'実質公債費比率（分子）の構造'!K$48</f>
        <v>581</v>
      </c>
      <c r="C46" s="136"/>
      <c r="D46" s="136"/>
      <c r="E46" s="136">
        <f>'実質公債費比率（分子）の構造'!L$48</f>
        <v>558</v>
      </c>
      <c r="F46" s="136"/>
      <c r="G46" s="136"/>
      <c r="H46" s="136">
        <f>'実質公債費比率（分子）の構造'!M$48</f>
        <v>528</v>
      </c>
      <c r="I46" s="136"/>
      <c r="J46" s="136"/>
      <c r="K46" s="136">
        <f>'実質公債費比率（分子）の構造'!N$48</f>
        <v>558</v>
      </c>
      <c r="L46" s="136"/>
      <c r="M46" s="136"/>
      <c r="N46" s="136">
        <f>'実質公債費比率（分子）の構造'!O$48</f>
        <v>538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1734</v>
      </c>
      <c r="C49" s="136"/>
      <c r="D49" s="136"/>
      <c r="E49" s="136">
        <f>'実質公債費比率（分子）の構造'!L$45</f>
        <v>1582</v>
      </c>
      <c r="F49" s="136"/>
      <c r="G49" s="136"/>
      <c r="H49" s="136">
        <f>'実質公債費比率（分子）の構造'!M$45</f>
        <v>1423</v>
      </c>
      <c r="I49" s="136"/>
      <c r="J49" s="136"/>
      <c r="K49" s="136">
        <f>'実質公債費比率（分子）の構造'!N$45</f>
        <v>1381</v>
      </c>
      <c r="L49" s="136"/>
      <c r="M49" s="136"/>
      <c r="N49" s="136">
        <f>'実質公債費比率（分子）の構造'!O$45</f>
        <v>1333</v>
      </c>
      <c r="O49" s="136"/>
      <c r="P49" s="136"/>
    </row>
    <row r="50" spans="1:16" x14ac:dyDescent="0.15">
      <c r="A50" s="136" t="s">
        <v>58</v>
      </c>
      <c r="B50" s="136" t="e">
        <f>NA()</f>
        <v>#N/A</v>
      </c>
      <c r="C50" s="136">
        <f>IF(ISNUMBER('実質公債費比率（分子）の構造'!K$53),'実質公債費比率（分子）の構造'!K$53,NA())</f>
        <v>838</v>
      </c>
      <c r="D50" s="136" t="e">
        <f>NA()</f>
        <v>#N/A</v>
      </c>
      <c r="E50" s="136" t="e">
        <f>NA()</f>
        <v>#N/A</v>
      </c>
      <c r="F50" s="136">
        <f>IF(ISNUMBER('実質公債費比率（分子）の構造'!L$53),'実質公債費比率（分子）の構造'!L$53,NA())</f>
        <v>668</v>
      </c>
      <c r="G50" s="136" t="e">
        <f>NA()</f>
        <v>#N/A</v>
      </c>
      <c r="H50" s="136" t="e">
        <f>NA()</f>
        <v>#N/A</v>
      </c>
      <c r="I50" s="136">
        <f>IF(ISNUMBER('実質公債費比率（分子）の構造'!M$53),'実質公債費比率（分子）の構造'!M$53,NA())</f>
        <v>771</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367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13581</v>
      </c>
      <c r="E56" s="135"/>
      <c r="F56" s="135"/>
      <c r="G56" s="135">
        <f>'将来負担比率（分子）の構造'!J$51</f>
        <v>13889</v>
      </c>
      <c r="H56" s="135"/>
      <c r="I56" s="135"/>
      <c r="J56" s="135">
        <f>'将来負担比率（分子）の構造'!K$51</f>
        <v>14634</v>
      </c>
      <c r="K56" s="135"/>
      <c r="L56" s="135"/>
      <c r="M56" s="135">
        <f>'将来負担比率（分子）の構造'!L$51</f>
        <v>16687</v>
      </c>
      <c r="N56" s="135"/>
      <c r="O56" s="135"/>
      <c r="P56" s="135">
        <f>'将来負担比率（分子）の構造'!M$51</f>
        <v>16925</v>
      </c>
    </row>
    <row r="57" spans="1:16" x14ac:dyDescent="0.15">
      <c r="A57" s="135" t="s">
        <v>35</v>
      </c>
      <c r="B57" s="135"/>
      <c r="C57" s="135"/>
      <c r="D57" s="135">
        <f>'将来負担比率（分子）の構造'!I$50</f>
        <v>1170</v>
      </c>
      <c r="E57" s="135"/>
      <c r="F57" s="135"/>
      <c r="G57" s="135">
        <f>'将来負担比率（分子）の構造'!J$50</f>
        <v>1061</v>
      </c>
      <c r="H57" s="135"/>
      <c r="I57" s="135"/>
      <c r="J57" s="135">
        <f>'将来負担比率（分子）の構造'!K$50</f>
        <v>918</v>
      </c>
      <c r="K57" s="135"/>
      <c r="L57" s="135"/>
      <c r="M57" s="135">
        <f>'将来負担比率（分子）の構造'!L$50</f>
        <v>794</v>
      </c>
      <c r="N57" s="135"/>
      <c r="O57" s="135"/>
      <c r="P57" s="135">
        <f>'将来負担比率（分子）の構造'!M$50</f>
        <v>682</v>
      </c>
    </row>
    <row r="58" spans="1:16" x14ac:dyDescent="0.15">
      <c r="A58" s="135" t="s">
        <v>34</v>
      </c>
      <c r="B58" s="135"/>
      <c r="C58" s="135"/>
      <c r="D58" s="135">
        <f>'将来負担比率（分子）の構造'!I$49</f>
        <v>5761</v>
      </c>
      <c r="E58" s="135"/>
      <c r="F58" s="135"/>
      <c r="G58" s="135">
        <f>'将来負担比率（分子）の構造'!J$49</f>
        <v>6581</v>
      </c>
      <c r="H58" s="135"/>
      <c r="I58" s="135"/>
      <c r="J58" s="135">
        <f>'将来負担比率（分子）の構造'!K$49</f>
        <v>7483</v>
      </c>
      <c r="K58" s="135"/>
      <c r="L58" s="135"/>
      <c r="M58" s="135">
        <f>'将来負担比率（分子）の構造'!L$49</f>
        <v>7965</v>
      </c>
      <c r="N58" s="135"/>
      <c r="O58" s="135"/>
      <c r="P58" s="135">
        <f>'将来負担比率（分子）の構造'!M$49</f>
        <v>8241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1493</v>
      </c>
      <c r="C62" s="135"/>
      <c r="D62" s="135"/>
      <c r="E62" s="135">
        <f>'将来負担比率（分子）の構造'!J$45</f>
        <v>1455</v>
      </c>
      <c r="F62" s="135"/>
      <c r="G62" s="135"/>
      <c r="H62" s="135">
        <f>'将来負担比率（分子）の構造'!K$45</f>
        <v>1304</v>
      </c>
      <c r="I62" s="135"/>
      <c r="J62" s="135"/>
      <c r="K62" s="135">
        <f>'将来負担比率（分子）の構造'!L$45</f>
        <v>1178</v>
      </c>
      <c r="L62" s="135"/>
      <c r="M62" s="135"/>
      <c r="N62" s="135">
        <f>'将来負担比率（分子）の構造'!M$45</f>
        <v>1042</v>
      </c>
      <c r="O62" s="135"/>
      <c r="P62" s="135"/>
    </row>
    <row r="63" spans="1:16" x14ac:dyDescent="0.15">
      <c r="A63" s="135" t="s">
        <v>28</v>
      </c>
      <c r="B63" s="135">
        <f>'将来負担比率（分子）の構造'!I$44</f>
        <v>229</v>
      </c>
      <c r="C63" s="135"/>
      <c r="D63" s="135"/>
      <c r="E63" s="135">
        <f>'将来負担比率（分子）の構造'!J$44</f>
        <v>203</v>
      </c>
      <c r="F63" s="135"/>
      <c r="G63" s="135"/>
      <c r="H63" s="135">
        <f>'将来負担比率（分子）の構造'!K$44</f>
        <v>306</v>
      </c>
      <c r="I63" s="135"/>
      <c r="J63" s="135"/>
      <c r="K63" s="135">
        <f>'将来負担比率（分子）の構造'!L$44</f>
        <v>594</v>
      </c>
      <c r="L63" s="135"/>
      <c r="M63" s="135"/>
      <c r="N63" s="135">
        <f>'将来負担比率（分子）の構造'!M$44</f>
        <v>957</v>
      </c>
      <c r="O63" s="135"/>
      <c r="P63" s="135"/>
    </row>
    <row r="64" spans="1:16" x14ac:dyDescent="0.15">
      <c r="A64" s="135" t="s">
        <v>27</v>
      </c>
      <c r="B64" s="135">
        <f>'将来負担比率（分子）の構造'!I$43</f>
        <v>8242</v>
      </c>
      <c r="C64" s="135"/>
      <c r="D64" s="135"/>
      <c r="E64" s="135">
        <f>'将来負担比率（分子）の構造'!J$43</f>
        <v>8039</v>
      </c>
      <c r="F64" s="135"/>
      <c r="G64" s="135"/>
      <c r="H64" s="135">
        <f>'将来負担比率（分子）の構造'!K$43</f>
        <v>7651</v>
      </c>
      <c r="I64" s="135"/>
      <c r="J64" s="135"/>
      <c r="K64" s="135">
        <f>'将来負担比率（分子）の構造'!L$43</f>
        <v>7833</v>
      </c>
      <c r="L64" s="135"/>
      <c r="M64" s="135"/>
      <c r="N64" s="135">
        <f>'将来負担比率（分子）の構造'!M$43</f>
        <v>8354</v>
      </c>
      <c r="O64" s="135"/>
      <c r="P64" s="135"/>
    </row>
    <row r="65" spans="1:16" x14ac:dyDescent="0.15">
      <c r="A65" s="135" t="s">
        <v>26</v>
      </c>
      <c r="B65" s="135">
        <f>'将来負担比率（分子）の構造'!I$42</f>
        <v>48</v>
      </c>
      <c r="C65" s="135"/>
      <c r="D65" s="135"/>
      <c r="E65" s="135">
        <f>'将来負担比率（分子）の構造'!J$42</f>
        <v>8612</v>
      </c>
      <c r="F65" s="135"/>
      <c r="G65" s="135"/>
      <c r="H65" s="135">
        <f>'将来負担比率（分子）の構造'!K$42</f>
        <v>7044</v>
      </c>
      <c r="I65" s="135"/>
      <c r="J65" s="135"/>
      <c r="K65" s="135">
        <f>'将来負担比率（分子）の構造'!L$42</f>
        <v>3697</v>
      </c>
      <c r="L65" s="135"/>
      <c r="M65" s="135"/>
      <c r="N65" s="135">
        <f>'将来負担比率（分子）の構造'!M$42</f>
        <v>3565</v>
      </c>
      <c r="O65" s="135"/>
      <c r="P65" s="135"/>
    </row>
    <row r="66" spans="1:16" x14ac:dyDescent="0.15">
      <c r="A66" s="135" t="s">
        <v>25</v>
      </c>
      <c r="B66" s="135">
        <f>'将来負担比率（分子）の構造'!I$41</f>
        <v>12085</v>
      </c>
      <c r="C66" s="135"/>
      <c r="D66" s="135"/>
      <c r="E66" s="135">
        <f>'将来負担比率（分子）の構造'!J$41</f>
        <v>12006</v>
      </c>
      <c r="F66" s="135"/>
      <c r="G66" s="135"/>
      <c r="H66" s="135">
        <f>'将来負担比率（分子）の構造'!K$41</f>
        <v>13014</v>
      </c>
      <c r="I66" s="135"/>
      <c r="J66" s="135"/>
      <c r="K66" s="135">
        <f>'将来負担比率（分子）の構造'!L$41</f>
        <v>15583</v>
      </c>
      <c r="L66" s="135"/>
      <c r="M66" s="135"/>
      <c r="N66" s="135">
        <f>'将来負担比率（分子）の構造'!M$41</f>
        <v>15622</v>
      </c>
      <c r="O66" s="135"/>
      <c r="P66" s="135"/>
    </row>
    <row r="67" spans="1:16" x14ac:dyDescent="0.15">
      <c r="A67" s="135" t="s">
        <v>62</v>
      </c>
      <c r="B67" s="135" t="e">
        <f>NA()</f>
        <v>#N/A</v>
      </c>
      <c r="C67" s="135">
        <f>IF(ISNUMBER('将来負担比率（分子）の構造'!I$52), IF('将来負担比率（分子）の構造'!I$52 &lt; 0, 0, '将来負担比率（分子）の構造'!I$52), NA())</f>
        <v>1587</v>
      </c>
      <c r="D67" s="135" t="e">
        <f>NA()</f>
        <v>#N/A</v>
      </c>
      <c r="E67" s="135" t="e">
        <f>NA()</f>
        <v>#N/A</v>
      </c>
      <c r="F67" s="135">
        <f>IF(ISNUMBER('将来負担比率（分子）の構造'!J$52), IF('将来負担比率（分子）の構造'!J$52 &lt; 0, 0, '将来負担比率（分子）の構造'!J$52), NA())</f>
        <v>8784</v>
      </c>
      <c r="G67" s="135" t="e">
        <f>NA()</f>
        <v>#N/A</v>
      </c>
      <c r="H67" s="135" t="e">
        <f>NA()</f>
        <v>#N/A</v>
      </c>
      <c r="I67" s="135">
        <f>IF(ISNUMBER('将来負担比率（分子）の構造'!K$52), IF('将来負担比率（分子）の構造'!K$52 &lt; 0, 0, '将来負担比率（分子）の構造'!K$52), NA())</f>
        <v>6284</v>
      </c>
      <c r="J67" s="135" t="e">
        <f>NA()</f>
        <v>#N/A</v>
      </c>
      <c r="K67" s="135" t="e">
        <f>NA()</f>
        <v>#N/A</v>
      </c>
      <c r="L67" s="135">
        <f>IF(ISNUMBER('将来負担比率（分子）の構造'!L$52), IF('将来負担比率（分子）の構造'!L$52 &lt; 0, 0, '将来負担比率（分子）の構造'!L$52), NA())</f>
        <v>3439</v>
      </c>
      <c r="M67" s="135" t="e">
        <f>NA()</f>
        <v>#N/A</v>
      </c>
      <c r="N67" s="135" t="e">
        <f>NA()</f>
        <v>#N/A</v>
      </c>
      <c r="O67" s="135">
        <f>IF(ISNUMBER('将来負担比率（分子）の構造'!M$52), IF('将来負担比率（分子）の構造'!M$52 &lt; 0, 0, '将来負担比率（分子）の構造'!M$52), NA())</f>
        <v>3692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2186921</v>
      </c>
      <c r="S5" s="613"/>
      <c r="T5" s="613"/>
      <c r="U5" s="613"/>
      <c r="V5" s="613"/>
      <c r="W5" s="613"/>
      <c r="X5" s="613"/>
      <c r="Y5" s="614"/>
      <c r="Z5" s="615">
        <v>17.7</v>
      </c>
      <c r="AA5" s="615"/>
      <c r="AB5" s="615"/>
      <c r="AC5" s="615"/>
      <c r="AD5" s="616">
        <v>2186921</v>
      </c>
      <c r="AE5" s="616"/>
      <c r="AF5" s="616"/>
      <c r="AG5" s="616"/>
      <c r="AH5" s="616"/>
      <c r="AI5" s="616"/>
      <c r="AJ5" s="616"/>
      <c r="AK5" s="616"/>
      <c r="AL5" s="617">
        <v>30.5</v>
      </c>
      <c r="AM5" s="618"/>
      <c r="AN5" s="618"/>
      <c r="AO5" s="619"/>
      <c r="AP5" s="609" t="s">
        <v>206</v>
      </c>
      <c r="AQ5" s="610"/>
      <c r="AR5" s="610"/>
      <c r="AS5" s="610"/>
      <c r="AT5" s="610"/>
      <c r="AU5" s="610"/>
      <c r="AV5" s="610"/>
      <c r="AW5" s="610"/>
      <c r="AX5" s="610"/>
      <c r="AY5" s="610"/>
      <c r="AZ5" s="610"/>
      <c r="BA5" s="610"/>
      <c r="BB5" s="610"/>
      <c r="BC5" s="610"/>
      <c r="BD5" s="610"/>
      <c r="BE5" s="610"/>
      <c r="BF5" s="611"/>
      <c r="BG5" s="623">
        <v>2184451</v>
      </c>
      <c r="BH5" s="624"/>
      <c r="BI5" s="624"/>
      <c r="BJ5" s="624"/>
      <c r="BK5" s="624"/>
      <c r="BL5" s="624"/>
      <c r="BM5" s="624"/>
      <c r="BN5" s="625"/>
      <c r="BO5" s="626">
        <v>99.9</v>
      </c>
      <c r="BP5" s="626"/>
      <c r="BQ5" s="626"/>
      <c r="BR5" s="626"/>
      <c r="BS5" s="627">
        <v>48907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113473</v>
      </c>
      <c r="S6" s="624"/>
      <c r="T6" s="624"/>
      <c r="U6" s="624"/>
      <c r="V6" s="624"/>
      <c r="W6" s="624"/>
      <c r="X6" s="624"/>
      <c r="Y6" s="625"/>
      <c r="Z6" s="626">
        <v>0.9</v>
      </c>
      <c r="AA6" s="626"/>
      <c r="AB6" s="626"/>
      <c r="AC6" s="626"/>
      <c r="AD6" s="627">
        <v>113473</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2184451</v>
      </c>
      <c r="BH6" s="624"/>
      <c r="BI6" s="624"/>
      <c r="BJ6" s="624"/>
      <c r="BK6" s="624"/>
      <c r="BL6" s="624"/>
      <c r="BM6" s="624"/>
      <c r="BN6" s="625"/>
      <c r="BO6" s="626">
        <v>99.9</v>
      </c>
      <c r="BP6" s="626"/>
      <c r="BQ6" s="626"/>
      <c r="BR6" s="626"/>
      <c r="BS6" s="627">
        <v>48907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110286</v>
      </c>
      <c r="CS6" s="624"/>
      <c r="CT6" s="624"/>
      <c r="CU6" s="624"/>
      <c r="CV6" s="624"/>
      <c r="CW6" s="624"/>
      <c r="CX6" s="624"/>
      <c r="CY6" s="625"/>
      <c r="CZ6" s="626">
        <v>1</v>
      </c>
      <c r="DA6" s="626"/>
      <c r="DB6" s="626"/>
      <c r="DC6" s="626"/>
      <c r="DD6" s="632">
        <v>3456</v>
      </c>
      <c r="DE6" s="624"/>
      <c r="DF6" s="624"/>
      <c r="DG6" s="624"/>
      <c r="DH6" s="624"/>
      <c r="DI6" s="624"/>
      <c r="DJ6" s="624"/>
      <c r="DK6" s="624"/>
      <c r="DL6" s="624"/>
      <c r="DM6" s="624"/>
      <c r="DN6" s="624"/>
      <c r="DO6" s="624"/>
      <c r="DP6" s="625"/>
      <c r="DQ6" s="632">
        <v>110286</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3779</v>
      </c>
      <c r="S7" s="624"/>
      <c r="T7" s="624"/>
      <c r="U7" s="624"/>
      <c r="V7" s="624"/>
      <c r="W7" s="624"/>
      <c r="X7" s="624"/>
      <c r="Y7" s="625"/>
      <c r="Z7" s="626">
        <v>0</v>
      </c>
      <c r="AA7" s="626"/>
      <c r="AB7" s="626"/>
      <c r="AC7" s="626"/>
      <c r="AD7" s="627">
        <v>3779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811819</v>
      </c>
      <c r="BH7" s="624"/>
      <c r="BI7" s="624"/>
      <c r="BJ7" s="624"/>
      <c r="BK7" s="624"/>
      <c r="BL7" s="624"/>
      <c r="BM7" s="624"/>
      <c r="BN7" s="625"/>
      <c r="BO7" s="626">
        <v>37.1</v>
      </c>
      <c r="BP7" s="626"/>
      <c r="BQ7" s="626"/>
      <c r="BR7" s="626"/>
      <c r="BS7" s="627">
        <v>48907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1608136</v>
      </c>
      <c r="CS7" s="624"/>
      <c r="CT7" s="624"/>
      <c r="CU7" s="624"/>
      <c r="CV7" s="624"/>
      <c r="CW7" s="624"/>
      <c r="CX7" s="624"/>
      <c r="CY7" s="625"/>
      <c r="CZ7" s="626">
        <v>14.5</v>
      </c>
      <c r="DA7" s="626"/>
      <c r="DB7" s="626"/>
      <c r="DC7" s="626"/>
      <c r="DD7" s="632">
        <v>134618</v>
      </c>
      <c r="DE7" s="624"/>
      <c r="DF7" s="624"/>
      <c r="DG7" s="624"/>
      <c r="DH7" s="624"/>
      <c r="DI7" s="624"/>
      <c r="DJ7" s="624"/>
      <c r="DK7" s="624"/>
      <c r="DL7" s="624"/>
      <c r="DM7" s="624"/>
      <c r="DN7" s="624"/>
      <c r="DO7" s="624"/>
      <c r="DP7" s="625"/>
      <c r="DQ7" s="632">
        <v>1248708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12202</v>
      </c>
      <c r="S8" s="624"/>
      <c r="T8" s="624"/>
      <c r="U8" s="624"/>
      <c r="V8" s="624"/>
      <c r="W8" s="624"/>
      <c r="X8" s="624"/>
      <c r="Y8" s="625"/>
      <c r="Z8" s="626">
        <v>0.1</v>
      </c>
      <c r="AA8" s="626"/>
      <c r="AB8" s="626"/>
      <c r="AC8" s="626"/>
      <c r="AD8" s="627">
        <v>12202</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20428</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2677632</v>
      </c>
      <c r="CS8" s="624"/>
      <c r="CT8" s="624"/>
      <c r="CU8" s="624"/>
      <c r="CV8" s="624"/>
      <c r="CW8" s="624"/>
      <c r="CX8" s="624"/>
      <c r="CY8" s="625"/>
      <c r="CZ8" s="626">
        <v>24.1</v>
      </c>
      <c r="DA8" s="626"/>
      <c r="DB8" s="626"/>
      <c r="DC8" s="626"/>
      <c r="DD8" s="632">
        <v>455514</v>
      </c>
      <c r="DE8" s="624"/>
      <c r="DF8" s="624"/>
      <c r="DG8" s="624"/>
      <c r="DH8" s="624"/>
      <c r="DI8" s="624"/>
      <c r="DJ8" s="624"/>
      <c r="DK8" s="624"/>
      <c r="DL8" s="624"/>
      <c r="DM8" s="624"/>
      <c r="DN8" s="624"/>
      <c r="DO8" s="624"/>
      <c r="DP8" s="625"/>
      <c r="DQ8" s="632">
        <v>1443161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11504</v>
      </c>
      <c r="S9" s="624"/>
      <c r="T9" s="624"/>
      <c r="U9" s="624"/>
      <c r="V9" s="624"/>
      <c r="W9" s="624"/>
      <c r="X9" s="624"/>
      <c r="Y9" s="625"/>
      <c r="Z9" s="626">
        <v>0.1</v>
      </c>
      <c r="AA9" s="626"/>
      <c r="AB9" s="626"/>
      <c r="AC9" s="626"/>
      <c r="AD9" s="627">
        <v>11504</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475308</v>
      </c>
      <c r="BH9" s="624"/>
      <c r="BI9" s="624"/>
      <c r="BJ9" s="624"/>
      <c r="BK9" s="624"/>
      <c r="BL9" s="624"/>
      <c r="BM9" s="624"/>
      <c r="BN9" s="625"/>
      <c r="BO9" s="626">
        <v>21.7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894379</v>
      </c>
      <c r="CS9" s="624"/>
      <c r="CT9" s="624"/>
      <c r="CU9" s="624"/>
      <c r="CV9" s="624"/>
      <c r="CW9" s="624"/>
      <c r="CX9" s="624"/>
      <c r="CY9" s="625"/>
      <c r="CZ9" s="626">
        <v>8.1</v>
      </c>
      <c r="DA9" s="626"/>
      <c r="DB9" s="626"/>
      <c r="DC9" s="626"/>
      <c r="DD9" s="632">
        <v>46492</v>
      </c>
      <c r="DE9" s="624"/>
      <c r="DF9" s="624"/>
      <c r="DG9" s="624"/>
      <c r="DH9" s="624"/>
      <c r="DI9" s="624"/>
      <c r="DJ9" s="624"/>
      <c r="DK9" s="624"/>
      <c r="DL9" s="624"/>
      <c r="DM9" s="624"/>
      <c r="DN9" s="624"/>
      <c r="DO9" s="624"/>
      <c r="DP9" s="625"/>
      <c r="DQ9" s="632">
        <v>854088</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254308</v>
      </c>
      <c r="S10" s="624"/>
      <c r="T10" s="624"/>
      <c r="U10" s="624"/>
      <c r="V10" s="624"/>
      <c r="W10" s="624"/>
      <c r="X10" s="624"/>
      <c r="Y10" s="625"/>
      <c r="Z10" s="626">
        <v>2.1</v>
      </c>
      <c r="AA10" s="626"/>
      <c r="AB10" s="626"/>
      <c r="AC10" s="626"/>
      <c r="AD10" s="627">
        <v>254308</v>
      </c>
      <c r="AE10" s="627"/>
      <c r="AF10" s="627"/>
      <c r="AG10" s="627"/>
      <c r="AH10" s="627"/>
      <c r="AI10" s="627"/>
      <c r="AJ10" s="627"/>
      <c r="AK10" s="627"/>
      <c r="AL10" s="628">
        <v>3.5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35889</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11500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7459</v>
      </c>
      <c r="S11" s="624"/>
      <c r="T11" s="624"/>
      <c r="U11" s="624"/>
      <c r="V11" s="624"/>
      <c r="W11" s="624"/>
      <c r="X11" s="624"/>
      <c r="Y11" s="625"/>
      <c r="Z11" s="626">
        <v>0.1</v>
      </c>
      <c r="AA11" s="626"/>
      <c r="AB11" s="626"/>
      <c r="AC11" s="626"/>
      <c r="AD11" s="627">
        <v>7459</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280194</v>
      </c>
      <c r="BH11" s="624"/>
      <c r="BI11" s="624"/>
      <c r="BJ11" s="624"/>
      <c r="BK11" s="624"/>
      <c r="BL11" s="624"/>
      <c r="BM11" s="624"/>
      <c r="BN11" s="625"/>
      <c r="BO11" s="626">
        <v>12.8</v>
      </c>
      <c r="BP11" s="626"/>
      <c r="BQ11" s="626"/>
      <c r="BR11" s="626"/>
      <c r="BS11" s="632">
        <v>48907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1258157</v>
      </c>
      <c r="CS11" s="624"/>
      <c r="CT11" s="624"/>
      <c r="CU11" s="624"/>
      <c r="CV11" s="624"/>
      <c r="CW11" s="624"/>
      <c r="CX11" s="624"/>
      <c r="CY11" s="625"/>
      <c r="CZ11" s="626">
        <v>11.3</v>
      </c>
      <c r="DA11" s="626"/>
      <c r="DB11" s="626"/>
      <c r="DC11" s="626"/>
      <c r="DD11" s="632">
        <v>420958</v>
      </c>
      <c r="DE11" s="624"/>
      <c r="DF11" s="624"/>
      <c r="DG11" s="624"/>
      <c r="DH11" s="624"/>
      <c r="DI11" s="624"/>
      <c r="DJ11" s="624"/>
      <c r="DK11" s="624"/>
      <c r="DL11" s="624"/>
      <c r="DM11" s="624"/>
      <c r="DN11" s="624"/>
      <c r="DO11" s="624"/>
      <c r="DP11" s="625"/>
      <c r="DQ11" s="632">
        <v>819177</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1245966</v>
      </c>
      <c r="BH12" s="624"/>
      <c r="BI12" s="624"/>
      <c r="BJ12" s="624"/>
      <c r="BK12" s="624"/>
      <c r="BL12" s="624"/>
      <c r="BM12" s="624"/>
      <c r="BN12" s="625"/>
      <c r="BO12" s="626">
        <v>57</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343961</v>
      </c>
      <c r="CS12" s="624"/>
      <c r="CT12" s="624"/>
      <c r="CU12" s="624"/>
      <c r="CV12" s="624"/>
      <c r="CW12" s="624"/>
      <c r="CX12" s="624"/>
      <c r="CY12" s="625"/>
      <c r="CZ12" s="626">
        <v>3.1</v>
      </c>
      <c r="DA12" s="626"/>
      <c r="DB12" s="626"/>
      <c r="DC12" s="626"/>
      <c r="DD12" s="632">
        <v>56096</v>
      </c>
      <c r="DE12" s="624"/>
      <c r="DF12" s="624"/>
      <c r="DG12" s="624"/>
      <c r="DH12" s="624"/>
      <c r="DI12" s="624"/>
      <c r="DJ12" s="624"/>
      <c r="DK12" s="624"/>
      <c r="DL12" s="624"/>
      <c r="DM12" s="624"/>
      <c r="DN12" s="624"/>
      <c r="DO12" s="624"/>
      <c r="DP12" s="625"/>
      <c r="DQ12" s="632">
        <v>287799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19642</v>
      </c>
      <c r="S13" s="624"/>
      <c r="T13" s="624"/>
      <c r="U13" s="624"/>
      <c r="V13" s="624"/>
      <c r="W13" s="624"/>
      <c r="X13" s="624"/>
      <c r="Y13" s="625"/>
      <c r="Z13" s="626">
        <v>0.2</v>
      </c>
      <c r="AA13" s="626"/>
      <c r="AB13" s="626"/>
      <c r="AC13" s="626"/>
      <c r="AD13" s="627">
        <v>19642</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944569</v>
      </c>
      <c r="BH13" s="624"/>
      <c r="BI13" s="624"/>
      <c r="BJ13" s="624"/>
      <c r="BK13" s="624"/>
      <c r="BL13" s="624"/>
      <c r="BM13" s="624"/>
      <c r="BN13" s="625"/>
      <c r="BO13" s="626">
        <v>43.2</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1050816</v>
      </c>
      <c r="CS13" s="624"/>
      <c r="CT13" s="624"/>
      <c r="CU13" s="624"/>
      <c r="CV13" s="624"/>
      <c r="CW13" s="624"/>
      <c r="CX13" s="624"/>
      <c r="CY13" s="625"/>
      <c r="CZ13" s="626">
        <v>9.5</v>
      </c>
      <c r="DA13" s="626"/>
      <c r="DB13" s="626"/>
      <c r="DC13" s="626"/>
      <c r="DD13" s="632">
        <v>556009</v>
      </c>
      <c r="DE13" s="624"/>
      <c r="DF13" s="624"/>
      <c r="DG13" s="624"/>
      <c r="DH13" s="624"/>
      <c r="DI13" s="624"/>
      <c r="DJ13" s="624"/>
      <c r="DK13" s="624"/>
      <c r="DL13" s="624"/>
      <c r="DM13" s="624"/>
      <c r="DN13" s="624"/>
      <c r="DO13" s="624"/>
      <c r="DP13" s="625"/>
      <c r="DQ13" s="632">
        <v>736351</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43023</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251308</v>
      </c>
      <c r="CS14" s="624"/>
      <c r="CT14" s="624"/>
      <c r="CU14" s="624"/>
      <c r="CV14" s="624"/>
      <c r="CW14" s="624"/>
      <c r="CX14" s="624"/>
      <c r="CY14" s="625"/>
      <c r="CZ14" s="626">
        <v>2.2999999999999998</v>
      </c>
      <c r="DA14" s="626"/>
      <c r="DB14" s="626"/>
      <c r="DC14" s="626"/>
      <c r="DD14" s="632">
        <v>12016</v>
      </c>
      <c r="DE14" s="624"/>
      <c r="DF14" s="624"/>
      <c r="DG14" s="624"/>
      <c r="DH14" s="624"/>
      <c r="DI14" s="624"/>
      <c r="DJ14" s="624"/>
      <c r="DK14" s="624"/>
      <c r="DL14" s="624"/>
      <c r="DM14" s="624"/>
      <c r="DN14" s="624"/>
      <c r="DO14" s="624"/>
      <c r="DP14" s="625"/>
      <c r="DQ14" s="632">
        <v>245148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4425</v>
      </c>
      <c r="S15" s="624"/>
      <c r="T15" s="624"/>
      <c r="U15" s="624"/>
      <c r="V15" s="624"/>
      <c r="W15" s="624"/>
      <c r="X15" s="624"/>
      <c r="Y15" s="625"/>
      <c r="Z15" s="626">
        <v>0</v>
      </c>
      <c r="AA15" s="626"/>
      <c r="AB15" s="626"/>
      <c r="AC15" s="626"/>
      <c r="AD15" s="627">
        <v>4425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83643</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1564965</v>
      </c>
      <c r="CS15" s="624"/>
      <c r="CT15" s="624"/>
      <c r="CU15" s="624"/>
      <c r="CV15" s="624"/>
      <c r="CW15" s="624"/>
      <c r="CX15" s="624"/>
      <c r="CY15" s="625"/>
      <c r="CZ15" s="626">
        <v>14.1</v>
      </c>
      <c r="DA15" s="626"/>
      <c r="DB15" s="626"/>
      <c r="DC15" s="626"/>
      <c r="DD15" s="632">
        <v>768733</v>
      </c>
      <c r="DE15" s="624"/>
      <c r="DF15" s="624"/>
      <c r="DG15" s="624"/>
      <c r="DH15" s="624"/>
      <c r="DI15" s="624"/>
      <c r="DJ15" s="624"/>
      <c r="DK15" s="624"/>
      <c r="DL15" s="624"/>
      <c r="DM15" s="624"/>
      <c r="DN15" s="624"/>
      <c r="DO15" s="624"/>
      <c r="DP15" s="625"/>
      <c r="DQ15" s="632">
        <v>1334301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5089595</v>
      </c>
      <c r="S16" s="624"/>
      <c r="T16" s="624"/>
      <c r="U16" s="624"/>
      <c r="V16" s="624"/>
      <c r="W16" s="624"/>
      <c r="X16" s="624"/>
      <c r="Y16" s="625"/>
      <c r="Z16" s="626">
        <v>41.1</v>
      </c>
      <c r="AA16" s="626"/>
      <c r="AB16" s="626"/>
      <c r="AC16" s="626"/>
      <c r="AD16" s="627">
        <v>4529496</v>
      </c>
      <c r="AE16" s="627"/>
      <c r="AF16" s="627"/>
      <c r="AG16" s="627"/>
      <c r="AH16" s="627"/>
      <c r="AI16" s="627"/>
      <c r="AJ16" s="627"/>
      <c r="AK16" s="627"/>
      <c r="AL16" s="628">
        <v>63.1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4118</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1473</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4529496</v>
      </c>
      <c r="S17" s="624"/>
      <c r="T17" s="624"/>
      <c r="U17" s="624"/>
      <c r="V17" s="624"/>
      <c r="W17" s="624"/>
      <c r="X17" s="624"/>
      <c r="Y17" s="625"/>
      <c r="Z17" s="626">
        <v>36.6</v>
      </c>
      <c r="AA17" s="626"/>
      <c r="AB17" s="626"/>
      <c r="AC17" s="626"/>
      <c r="AD17" s="627">
        <v>4529496</v>
      </c>
      <c r="AE17" s="627"/>
      <c r="AF17" s="627"/>
      <c r="AG17" s="627"/>
      <c r="AH17" s="627"/>
      <c r="AI17" s="627"/>
      <c r="AJ17" s="627"/>
      <c r="AK17" s="627"/>
      <c r="AL17" s="628">
        <v>63.1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1332906</v>
      </c>
      <c r="CS17" s="624"/>
      <c r="CT17" s="624"/>
      <c r="CU17" s="624"/>
      <c r="CV17" s="624"/>
      <c r="CW17" s="624"/>
      <c r="CX17" s="624"/>
      <c r="CY17" s="625"/>
      <c r="CZ17" s="626">
        <v>12</v>
      </c>
      <c r="DA17" s="626"/>
      <c r="DB17" s="626"/>
      <c r="DC17" s="626"/>
      <c r="DD17" s="632" t="s">
        <v>108</v>
      </c>
      <c r="DE17" s="624"/>
      <c r="DF17" s="624"/>
      <c r="DG17" s="624"/>
      <c r="DH17" s="624"/>
      <c r="DI17" s="624"/>
      <c r="DJ17" s="624"/>
      <c r="DK17" s="624"/>
      <c r="DL17" s="624"/>
      <c r="DM17" s="624"/>
      <c r="DN17" s="624"/>
      <c r="DO17" s="624"/>
      <c r="DP17" s="625"/>
      <c r="DQ17" s="632">
        <v>1221986</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560099</v>
      </c>
      <c r="S18" s="624"/>
      <c r="T18" s="624"/>
      <c r="U18" s="624"/>
      <c r="V18" s="624"/>
      <c r="W18" s="624"/>
      <c r="X18" s="624"/>
      <c r="Y18" s="625"/>
      <c r="Z18" s="626">
        <v>4.5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2470</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7703308</v>
      </c>
      <c r="S20" s="624"/>
      <c r="T20" s="624"/>
      <c r="U20" s="624"/>
      <c r="V20" s="624"/>
      <c r="W20" s="624"/>
      <c r="X20" s="624"/>
      <c r="Y20" s="625"/>
      <c r="Z20" s="626">
        <v>62.2</v>
      </c>
      <c r="AA20" s="626"/>
      <c r="AB20" s="626"/>
      <c r="AC20" s="626"/>
      <c r="AD20" s="627">
        <v>7143209</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2470</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11108164</v>
      </c>
      <c r="CS20" s="624"/>
      <c r="CT20" s="624"/>
      <c r="CU20" s="624"/>
      <c r="CV20" s="624"/>
      <c r="CW20" s="624"/>
      <c r="CX20" s="624"/>
      <c r="CY20" s="625"/>
      <c r="CZ20" s="626">
        <v>100</v>
      </c>
      <c r="DA20" s="626"/>
      <c r="DB20" s="626"/>
      <c r="DC20" s="626"/>
      <c r="DD20" s="632">
        <v>2453892</v>
      </c>
      <c r="DE20" s="624"/>
      <c r="DF20" s="624"/>
      <c r="DG20" s="624"/>
      <c r="DH20" s="624"/>
      <c r="DI20" s="624"/>
      <c r="DJ20" s="624"/>
      <c r="DK20" s="624"/>
      <c r="DL20" s="624"/>
      <c r="DM20" s="624"/>
      <c r="DN20" s="624"/>
      <c r="DO20" s="624"/>
      <c r="DP20" s="625"/>
      <c r="DQ20" s="632">
        <v>8302478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1936</v>
      </c>
      <c r="S21" s="624"/>
      <c r="T21" s="624"/>
      <c r="U21" s="624"/>
      <c r="V21" s="624"/>
      <c r="W21" s="624"/>
      <c r="X21" s="624"/>
      <c r="Y21" s="625"/>
      <c r="Z21" s="626">
        <v>0</v>
      </c>
      <c r="AA21" s="626"/>
      <c r="AB21" s="626"/>
      <c r="AC21" s="626"/>
      <c r="AD21" s="627">
        <v>1936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2470</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125663</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163587</v>
      </c>
      <c r="S23" s="624"/>
      <c r="T23" s="624"/>
      <c r="U23" s="624"/>
      <c r="V23" s="624"/>
      <c r="W23" s="624"/>
      <c r="X23" s="624"/>
      <c r="Y23" s="625"/>
      <c r="Z23" s="626">
        <v>1.3</v>
      </c>
      <c r="AA23" s="626"/>
      <c r="AB23" s="626"/>
      <c r="AC23" s="626"/>
      <c r="AD23" s="627">
        <v>2889</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9774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3480007</v>
      </c>
      <c r="CS24" s="613"/>
      <c r="CT24" s="613"/>
      <c r="CU24" s="613"/>
      <c r="CV24" s="613"/>
      <c r="CW24" s="613"/>
      <c r="CX24" s="613"/>
      <c r="CY24" s="614"/>
      <c r="CZ24" s="650">
        <v>31.3</v>
      </c>
      <c r="DA24" s="651"/>
      <c r="DB24" s="651"/>
      <c r="DC24" s="652"/>
      <c r="DD24" s="649">
        <v>2816700</v>
      </c>
      <c r="DE24" s="613"/>
      <c r="DF24" s="613"/>
      <c r="DG24" s="613"/>
      <c r="DH24" s="613"/>
      <c r="DI24" s="613"/>
      <c r="DJ24" s="613"/>
      <c r="DK24" s="614"/>
      <c r="DL24" s="649">
        <v>2815217</v>
      </c>
      <c r="DM24" s="613"/>
      <c r="DN24" s="613"/>
      <c r="DO24" s="613"/>
      <c r="DP24" s="613"/>
      <c r="DQ24" s="613"/>
      <c r="DR24" s="613"/>
      <c r="DS24" s="613"/>
      <c r="DT24" s="613"/>
      <c r="DU24" s="613"/>
      <c r="DV24" s="614"/>
      <c r="DW24" s="617">
        <v>36.9</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985402</v>
      </c>
      <c r="S25" s="624"/>
      <c r="T25" s="624"/>
      <c r="U25" s="624"/>
      <c r="V25" s="624"/>
      <c r="W25" s="624"/>
      <c r="X25" s="624"/>
      <c r="Y25" s="625"/>
      <c r="Z25" s="626">
        <v>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1528249</v>
      </c>
      <c r="CS25" s="655"/>
      <c r="CT25" s="655"/>
      <c r="CU25" s="655"/>
      <c r="CV25" s="655"/>
      <c r="CW25" s="655"/>
      <c r="CX25" s="655"/>
      <c r="CY25" s="656"/>
      <c r="CZ25" s="657">
        <v>13.8</v>
      </c>
      <c r="DA25" s="658"/>
      <c r="DB25" s="658"/>
      <c r="DC25" s="659"/>
      <c r="DD25" s="632">
        <v>1450438</v>
      </c>
      <c r="DE25" s="655"/>
      <c r="DF25" s="655"/>
      <c r="DG25" s="655"/>
      <c r="DH25" s="655"/>
      <c r="DI25" s="655"/>
      <c r="DJ25" s="655"/>
      <c r="DK25" s="656"/>
      <c r="DL25" s="632">
        <v>1449055</v>
      </c>
      <c r="DM25" s="655"/>
      <c r="DN25" s="655"/>
      <c r="DO25" s="655"/>
      <c r="DP25" s="655"/>
      <c r="DQ25" s="655"/>
      <c r="DR25" s="655"/>
      <c r="DS25" s="655"/>
      <c r="DT25" s="655"/>
      <c r="DU25" s="655"/>
      <c r="DV25" s="656"/>
      <c r="DW25" s="628">
        <v>19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961629</v>
      </c>
      <c r="CS26" s="624"/>
      <c r="CT26" s="624"/>
      <c r="CU26" s="624"/>
      <c r="CV26" s="624"/>
      <c r="CW26" s="624"/>
      <c r="CX26" s="624"/>
      <c r="CY26" s="625"/>
      <c r="CZ26" s="657">
        <v>8.6999999999999993</v>
      </c>
      <c r="DA26" s="658"/>
      <c r="DB26" s="658"/>
      <c r="DC26" s="659"/>
      <c r="DD26" s="632">
        <v>895241</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885093</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2186921</v>
      </c>
      <c r="BH27" s="624"/>
      <c r="BI27" s="624"/>
      <c r="BJ27" s="624"/>
      <c r="BK27" s="624"/>
      <c r="BL27" s="624"/>
      <c r="BM27" s="624"/>
      <c r="BN27" s="625"/>
      <c r="BO27" s="626">
        <v>100</v>
      </c>
      <c r="BP27" s="626"/>
      <c r="BQ27" s="626"/>
      <c r="BR27" s="626"/>
      <c r="BS27" s="632">
        <v>48907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618852</v>
      </c>
      <c r="CS27" s="655"/>
      <c r="CT27" s="655"/>
      <c r="CU27" s="655"/>
      <c r="CV27" s="655"/>
      <c r="CW27" s="655"/>
      <c r="CX27" s="655"/>
      <c r="CY27" s="656"/>
      <c r="CZ27" s="657">
        <v>5.6</v>
      </c>
      <c r="DA27" s="658"/>
      <c r="DB27" s="658"/>
      <c r="DC27" s="659"/>
      <c r="DD27" s="632">
        <v>144276</v>
      </c>
      <c r="DE27" s="655"/>
      <c r="DF27" s="655"/>
      <c r="DG27" s="655"/>
      <c r="DH27" s="655"/>
      <c r="DI27" s="655"/>
      <c r="DJ27" s="655"/>
      <c r="DK27" s="656"/>
      <c r="DL27" s="632">
        <v>144176</v>
      </c>
      <c r="DM27" s="655"/>
      <c r="DN27" s="655"/>
      <c r="DO27" s="655"/>
      <c r="DP27" s="655"/>
      <c r="DQ27" s="655"/>
      <c r="DR27" s="655"/>
      <c r="DS27" s="655"/>
      <c r="DT27" s="655"/>
      <c r="DU27" s="655"/>
      <c r="DV27" s="656"/>
      <c r="DW27" s="628">
        <v>1.9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144562</v>
      </c>
      <c r="S28" s="624"/>
      <c r="T28" s="624"/>
      <c r="U28" s="624"/>
      <c r="V28" s="624"/>
      <c r="W28" s="624"/>
      <c r="X28" s="624"/>
      <c r="Y28" s="625"/>
      <c r="Z28" s="626">
        <v>1.2</v>
      </c>
      <c r="AA28" s="626"/>
      <c r="AB28" s="626"/>
      <c r="AC28" s="626"/>
      <c r="AD28" s="627">
        <v>25154</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1332906</v>
      </c>
      <c r="CS28" s="624"/>
      <c r="CT28" s="624"/>
      <c r="CU28" s="624"/>
      <c r="CV28" s="624"/>
      <c r="CW28" s="624"/>
      <c r="CX28" s="624"/>
      <c r="CY28" s="625"/>
      <c r="CZ28" s="657">
        <v>12</v>
      </c>
      <c r="DA28" s="658"/>
      <c r="DB28" s="658"/>
      <c r="DC28" s="659"/>
      <c r="DD28" s="632">
        <v>1221986</v>
      </c>
      <c r="DE28" s="624"/>
      <c r="DF28" s="624"/>
      <c r="DG28" s="624"/>
      <c r="DH28" s="624"/>
      <c r="DI28" s="624"/>
      <c r="DJ28" s="624"/>
      <c r="DK28" s="625"/>
      <c r="DL28" s="632">
        <v>1221986</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22549</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1332802</v>
      </c>
      <c r="CS29" s="655"/>
      <c r="CT29" s="655"/>
      <c r="CU29" s="655"/>
      <c r="CV29" s="655"/>
      <c r="CW29" s="655"/>
      <c r="CX29" s="655"/>
      <c r="CY29" s="656"/>
      <c r="CZ29" s="657">
        <v>12</v>
      </c>
      <c r="DA29" s="658"/>
      <c r="DB29" s="658"/>
      <c r="DC29" s="659"/>
      <c r="DD29" s="632">
        <v>1221882</v>
      </c>
      <c r="DE29" s="655"/>
      <c r="DF29" s="655"/>
      <c r="DG29" s="655"/>
      <c r="DH29" s="655"/>
      <c r="DI29" s="655"/>
      <c r="DJ29" s="655"/>
      <c r="DK29" s="656"/>
      <c r="DL29" s="632">
        <v>1221882</v>
      </c>
      <c r="DM29" s="655"/>
      <c r="DN29" s="655"/>
      <c r="DO29" s="655"/>
      <c r="DP29" s="655"/>
      <c r="DQ29" s="655"/>
      <c r="DR29" s="655"/>
      <c r="DS29" s="655"/>
      <c r="DT29" s="655"/>
      <c r="DU29" s="655"/>
      <c r="DV29" s="656"/>
      <c r="DW29" s="628">
        <v>16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322613</v>
      </c>
      <c r="S30" s="624"/>
      <c r="T30" s="624"/>
      <c r="U30" s="624"/>
      <c r="V30" s="624"/>
      <c r="W30" s="624"/>
      <c r="X30" s="624"/>
      <c r="Y30" s="625"/>
      <c r="Z30" s="626">
        <v>2.6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96</v>
      </c>
      <c r="BN30" s="682"/>
      <c r="BO30" s="682"/>
      <c r="BP30" s="682"/>
      <c r="BQ30" s="683"/>
      <c r="BR30" s="681">
        <v>99.1</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1195754</v>
      </c>
      <c r="CS30" s="624"/>
      <c r="CT30" s="624"/>
      <c r="CU30" s="624"/>
      <c r="CV30" s="624"/>
      <c r="CW30" s="624"/>
      <c r="CX30" s="624"/>
      <c r="CY30" s="625"/>
      <c r="CZ30" s="657">
        <v>10.8</v>
      </c>
      <c r="DA30" s="658"/>
      <c r="DB30" s="658"/>
      <c r="DC30" s="659"/>
      <c r="DD30" s="632">
        <v>1094824</v>
      </c>
      <c r="DE30" s="624"/>
      <c r="DF30" s="624"/>
      <c r="DG30" s="624"/>
      <c r="DH30" s="624"/>
      <c r="DI30" s="624"/>
      <c r="DJ30" s="624"/>
      <c r="DK30" s="625"/>
      <c r="DL30" s="632">
        <v>1094824</v>
      </c>
      <c r="DM30" s="624"/>
      <c r="DN30" s="624"/>
      <c r="DO30" s="624"/>
      <c r="DP30" s="624"/>
      <c r="DQ30" s="624"/>
      <c r="DR30" s="624"/>
      <c r="DS30" s="624"/>
      <c r="DT30" s="624"/>
      <c r="DU30" s="624"/>
      <c r="DV30" s="625"/>
      <c r="DW30" s="628">
        <v>14.4</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530157</v>
      </c>
      <c r="S31" s="624"/>
      <c r="T31" s="624"/>
      <c r="U31" s="624"/>
      <c r="V31" s="624"/>
      <c r="W31" s="624"/>
      <c r="X31" s="624"/>
      <c r="Y31" s="625"/>
      <c r="Z31" s="626">
        <v>4.3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97.6</v>
      </c>
      <c r="BN31" s="679"/>
      <c r="BO31" s="679"/>
      <c r="BP31" s="679"/>
      <c r="BQ31" s="680"/>
      <c r="BR31" s="678">
        <v>99.5</v>
      </c>
      <c r="BS31" s="655"/>
      <c r="BT31" s="655"/>
      <c r="BU31" s="655"/>
      <c r="BV31" s="655"/>
      <c r="BW31" s="655"/>
      <c r="BX31" s="629">
        <v>97.6</v>
      </c>
      <c r="BY31" s="679"/>
      <c r="BZ31" s="679"/>
      <c r="CA31" s="679"/>
      <c r="CB31" s="680"/>
      <c r="CD31" s="686"/>
      <c r="CE31" s="687"/>
      <c r="CF31" s="637" t="s">
        <v>294</v>
      </c>
      <c r="CG31" s="638"/>
      <c r="CH31" s="638"/>
      <c r="CI31" s="638"/>
      <c r="CJ31" s="638"/>
      <c r="CK31" s="638"/>
      <c r="CL31" s="638"/>
      <c r="CM31" s="638"/>
      <c r="CN31" s="638"/>
      <c r="CO31" s="638"/>
      <c r="CP31" s="638"/>
      <c r="CQ31" s="639"/>
      <c r="CR31" s="623">
        <v>137048</v>
      </c>
      <c r="CS31" s="655"/>
      <c r="CT31" s="655"/>
      <c r="CU31" s="655"/>
      <c r="CV31" s="655"/>
      <c r="CW31" s="655"/>
      <c r="CX31" s="655"/>
      <c r="CY31" s="656"/>
      <c r="CZ31" s="657">
        <v>1.2</v>
      </c>
      <c r="DA31" s="658"/>
      <c r="DB31" s="658"/>
      <c r="DC31" s="659"/>
      <c r="DD31" s="632">
        <v>127058</v>
      </c>
      <c r="DE31" s="655"/>
      <c r="DF31" s="655"/>
      <c r="DG31" s="655"/>
      <c r="DH31" s="655"/>
      <c r="DI31" s="655"/>
      <c r="DJ31" s="655"/>
      <c r="DK31" s="656"/>
      <c r="DL31" s="632">
        <v>127058</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245961</v>
      </c>
      <c r="S32" s="624"/>
      <c r="T32" s="624"/>
      <c r="U32" s="624"/>
      <c r="V32" s="624"/>
      <c r="W32" s="624"/>
      <c r="X32" s="624"/>
      <c r="Y32" s="625"/>
      <c r="Z32" s="626">
        <v>2</v>
      </c>
      <c r="AA32" s="626"/>
      <c r="AB32" s="626"/>
      <c r="AC32" s="626"/>
      <c r="AD32" s="627">
        <v>1293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93.6</v>
      </c>
      <c r="BN32" s="691"/>
      <c r="BO32" s="691"/>
      <c r="BP32" s="691"/>
      <c r="BQ32" s="693"/>
      <c r="BR32" s="690">
        <v>98.5</v>
      </c>
      <c r="BS32" s="691"/>
      <c r="BT32" s="691"/>
      <c r="BU32" s="691"/>
      <c r="BV32" s="691"/>
      <c r="BW32" s="691"/>
      <c r="BX32" s="692">
        <v>93.1</v>
      </c>
      <c r="BY32" s="691"/>
      <c r="BZ32" s="691"/>
      <c r="CA32" s="691"/>
      <c r="CB32" s="693"/>
      <c r="CD32" s="688"/>
      <c r="CE32" s="689"/>
      <c r="CF32" s="637" t="s">
        <v>297</v>
      </c>
      <c r="CG32" s="638"/>
      <c r="CH32" s="638"/>
      <c r="CI32" s="638"/>
      <c r="CJ32" s="638"/>
      <c r="CK32" s="638"/>
      <c r="CL32" s="638"/>
      <c r="CM32" s="638"/>
      <c r="CN32" s="638"/>
      <c r="CO32" s="638"/>
      <c r="CP32" s="638"/>
      <c r="CQ32" s="639"/>
      <c r="CR32" s="623">
        <v>104</v>
      </c>
      <c r="CS32" s="624"/>
      <c r="CT32" s="624"/>
      <c r="CU32" s="624"/>
      <c r="CV32" s="624"/>
      <c r="CW32" s="624"/>
      <c r="CX32" s="624"/>
      <c r="CY32" s="625"/>
      <c r="CZ32" s="657">
        <v>0</v>
      </c>
      <c r="DA32" s="658"/>
      <c r="DB32" s="658"/>
      <c r="DC32" s="659"/>
      <c r="DD32" s="632">
        <v>104</v>
      </c>
      <c r="DE32" s="624"/>
      <c r="DF32" s="624"/>
      <c r="DG32" s="624"/>
      <c r="DH32" s="624"/>
      <c r="DI32" s="624"/>
      <c r="DJ32" s="624"/>
      <c r="DK32" s="625"/>
      <c r="DL32" s="632">
        <v>104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1235037</v>
      </c>
      <c r="S33" s="624"/>
      <c r="T33" s="624"/>
      <c r="U33" s="624"/>
      <c r="V33" s="624"/>
      <c r="W33" s="624"/>
      <c r="X33" s="624"/>
      <c r="Y33" s="625"/>
      <c r="Z33" s="626">
        <v>10</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5170147</v>
      </c>
      <c r="CS33" s="655"/>
      <c r="CT33" s="655"/>
      <c r="CU33" s="655"/>
      <c r="CV33" s="655"/>
      <c r="CW33" s="655"/>
      <c r="CX33" s="655"/>
      <c r="CY33" s="656"/>
      <c r="CZ33" s="657">
        <v>46.5</v>
      </c>
      <c r="DA33" s="658"/>
      <c r="DB33" s="658"/>
      <c r="DC33" s="659"/>
      <c r="DD33" s="632">
        <v>4160686</v>
      </c>
      <c r="DE33" s="655"/>
      <c r="DF33" s="655"/>
      <c r="DG33" s="655"/>
      <c r="DH33" s="655"/>
      <c r="DI33" s="655"/>
      <c r="DJ33" s="655"/>
      <c r="DK33" s="656"/>
      <c r="DL33" s="632">
        <v>3048326</v>
      </c>
      <c r="DM33" s="655"/>
      <c r="DN33" s="655"/>
      <c r="DO33" s="655"/>
      <c r="DP33" s="655"/>
      <c r="DQ33" s="655"/>
      <c r="DR33" s="655"/>
      <c r="DS33" s="655"/>
      <c r="DT33" s="655"/>
      <c r="DU33" s="655"/>
      <c r="DV33" s="656"/>
      <c r="DW33" s="628">
        <v>40</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1958614</v>
      </c>
      <c r="CS34" s="624"/>
      <c r="CT34" s="624"/>
      <c r="CU34" s="624"/>
      <c r="CV34" s="624"/>
      <c r="CW34" s="624"/>
      <c r="CX34" s="624"/>
      <c r="CY34" s="625"/>
      <c r="CZ34" s="657">
        <v>17.600000000000001</v>
      </c>
      <c r="DA34" s="658"/>
      <c r="DB34" s="658"/>
      <c r="DC34" s="659"/>
      <c r="DD34" s="632">
        <v>1524679</v>
      </c>
      <c r="DE34" s="624"/>
      <c r="DF34" s="624"/>
      <c r="DG34" s="624"/>
      <c r="DH34" s="624"/>
      <c r="DI34" s="624"/>
      <c r="DJ34" s="624"/>
      <c r="DK34" s="625"/>
      <c r="DL34" s="632">
        <v>1340292</v>
      </c>
      <c r="DM34" s="624"/>
      <c r="DN34" s="624"/>
      <c r="DO34" s="624"/>
      <c r="DP34" s="624"/>
      <c r="DQ34" s="624"/>
      <c r="DR34" s="624"/>
      <c r="DS34" s="624"/>
      <c r="DT34" s="624"/>
      <c r="DU34" s="624"/>
      <c r="DV34" s="625"/>
      <c r="DW34" s="628">
        <v>17.600000000000001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445137</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1845500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41137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170560</v>
      </c>
      <c r="CS35" s="655"/>
      <c r="CT35" s="655"/>
      <c r="CU35" s="655"/>
      <c r="CV35" s="655"/>
      <c r="CW35" s="655"/>
      <c r="CX35" s="655"/>
      <c r="CY35" s="656"/>
      <c r="CZ35" s="657">
        <v>1.5</v>
      </c>
      <c r="DA35" s="658"/>
      <c r="DB35" s="658"/>
      <c r="DC35" s="659"/>
      <c r="DD35" s="632">
        <v>92019</v>
      </c>
      <c r="DE35" s="655"/>
      <c r="DF35" s="655"/>
      <c r="DG35" s="655"/>
      <c r="DH35" s="655"/>
      <c r="DI35" s="655"/>
      <c r="DJ35" s="655"/>
      <c r="DK35" s="656"/>
      <c r="DL35" s="632">
        <v>92019</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12375642</v>
      </c>
      <c r="S36" s="696"/>
      <c r="T36" s="696"/>
      <c r="U36" s="696"/>
      <c r="V36" s="696"/>
      <c r="W36" s="696"/>
      <c r="X36" s="696"/>
      <c r="Y36" s="697"/>
      <c r="Z36" s="698">
        <v>100</v>
      </c>
      <c r="AA36" s="698"/>
      <c r="AB36" s="698"/>
      <c r="AC36" s="698"/>
      <c r="AD36" s="699">
        <v>7174481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660353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19790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1092021</v>
      </c>
      <c r="CS36" s="624"/>
      <c r="CT36" s="624"/>
      <c r="CU36" s="624"/>
      <c r="CV36" s="624"/>
      <c r="CW36" s="624"/>
      <c r="CX36" s="624"/>
      <c r="CY36" s="625"/>
      <c r="CZ36" s="657">
        <v>9.8000000000000007</v>
      </c>
      <c r="DA36" s="658"/>
      <c r="DB36" s="658"/>
      <c r="DC36" s="659"/>
      <c r="DD36" s="632">
        <v>810484</v>
      </c>
      <c r="DE36" s="624"/>
      <c r="DF36" s="624"/>
      <c r="DG36" s="624"/>
      <c r="DH36" s="624"/>
      <c r="DI36" s="624"/>
      <c r="DJ36" s="624"/>
      <c r="DK36" s="625"/>
      <c r="DL36" s="632">
        <v>590541</v>
      </c>
      <c r="DM36" s="624"/>
      <c r="DN36" s="624"/>
      <c r="DO36" s="624"/>
      <c r="DP36" s="624"/>
      <c r="DQ36" s="624"/>
      <c r="DR36" s="624"/>
      <c r="DS36" s="624"/>
      <c r="DT36" s="624"/>
      <c r="DU36" s="624"/>
      <c r="DV36" s="625"/>
      <c r="DW36" s="628">
        <v>7.8</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299119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1934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419712</v>
      </c>
      <c r="CS37" s="655"/>
      <c r="CT37" s="655"/>
      <c r="CU37" s="655"/>
      <c r="CV37" s="655"/>
      <c r="CW37" s="655"/>
      <c r="CX37" s="655"/>
      <c r="CY37" s="656"/>
      <c r="CZ37" s="657">
        <v>3.8</v>
      </c>
      <c r="DA37" s="658"/>
      <c r="DB37" s="658"/>
      <c r="DC37" s="659"/>
      <c r="DD37" s="632">
        <v>417034</v>
      </c>
      <c r="DE37" s="655"/>
      <c r="DF37" s="655"/>
      <c r="DG37" s="655"/>
      <c r="DH37" s="655"/>
      <c r="DI37" s="655"/>
      <c r="DJ37" s="655"/>
      <c r="DK37" s="656"/>
      <c r="DL37" s="632">
        <v>410754</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50000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3076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1786146</v>
      </c>
      <c r="CS38" s="624"/>
      <c r="CT38" s="624"/>
      <c r="CU38" s="624"/>
      <c r="CV38" s="624"/>
      <c r="CW38" s="624"/>
      <c r="CX38" s="624"/>
      <c r="CY38" s="625"/>
      <c r="CZ38" s="657">
        <v>16.100000000000001</v>
      </c>
      <c r="DA38" s="658"/>
      <c r="DB38" s="658"/>
      <c r="DC38" s="659"/>
      <c r="DD38" s="632">
        <v>1671347</v>
      </c>
      <c r="DE38" s="624"/>
      <c r="DF38" s="624"/>
      <c r="DG38" s="624"/>
      <c r="DH38" s="624"/>
      <c r="DI38" s="624"/>
      <c r="DJ38" s="624"/>
      <c r="DK38" s="625"/>
      <c r="DL38" s="632">
        <v>1025474</v>
      </c>
      <c r="DM38" s="624"/>
      <c r="DN38" s="624"/>
      <c r="DO38" s="624"/>
      <c r="DP38" s="624"/>
      <c r="DQ38" s="624"/>
      <c r="DR38" s="624"/>
      <c r="DS38" s="624"/>
      <c r="DT38" s="624"/>
      <c r="DU38" s="624"/>
      <c r="DV38" s="625"/>
      <c r="DW38" s="628">
        <v>13.5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45020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132622</v>
      </c>
      <c r="CS39" s="655"/>
      <c r="CT39" s="655"/>
      <c r="CU39" s="655"/>
      <c r="CV39" s="655"/>
      <c r="CW39" s="655"/>
      <c r="CX39" s="655"/>
      <c r="CY39" s="656"/>
      <c r="CZ39" s="657">
        <v>1.2</v>
      </c>
      <c r="DA39" s="658"/>
      <c r="DB39" s="658"/>
      <c r="DC39" s="659"/>
      <c r="DD39" s="632">
        <v>50033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222585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30184</v>
      </c>
      <c r="CS40" s="624"/>
      <c r="CT40" s="624"/>
      <c r="CU40" s="624"/>
      <c r="CV40" s="624"/>
      <c r="CW40" s="624"/>
      <c r="CX40" s="624"/>
      <c r="CY40" s="625"/>
      <c r="CZ40" s="657">
        <v>0.3</v>
      </c>
      <c r="DA40" s="658"/>
      <c r="DB40" s="658"/>
      <c r="DC40" s="659"/>
      <c r="DD40" s="632">
        <v>12124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568423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390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276</v>
      </c>
      <c r="CS41" s="655"/>
      <c r="CT41" s="655"/>
      <c r="CU41" s="655"/>
      <c r="CV41" s="655"/>
      <c r="CW41" s="655"/>
      <c r="CX41" s="655"/>
      <c r="CY41" s="656"/>
      <c r="CZ41" s="657" t="s">
        <v>276</v>
      </c>
      <c r="DA41" s="658"/>
      <c r="DB41" s="658"/>
      <c r="DC41" s="659"/>
      <c r="DD41" s="632" t="s">
        <v>276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2458010</v>
      </c>
      <c r="CS42" s="624"/>
      <c r="CT42" s="624"/>
      <c r="CU42" s="624"/>
      <c r="CV42" s="624"/>
      <c r="CW42" s="624"/>
      <c r="CX42" s="624"/>
      <c r="CY42" s="625"/>
      <c r="CZ42" s="657">
        <v>22.1</v>
      </c>
      <c r="DA42" s="706"/>
      <c r="DB42" s="706"/>
      <c r="DC42" s="707"/>
      <c r="DD42" s="632">
        <v>1325092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32315</v>
      </c>
      <c r="CS43" s="655"/>
      <c r="CT43" s="655"/>
      <c r="CU43" s="655"/>
      <c r="CV43" s="655"/>
      <c r="CW43" s="655"/>
      <c r="CX43" s="655"/>
      <c r="CY43" s="656"/>
      <c r="CZ43" s="657">
        <v>0.3</v>
      </c>
      <c r="DA43" s="658"/>
      <c r="DB43" s="658"/>
      <c r="DC43" s="659"/>
      <c r="DD43" s="632">
        <v>27873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2453892</v>
      </c>
      <c r="CS44" s="624"/>
      <c r="CT44" s="624"/>
      <c r="CU44" s="624"/>
      <c r="CV44" s="624"/>
      <c r="CW44" s="624"/>
      <c r="CX44" s="624"/>
      <c r="CY44" s="625"/>
      <c r="CZ44" s="657">
        <v>22.1</v>
      </c>
      <c r="DA44" s="706"/>
      <c r="DB44" s="706"/>
      <c r="DC44" s="707"/>
      <c r="DD44" s="632">
        <v>1323619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151271</v>
      </c>
      <c r="CS45" s="655"/>
      <c r="CT45" s="655"/>
      <c r="CU45" s="655"/>
      <c r="CV45" s="655"/>
      <c r="CW45" s="655"/>
      <c r="CX45" s="655"/>
      <c r="CY45" s="656"/>
      <c r="CZ45" s="657">
        <v>1.4</v>
      </c>
      <c r="DA45" s="658"/>
      <c r="DB45" s="658"/>
      <c r="DC45" s="659"/>
      <c r="DD45" s="632">
        <v>53570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2264764</v>
      </c>
      <c r="CS46" s="624"/>
      <c r="CT46" s="624"/>
      <c r="CU46" s="624"/>
      <c r="CV46" s="624"/>
      <c r="CW46" s="624"/>
      <c r="CX46" s="624"/>
      <c r="CY46" s="625"/>
      <c r="CZ46" s="657">
        <v>20.399999999999999</v>
      </c>
      <c r="DA46" s="706"/>
      <c r="DB46" s="706"/>
      <c r="DC46" s="707"/>
      <c r="DD46" s="632">
        <v>1232192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4118</v>
      </c>
      <c r="CS47" s="655"/>
      <c r="CT47" s="655"/>
      <c r="CU47" s="655"/>
      <c r="CV47" s="655"/>
      <c r="CW47" s="655"/>
      <c r="CX47" s="655"/>
      <c r="CY47" s="656"/>
      <c r="CZ47" s="657">
        <v>0</v>
      </c>
      <c r="DA47" s="658"/>
      <c r="DB47" s="658"/>
      <c r="DC47" s="659"/>
      <c r="DD47" s="632">
        <v>1473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11108164</v>
      </c>
      <c r="CS49" s="691"/>
      <c r="CT49" s="691"/>
      <c r="CU49" s="691"/>
      <c r="CV49" s="691"/>
      <c r="CW49" s="691"/>
      <c r="CX49" s="691"/>
      <c r="CY49" s="718"/>
      <c r="CZ49" s="719">
        <v>100</v>
      </c>
      <c r="DA49" s="720"/>
      <c r="DB49" s="720"/>
      <c r="DC49" s="721"/>
      <c r="DD49" s="722">
        <v>8302478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12365</v>
      </c>
      <c r="R7" s="753"/>
      <c r="S7" s="753"/>
      <c r="T7" s="753"/>
      <c r="U7" s="753"/>
      <c r="V7" s="753">
        <v>11103</v>
      </c>
      <c r="W7" s="753"/>
      <c r="X7" s="753"/>
      <c r="Y7" s="753"/>
      <c r="Z7" s="753"/>
      <c r="AA7" s="753">
        <v>1263</v>
      </c>
      <c r="AB7" s="753"/>
      <c r="AC7" s="753"/>
      <c r="AD7" s="753"/>
      <c r="AE7" s="754"/>
      <c r="AF7" s="755">
        <v>1140</v>
      </c>
      <c r="AG7" s="756"/>
      <c r="AH7" s="756"/>
      <c r="AI7" s="756"/>
      <c r="AJ7" s="757"/>
      <c r="AK7" s="792">
        <v>318</v>
      </c>
      <c r="AL7" s="793"/>
      <c r="AM7" s="793"/>
      <c r="AN7" s="793"/>
      <c r="AO7" s="793"/>
      <c r="AP7" s="793">
        <v>15606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565</v>
      </c>
      <c r="BT7" s="797"/>
      <c r="BU7" s="797"/>
      <c r="BV7" s="797"/>
      <c r="BW7" s="797"/>
      <c r="BX7" s="797"/>
      <c r="BY7" s="797"/>
      <c r="BZ7" s="797"/>
      <c r="CA7" s="797"/>
      <c r="CB7" s="797"/>
      <c r="CC7" s="797"/>
      <c r="CD7" s="797"/>
      <c r="CE7" s="797"/>
      <c r="CF7" s="797"/>
      <c r="CG7" s="798"/>
      <c r="CH7" s="789">
        <v>1</v>
      </c>
      <c r="CI7" s="790"/>
      <c r="CJ7" s="790"/>
      <c r="CK7" s="790"/>
      <c r="CL7" s="791"/>
      <c r="CM7" s="789">
        <v>406</v>
      </c>
      <c r="CN7" s="790"/>
      <c r="CO7" s="790"/>
      <c r="CP7" s="790"/>
      <c r="CQ7" s="791"/>
      <c r="CR7" s="789">
        <v>143</v>
      </c>
      <c r="CS7" s="790"/>
      <c r="CT7" s="790"/>
      <c r="CU7" s="790"/>
      <c r="CV7" s="791"/>
      <c r="CW7" s="789">
        <v>10</v>
      </c>
      <c r="CX7" s="790"/>
      <c r="CY7" s="790"/>
      <c r="CZ7" s="790"/>
      <c r="DA7" s="791"/>
      <c r="DB7" s="789" t="s">
        <v>560</v>
      </c>
      <c r="DC7" s="790"/>
      <c r="DD7" s="790"/>
      <c r="DE7" s="790"/>
      <c r="DF7" s="791"/>
      <c r="DG7" s="789" t="s">
        <v>560</v>
      </c>
      <c r="DH7" s="790"/>
      <c r="DI7" s="790"/>
      <c r="DJ7" s="790"/>
      <c r="DK7" s="791"/>
      <c r="DL7" s="789" t="s">
        <v>560</v>
      </c>
      <c r="DM7" s="790"/>
      <c r="DN7" s="790"/>
      <c r="DO7" s="790"/>
      <c r="DP7" s="791"/>
      <c r="DQ7" s="789" t="s">
        <v>560</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6</v>
      </c>
      <c r="R8" s="777"/>
      <c r="S8" s="777"/>
      <c r="T8" s="777"/>
      <c r="U8" s="777"/>
      <c r="V8" s="777">
        <v>6</v>
      </c>
      <c r="W8" s="777"/>
      <c r="X8" s="777"/>
      <c r="Y8" s="777"/>
      <c r="Z8" s="777"/>
      <c r="AA8" s="777">
        <v>0</v>
      </c>
      <c r="AB8" s="777"/>
      <c r="AC8" s="777"/>
      <c r="AD8" s="777"/>
      <c r="AE8" s="778"/>
      <c r="AF8" s="779">
        <v>0</v>
      </c>
      <c r="AG8" s="780"/>
      <c r="AH8" s="780"/>
      <c r="AI8" s="780"/>
      <c r="AJ8" s="781"/>
      <c r="AK8" s="782">
        <v>2</v>
      </c>
      <c r="AL8" s="783"/>
      <c r="AM8" s="783"/>
      <c r="AN8" s="783"/>
      <c r="AO8" s="783"/>
      <c r="AP8" s="783">
        <v>16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566</v>
      </c>
      <c r="BT8" s="787"/>
      <c r="BU8" s="787"/>
      <c r="BV8" s="787"/>
      <c r="BW8" s="787"/>
      <c r="BX8" s="787"/>
      <c r="BY8" s="787"/>
      <c r="BZ8" s="787"/>
      <c r="CA8" s="787"/>
      <c r="CB8" s="787"/>
      <c r="CC8" s="787"/>
      <c r="CD8" s="787"/>
      <c r="CE8" s="787"/>
      <c r="CF8" s="787"/>
      <c r="CG8" s="788"/>
      <c r="CH8" s="799">
        <v>3</v>
      </c>
      <c r="CI8" s="800"/>
      <c r="CJ8" s="800"/>
      <c r="CK8" s="800"/>
      <c r="CL8" s="801"/>
      <c r="CM8" s="799">
        <v>29</v>
      </c>
      <c r="CN8" s="800"/>
      <c r="CO8" s="800"/>
      <c r="CP8" s="800"/>
      <c r="CQ8" s="801"/>
      <c r="CR8" s="799">
        <v>1</v>
      </c>
      <c r="CS8" s="800"/>
      <c r="CT8" s="800"/>
      <c r="CU8" s="800"/>
      <c r="CV8" s="801"/>
      <c r="CW8" s="799">
        <v>23</v>
      </c>
      <c r="CX8" s="800"/>
      <c r="CY8" s="800"/>
      <c r="CZ8" s="800"/>
      <c r="DA8" s="801"/>
      <c r="DB8" s="799" t="s">
        <v>560</v>
      </c>
      <c r="DC8" s="800"/>
      <c r="DD8" s="800"/>
      <c r="DE8" s="800"/>
      <c r="DF8" s="801"/>
      <c r="DG8" s="799" t="s">
        <v>560</v>
      </c>
      <c r="DH8" s="800"/>
      <c r="DI8" s="800"/>
      <c r="DJ8" s="800"/>
      <c r="DK8" s="801"/>
      <c r="DL8" s="799" t="s">
        <v>560</v>
      </c>
      <c r="DM8" s="800"/>
      <c r="DN8" s="800"/>
      <c r="DO8" s="800"/>
      <c r="DP8" s="801"/>
      <c r="DQ8" s="799" t="s">
        <v>560</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9</v>
      </c>
      <c r="R9" s="777"/>
      <c r="S9" s="777"/>
      <c r="T9" s="777"/>
      <c r="U9" s="777"/>
      <c r="V9" s="777">
        <v>6</v>
      </c>
      <c r="W9" s="777"/>
      <c r="X9" s="777"/>
      <c r="Y9" s="777"/>
      <c r="Z9" s="777"/>
      <c r="AA9" s="777">
        <v>3</v>
      </c>
      <c r="AB9" s="777"/>
      <c r="AC9" s="777"/>
      <c r="AD9" s="777"/>
      <c r="AE9" s="778"/>
      <c r="AF9" s="779">
        <v>3</v>
      </c>
      <c r="AG9" s="780"/>
      <c r="AH9" s="780"/>
      <c r="AI9" s="780"/>
      <c r="AJ9" s="781"/>
      <c r="AK9" s="782">
        <v>4</v>
      </c>
      <c r="AL9" s="783"/>
      <c r="AM9" s="783"/>
      <c r="AN9" s="783"/>
      <c r="AO9" s="783"/>
      <c r="AP9" s="783" t="s">
        <v>572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567</v>
      </c>
      <c r="BT9" s="787"/>
      <c r="BU9" s="787"/>
      <c r="BV9" s="787"/>
      <c r="BW9" s="787"/>
      <c r="BX9" s="787"/>
      <c r="BY9" s="787"/>
      <c r="BZ9" s="787"/>
      <c r="CA9" s="787"/>
      <c r="CB9" s="787"/>
      <c r="CC9" s="787"/>
      <c r="CD9" s="787"/>
      <c r="CE9" s="787"/>
      <c r="CF9" s="787"/>
      <c r="CG9" s="788"/>
      <c r="CH9" s="799">
        <v>-2</v>
      </c>
      <c r="CI9" s="800"/>
      <c r="CJ9" s="800"/>
      <c r="CK9" s="800"/>
      <c r="CL9" s="801"/>
      <c r="CM9" s="799">
        <v>13</v>
      </c>
      <c r="CN9" s="800"/>
      <c r="CO9" s="800"/>
      <c r="CP9" s="800"/>
      <c r="CQ9" s="801"/>
      <c r="CR9" s="799">
        <v>60</v>
      </c>
      <c r="CS9" s="800"/>
      <c r="CT9" s="800"/>
      <c r="CU9" s="800"/>
      <c r="CV9" s="801"/>
      <c r="CW9" s="799">
        <v>1</v>
      </c>
      <c r="CX9" s="800"/>
      <c r="CY9" s="800"/>
      <c r="CZ9" s="800"/>
      <c r="DA9" s="801"/>
      <c r="DB9" s="799">
        <v>62</v>
      </c>
      <c r="DC9" s="800"/>
      <c r="DD9" s="800"/>
      <c r="DE9" s="800"/>
      <c r="DF9" s="801"/>
      <c r="DG9" s="799" t="s">
        <v>560</v>
      </c>
      <c r="DH9" s="800"/>
      <c r="DI9" s="800"/>
      <c r="DJ9" s="800"/>
      <c r="DK9" s="801"/>
      <c r="DL9" s="799" t="s">
        <v>560</v>
      </c>
      <c r="DM9" s="800"/>
      <c r="DN9" s="800"/>
      <c r="DO9" s="800"/>
      <c r="DP9" s="801"/>
      <c r="DQ9" s="799" t="s">
        <v>560</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2</v>
      </c>
      <c r="R10" s="777"/>
      <c r="S10" s="777"/>
      <c r="T10" s="777"/>
      <c r="U10" s="777"/>
      <c r="V10" s="777">
        <v>1</v>
      </c>
      <c r="W10" s="777"/>
      <c r="X10" s="777"/>
      <c r="Y10" s="777"/>
      <c r="Z10" s="777"/>
      <c r="AA10" s="777">
        <v>1</v>
      </c>
      <c r="AB10" s="777"/>
      <c r="AC10" s="777"/>
      <c r="AD10" s="777"/>
      <c r="AE10" s="778"/>
      <c r="AF10" s="779">
        <v>1</v>
      </c>
      <c r="AG10" s="780"/>
      <c r="AH10" s="780"/>
      <c r="AI10" s="780"/>
      <c r="AJ10" s="781"/>
      <c r="AK10" s="782" t="s">
        <v>573</v>
      </c>
      <c r="AL10" s="783"/>
      <c r="AM10" s="783"/>
      <c r="AN10" s="783"/>
      <c r="AO10" s="783"/>
      <c r="AP10" s="783" t="s">
        <v>573</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568</v>
      </c>
      <c r="BT10" s="787"/>
      <c r="BU10" s="787"/>
      <c r="BV10" s="787"/>
      <c r="BW10" s="787"/>
      <c r="BX10" s="787"/>
      <c r="BY10" s="787"/>
      <c r="BZ10" s="787"/>
      <c r="CA10" s="787"/>
      <c r="CB10" s="787"/>
      <c r="CC10" s="787"/>
      <c r="CD10" s="787"/>
      <c r="CE10" s="787"/>
      <c r="CF10" s="787"/>
      <c r="CG10" s="788"/>
      <c r="CH10" s="799">
        <v>4</v>
      </c>
      <c r="CI10" s="800"/>
      <c r="CJ10" s="800"/>
      <c r="CK10" s="800"/>
      <c r="CL10" s="801"/>
      <c r="CM10" s="799">
        <v>-2</v>
      </c>
      <c r="CN10" s="800"/>
      <c r="CO10" s="800"/>
      <c r="CP10" s="800"/>
      <c r="CQ10" s="801"/>
      <c r="CR10" s="799">
        <v>4</v>
      </c>
      <c r="CS10" s="800"/>
      <c r="CT10" s="800"/>
      <c r="CU10" s="800"/>
      <c r="CV10" s="801"/>
      <c r="CW10" s="799">
        <v>3</v>
      </c>
      <c r="CX10" s="800"/>
      <c r="CY10" s="800"/>
      <c r="CZ10" s="800"/>
      <c r="DA10" s="801"/>
      <c r="DB10" s="799" t="s">
        <v>560</v>
      </c>
      <c r="DC10" s="800"/>
      <c r="DD10" s="800"/>
      <c r="DE10" s="800"/>
      <c r="DF10" s="801"/>
      <c r="DG10" s="799" t="s">
        <v>560</v>
      </c>
      <c r="DH10" s="800"/>
      <c r="DI10" s="800"/>
      <c r="DJ10" s="800"/>
      <c r="DK10" s="801"/>
      <c r="DL10" s="799" t="s">
        <v>560</v>
      </c>
      <c r="DM10" s="800"/>
      <c r="DN10" s="800"/>
      <c r="DO10" s="800"/>
      <c r="DP10" s="801"/>
      <c r="DQ10" s="799" t="s">
        <v>560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569</v>
      </c>
      <c r="BT11" s="787"/>
      <c r="BU11" s="787"/>
      <c r="BV11" s="787"/>
      <c r="BW11" s="787"/>
      <c r="BX11" s="787"/>
      <c r="BY11" s="787"/>
      <c r="BZ11" s="787"/>
      <c r="CA11" s="787"/>
      <c r="CB11" s="787"/>
      <c r="CC11" s="787"/>
      <c r="CD11" s="787"/>
      <c r="CE11" s="787"/>
      <c r="CF11" s="787"/>
      <c r="CG11" s="788"/>
      <c r="CH11" s="799">
        <v>-24</v>
      </c>
      <c r="CI11" s="800"/>
      <c r="CJ11" s="800"/>
      <c r="CK11" s="800"/>
      <c r="CL11" s="801"/>
      <c r="CM11" s="799">
        <v>101</v>
      </c>
      <c r="CN11" s="800"/>
      <c r="CO11" s="800"/>
      <c r="CP11" s="800"/>
      <c r="CQ11" s="801"/>
      <c r="CR11" s="799">
        <v>58</v>
      </c>
      <c r="CS11" s="800"/>
      <c r="CT11" s="800"/>
      <c r="CU11" s="800"/>
      <c r="CV11" s="801"/>
      <c r="CW11" s="799">
        <v>3</v>
      </c>
      <c r="CX11" s="800"/>
      <c r="CY11" s="800"/>
      <c r="CZ11" s="800"/>
      <c r="DA11" s="801"/>
      <c r="DB11" s="799" t="s">
        <v>560</v>
      </c>
      <c r="DC11" s="800"/>
      <c r="DD11" s="800"/>
      <c r="DE11" s="800"/>
      <c r="DF11" s="801"/>
      <c r="DG11" s="799" t="s">
        <v>560</v>
      </c>
      <c r="DH11" s="800"/>
      <c r="DI11" s="800"/>
      <c r="DJ11" s="800"/>
      <c r="DK11" s="801"/>
      <c r="DL11" s="799" t="s">
        <v>560</v>
      </c>
      <c r="DM11" s="800"/>
      <c r="DN11" s="800"/>
      <c r="DO11" s="800"/>
      <c r="DP11" s="801"/>
      <c r="DQ11" s="799" t="s">
        <v>560</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570</v>
      </c>
      <c r="BT12" s="787"/>
      <c r="BU12" s="787"/>
      <c r="BV12" s="787"/>
      <c r="BW12" s="787"/>
      <c r="BX12" s="787"/>
      <c r="BY12" s="787"/>
      <c r="BZ12" s="787"/>
      <c r="CA12" s="787"/>
      <c r="CB12" s="787"/>
      <c r="CC12" s="787"/>
      <c r="CD12" s="787"/>
      <c r="CE12" s="787"/>
      <c r="CF12" s="787"/>
      <c r="CG12" s="788"/>
      <c r="CH12" s="799">
        <v>28</v>
      </c>
      <c r="CI12" s="800"/>
      <c r="CJ12" s="800"/>
      <c r="CK12" s="800"/>
      <c r="CL12" s="801"/>
      <c r="CM12" s="799">
        <v>221</v>
      </c>
      <c r="CN12" s="800"/>
      <c r="CO12" s="800"/>
      <c r="CP12" s="800"/>
      <c r="CQ12" s="801"/>
      <c r="CR12" s="799">
        <v>28</v>
      </c>
      <c r="CS12" s="800"/>
      <c r="CT12" s="800"/>
      <c r="CU12" s="800"/>
      <c r="CV12" s="801"/>
      <c r="CW12" s="799">
        <v>0</v>
      </c>
      <c r="CX12" s="800"/>
      <c r="CY12" s="800"/>
      <c r="CZ12" s="800"/>
      <c r="DA12" s="801"/>
      <c r="DB12" s="799" t="s">
        <v>560</v>
      </c>
      <c r="DC12" s="800"/>
      <c r="DD12" s="800"/>
      <c r="DE12" s="800"/>
      <c r="DF12" s="801"/>
      <c r="DG12" s="799" t="s">
        <v>560</v>
      </c>
      <c r="DH12" s="800"/>
      <c r="DI12" s="800"/>
      <c r="DJ12" s="800"/>
      <c r="DK12" s="801"/>
      <c r="DL12" s="799" t="s">
        <v>560</v>
      </c>
      <c r="DM12" s="800"/>
      <c r="DN12" s="800"/>
      <c r="DO12" s="800"/>
      <c r="DP12" s="801"/>
      <c r="DQ12" s="799" t="s">
        <v>560</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571</v>
      </c>
      <c r="BT13" s="787"/>
      <c r="BU13" s="787"/>
      <c r="BV13" s="787"/>
      <c r="BW13" s="787"/>
      <c r="BX13" s="787"/>
      <c r="BY13" s="787"/>
      <c r="BZ13" s="787"/>
      <c r="CA13" s="787"/>
      <c r="CB13" s="787"/>
      <c r="CC13" s="787"/>
      <c r="CD13" s="787"/>
      <c r="CE13" s="787"/>
      <c r="CF13" s="787"/>
      <c r="CG13" s="788"/>
      <c r="CH13" s="799">
        <v>2</v>
      </c>
      <c r="CI13" s="800"/>
      <c r="CJ13" s="800"/>
      <c r="CK13" s="800"/>
      <c r="CL13" s="801"/>
      <c r="CM13" s="799">
        <v>47</v>
      </c>
      <c r="CN13" s="800"/>
      <c r="CO13" s="800"/>
      <c r="CP13" s="800"/>
      <c r="CQ13" s="801"/>
      <c r="CR13" s="799">
        <v>50</v>
      </c>
      <c r="CS13" s="800"/>
      <c r="CT13" s="800"/>
      <c r="CU13" s="800"/>
      <c r="CV13" s="801"/>
      <c r="CW13" s="799">
        <v>1</v>
      </c>
      <c r="CX13" s="800"/>
      <c r="CY13" s="800"/>
      <c r="CZ13" s="800"/>
      <c r="DA13" s="801"/>
      <c r="DB13" s="799" t="s">
        <v>560</v>
      </c>
      <c r="DC13" s="800"/>
      <c r="DD13" s="800"/>
      <c r="DE13" s="800"/>
      <c r="DF13" s="801"/>
      <c r="DG13" s="799" t="s">
        <v>560</v>
      </c>
      <c r="DH13" s="800"/>
      <c r="DI13" s="800"/>
      <c r="DJ13" s="800"/>
      <c r="DK13" s="801"/>
      <c r="DL13" s="799" t="s">
        <v>560</v>
      </c>
      <c r="DM13" s="800"/>
      <c r="DN13" s="800"/>
      <c r="DO13" s="800"/>
      <c r="DP13" s="801"/>
      <c r="DQ13" s="799" t="s">
        <v>560</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12381</v>
      </c>
      <c r="R23" s="812"/>
      <c r="S23" s="812"/>
      <c r="T23" s="812"/>
      <c r="U23" s="812"/>
      <c r="V23" s="812">
        <v>11113</v>
      </c>
      <c r="W23" s="812"/>
      <c r="X23" s="812"/>
      <c r="Y23" s="812"/>
      <c r="Z23" s="812"/>
      <c r="AA23" s="812">
        <v>1267</v>
      </c>
      <c r="AB23" s="812"/>
      <c r="AC23" s="812"/>
      <c r="AD23" s="812"/>
      <c r="AE23" s="813"/>
      <c r="AF23" s="814">
        <v>1145</v>
      </c>
      <c r="AG23" s="812"/>
      <c r="AH23" s="812"/>
      <c r="AI23" s="812"/>
      <c r="AJ23" s="815"/>
      <c r="AK23" s="816"/>
      <c r="AL23" s="817"/>
      <c r="AM23" s="817"/>
      <c r="AN23" s="817"/>
      <c r="AO23" s="817"/>
      <c r="AP23" s="812">
        <v>15622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1985</v>
      </c>
      <c r="R28" s="841"/>
      <c r="S28" s="841"/>
      <c r="T28" s="841"/>
      <c r="U28" s="841"/>
      <c r="V28" s="841">
        <v>1944</v>
      </c>
      <c r="W28" s="841"/>
      <c r="X28" s="841"/>
      <c r="Y28" s="841"/>
      <c r="Z28" s="841"/>
      <c r="AA28" s="841">
        <v>41</v>
      </c>
      <c r="AB28" s="841"/>
      <c r="AC28" s="841"/>
      <c r="AD28" s="841"/>
      <c r="AE28" s="842"/>
      <c r="AF28" s="843">
        <v>41</v>
      </c>
      <c r="AG28" s="841"/>
      <c r="AH28" s="841"/>
      <c r="AI28" s="841"/>
      <c r="AJ28" s="844"/>
      <c r="AK28" s="845">
        <v>224</v>
      </c>
      <c r="AL28" s="836"/>
      <c r="AM28" s="836"/>
      <c r="AN28" s="836"/>
      <c r="AO28" s="836"/>
      <c r="AP28" s="836" t="s">
        <v>544</v>
      </c>
      <c r="AQ28" s="836"/>
      <c r="AR28" s="836"/>
      <c r="AS28" s="836"/>
      <c r="AT28" s="836"/>
      <c r="AU28" s="836" t="s">
        <v>544</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262</v>
      </c>
      <c r="R29" s="777"/>
      <c r="S29" s="777"/>
      <c r="T29" s="777"/>
      <c r="U29" s="777"/>
      <c r="V29" s="777">
        <v>256</v>
      </c>
      <c r="W29" s="777"/>
      <c r="X29" s="777"/>
      <c r="Y29" s="777"/>
      <c r="Z29" s="777"/>
      <c r="AA29" s="777">
        <v>6</v>
      </c>
      <c r="AB29" s="777"/>
      <c r="AC29" s="777"/>
      <c r="AD29" s="777"/>
      <c r="AE29" s="778"/>
      <c r="AF29" s="779">
        <v>6</v>
      </c>
      <c r="AG29" s="780"/>
      <c r="AH29" s="780"/>
      <c r="AI29" s="780"/>
      <c r="AJ29" s="781"/>
      <c r="AK29" s="848">
        <v>71</v>
      </c>
      <c r="AL29" s="849"/>
      <c r="AM29" s="849"/>
      <c r="AN29" s="849"/>
      <c r="AO29" s="849"/>
      <c r="AP29" s="849">
        <v>31</v>
      </c>
      <c r="AQ29" s="849"/>
      <c r="AR29" s="849"/>
      <c r="AS29" s="849"/>
      <c r="AT29" s="849"/>
      <c r="AU29" s="849">
        <v>4</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1735</v>
      </c>
      <c r="R30" s="777"/>
      <c r="S30" s="777"/>
      <c r="T30" s="777"/>
      <c r="U30" s="777"/>
      <c r="V30" s="777">
        <v>1713</v>
      </c>
      <c r="W30" s="777"/>
      <c r="X30" s="777"/>
      <c r="Y30" s="777"/>
      <c r="Z30" s="777"/>
      <c r="AA30" s="777">
        <v>21</v>
      </c>
      <c r="AB30" s="777"/>
      <c r="AC30" s="777"/>
      <c r="AD30" s="777"/>
      <c r="AE30" s="778"/>
      <c r="AF30" s="779">
        <v>21</v>
      </c>
      <c r="AG30" s="780"/>
      <c r="AH30" s="780"/>
      <c r="AI30" s="780"/>
      <c r="AJ30" s="781"/>
      <c r="AK30" s="848">
        <v>262</v>
      </c>
      <c r="AL30" s="849"/>
      <c r="AM30" s="849"/>
      <c r="AN30" s="849"/>
      <c r="AO30" s="849"/>
      <c r="AP30" s="849">
        <v>14</v>
      </c>
      <c r="AQ30" s="849"/>
      <c r="AR30" s="849"/>
      <c r="AS30" s="849"/>
      <c r="AT30" s="849"/>
      <c r="AU30" s="849" t="s">
        <v>544</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156</v>
      </c>
      <c r="R31" s="777"/>
      <c r="S31" s="777"/>
      <c r="T31" s="777"/>
      <c r="U31" s="777"/>
      <c r="V31" s="777">
        <v>156</v>
      </c>
      <c r="W31" s="777"/>
      <c r="X31" s="777"/>
      <c r="Y31" s="777"/>
      <c r="Z31" s="777"/>
      <c r="AA31" s="777">
        <v>0</v>
      </c>
      <c r="AB31" s="777"/>
      <c r="AC31" s="777"/>
      <c r="AD31" s="777"/>
      <c r="AE31" s="778"/>
      <c r="AF31" s="779">
        <v>0</v>
      </c>
      <c r="AG31" s="780"/>
      <c r="AH31" s="780"/>
      <c r="AI31" s="780"/>
      <c r="AJ31" s="781"/>
      <c r="AK31" s="848">
        <v>67</v>
      </c>
      <c r="AL31" s="849"/>
      <c r="AM31" s="849"/>
      <c r="AN31" s="849"/>
      <c r="AO31" s="849"/>
      <c r="AP31" s="849" t="s">
        <v>544</v>
      </c>
      <c r="AQ31" s="849"/>
      <c r="AR31" s="849"/>
      <c r="AS31" s="849"/>
      <c r="AT31" s="849"/>
      <c r="AU31" s="849" t="s">
        <v>544</v>
      </c>
      <c r="AV31" s="849"/>
      <c r="AW31" s="849"/>
      <c r="AX31" s="849"/>
      <c r="AY31" s="849"/>
      <c r="AZ31" s="850" t="s">
        <v>544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1372</v>
      </c>
      <c r="R32" s="777"/>
      <c r="S32" s="777"/>
      <c r="T32" s="777"/>
      <c r="U32" s="777"/>
      <c r="V32" s="777">
        <v>1318</v>
      </c>
      <c r="W32" s="777"/>
      <c r="X32" s="777"/>
      <c r="Y32" s="777"/>
      <c r="Z32" s="777"/>
      <c r="AA32" s="777">
        <v>54</v>
      </c>
      <c r="AB32" s="777"/>
      <c r="AC32" s="777"/>
      <c r="AD32" s="777"/>
      <c r="AE32" s="778"/>
      <c r="AF32" s="779">
        <v>1629</v>
      </c>
      <c r="AG32" s="780"/>
      <c r="AH32" s="780"/>
      <c r="AI32" s="780"/>
      <c r="AJ32" s="781"/>
      <c r="AK32" s="848">
        <v>50</v>
      </c>
      <c r="AL32" s="849"/>
      <c r="AM32" s="849"/>
      <c r="AN32" s="849"/>
      <c r="AO32" s="849"/>
      <c r="AP32" s="849">
        <v>222</v>
      </c>
      <c r="AQ32" s="849"/>
      <c r="AR32" s="849"/>
      <c r="AS32" s="849"/>
      <c r="AT32" s="849"/>
      <c r="AU32" s="849">
        <v>130</v>
      </c>
      <c r="AV32" s="849"/>
      <c r="AW32" s="849"/>
      <c r="AX32" s="849"/>
      <c r="AY32" s="849"/>
      <c r="AZ32" s="850" t="s">
        <v>545</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254</v>
      </c>
      <c r="R33" s="777"/>
      <c r="S33" s="777"/>
      <c r="T33" s="777"/>
      <c r="U33" s="777"/>
      <c r="V33" s="777">
        <v>231</v>
      </c>
      <c r="W33" s="777"/>
      <c r="X33" s="777"/>
      <c r="Y33" s="777"/>
      <c r="Z33" s="777"/>
      <c r="AA33" s="777">
        <v>23</v>
      </c>
      <c r="AB33" s="777"/>
      <c r="AC33" s="777"/>
      <c r="AD33" s="777"/>
      <c r="AE33" s="778"/>
      <c r="AF33" s="779">
        <v>716</v>
      </c>
      <c r="AG33" s="780"/>
      <c r="AH33" s="780"/>
      <c r="AI33" s="780"/>
      <c r="AJ33" s="781"/>
      <c r="AK33" s="848">
        <v>6</v>
      </c>
      <c r="AL33" s="849"/>
      <c r="AM33" s="849"/>
      <c r="AN33" s="849"/>
      <c r="AO33" s="849"/>
      <c r="AP33" s="849">
        <v>428</v>
      </c>
      <c r="AQ33" s="849"/>
      <c r="AR33" s="849"/>
      <c r="AS33" s="849"/>
      <c r="AT33" s="849"/>
      <c r="AU33" s="849">
        <v>15</v>
      </c>
      <c r="AV33" s="849"/>
      <c r="AW33" s="849"/>
      <c r="AX33" s="849"/>
      <c r="AY33" s="849"/>
      <c r="AZ33" s="850" t="s">
        <v>545</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1216</v>
      </c>
      <c r="R34" s="777"/>
      <c r="S34" s="777"/>
      <c r="T34" s="777"/>
      <c r="U34" s="777"/>
      <c r="V34" s="777">
        <v>1151</v>
      </c>
      <c r="W34" s="777"/>
      <c r="X34" s="777"/>
      <c r="Y34" s="777"/>
      <c r="Z34" s="777"/>
      <c r="AA34" s="777">
        <v>65</v>
      </c>
      <c r="AB34" s="777"/>
      <c r="AC34" s="777"/>
      <c r="AD34" s="777"/>
      <c r="AE34" s="778"/>
      <c r="AF34" s="779">
        <v>65</v>
      </c>
      <c r="AG34" s="780"/>
      <c r="AH34" s="780"/>
      <c r="AI34" s="780"/>
      <c r="AJ34" s="781"/>
      <c r="AK34" s="848">
        <v>299</v>
      </c>
      <c r="AL34" s="849"/>
      <c r="AM34" s="849"/>
      <c r="AN34" s="849"/>
      <c r="AO34" s="849"/>
      <c r="AP34" s="849">
        <v>2119</v>
      </c>
      <c r="AQ34" s="849"/>
      <c r="AR34" s="849"/>
      <c r="AS34" s="849"/>
      <c r="AT34" s="849"/>
      <c r="AU34" s="849">
        <v>1693</v>
      </c>
      <c r="AV34" s="849"/>
      <c r="AW34" s="849"/>
      <c r="AX34" s="849"/>
      <c r="AY34" s="849"/>
      <c r="AZ34" s="850" t="s">
        <v>545</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723</v>
      </c>
      <c r="R35" s="777"/>
      <c r="S35" s="777"/>
      <c r="T35" s="777"/>
      <c r="U35" s="777"/>
      <c r="V35" s="777">
        <v>693</v>
      </c>
      <c r="W35" s="777"/>
      <c r="X35" s="777"/>
      <c r="Y35" s="777"/>
      <c r="Z35" s="777"/>
      <c r="AA35" s="777">
        <v>30</v>
      </c>
      <c r="AB35" s="777"/>
      <c r="AC35" s="777"/>
      <c r="AD35" s="777"/>
      <c r="AE35" s="778"/>
      <c r="AF35" s="779">
        <v>30</v>
      </c>
      <c r="AG35" s="780"/>
      <c r="AH35" s="780"/>
      <c r="AI35" s="780"/>
      <c r="AJ35" s="781"/>
      <c r="AK35" s="848">
        <v>329</v>
      </c>
      <c r="AL35" s="849"/>
      <c r="AM35" s="849"/>
      <c r="AN35" s="849"/>
      <c r="AO35" s="849"/>
      <c r="AP35" s="849">
        <v>2467</v>
      </c>
      <c r="AQ35" s="849"/>
      <c r="AR35" s="849"/>
      <c r="AS35" s="849"/>
      <c r="AT35" s="849"/>
      <c r="AU35" s="849">
        <v>2467</v>
      </c>
      <c r="AV35" s="849"/>
      <c r="AW35" s="849"/>
      <c r="AX35" s="849"/>
      <c r="AY35" s="849"/>
      <c r="AZ35" s="850" t="s">
        <v>573</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10</v>
      </c>
      <c r="R36" s="777"/>
      <c r="S36" s="777"/>
      <c r="T36" s="777"/>
      <c r="U36" s="777"/>
      <c r="V36" s="777">
        <v>10</v>
      </c>
      <c r="W36" s="777"/>
      <c r="X36" s="777"/>
      <c r="Y36" s="777"/>
      <c r="Z36" s="777"/>
      <c r="AA36" s="777" t="s">
        <v>545</v>
      </c>
      <c r="AB36" s="777"/>
      <c r="AC36" s="777"/>
      <c r="AD36" s="777"/>
      <c r="AE36" s="778"/>
      <c r="AF36" s="779" t="s">
        <v>389</v>
      </c>
      <c r="AG36" s="780"/>
      <c r="AH36" s="780"/>
      <c r="AI36" s="780"/>
      <c r="AJ36" s="781"/>
      <c r="AK36" s="848">
        <v>9</v>
      </c>
      <c r="AL36" s="849"/>
      <c r="AM36" s="849"/>
      <c r="AN36" s="849"/>
      <c r="AO36" s="849"/>
      <c r="AP36" s="849">
        <v>40</v>
      </c>
      <c r="AQ36" s="849"/>
      <c r="AR36" s="849"/>
      <c r="AS36" s="849"/>
      <c r="AT36" s="849"/>
      <c r="AU36" s="849">
        <v>40</v>
      </c>
      <c r="AV36" s="849"/>
      <c r="AW36" s="849"/>
      <c r="AX36" s="849"/>
      <c r="AY36" s="849"/>
      <c r="AZ36" s="850" t="s">
        <v>545</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390</v>
      </c>
      <c r="C37" s="774"/>
      <c r="D37" s="774"/>
      <c r="E37" s="774"/>
      <c r="F37" s="774"/>
      <c r="G37" s="774"/>
      <c r="H37" s="774"/>
      <c r="I37" s="774"/>
      <c r="J37" s="774"/>
      <c r="K37" s="774"/>
      <c r="L37" s="774"/>
      <c r="M37" s="774"/>
      <c r="N37" s="774"/>
      <c r="O37" s="774"/>
      <c r="P37" s="775"/>
      <c r="Q37" s="776">
        <v>879</v>
      </c>
      <c r="R37" s="777"/>
      <c r="S37" s="777"/>
      <c r="T37" s="777"/>
      <c r="U37" s="777"/>
      <c r="V37" s="777">
        <v>879</v>
      </c>
      <c r="W37" s="777"/>
      <c r="X37" s="777"/>
      <c r="Y37" s="777"/>
      <c r="Z37" s="777"/>
      <c r="AA37" s="777" t="s">
        <v>545</v>
      </c>
      <c r="AB37" s="777"/>
      <c r="AC37" s="777"/>
      <c r="AD37" s="777"/>
      <c r="AE37" s="778"/>
      <c r="AF37" s="779" t="s">
        <v>389</v>
      </c>
      <c r="AG37" s="780"/>
      <c r="AH37" s="780"/>
      <c r="AI37" s="780"/>
      <c r="AJ37" s="781"/>
      <c r="AK37" s="848">
        <v>373</v>
      </c>
      <c r="AL37" s="849"/>
      <c r="AM37" s="849"/>
      <c r="AN37" s="849"/>
      <c r="AO37" s="849"/>
      <c r="AP37" s="849">
        <v>4885</v>
      </c>
      <c r="AQ37" s="849"/>
      <c r="AR37" s="849"/>
      <c r="AS37" s="849"/>
      <c r="AT37" s="849"/>
      <c r="AU37" s="849">
        <v>4006</v>
      </c>
      <c r="AV37" s="849"/>
      <c r="AW37" s="849"/>
      <c r="AX37" s="849"/>
      <c r="AY37" s="849"/>
      <c r="AZ37" s="850" t="s">
        <v>545</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2508</v>
      </c>
      <c r="AG63" s="860"/>
      <c r="AH63" s="860"/>
      <c r="AI63" s="860"/>
      <c r="AJ63" s="861"/>
      <c r="AK63" s="862"/>
      <c r="AL63" s="857"/>
      <c r="AM63" s="857"/>
      <c r="AN63" s="857"/>
      <c r="AO63" s="857"/>
      <c r="AP63" s="860">
        <v>10206</v>
      </c>
      <c r="AQ63" s="860"/>
      <c r="AR63" s="860"/>
      <c r="AS63" s="860"/>
      <c r="AT63" s="860"/>
      <c r="AU63" s="860">
        <v>8355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7977</v>
      </c>
      <c r="R68" s="884"/>
      <c r="S68" s="884"/>
      <c r="T68" s="884"/>
      <c r="U68" s="884"/>
      <c r="V68" s="884">
        <v>7308</v>
      </c>
      <c r="W68" s="884"/>
      <c r="X68" s="884"/>
      <c r="Y68" s="884"/>
      <c r="Z68" s="884"/>
      <c r="AA68" s="884">
        <v>669</v>
      </c>
      <c r="AB68" s="884"/>
      <c r="AC68" s="884"/>
      <c r="AD68" s="884"/>
      <c r="AE68" s="884"/>
      <c r="AF68" s="884">
        <v>669</v>
      </c>
      <c r="AG68" s="884"/>
      <c r="AH68" s="884"/>
      <c r="AI68" s="884"/>
      <c r="AJ68" s="884"/>
      <c r="AK68" s="884">
        <v>274</v>
      </c>
      <c r="AL68" s="884"/>
      <c r="AM68" s="884"/>
      <c r="AN68" s="884"/>
      <c r="AO68" s="884"/>
      <c r="AP68" s="884" t="s">
        <v>560</v>
      </c>
      <c r="AQ68" s="884"/>
      <c r="AR68" s="884"/>
      <c r="AS68" s="884"/>
      <c r="AT68" s="884"/>
      <c r="AU68" s="884" t="s">
        <v>560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547</v>
      </c>
      <c r="C69" s="892"/>
      <c r="D69" s="892"/>
      <c r="E69" s="892"/>
      <c r="F69" s="892"/>
      <c r="G69" s="892"/>
      <c r="H69" s="892"/>
      <c r="I69" s="892"/>
      <c r="J69" s="892"/>
      <c r="K69" s="892"/>
      <c r="L69" s="892"/>
      <c r="M69" s="892"/>
      <c r="N69" s="892"/>
      <c r="O69" s="892"/>
      <c r="P69" s="893"/>
      <c r="Q69" s="894">
        <v>939</v>
      </c>
      <c r="R69" s="849"/>
      <c r="S69" s="849"/>
      <c r="T69" s="849"/>
      <c r="U69" s="849"/>
      <c r="V69" s="849">
        <v>601</v>
      </c>
      <c r="W69" s="849"/>
      <c r="X69" s="849"/>
      <c r="Y69" s="849"/>
      <c r="Z69" s="849"/>
      <c r="AA69" s="849">
        <v>338</v>
      </c>
      <c r="AB69" s="849"/>
      <c r="AC69" s="849"/>
      <c r="AD69" s="849"/>
      <c r="AE69" s="849"/>
      <c r="AF69" s="849">
        <v>338</v>
      </c>
      <c r="AG69" s="849"/>
      <c r="AH69" s="849"/>
      <c r="AI69" s="849"/>
      <c r="AJ69" s="849"/>
      <c r="AK69" s="849" t="s">
        <v>560</v>
      </c>
      <c r="AL69" s="849"/>
      <c r="AM69" s="849"/>
      <c r="AN69" s="849"/>
      <c r="AO69" s="849"/>
      <c r="AP69" s="849" t="s">
        <v>560</v>
      </c>
      <c r="AQ69" s="849"/>
      <c r="AR69" s="849"/>
      <c r="AS69" s="849"/>
      <c r="AT69" s="849"/>
      <c r="AU69" s="849" t="s">
        <v>560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548</v>
      </c>
      <c r="C70" s="892"/>
      <c r="D70" s="892"/>
      <c r="E70" s="892"/>
      <c r="F70" s="892"/>
      <c r="G70" s="892"/>
      <c r="H70" s="892"/>
      <c r="I70" s="892"/>
      <c r="J70" s="892"/>
      <c r="K70" s="892"/>
      <c r="L70" s="892"/>
      <c r="M70" s="892"/>
      <c r="N70" s="892"/>
      <c r="O70" s="892"/>
      <c r="P70" s="893"/>
      <c r="Q70" s="894">
        <v>56</v>
      </c>
      <c r="R70" s="849"/>
      <c r="S70" s="849"/>
      <c r="T70" s="849"/>
      <c r="U70" s="849"/>
      <c r="V70" s="849">
        <v>52</v>
      </c>
      <c r="W70" s="849"/>
      <c r="X70" s="849"/>
      <c r="Y70" s="849"/>
      <c r="Z70" s="849"/>
      <c r="AA70" s="849">
        <v>5</v>
      </c>
      <c r="AB70" s="849"/>
      <c r="AC70" s="849"/>
      <c r="AD70" s="849"/>
      <c r="AE70" s="849"/>
      <c r="AF70" s="849">
        <v>5</v>
      </c>
      <c r="AG70" s="849"/>
      <c r="AH70" s="849"/>
      <c r="AI70" s="849"/>
      <c r="AJ70" s="849"/>
      <c r="AK70" s="849">
        <v>56</v>
      </c>
      <c r="AL70" s="849"/>
      <c r="AM70" s="849"/>
      <c r="AN70" s="849"/>
      <c r="AO70" s="849"/>
      <c r="AP70" s="849" t="s">
        <v>560</v>
      </c>
      <c r="AQ70" s="849"/>
      <c r="AR70" s="849"/>
      <c r="AS70" s="849"/>
      <c r="AT70" s="849"/>
      <c r="AU70" s="849" t="s">
        <v>560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549</v>
      </c>
      <c r="C71" s="892"/>
      <c r="D71" s="892"/>
      <c r="E71" s="892"/>
      <c r="F71" s="892"/>
      <c r="G71" s="892"/>
      <c r="H71" s="892"/>
      <c r="I71" s="892"/>
      <c r="J71" s="892"/>
      <c r="K71" s="892"/>
      <c r="L71" s="892"/>
      <c r="M71" s="892"/>
      <c r="N71" s="892"/>
      <c r="O71" s="892"/>
      <c r="P71" s="893"/>
      <c r="Q71" s="894">
        <v>63</v>
      </c>
      <c r="R71" s="849"/>
      <c r="S71" s="849"/>
      <c r="T71" s="849"/>
      <c r="U71" s="849"/>
      <c r="V71" s="849">
        <v>62</v>
      </c>
      <c r="W71" s="849"/>
      <c r="X71" s="849"/>
      <c r="Y71" s="849"/>
      <c r="Z71" s="849"/>
      <c r="AA71" s="849">
        <v>1</v>
      </c>
      <c r="AB71" s="849"/>
      <c r="AC71" s="849"/>
      <c r="AD71" s="849"/>
      <c r="AE71" s="849"/>
      <c r="AF71" s="849">
        <v>1</v>
      </c>
      <c r="AG71" s="849"/>
      <c r="AH71" s="849"/>
      <c r="AI71" s="849"/>
      <c r="AJ71" s="849"/>
      <c r="AK71" s="849">
        <v>1</v>
      </c>
      <c r="AL71" s="849"/>
      <c r="AM71" s="849"/>
      <c r="AN71" s="849"/>
      <c r="AO71" s="849"/>
      <c r="AP71" s="849" t="s">
        <v>560</v>
      </c>
      <c r="AQ71" s="849"/>
      <c r="AR71" s="849"/>
      <c r="AS71" s="849"/>
      <c r="AT71" s="849"/>
      <c r="AU71" s="849" t="s">
        <v>560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550</v>
      </c>
      <c r="C72" s="892"/>
      <c r="D72" s="892"/>
      <c r="E72" s="892"/>
      <c r="F72" s="892"/>
      <c r="G72" s="892"/>
      <c r="H72" s="892"/>
      <c r="I72" s="892"/>
      <c r="J72" s="892"/>
      <c r="K72" s="892"/>
      <c r="L72" s="892"/>
      <c r="M72" s="892"/>
      <c r="N72" s="892"/>
      <c r="O72" s="892"/>
      <c r="P72" s="893"/>
      <c r="Q72" s="894">
        <v>263018</v>
      </c>
      <c r="R72" s="849"/>
      <c r="S72" s="849"/>
      <c r="T72" s="849"/>
      <c r="U72" s="849"/>
      <c r="V72" s="849">
        <v>262968</v>
      </c>
      <c r="W72" s="849"/>
      <c r="X72" s="849"/>
      <c r="Y72" s="849"/>
      <c r="Z72" s="849"/>
      <c r="AA72" s="849">
        <v>50</v>
      </c>
      <c r="AB72" s="849"/>
      <c r="AC72" s="849"/>
      <c r="AD72" s="849"/>
      <c r="AE72" s="849"/>
      <c r="AF72" s="849">
        <v>50</v>
      </c>
      <c r="AG72" s="849"/>
      <c r="AH72" s="849"/>
      <c r="AI72" s="849"/>
      <c r="AJ72" s="849"/>
      <c r="AK72" s="849">
        <v>8957</v>
      </c>
      <c r="AL72" s="849"/>
      <c r="AM72" s="849"/>
      <c r="AN72" s="849"/>
      <c r="AO72" s="849"/>
      <c r="AP72" s="849" t="s">
        <v>560</v>
      </c>
      <c r="AQ72" s="849"/>
      <c r="AR72" s="849"/>
      <c r="AS72" s="849"/>
      <c r="AT72" s="849"/>
      <c r="AU72" s="849" t="s">
        <v>560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551</v>
      </c>
      <c r="C73" s="892"/>
      <c r="D73" s="892"/>
      <c r="E73" s="892"/>
      <c r="F73" s="892"/>
      <c r="G73" s="892"/>
      <c r="H73" s="892"/>
      <c r="I73" s="892"/>
      <c r="J73" s="892"/>
      <c r="K73" s="892"/>
      <c r="L73" s="892"/>
      <c r="M73" s="892"/>
      <c r="N73" s="892"/>
      <c r="O73" s="892"/>
      <c r="P73" s="893"/>
      <c r="Q73" s="894">
        <v>77</v>
      </c>
      <c r="R73" s="849"/>
      <c r="S73" s="849"/>
      <c r="T73" s="849"/>
      <c r="U73" s="849"/>
      <c r="V73" s="849">
        <v>73</v>
      </c>
      <c r="W73" s="849"/>
      <c r="X73" s="849"/>
      <c r="Y73" s="849"/>
      <c r="Z73" s="849"/>
      <c r="AA73" s="849">
        <v>4</v>
      </c>
      <c r="AB73" s="849"/>
      <c r="AC73" s="849"/>
      <c r="AD73" s="849"/>
      <c r="AE73" s="849"/>
      <c r="AF73" s="849">
        <v>4</v>
      </c>
      <c r="AG73" s="849"/>
      <c r="AH73" s="849"/>
      <c r="AI73" s="849"/>
      <c r="AJ73" s="849"/>
      <c r="AK73" s="849">
        <v>10</v>
      </c>
      <c r="AL73" s="849"/>
      <c r="AM73" s="849"/>
      <c r="AN73" s="849"/>
      <c r="AO73" s="849"/>
      <c r="AP73" s="849" t="s">
        <v>561</v>
      </c>
      <c r="AQ73" s="849"/>
      <c r="AR73" s="849"/>
      <c r="AS73" s="849"/>
      <c r="AT73" s="849"/>
      <c r="AU73" s="849" t="s">
        <v>560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552</v>
      </c>
      <c r="C74" s="892"/>
      <c r="D74" s="892"/>
      <c r="E74" s="892"/>
      <c r="F74" s="892"/>
      <c r="G74" s="892"/>
      <c r="H74" s="892"/>
      <c r="I74" s="892"/>
      <c r="J74" s="892"/>
      <c r="K74" s="892"/>
      <c r="L74" s="892"/>
      <c r="M74" s="892"/>
      <c r="N74" s="892"/>
      <c r="O74" s="892"/>
      <c r="P74" s="893"/>
      <c r="Q74" s="894">
        <v>6632</v>
      </c>
      <c r="R74" s="849"/>
      <c r="S74" s="849"/>
      <c r="T74" s="849"/>
      <c r="U74" s="849"/>
      <c r="V74" s="849">
        <v>7332</v>
      </c>
      <c r="W74" s="849"/>
      <c r="X74" s="849"/>
      <c r="Y74" s="849"/>
      <c r="Z74" s="849"/>
      <c r="AA74" s="849">
        <v>-700</v>
      </c>
      <c r="AB74" s="849"/>
      <c r="AC74" s="849"/>
      <c r="AD74" s="849"/>
      <c r="AE74" s="849"/>
      <c r="AF74" s="849">
        <v>3250</v>
      </c>
      <c r="AG74" s="849"/>
      <c r="AH74" s="849"/>
      <c r="AI74" s="849"/>
      <c r="AJ74" s="849"/>
      <c r="AK74" s="849" t="s">
        <v>560</v>
      </c>
      <c r="AL74" s="849"/>
      <c r="AM74" s="849"/>
      <c r="AN74" s="849"/>
      <c r="AO74" s="849"/>
      <c r="AP74" s="849">
        <v>32783</v>
      </c>
      <c r="AQ74" s="849"/>
      <c r="AR74" s="849"/>
      <c r="AS74" s="849"/>
      <c r="AT74" s="849"/>
      <c r="AU74" s="849">
        <v>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553</v>
      </c>
      <c r="C75" s="892"/>
      <c r="D75" s="892"/>
      <c r="E75" s="892"/>
      <c r="F75" s="892"/>
      <c r="G75" s="892"/>
      <c r="H75" s="892"/>
      <c r="I75" s="892"/>
      <c r="J75" s="892"/>
      <c r="K75" s="892"/>
      <c r="L75" s="892"/>
      <c r="M75" s="892"/>
      <c r="N75" s="892"/>
      <c r="O75" s="892"/>
      <c r="P75" s="893"/>
      <c r="Q75" s="897">
        <v>36</v>
      </c>
      <c r="R75" s="898"/>
      <c r="S75" s="898"/>
      <c r="T75" s="898"/>
      <c r="U75" s="848"/>
      <c r="V75" s="899">
        <v>27</v>
      </c>
      <c r="W75" s="898"/>
      <c r="X75" s="898"/>
      <c r="Y75" s="898"/>
      <c r="Z75" s="848"/>
      <c r="AA75" s="899">
        <v>9</v>
      </c>
      <c r="AB75" s="898"/>
      <c r="AC75" s="898"/>
      <c r="AD75" s="898"/>
      <c r="AE75" s="848"/>
      <c r="AF75" s="899">
        <v>9</v>
      </c>
      <c r="AG75" s="898"/>
      <c r="AH75" s="898"/>
      <c r="AI75" s="898"/>
      <c r="AJ75" s="848"/>
      <c r="AK75" s="899" t="s">
        <v>560</v>
      </c>
      <c r="AL75" s="898"/>
      <c r="AM75" s="898"/>
      <c r="AN75" s="898"/>
      <c r="AO75" s="848"/>
      <c r="AP75" s="899" t="s">
        <v>560</v>
      </c>
      <c r="AQ75" s="898"/>
      <c r="AR75" s="898"/>
      <c r="AS75" s="898"/>
      <c r="AT75" s="848"/>
      <c r="AU75" s="899" t="s">
        <v>560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554</v>
      </c>
      <c r="C76" s="892"/>
      <c r="D76" s="892"/>
      <c r="E76" s="892"/>
      <c r="F76" s="892"/>
      <c r="G76" s="892"/>
      <c r="H76" s="892"/>
      <c r="I76" s="892"/>
      <c r="J76" s="892"/>
      <c r="K76" s="892"/>
      <c r="L76" s="892"/>
      <c r="M76" s="892"/>
      <c r="N76" s="892"/>
      <c r="O76" s="892"/>
      <c r="P76" s="893"/>
      <c r="Q76" s="897">
        <v>14</v>
      </c>
      <c r="R76" s="898"/>
      <c r="S76" s="898"/>
      <c r="T76" s="898"/>
      <c r="U76" s="848"/>
      <c r="V76" s="899">
        <v>11</v>
      </c>
      <c r="W76" s="898"/>
      <c r="X76" s="898"/>
      <c r="Y76" s="898"/>
      <c r="Z76" s="848"/>
      <c r="AA76" s="899">
        <v>3</v>
      </c>
      <c r="AB76" s="898"/>
      <c r="AC76" s="898"/>
      <c r="AD76" s="898"/>
      <c r="AE76" s="848"/>
      <c r="AF76" s="899">
        <v>3</v>
      </c>
      <c r="AG76" s="898"/>
      <c r="AH76" s="898"/>
      <c r="AI76" s="898"/>
      <c r="AJ76" s="848"/>
      <c r="AK76" s="899" t="s">
        <v>562</v>
      </c>
      <c r="AL76" s="898"/>
      <c r="AM76" s="898"/>
      <c r="AN76" s="898"/>
      <c r="AO76" s="848"/>
      <c r="AP76" s="899" t="s">
        <v>560</v>
      </c>
      <c r="AQ76" s="898"/>
      <c r="AR76" s="898"/>
      <c r="AS76" s="898"/>
      <c r="AT76" s="848"/>
      <c r="AU76" s="899" t="s">
        <v>560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555</v>
      </c>
      <c r="C77" s="892"/>
      <c r="D77" s="892"/>
      <c r="E77" s="892"/>
      <c r="F77" s="892"/>
      <c r="G77" s="892"/>
      <c r="H77" s="892"/>
      <c r="I77" s="892"/>
      <c r="J77" s="892"/>
      <c r="K77" s="892"/>
      <c r="L77" s="892"/>
      <c r="M77" s="892"/>
      <c r="N77" s="892"/>
      <c r="O77" s="892"/>
      <c r="P77" s="893"/>
      <c r="Q77" s="897">
        <v>259</v>
      </c>
      <c r="R77" s="898"/>
      <c r="S77" s="898"/>
      <c r="T77" s="898"/>
      <c r="U77" s="848"/>
      <c r="V77" s="899">
        <v>214</v>
      </c>
      <c r="W77" s="898"/>
      <c r="X77" s="898"/>
      <c r="Y77" s="898"/>
      <c r="Z77" s="848"/>
      <c r="AA77" s="899">
        <v>45</v>
      </c>
      <c r="AB77" s="898"/>
      <c r="AC77" s="898"/>
      <c r="AD77" s="898"/>
      <c r="AE77" s="848"/>
      <c r="AF77" s="899">
        <v>45</v>
      </c>
      <c r="AG77" s="898"/>
      <c r="AH77" s="898"/>
      <c r="AI77" s="898"/>
      <c r="AJ77" s="848"/>
      <c r="AK77" s="899" t="s">
        <v>560</v>
      </c>
      <c r="AL77" s="898"/>
      <c r="AM77" s="898"/>
      <c r="AN77" s="898"/>
      <c r="AO77" s="848"/>
      <c r="AP77" s="899" t="s">
        <v>560</v>
      </c>
      <c r="AQ77" s="898"/>
      <c r="AR77" s="898"/>
      <c r="AS77" s="898"/>
      <c r="AT77" s="848"/>
      <c r="AU77" s="899" t="s">
        <v>560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556</v>
      </c>
      <c r="C78" s="892"/>
      <c r="D78" s="892"/>
      <c r="E78" s="892"/>
      <c r="F78" s="892"/>
      <c r="G78" s="892"/>
      <c r="H78" s="892"/>
      <c r="I78" s="892"/>
      <c r="J78" s="892"/>
      <c r="K78" s="892"/>
      <c r="L78" s="892"/>
      <c r="M78" s="892"/>
      <c r="N78" s="892"/>
      <c r="O78" s="892"/>
      <c r="P78" s="893"/>
      <c r="Q78" s="894">
        <v>7668</v>
      </c>
      <c r="R78" s="849"/>
      <c r="S78" s="849"/>
      <c r="T78" s="849"/>
      <c r="U78" s="849"/>
      <c r="V78" s="849">
        <v>7352</v>
      </c>
      <c r="W78" s="849"/>
      <c r="X78" s="849"/>
      <c r="Y78" s="849"/>
      <c r="Z78" s="849"/>
      <c r="AA78" s="849">
        <v>316</v>
      </c>
      <c r="AB78" s="849"/>
      <c r="AC78" s="849"/>
      <c r="AD78" s="849"/>
      <c r="AE78" s="849"/>
      <c r="AF78" s="849">
        <v>274</v>
      </c>
      <c r="AG78" s="849"/>
      <c r="AH78" s="849"/>
      <c r="AI78" s="849"/>
      <c r="AJ78" s="849"/>
      <c r="AK78" s="849" t="s">
        <v>560</v>
      </c>
      <c r="AL78" s="849"/>
      <c r="AM78" s="849"/>
      <c r="AN78" s="849"/>
      <c r="AO78" s="849"/>
      <c r="AP78" s="849">
        <v>8700</v>
      </c>
      <c r="AQ78" s="849"/>
      <c r="AR78" s="849"/>
      <c r="AS78" s="849"/>
      <c r="AT78" s="849"/>
      <c r="AU78" s="849">
        <v>771</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557</v>
      </c>
      <c r="C79" s="892"/>
      <c r="D79" s="892"/>
      <c r="E79" s="892"/>
      <c r="F79" s="892"/>
      <c r="G79" s="892"/>
      <c r="H79" s="892"/>
      <c r="I79" s="892"/>
      <c r="J79" s="892"/>
      <c r="K79" s="892"/>
      <c r="L79" s="892"/>
      <c r="M79" s="892"/>
      <c r="N79" s="892"/>
      <c r="O79" s="892"/>
      <c r="P79" s="893"/>
      <c r="Q79" s="894">
        <v>577</v>
      </c>
      <c r="R79" s="849"/>
      <c r="S79" s="849"/>
      <c r="T79" s="849"/>
      <c r="U79" s="849"/>
      <c r="V79" s="849">
        <v>502</v>
      </c>
      <c r="W79" s="849"/>
      <c r="X79" s="849"/>
      <c r="Y79" s="849"/>
      <c r="Z79" s="849"/>
      <c r="AA79" s="849">
        <v>75</v>
      </c>
      <c r="AB79" s="849"/>
      <c r="AC79" s="849"/>
      <c r="AD79" s="849"/>
      <c r="AE79" s="849"/>
      <c r="AF79" s="849">
        <v>75</v>
      </c>
      <c r="AG79" s="849"/>
      <c r="AH79" s="849"/>
      <c r="AI79" s="849"/>
      <c r="AJ79" s="849"/>
      <c r="AK79" s="849" t="s">
        <v>560</v>
      </c>
      <c r="AL79" s="849"/>
      <c r="AM79" s="849"/>
      <c r="AN79" s="849"/>
      <c r="AO79" s="849"/>
      <c r="AP79" s="849">
        <v>51</v>
      </c>
      <c r="AQ79" s="849"/>
      <c r="AR79" s="849"/>
      <c r="AS79" s="849"/>
      <c r="AT79" s="849"/>
      <c r="AU79" s="849">
        <v>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558</v>
      </c>
      <c r="C80" s="892"/>
      <c r="D80" s="892"/>
      <c r="E80" s="892"/>
      <c r="F80" s="892"/>
      <c r="G80" s="892"/>
      <c r="H80" s="892"/>
      <c r="I80" s="892"/>
      <c r="J80" s="892"/>
      <c r="K80" s="892"/>
      <c r="L80" s="892"/>
      <c r="M80" s="892"/>
      <c r="N80" s="892"/>
      <c r="O80" s="892"/>
      <c r="P80" s="893"/>
      <c r="Q80" s="894">
        <v>2297</v>
      </c>
      <c r="R80" s="849"/>
      <c r="S80" s="849"/>
      <c r="T80" s="849"/>
      <c r="U80" s="849"/>
      <c r="V80" s="849">
        <v>2257</v>
      </c>
      <c r="W80" s="849"/>
      <c r="X80" s="849"/>
      <c r="Y80" s="849"/>
      <c r="Z80" s="849"/>
      <c r="AA80" s="849">
        <v>40</v>
      </c>
      <c r="AB80" s="849"/>
      <c r="AC80" s="849"/>
      <c r="AD80" s="849"/>
      <c r="AE80" s="849"/>
      <c r="AF80" s="849">
        <v>40</v>
      </c>
      <c r="AG80" s="849"/>
      <c r="AH80" s="849"/>
      <c r="AI80" s="849"/>
      <c r="AJ80" s="849"/>
      <c r="AK80" s="849">
        <v>38</v>
      </c>
      <c r="AL80" s="849"/>
      <c r="AM80" s="849"/>
      <c r="AN80" s="849"/>
      <c r="AO80" s="849"/>
      <c r="AP80" s="849">
        <v>2579</v>
      </c>
      <c r="AQ80" s="849"/>
      <c r="AR80" s="849"/>
      <c r="AS80" s="849"/>
      <c r="AT80" s="849"/>
      <c r="AU80" s="849">
        <v>177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559</v>
      </c>
      <c r="C81" s="892"/>
      <c r="D81" s="892"/>
      <c r="E81" s="892"/>
      <c r="F81" s="892"/>
      <c r="G81" s="892"/>
      <c r="H81" s="892"/>
      <c r="I81" s="892"/>
      <c r="J81" s="892"/>
      <c r="K81" s="892"/>
      <c r="L81" s="892"/>
      <c r="M81" s="892"/>
      <c r="N81" s="892"/>
      <c r="O81" s="892"/>
      <c r="P81" s="893"/>
      <c r="Q81" s="894">
        <v>307</v>
      </c>
      <c r="R81" s="849"/>
      <c r="S81" s="849"/>
      <c r="T81" s="849"/>
      <c r="U81" s="849"/>
      <c r="V81" s="849">
        <v>305</v>
      </c>
      <c r="W81" s="849"/>
      <c r="X81" s="849"/>
      <c r="Y81" s="849"/>
      <c r="Z81" s="849"/>
      <c r="AA81" s="849">
        <v>2</v>
      </c>
      <c r="AB81" s="849"/>
      <c r="AC81" s="849"/>
      <c r="AD81" s="849"/>
      <c r="AE81" s="849"/>
      <c r="AF81" s="849">
        <v>495</v>
      </c>
      <c r="AG81" s="849"/>
      <c r="AH81" s="849"/>
      <c r="AI81" s="849"/>
      <c r="AJ81" s="849"/>
      <c r="AK81" s="849" t="s">
        <v>563</v>
      </c>
      <c r="AL81" s="849"/>
      <c r="AM81" s="849"/>
      <c r="AN81" s="849"/>
      <c r="AO81" s="849"/>
      <c r="AP81" s="849" t="s">
        <v>560</v>
      </c>
      <c r="AQ81" s="849"/>
      <c r="AR81" s="849"/>
      <c r="AS81" s="849"/>
      <c r="AT81" s="849"/>
      <c r="AU81" s="849" t="s">
        <v>560</v>
      </c>
      <c r="AV81" s="849"/>
      <c r="AW81" s="849"/>
      <c r="AX81" s="849"/>
      <c r="AY81" s="849"/>
      <c r="AZ81" s="895" t="s">
        <v>564</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5258</v>
      </c>
      <c r="AG88" s="860"/>
      <c r="AH88" s="860"/>
      <c r="AI88" s="860"/>
      <c r="AJ88" s="860"/>
      <c r="AK88" s="857"/>
      <c r="AL88" s="857"/>
      <c r="AM88" s="857"/>
      <c r="AN88" s="857"/>
      <c r="AO88" s="857"/>
      <c r="AP88" s="860">
        <v>44113</v>
      </c>
      <c r="AQ88" s="860"/>
      <c r="AR88" s="860"/>
      <c r="AS88" s="860"/>
      <c r="AT88" s="860"/>
      <c r="AU88" s="860">
        <v>957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344</v>
      </c>
      <c r="CS102" s="868"/>
      <c r="CT102" s="868"/>
      <c r="CU102" s="868"/>
      <c r="CV102" s="911"/>
      <c r="CW102" s="910">
        <v>41</v>
      </c>
      <c r="CX102" s="868"/>
      <c r="CY102" s="868"/>
      <c r="CZ102" s="868"/>
      <c r="DA102" s="911"/>
      <c r="DB102" s="910">
        <v>62</v>
      </c>
      <c r="DC102" s="868"/>
      <c r="DD102" s="868"/>
      <c r="DE102" s="868"/>
      <c r="DF102" s="911"/>
      <c r="DG102" s="910" t="s">
        <v>560</v>
      </c>
      <c r="DH102" s="868"/>
      <c r="DI102" s="868"/>
      <c r="DJ102" s="868"/>
      <c r="DK102" s="911"/>
      <c r="DL102" s="910" t="s">
        <v>560</v>
      </c>
      <c r="DM102" s="868"/>
      <c r="DN102" s="868"/>
      <c r="DO102" s="868"/>
      <c r="DP102" s="911"/>
      <c r="DQ102" s="910" t="s">
        <v>560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1422534</v>
      </c>
      <c r="AB110" s="920"/>
      <c r="AC110" s="920"/>
      <c r="AD110" s="920"/>
      <c r="AE110" s="921"/>
      <c r="AF110" s="922">
        <v>1380533</v>
      </c>
      <c r="AG110" s="920"/>
      <c r="AH110" s="920"/>
      <c r="AI110" s="920"/>
      <c r="AJ110" s="921"/>
      <c r="AK110" s="922">
        <v>1332802</v>
      </c>
      <c r="AL110" s="920"/>
      <c r="AM110" s="920"/>
      <c r="AN110" s="920"/>
      <c r="AO110" s="921"/>
      <c r="AP110" s="923">
        <v>22.8</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13013900</v>
      </c>
      <c r="BR110" s="957"/>
      <c r="BS110" s="957"/>
      <c r="BT110" s="957"/>
      <c r="BU110" s="957"/>
      <c r="BV110" s="957">
        <v>15583165</v>
      </c>
      <c r="BW110" s="957"/>
      <c r="BX110" s="957"/>
      <c r="BY110" s="957"/>
      <c r="BZ110" s="957"/>
      <c r="CA110" s="957">
        <v>15622448</v>
      </c>
      <c r="CB110" s="957"/>
      <c r="CC110" s="957"/>
      <c r="CD110" s="957"/>
      <c r="CE110" s="957"/>
      <c r="CF110" s="971">
        <v>267.60000000000002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7027800</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7043986</v>
      </c>
      <c r="BR111" s="950"/>
      <c r="BS111" s="950"/>
      <c r="BT111" s="950"/>
      <c r="BU111" s="950"/>
      <c r="BV111" s="950">
        <v>3696765</v>
      </c>
      <c r="BW111" s="950"/>
      <c r="BX111" s="950"/>
      <c r="BY111" s="950"/>
      <c r="BZ111" s="950"/>
      <c r="CA111" s="950">
        <v>3565173</v>
      </c>
      <c r="CB111" s="950"/>
      <c r="CC111" s="950"/>
      <c r="CD111" s="950"/>
      <c r="CE111" s="950"/>
      <c r="CF111" s="944">
        <v>61.1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7650953</v>
      </c>
      <c r="BR112" s="950"/>
      <c r="BS112" s="950"/>
      <c r="BT112" s="950"/>
      <c r="BU112" s="950"/>
      <c r="BV112" s="950">
        <v>7832756</v>
      </c>
      <c r="BW112" s="950"/>
      <c r="BX112" s="950"/>
      <c r="BY112" s="950"/>
      <c r="BZ112" s="950"/>
      <c r="CA112" s="950">
        <v>8353725</v>
      </c>
      <c r="CB112" s="950"/>
      <c r="CC112" s="950"/>
      <c r="CD112" s="950"/>
      <c r="CE112" s="950"/>
      <c r="CF112" s="944">
        <v>143.1</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528080</v>
      </c>
      <c r="AB113" s="964"/>
      <c r="AC113" s="964"/>
      <c r="AD113" s="964"/>
      <c r="AE113" s="965"/>
      <c r="AF113" s="966">
        <v>558307</v>
      </c>
      <c r="AG113" s="964"/>
      <c r="AH113" s="964"/>
      <c r="AI113" s="964"/>
      <c r="AJ113" s="965"/>
      <c r="AK113" s="966">
        <v>538035</v>
      </c>
      <c r="AL113" s="964"/>
      <c r="AM113" s="964"/>
      <c r="AN113" s="964"/>
      <c r="AO113" s="965"/>
      <c r="AP113" s="967">
        <v>9.1999999999999993</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305829</v>
      </c>
      <c r="BR113" s="950"/>
      <c r="BS113" s="950"/>
      <c r="BT113" s="950"/>
      <c r="BU113" s="950"/>
      <c r="BV113" s="950">
        <v>594243</v>
      </c>
      <c r="BW113" s="950"/>
      <c r="BX113" s="950"/>
      <c r="BY113" s="950"/>
      <c r="BZ113" s="950"/>
      <c r="CA113" s="950">
        <v>956597</v>
      </c>
      <c r="CB113" s="950"/>
      <c r="CC113" s="950"/>
      <c r="CD113" s="950"/>
      <c r="CE113" s="950"/>
      <c r="CF113" s="944">
        <v>16.399999999999999</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40387</v>
      </c>
      <c r="AB114" s="989"/>
      <c r="AC114" s="989"/>
      <c r="AD114" s="989"/>
      <c r="AE114" s="990"/>
      <c r="AF114" s="991">
        <v>31877</v>
      </c>
      <c r="AG114" s="989"/>
      <c r="AH114" s="989"/>
      <c r="AI114" s="989"/>
      <c r="AJ114" s="990"/>
      <c r="AK114" s="991">
        <v>25076</v>
      </c>
      <c r="AL114" s="989"/>
      <c r="AM114" s="989"/>
      <c r="AN114" s="989"/>
      <c r="AO114" s="990"/>
      <c r="AP114" s="992">
        <v>0.4</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1304417</v>
      </c>
      <c r="BR114" s="950"/>
      <c r="BS114" s="950"/>
      <c r="BT114" s="950"/>
      <c r="BU114" s="950"/>
      <c r="BV114" s="950">
        <v>1177693</v>
      </c>
      <c r="BW114" s="950"/>
      <c r="BX114" s="950"/>
      <c r="BY114" s="950"/>
      <c r="BZ114" s="950"/>
      <c r="CA114" s="950">
        <v>1042162</v>
      </c>
      <c r="CB114" s="950"/>
      <c r="CC114" s="950"/>
      <c r="CD114" s="950"/>
      <c r="CE114" s="950"/>
      <c r="CF114" s="944">
        <v>17.899999999999999</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67232</v>
      </c>
      <c r="AB115" s="964"/>
      <c r="AC115" s="964"/>
      <c r="AD115" s="964"/>
      <c r="AE115" s="965"/>
      <c r="AF115" s="966">
        <v>151582</v>
      </c>
      <c r="AG115" s="964"/>
      <c r="AH115" s="964"/>
      <c r="AI115" s="964"/>
      <c r="AJ115" s="965"/>
      <c r="AK115" s="966">
        <v>1017</v>
      </c>
      <c r="AL115" s="964"/>
      <c r="AM115" s="964"/>
      <c r="AN115" s="964"/>
      <c r="AO115" s="965"/>
      <c r="AP115" s="967">
        <v>0</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414</v>
      </c>
      <c r="DH116" s="989"/>
      <c r="DI116" s="989"/>
      <c r="DJ116" s="989"/>
      <c r="DK116" s="990"/>
      <c r="DL116" s="991" t="s">
        <v>414</v>
      </c>
      <c r="DM116" s="989"/>
      <c r="DN116" s="989"/>
      <c r="DO116" s="989"/>
      <c r="DP116" s="990"/>
      <c r="DQ116" s="991" t="s">
        <v>414</v>
      </c>
      <c r="DR116" s="989"/>
      <c r="DS116" s="989"/>
      <c r="DT116" s="989"/>
      <c r="DU116" s="990"/>
      <c r="DV116" s="992" t="s">
        <v>414</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2058233</v>
      </c>
      <c r="AB117" s="996"/>
      <c r="AC117" s="996"/>
      <c r="AD117" s="996"/>
      <c r="AE117" s="997"/>
      <c r="AF117" s="995">
        <v>2122299</v>
      </c>
      <c r="AG117" s="996"/>
      <c r="AH117" s="996"/>
      <c r="AI117" s="996"/>
      <c r="AJ117" s="997"/>
      <c r="AK117" s="995">
        <v>1896930</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414</v>
      </c>
      <c r="BR117" s="1016"/>
      <c r="BS117" s="1016"/>
      <c r="BT117" s="1016"/>
      <c r="BU117" s="1016"/>
      <c r="BV117" s="1016" t="s">
        <v>414</v>
      </c>
      <c r="BW117" s="1016"/>
      <c r="BX117" s="1016"/>
      <c r="BY117" s="1016"/>
      <c r="BZ117" s="1016"/>
      <c r="CA117" s="1016" t="s">
        <v>414</v>
      </c>
      <c r="CB117" s="1016"/>
      <c r="CC117" s="1016"/>
      <c r="CD117" s="1016"/>
      <c r="CE117" s="1016"/>
      <c r="CF117" s="944" t="s">
        <v>414</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414</v>
      </c>
      <c r="DH117" s="989"/>
      <c r="DI117" s="989"/>
      <c r="DJ117" s="989"/>
      <c r="DK117" s="990"/>
      <c r="DL117" s="991" t="s">
        <v>414</v>
      </c>
      <c r="DM117" s="989"/>
      <c r="DN117" s="989"/>
      <c r="DO117" s="989"/>
      <c r="DP117" s="990"/>
      <c r="DQ117" s="991" t="s">
        <v>414</v>
      </c>
      <c r="DR117" s="989"/>
      <c r="DS117" s="989"/>
      <c r="DT117" s="989"/>
      <c r="DU117" s="990"/>
      <c r="DV117" s="992" t="s">
        <v>414</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436</v>
      </c>
      <c r="BP118" s="1024"/>
      <c r="BQ118" s="1015">
        <v>29319085</v>
      </c>
      <c r="BR118" s="1016"/>
      <c r="BS118" s="1016"/>
      <c r="BT118" s="1016"/>
      <c r="BU118" s="1016"/>
      <c r="BV118" s="1016">
        <v>28884622</v>
      </c>
      <c r="BW118" s="1016"/>
      <c r="BX118" s="1016"/>
      <c r="BY118" s="1016"/>
      <c r="BZ118" s="1016"/>
      <c r="CA118" s="1016">
        <v>29540105</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66218</v>
      </c>
      <c r="AB119" s="920"/>
      <c r="AC119" s="920"/>
      <c r="AD119" s="920"/>
      <c r="AE119" s="921"/>
      <c r="AF119" s="922">
        <v>150752</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7483208</v>
      </c>
      <c r="BR119" s="957"/>
      <c r="BS119" s="957"/>
      <c r="BT119" s="957"/>
      <c r="BU119" s="957"/>
      <c r="BV119" s="957">
        <v>7964625</v>
      </c>
      <c r="BW119" s="957"/>
      <c r="BX119" s="957"/>
      <c r="BY119" s="957"/>
      <c r="BZ119" s="957"/>
      <c r="CA119" s="957">
        <v>8241150</v>
      </c>
      <c r="CB119" s="957"/>
      <c r="CC119" s="957"/>
      <c r="CD119" s="957"/>
      <c r="CE119" s="957"/>
      <c r="CF119" s="971">
        <v>141.19999999999999</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16186</v>
      </c>
      <c r="DH119" s="1028"/>
      <c r="DI119" s="1028"/>
      <c r="DJ119" s="1028"/>
      <c r="DK119" s="1029"/>
      <c r="DL119" s="1030">
        <v>3696765</v>
      </c>
      <c r="DM119" s="1028"/>
      <c r="DN119" s="1028"/>
      <c r="DO119" s="1028"/>
      <c r="DP119" s="1029"/>
      <c r="DQ119" s="1030">
        <v>3565173</v>
      </c>
      <c r="DR119" s="1028"/>
      <c r="DS119" s="1028"/>
      <c r="DT119" s="1028"/>
      <c r="DU119" s="1029"/>
      <c r="DV119" s="1031">
        <v>61.1</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917987</v>
      </c>
      <c r="BR120" s="950"/>
      <c r="BS120" s="950"/>
      <c r="BT120" s="950"/>
      <c r="BU120" s="950"/>
      <c r="BV120" s="950">
        <v>794141</v>
      </c>
      <c r="BW120" s="950"/>
      <c r="BX120" s="950"/>
      <c r="BY120" s="950"/>
      <c r="BZ120" s="950"/>
      <c r="CA120" s="950">
        <v>681522</v>
      </c>
      <c r="CB120" s="950"/>
      <c r="CC120" s="950"/>
      <c r="CD120" s="950"/>
      <c r="CE120" s="950"/>
      <c r="CF120" s="944">
        <v>11.7</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4206990</v>
      </c>
      <c r="DH120" s="957"/>
      <c r="DI120" s="957"/>
      <c r="DJ120" s="957"/>
      <c r="DK120" s="957"/>
      <c r="DL120" s="957">
        <v>4029891</v>
      </c>
      <c r="DM120" s="957"/>
      <c r="DN120" s="957"/>
      <c r="DO120" s="957"/>
      <c r="DP120" s="957"/>
      <c r="DQ120" s="957">
        <v>4005809</v>
      </c>
      <c r="DR120" s="957"/>
      <c r="DS120" s="957"/>
      <c r="DT120" s="957"/>
      <c r="DU120" s="957"/>
      <c r="DV120" s="958">
        <v>68.599999999999994</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14634268</v>
      </c>
      <c r="BR121" s="1016"/>
      <c r="BS121" s="1016"/>
      <c r="BT121" s="1016"/>
      <c r="BU121" s="1016"/>
      <c r="BV121" s="1016">
        <v>16686919</v>
      </c>
      <c r="BW121" s="1016"/>
      <c r="BX121" s="1016"/>
      <c r="BY121" s="1016"/>
      <c r="BZ121" s="1016"/>
      <c r="CA121" s="1016">
        <v>16925160</v>
      </c>
      <c r="CB121" s="1016"/>
      <c r="CC121" s="1016"/>
      <c r="CD121" s="1016"/>
      <c r="CE121" s="1016"/>
      <c r="CF121" s="1054">
        <v>289.89999999999998</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2282946</v>
      </c>
      <c r="DH121" s="950"/>
      <c r="DI121" s="950"/>
      <c r="DJ121" s="950"/>
      <c r="DK121" s="950"/>
      <c r="DL121" s="950">
        <v>2430705</v>
      </c>
      <c r="DM121" s="950"/>
      <c r="DN121" s="950"/>
      <c r="DO121" s="950"/>
      <c r="DP121" s="950"/>
      <c r="DQ121" s="950">
        <v>2466714</v>
      </c>
      <c r="DR121" s="950"/>
      <c r="DS121" s="950"/>
      <c r="DT121" s="950"/>
      <c r="DU121" s="950"/>
      <c r="DV121" s="951">
        <v>42.3</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23035463</v>
      </c>
      <c r="BR122" s="1065"/>
      <c r="BS122" s="1065"/>
      <c r="BT122" s="1065"/>
      <c r="BU122" s="1065"/>
      <c r="BV122" s="1065">
        <v>25445685</v>
      </c>
      <c r="BW122" s="1065"/>
      <c r="BX122" s="1065"/>
      <c r="BY122" s="1065"/>
      <c r="BZ122" s="1065"/>
      <c r="CA122" s="1065">
        <v>25847832</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953053</v>
      </c>
      <c r="DH122" s="950"/>
      <c r="DI122" s="950"/>
      <c r="DJ122" s="950"/>
      <c r="DK122" s="950"/>
      <c r="DL122" s="950">
        <v>1175504</v>
      </c>
      <c r="DM122" s="950"/>
      <c r="DN122" s="950"/>
      <c r="DO122" s="950"/>
      <c r="DP122" s="950"/>
      <c r="DQ122" s="950">
        <v>1693168</v>
      </c>
      <c r="DR122" s="950"/>
      <c r="DS122" s="950"/>
      <c r="DT122" s="950"/>
      <c r="DU122" s="950"/>
      <c r="DV122" s="951">
        <v>29</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103</v>
      </c>
      <c r="BR123" s="1057"/>
      <c r="BS123" s="1057"/>
      <c r="BT123" s="1057"/>
      <c r="BU123" s="1057"/>
      <c r="BV123" s="1057">
        <v>57.5</v>
      </c>
      <c r="BW123" s="1057"/>
      <c r="BX123" s="1057"/>
      <c r="BY123" s="1057"/>
      <c r="BZ123" s="1057"/>
      <c r="CA123" s="1057">
        <v>63.2</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145549</v>
      </c>
      <c r="DH123" s="989"/>
      <c r="DI123" s="989"/>
      <c r="DJ123" s="989"/>
      <c r="DK123" s="990"/>
      <c r="DL123" s="991">
        <v>135681</v>
      </c>
      <c r="DM123" s="989"/>
      <c r="DN123" s="989"/>
      <c r="DO123" s="989"/>
      <c r="DP123" s="990"/>
      <c r="DQ123" s="991">
        <v>129503</v>
      </c>
      <c r="DR123" s="989"/>
      <c r="DS123" s="989"/>
      <c r="DT123" s="989"/>
      <c r="DU123" s="990"/>
      <c r="DV123" s="992">
        <v>2.2000000000000002</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62415</v>
      </c>
      <c r="DH124" s="1028"/>
      <c r="DI124" s="1028"/>
      <c r="DJ124" s="1028"/>
      <c r="DK124" s="1029"/>
      <c r="DL124" s="1030">
        <v>60975</v>
      </c>
      <c r="DM124" s="1028"/>
      <c r="DN124" s="1028"/>
      <c r="DO124" s="1028"/>
      <c r="DP124" s="1029"/>
      <c r="DQ124" s="1030">
        <v>58531</v>
      </c>
      <c r="DR124" s="1028"/>
      <c r="DS124" s="1028"/>
      <c r="DT124" s="1028"/>
      <c r="DU124" s="1029"/>
      <c r="DV124" s="1031">
        <v>1</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980</v>
      </c>
      <c r="AB126" s="989"/>
      <c r="AC126" s="989"/>
      <c r="AD126" s="989"/>
      <c r="AE126" s="990"/>
      <c r="AF126" s="991">
        <v>795</v>
      </c>
      <c r="AG126" s="989"/>
      <c r="AH126" s="989"/>
      <c r="AI126" s="989"/>
      <c r="AJ126" s="990"/>
      <c r="AK126" s="991">
        <v>989</v>
      </c>
      <c r="AL126" s="989"/>
      <c r="AM126" s="989"/>
      <c r="AN126" s="989"/>
      <c r="AO126" s="990"/>
      <c r="AP126" s="992">
        <v>0</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34</v>
      </c>
      <c r="AB127" s="989"/>
      <c r="AC127" s="989"/>
      <c r="AD127" s="989"/>
      <c r="AE127" s="990"/>
      <c r="AF127" s="991">
        <v>35</v>
      </c>
      <c r="AG127" s="989"/>
      <c r="AH127" s="989"/>
      <c r="AI127" s="989"/>
      <c r="AJ127" s="990"/>
      <c r="AK127" s="991">
        <v>28</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13.96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136228</v>
      </c>
      <c r="AB128" s="1120"/>
      <c r="AC128" s="1120"/>
      <c r="AD128" s="1120"/>
      <c r="AE128" s="1121"/>
      <c r="AF128" s="1122">
        <v>121692</v>
      </c>
      <c r="AG128" s="1120"/>
      <c r="AH128" s="1120"/>
      <c r="AI128" s="1120"/>
      <c r="AJ128" s="1121"/>
      <c r="AK128" s="1122">
        <v>110920</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18.96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7489559</v>
      </c>
      <c r="AB129" s="989"/>
      <c r="AC129" s="989"/>
      <c r="AD129" s="989"/>
      <c r="AE129" s="990"/>
      <c r="AF129" s="991">
        <v>7413441</v>
      </c>
      <c r="AG129" s="989"/>
      <c r="AH129" s="989"/>
      <c r="AI129" s="989"/>
      <c r="AJ129" s="990"/>
      <c r="AK129" s="991">
        <v>7256172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8.1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1391355</v>
      </c>
      <c r="AB130" s="989"/>
      <c r="AC130" s="989"/>
      <c r="AD130" s="989"/>
      <c r="AE130" s="990"/>
      <c r="AF130" s="991">
        <v>1433450</v>
      </c>
      <c r="AG130" s="989"/>
      <c r="AH130" s="989"/>
      <c r="AI130" s="989"/>
      <c r="AJ130" s="990"/>
      <c r="AK130" s="991">
        <v>1417825</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63.2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6098204</v>
      </c>
      <c r="AB131" s="1028"/>
      <c r="AC131" s="1028"/>
      <c r="AD131" s="1028"/>
      <c r="AE131" s="1029"/>
      <c r="AF131" s="1030">
        <v>5979991</v>
      </c>
      <c r="AG131" s="1028"/>
      <c r="AH131" s="1028"/>
      <c r="AI131" s="1028"/>
      <c r="AJ131" s="1029"/>
      <c r="AK131" s="1030">
        <v>5838347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8.7017423489999999</v>
      </c>
      <c r="AB132" s="1134"/>
      <c r="AC132" s="1134"/>
      <c r="AD132" s="1134"/>
      <c r="AE132" s="1135"/>
      <c r="AF132" s="1136">
        <v>9.4842450429999996</v>
      </c>
      <c r="AG132" s="1134"/>
      <c r="AH132" s="1134"/>
      <c r="AI132" s="1134"/>
      <c r="AJ132" s="1135"/>
      <c r="AK132" s="1136">
        <v>6.3063226630000004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12.6</v>
      </c>
      <c r="AB133" s="1141"/>
      <c r="AC133" s="1141"/>
      <c r="AD133" s="1141"/>
      <c r="AE133" s="1142"/>
      <c r="AF133" s="1140">
        <v>9.6999999999999993</v>
      </c>
      <c r="AG133" s="1141"/>
      <c r="AH133" s="1141"/>
      <c r="AI133" s="1141"/>
      <c r="AJ133" s="1142"/>
      <c r="AK133" s="1140">
        <v>8.1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1528249</v>
      </c>
      <c r="L9" s="264">
        <v>112297</v>
      </c>
      <c r="M9" s="265">
        <v>83939</v>
      </c>
      <c r="N9" s="266">
        <v>33.799999999999997</v>
      </c>
    </row>
    <row r="10" spans="1:16" x14ac:dyDescent="0.15">
      <c r="A10" s="248"/>
      <c r="B10" s="244"/>
      <c r="C10" s="244"/>
      <c r="D10" s="244"/>
      <c r="E10" s="244"/>
      <c r="F10" s="244"/>
      <c r="G10" s="1149" t="s">
        <v>485</v>
      </c>
      <c r="H10" s="1150"/>
      <c r="I10" s="1150"/>
      <c r="J10" s="1151"/>
      <c r="K10" s="267">
        <v>426970</v>
      </c>
      <c r="L10" s="268">
        <v>31374</v>
      </c>
      <c r="M10" s="269">
        <v>8976</v>
      </c>
      <c r="N10" s="270">
        <v>249.5</v>
      </c>
    </row>
    <row r="11" spans="1:16" ht="13.5" customHeight="1" x14ac:dyDescent="0.15">
      <c r="A11" s="248"/>
      <c r="B11" s="244"/>
      <c r="C11" s="244"/>
      <c r="D11" s="244"/>
      <c r="E11" s="244"/>
      <c r="F11" s="244"/>
      <c r="G11" s="1149" t="s">
        <v>486</v>
      </c>
      <c r="H11" s="1150"/>
      <c r="I11" s="1150"/>
      <c r="J11" s="1151"/>
      <c r="K11" s="267">
        <v>178728</v>
      </c>
      <c r="L11" s="268">
        <v>13133</v>
      </c>
      <c r="M11" s="269">
        <v>13172</v>
      </c>
      <c r="N11" s="270">
        <v>-0.3</v>
      </c>
    </row>
    <row r="12" spans="1:16" ht="13.5" customHeight="1" x14ac:dyDescent="0.15">
      <c r="A12" s="248"/>
      <c r="B12" s="244"/>
      <c r="C12" s="244"/>
      <c r="D12" s="244"/>
      <c r="E12" s="244"/>
      <c r="F12" s="244"/>
      <c r="G12" s="1149" t="s">
        <v>487</v>
      </c>
      <c r="H12" s="1150"/>
      <c r="I12" s="1150"/>
      <c r="J12" s="1151"/>
      <c r="K12" s="267">
        <v>33800</v>
      </c>
      <c r="L12" s="268">
        <v>2484</v>
      </c>
      <c r="M12" s="269">
        <v>634</v>
      </c>
      <c r="N12" s="270">
        <v>291.8</v>
      </c>
    </row>
    <row r="13" spans="1:16" ht="13.5" customHeight="1" x14ac:dyDescent="0.15">
      <c r="A13" s="248"/>
      <c r="B13" s="244"/>
      <c r="C13" s="244"/>
      <c r="D13" s="244"/>
      <c r="E13" s="244"/>
      <c r="F13" s="244"/>
      <c r="G13" s="1149" t="s">
        <v>488</v>
      </c>
      <c r="H13" s="1150"/>
      <c r="I13" s="1150"/>
      <c r="J13" s="1151"/>
      <c r="K13" s="267" t="s">
        <v>489</v>
      </c>
      <c r="L13" s="268" t="s">
        <v>489</v>
      </c>
      <c r="M13" s="269">
        <v>21</v>
      </c>
      <c r="N13" s="270" t="s">
        <v>489</v>
      </c>
    </row>
    <row r="14" spans="1:16" ht="13.5" customHeight="1" x14ac:dyDescent="0.15">
      <c r="A14" s="248"/>
      <c r="B14" s="244"/>
      <c r="C14" s="244"/>
      <c r="D14" s="244"/>
      <c r="E14" s="244"/>
      <c r="F14" s="244"/>
      <c r="G14" s="1149" t="s">
        <v>490</v>
      </c>
      <c r="H14" s="1150"/>
      <c r="I14" s="1150"/>
      <c r="J14" s="1151"/>
      <c r="K14" s="267">
        <v>73775</v>
      </c>
      <c r="L14" s="268">
        <v>5421</v>
      </c>
      <c r="M14" s="269">
        <v>3872</v>
      </c>
      <c r="N14" s="270">
        <v>40</v>
      </c>
    </row>
    <row r="15" spans="1:16" ht="13.5" customHeight="1" x14ac:dyDescent="0.15">
      <c r="A15" s="248"/>
      <c r="B15" s="244"/>
      <c r="C15" s="244"/>
      <c r="D15" s="244"/>
      <c r="E15" s="244"/>
      <c r="F15" s="244"/>
      <c r="G15" s="1149" t="s">
        <v>491</v>
      </c>
      <c r="H15" s="1150"/>
      <c r="I15" s="1150"/>
      <c r="J15" s="1151"/>
      <c r="K15" s="267">
        <v>32315</v>
      </c>
      <c r="L15" s="268">
        <v>2375</v>
      </c>
      <c r="M15" s="269">
        <v>2062</v>
      </c>
      <c r="N15" s="270">
        <v>15.2</v>
      </c>
    </row>
    <row r="16" spans="1:16" x14ac:dyDescent="0.15">
      <c r="A16" s="248"/>
      <c r="B16" s="244"/>
      <c r="C16" s="244"/>
      <c r="D16" s="244"/>
      <c r="E16" s="244"/>
      <c r="F16" s="244"/>
      <c r="G16" s="1152" t="s">
        <v>492</v>
      </c>
      <c r="H16" s="1153"/>
      <c r="I16" s="1153"/>
      <c r="J16" s="1154"/>
      <c r="K16" s="268">
        <v>-166269</v>
      </c>
      <c r="L16" s="268">
        <v>-12218</v>
      </c>
      <c r="M16" s="269">
        <v>-8514</v>
      </c>
      <c r="N16" s="270">
        <v>43.5</v>
      </c>
    </row>
    <row r="17" spans="1:16" x14ac:dyDescent="0.15">
      <c r="A17" s="248"/>
      <c r="B17" s="244"/>
      <c r="C17" s="244"/>
      <c r="D17" s="244"/>
      <c r="E17" s="244"/>
      <c r="F17" s="244"/>
      <c r="G17" s="1152" t="s">
        <v>167</v>
      </c>
      <c r="H17" s="1153"/>
      <c r="I17" s="1153"/>
      <c r="J17" s="1154"/>
      <c r="K17" s="268">
        <v>2107568</v>
      </c>
      <c r="L17" s="268">
        <v>154866</v>
      </c>
      <c r="M17" s="269">
        <v>104161</v>
      </c>
      <c r="N17" s="270">
        <v>48.7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12.71</v>
      </c>
      <c r="L21" s="281">
        <v>9.8000000000000007</v>
      </c>
      <c r="M21" s="282">
        <v>2.91</v>
      </c>
      <c r="N21" s="249"/>
      <c r="O21" s="283"/>
      <c r="P21" s="279"/>
    </row>
    <row r="22" spans="1:16" s="284" customFormat="1" x14ac:dyDescent="0.15">
      <c r="A22" s="279"/>
      <c r="B22" s="249"/>
      <c r="C22" s="249"/>
      <c r="D22" s="249"/>
      <c r="E22" s="249"/>
      <c r="F22" s="249"/>
      <c r="G22" s="1144" t="s">
        <v>498</v>
      </c>
      <c r="H22" s="1145"/>
      <c r="I22" s="1145"/>
      <c r="J22" s="1146"/>
      <c r="K22" s="285">
        <v>94.2</v>
      </c>
      <c r="L22" s="286">
        <v>96.3</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1332802</v>
      </c>
      <c r="L32" s="294">
        <v>97935</v>
      </c>
      <c r="M32" s="295">
        <v>53592</v>
      </c>
      <c r="N32" s="296">
        <v>82.7</v>
      </c>
    </row>
    <row r="33" spans="1:16" ht="13.5" customHeight="1" x14ac:dyDescent="0.15">
      <c r="A33" s="248"/>
      <c r="B33" s="244"/>
      <c r="C33" s="244"/>
      <c r="D33" s="244"/>
      <c r="E33" s="244"/>
      <c r="F33" s="244"/>
      <c r="G33" s="1160" t="s">
        <v>503</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504</v>
      </c>
      <c r="H34" s="1161"/>
      <c r="I34" s="1161"/>
      <c r="J34" s="1162"/>
      <c r="K34" s="294" t="s">
        <v>489</v>
      </c>
      <c r="L34" s="294" t="s">
        <v>489</v>
      </c>
      <c r="M34" s="295">
        <v>0</v>
      </c>
      <c r="N34" s="296" t="s">
        <v>489</v>
      </c>
    </row>
    <row r="35" spans="1:16" ht="27" customHeight="1" x14ac:dyDescent="0.15">
      <c r="A35" s="248"/>
      <c r="B35" s="244"/>
      <c r="C35" s="244"/>
      <c r="D35" s="244"/>
      <c r="E35" s="244"/>
      <c r="F35" s="244"/>
      <c r="G35" s="1160" t="s">
        <v>505</v>
      </c>
      <c r="H35" s="1161"/>
      <c r="I35" s="1161"/>
      <c r="J35" s="1162"/>
      <c r="K35" s="294">
        <v>538035</v>
      </c>
      <c r="L35" s="294">
        <v>39535</v>
      </c>
      <c r="M35" s="295">
        <v>20509</v>
      </c>
      <c r="N35" s="296">
        <v>92.8</v>
      </c>
    </row>
    <row r="36" spans="1:16" ht="27" customHeight="1" x14ac:dyDescent="0.15">
      <c r="A36" s="248"/>
      <c r="B36" s="244"/>
      <c r="C36" s="244"/>
      <c r="D36" s="244"/>
      <c r="E36" s="244"/>
      <c r="F36" s="244"/>
      <c r="G36" s="1160" t="s">
        <v>506</v>
      </c>
      <c r="H36" s="1161"/>
      <c r="I36" s="1161"/>
      <c r="J36" s="1162"/>
      <c r="K36" s="294">
        <v>25076</v>
      </c>
      <c r="L36" s="294">
        <v>1843</v>
      </c>
      <c r="M36" s="295">
        <v>3503</v>
      </c>
      <c r="N36" s="296">
        <v>-47.4</v>
      </c>
    </row>
    <row r="37" spans="1:16" ht="13.5" customHeight="1" x14ac:dyDescent="0.15">
      <c r="A37" s="248"/>
      <c r="B37" s="244"/>
      <c r="C37" s="244"/>
      <c r="D37" s="244"/>
      <c r="E37" s="244"/>
      <c r="F37" s="244"/>
      <c r="G37" s="1160" t="s">
        <v>507</v>
      </c>
      <c r="H37" s="1161"/>
      <c r="I37" s="1161"/>
      <c r="J37" s="1162"/>
      <c r="K37" s="294">
        <v>1017</v>
      </c>
      <c r="L37" s="294">
        <v>75</v>
      </c>
      <c r="M37" s="295">
        <v>1405</v>
      </c>
      <c r="N37" s="296">
        <v>-94.7</v>
      </c>
    </row>
    <row r="38" spans="1:16" ht="27" customHeight="1" x14ac:dyDescent="0.15">
      <c r="A38" s="248"/>
      <c r="B38" s="244"/>
      <c r="C38" s="244"/>
      <c r="D38" s="244"/>
      <c r="E38" s="244"/>
      <c r="F38" s="244"/>
      <c r="G38" s="1163" t="s">
        <v>508</v>
      </c>
      <c r="H38" s="1164"/>
      <c r="I38" s="1164"/>
      <c r="J38" s="1165"/>
      <c r="K38" s="297" t="s">
        <v>489</v>
      </c>
      <c r="L38" s="297" t="s">
        <v>489</v>
      </c>
      <c r="M38" s="298">
        <v>2</v>
      </c>
      <c r="N38" s="299" t="s">
        <v>489</v>
      </c>
      <c r="O38" s="293"/>
    </row>
    <row r="39" spans="1:16" x14ac:dyDescent="0.15">
      <c r="A39" s="248"/>
      <c r="B39" s="244"/>
      <c r="C39" s="244"/>
      <c r="D39" s="244"/>
      <c r="E39" s="244"/>
      <c r="F39" s="244"/>
      <c r="G39" s="1163" t="s">
        <v>509</v>
      </c>
      <c r="H39" s="1164"/>
      <c r="I39" s="1164"/>
      <c r="J39" s="1165"/>
      <c r="K39" s="300">
        <v>-110920</v>
      </c>
      <c r="L39" s="300">
        <v>-8150</v>
      </c>
      <c r="M39" s="301">
        <v>-1515</v>
      </c>
      <c r="N39" s="302">
        <v>438</v>
      </c>
      <c r="O39" s="293"/>
    </row>
    <row r="40" spans="1:16" ht="27" customHeight="1" x14ac:dyDescent="0.15">
      <c r="A40" s="248"/>
      <c r="B40" s="244"/>
      <c r="C40" s="244"/>
      <c r="D40" s="244"/>
      <c r="E40" s="244"/>
      <c r="F40" s="244"/>
      <c r="G40" s="1160" t="s">
        <v>510</v>
      </c>
      <c r="H40" s="1161"/>
      <c r="I40" s="1161"/>
      <c r="J40" s="1162"/>
      <c r="K40" s="300">
        <v>-1417825</v>
      </c>
      <c r="L40" s="300">
        <v>-104183</v>
      </c>
      <c r="M40" s="301">
        <v>-52955</v>
      </c>
      <c r="N40" s="302">
        <v>96.7</v>
      </c>
      <c r="O40" s="293"/>
    </row>
    <row r="41" spans="1:16" x14ac:dyDescent="0.15">
      <c r="A41" s="248"/>
      <c r="B41" s="244"/>
      <c r="C41" s="244"/>
      <c r="D41" s="244"/>
      <c r="E41" s="244"/>
      <c r="F41" s="244"/>
      <c r="G41" s="1166" t="s">
        <v>278</v>
      </c>
      <c r="H41" s="1167"/>
      <c r="I41" s="1167"/>
      <c r="J41" s="1168"/>
      <c r="K41" s="294">
        <v>368185</v>
      </c>
      <c r="L41" s="300">
        <v>27055</v>
      </c>
      <c r="M41" s="301">
        <v>24541</v>
      </c>
      <c r="N41" s="302">
        <v>10.199999999999999</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1644064</v>
      </c>
      <c r="J51" s="320">
        <v>116427</v>
      </c>
      <c r="K51" s="321">
        <v>-0.5</v>
      </c>
      <c r="L51" s="322">
        <v>70897</v>
      </c>
      <c r="M51" s="323">
        <v>-20.6</v>
      </c>
      <c r="N51" s="324">
        <v>20.100000000000001</v>
      </c>
    </row>
    <row r="52" spans="1:14" x14ac:dyDescent="0.15">
      <c r="A52" s="248"/>
      <c r="B52" s="244"/>
      <c r="C52" s="244"/>
      <c r="D52" s="244"/>
      <c r="E52" s="244"/>
      <c r="F52" s="244"/>
      <c r="G52" s="325"/>
      <c r="H52" s="326" t="s">
        <v>521</v>
      </c>
      <c r="I52" s="327">
        <v>1379197</v>
      </c>
      <c r="J52" s="328">
        <v>97670</v>
      </c>
      <c r="K52" s="329">
        <v>4.5999999999999996</v>
      </c>
      <c r="L52" s="330">
        <v>39878</v>
      </c>
      <c r="M52" s="331">
        <v>-7.2</v>
      </c>
      <c r="N52" s="332">
        <v>11.8</v>
      </c>
    </row>
    <row r="53" spans="1:14" x14ac:dyDescent="0.15">
      <c r="A53" s="248"/>
      <c r="B53" s="244"/>
      <c r="C53" s="244"/>
      <c r="D53" s="244"/>
      <c r="E53" s="244"/>
      <c r="F53" s="244"/>
      <c r="G53" s="310" t="s">
        <v>522</v>
      </c>
      <c r="H53" s="311"/>
      <c r="I53" s="319">
        <v>2019553</v>
      </c>
      <c r="J53" s="320">
        <v>144079</v>
      </c>
      <c r="K53" s="321">
        <v>23.8</v>
      </c>
      <c r="L53" s="322">
        <v>66496</v>
      </c>
      <c r="M53" s="323">
        <v>-6.2</v>
      </c>
      <c r="N53" s="324">
        <v>30</v>
      </c>
    </row>
    <row r="54" spans="1:14" x14ac:dyDescent="0.15">
      <c r="A54" s="248"/>
      <c r="B54" s="244"/>
      <c r="C54" s="244"/>
      <c r="D54" s="244"/>
      <c r="E54" s="244"/>
      <c r="F54" s="244"/>
      <c r="G54" s="325"/>
      <c r="H54" s="326" t="s">
        <v>521</v>
      </c>
      <c r="I54" s="327">
        <v>1471689</v>
      </c>
      <c r="J54" s="328">
        <v>104993</v>
      </c>
      <c r="K54" s="329">
        <v>7.5</v>
      </c>
      <c r="L54" s="330">
        <v>36530</v>
      </c>
      <c r="M54" s="331">
        <v>-8.4</v>
      </c>
      <c r="N54" s="332">
        <v>15.9</v>
      </c>
    </row>
    <row r="55" spans="1:14" x14ac:dyDescent="0.15">
      <c r="A55" s="248"/>
      <c r="B55" s="244"/>
      <c r="C55" s="244"/>
      <c r="D55" s="244"/>
      <c r="E55" s="244"/>
      <c r="F55" s="244"/>
      <c r="G55" s="310" t="s">
        <v>523</v>
      </c>
      <c r="H55" s="311"/>
      <c r="I55" s="319">
        <v>3284451</v>
      </c>
      <c r="J55" s="320">
        <v>236156</v>
      </c>
      <c r="K55" s="321">
        <v>63.9</v>
      </c>
      <c r="L55" s="322">
        <v>82748</v>
      </c>
      <c r="M55" s="323">
        <v>24.4</v>
      </c>
      <c r="N55" s="324">
        <v>39.5</v>
      </c>
    </row>
    <row r="56" spans="1:14" x14ac:dyDescent="0.15">
      <c r="A56" s="248"/>
      <c r="B56" s="244"/>
      <c r="C56" s="244"/>
      <c r="D56" s="244"/>
      <c r="E56" s="244"/>
      <c r="F56" s="244"/>
      <c r="G56" s="325"/>
      <c r="H56" s="326" t="s">
        <v>521</v>
      </c>
      <c r="I56" s="327">
        <v>2996503</v>
      </c>
      <c r="J56" s="328">
        <v>215452</v>
      </c>
      <c r="K56" s="329">
        <v>105.2</v>
      </c>
      <c r="L56" s="330">
        <v>44732</v>
      </c>
      <c r="M56" s="331">
        <v>22.5</v>
      </c>
      <c r="N56" s="332">
        <v>82.7</v>
      </c>
    </row>
    <row r="57" spans="1:14" x14ac:dyDescent="0.15">
      <c r="A57" s="248"/>
      <c r="B57" s="244"/>
      <c r="C57" s="244"/>
      <c r="D57" s="244"/>
      <c r="E57" s="244"/>
      <c r="F57" s="244"/>
      <c r="G57" s="310" t="s">
        <v>524</v>
      </c>
      <c r="H57" s="311"/>
      <c r="I57" s="319">
        <v>4900919</v>
      </c>
      <c r="J57" s="320">
        <v>355835</v>
      </c>
      <c r="K57" s="321">
        <v>50.7</v>
      </c>
      <c r="L57" s="322">
        <v>91837</v>
      </c>
      <c r="M57" s="323">
        <v>11</v>
      </c>
      <c r="N57" s="324">
        <v>39.700000000000003</v>
      </c>
    </row>
    <row r="58" spans="1:14" x14ac:dyDescent="0.15">
      <c r="A58" s="248"/>
      <c r="B58" s="244"/>
      <c r="C58" s="244"/>
      <c r="D58" s="244"/>
      <c r="E58" s="244"/>
      <c r="F58" s="244"/>
      <c r="G58" s="325"/>
      <c r="H58" s="326" t="s">
        <v>521</v>
      </c>
      <c r="I58" s="327">
        <v>4696244</v>
      </c>
      <c r="J58" s="328">
        <v>340975</v>
      </c>
      <c r="K58" s="329">
        <v>58.3</v>
      </c>
      <c r="L58" s="330">
        <v>54439</v>
      </c>
      <c r="M58" s="331">
        <v>21.7</v>
      </c>
      <c r="N58" s="332">
        <v>36.6</v>
      </c>
    </row>
    <row r="59" spans="1:14" x14ac:dyDescent="0.15">
      <c r="A59" s="248"/>
      <c r="B59" s="244"/>
      <c r="C59" s="244"/>
      <c r="D59" s="244"/>
      <c r="E59" s="244"/>
      <c r="F59" s="244"/>
      <c r="G59" s="310" t="s">
        <v>525</v>
      </c>
      <c r="H59" s="311"/>
      <c r="I59" s="319">
        <v>2453892</v>
      </c>
      <c r="J59" s="320">
        <v>180314</v>
      </c>
      <c r="K59" s="321">
        <v>-49.3</v>
      </c>
      <c r="L59" s="322">
        <v>106092</v>
      </c>
      <c r="M59" s="323">
        <v>15.5</v>
      </c>
      <c r="N59" s="324">
        <v>-64.8</v>
      </c>
    </row>
    <row r="60" spans="1:14" x14ac:dyDescent="0.15">
      <c r="A60" s="248"/>
      <c r="B60" s="244"/>
      <c r="C60" s="244"/>
      <c r="D60" s="244"/>
      <c r="E60" s="244"/>
      <c r="F60" s="244"/>
      <c r="G60" s="325"/>
      <c r="H60" s="326" t="s">
        <v>521</v>
      </c>
      <c r="I60" s="333">
        <v>2264764</v>
      </c>
      <c r="J60" s="328">
        <v>166417</v>
      </c>
      <c r="K60" s="329">
        <v>-51.2</v>
      </c>
      <c r="L60" s="330">
        <v>44299</v>
      </c>
      <c r="M60" s="331">
        <v>-18.600000000000001</v>
      </c>
      <c r="N60" s="332">
        <v>-32.6</v>
      </c>
    </row>
    <row r="61" spans="1:14" x14ac:dyDescent="0.15">
      <c r="A61" s="248"/>
      <c r="B61" s="244"/>
      <c r="C61" s="244"/>
      <c r="D61" s="244"/>
      <c r="E61" s="244"/>
      <c r="F61" s="244"/>
      <c r="G61" s="310" t="s">
        <v>526</v>
      </c>
      <c r="H61" s="334"/>
      <c r="I61" s="335">
        <v>2860576</v>
      </c>
      <c r="J61" s="336">
        <v>206562</v>
      </c>
      <c r="K61" s="337">
        <v>17.7</v>
      </c>
      <c r="L61" s="338">
        <v>83614</v>
      </c>
      <c r="M61" s="339">
        <v>4.8</v>
      </c>
      <c r="N61" s="324">
        <v>12.9</v>
      </c>
    </row>
    <row r="62" spans="1:14" x14ac:dyDescent="0.15">
      <c r="A62" s="248"/>
      <c r="B62" s="244"/>
      <c r="C62" s="244"/>
      <c r="D62" s="244"/>
      <c r="E62" s="244"/>
      <c r="F62" s="244"/>
      <c r="G62" s="325"/>
      <c r="H62" s="326" t="s">
        <v>521</v>
      </c>
      <c r="I62" s="327">
        <v>2561679</v>
      </c>
      <c r="J62" s="328">
        <v>185101</v>
      </c>
      <c r="K62" s="329">
        <v>24.9</v>
      </c>
      <c r="L62" s="330">
        <v>43976</v>
      </c>
      <c r="M62" s="331">
        <v>2</v>
      </c>
      <c r="N62" s="332">
        <v>22.9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56.76</v>
      </c>
      <c r="G47" s="12">
        <v>65.08</v>
      </c>
      <c r="H47" s="12">
        <v>78.790000000000006</v>
      </c>
      <c r="I47" s="12">
        <v>84.95</v>
      </c>
      <c r="J47" s="13">
        <v>94.31</v>
      </c>
    </row>
    <row r="48" spans="2:10" ht="57.75" customHeight="1" x14ac:dyDescent="0.15">
      <c r="B48" s="14"/>
      <c r="C48" s="1171" t="s">
        <v>4</v>
      </c>
      <c r="D48" s="1171"/>
      <c r="E48" s="1172"/>
      <c r="F48" s="15">
        <v>11.59</v>
      </c>
      <c r="G48" s="16">
        <v>9.16</v>
      </c>
      <c r="H48" s="16">
        <v>8.82</v>
      </c>
      <c r="I48" s="16">
        <v>12.65</v>
      </c>
      <c r="J48" s="17">
        <v>15.78</v>
      </c>
    </row>
    <row r="49" spans="2:10" ht="57.75" customHeight="1" thickBot="1" x14ac:dyDescent="0.2">
      <c r="B49" s="18"/>
      <c r="C49" s="1173" t="s">
        <v>5</v>
      </c>
      <c r="D49" s="1173"/>
      <c r="E49" s="1174"/>
      <c r="F49" s="19" t="s">
        <v>533</v>
      </c>
      <c r="G49" s="20">
        <v>3.08</v>
      </c>
      <c r="H49" s="20">
        <v>8.8800000000000008</v>
      </c>
      <c r="I49" s="20">
        <v>4.6399999999999997</v>
      </c>
      <c r="J49" s="21">
        <v>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2017-04-04T12:47:30Z</cp:lastPrinted>
  <dcterms:created xsi:type="dcterms:W3CDTF">2017-02-15T21:34:48Z</dcterms:created>
  <dcterms:modified xsi:type="dcterms:W3CDTF">2017-05-16T08:37:05Z</dcterms:modified>
  <cp:category/>
</cp:coreProperties>
</file>