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BE35" i="9"/>
  <c r="BE34" i="9"/>
  <c r="C34" i="9"/>
  <c r="C35" i="9" s="1"/>
  <c r="C36" i="9" l="1"/>
  <c r="C37" i="9" s="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<sst xmlns="http://schemas.openxmlformats.org/spreadsheetml/2006/main" count="1043" uniqueCount="576">
  <si>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</si>
  <si>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</si>
  <si>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</si>
  <si>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</si>
  <si>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</si>
  <si>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</si>
  <si>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</si>
  <si>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</si>
  <si>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</si>
  <si>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</si>
  <si>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</si>
  <si>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</si>
  <si>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</si>
  <si>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</si>
  <si>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</si>
  <si>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</si>
  <si>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</si>
  <si>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</si>
  <si>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</si>
  <si>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</si>
  <si>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</si>
  <si>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</si>
  <si>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</si>
  <si>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</si>
  <si>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</si>
  <si>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</si>
  <si>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</si>
  <si>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</si>
  <si>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</si>
  <si>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</si>
  <si>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</si>
  <si>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</si>
  <si>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</si>
  <si>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</si>
  <si>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</si>
  <si>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</si>
  <si>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</si>
  <si>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</si>
  <si>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</si>
  <si>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</si>
  <si>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</si>
  <si>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</si>
  <si>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</si>
  <si>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</si>
  <si>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</si>
  <si>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</si>
  <si>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</si>
  <si>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</si>
  <si>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</si>
  <si>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</si>
  <si>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</si>
  <si>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</si>
  <si>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</si>
  <si>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</si>
  <si>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</si>
  <si>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</si>
  <si>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</si>
  <si>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</si>
  <si>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</si>
  <si>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</si>
  <si>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</si>
  <si>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</si>
  <si>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</si>
  <si>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</si>
  <si>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</si>
  <si>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</si>
  <si>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</si>
  <si>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</si>
  <si>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</si>
  <si>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</si>
  <si>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</si>
  <si>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</si>
  <si>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</si>
  <si>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</si>
  <si>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</si>
  <si>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</si>
  <si>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</si>
  <si>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</si>
  <si>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</si>
  <si>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</si>
  <si>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</si>
  <si>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</si>
  <si>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勝央町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</si>
  <si>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</si>
  <si>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</si>
  <si>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</si>
  <si>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</si>
  <si>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</si>
  <si>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</si>
  <si>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</si>
  <si>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</si>
  <si>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</si>
  <si>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</si>
  <si>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</si>
  <si>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</si>
  <si>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</si>
  <si>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</si>
  <si>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</si>
  <si>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</si>
  <si>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</si>
  <si>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</si>
  <si>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</si>
  <si>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</si>
  <si>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</si>
  <si>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</si>
  <si>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</si>
  <si>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</si>
  <si>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</si>
  <si>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</si>
  <si>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</si>
  <si>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</si>
  <si>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</si>
  <si>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</si>
  <si>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</si>
  <si>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</si>
  <si>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</si>
  <si>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</si>
  <si>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</si>
  <si>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</si>
  <si>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</si>
  <si>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</si>
  <si>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</si>
  <si>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</si>
  <si>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</si>
  <si>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</si>
  <si>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</si>
  <si>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</si>
  <si>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</si>
  <si>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</si>
  <si>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</si>
  <si>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</si>
  <si>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</si>
  <si>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</si>
  <si>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</si>
  <si>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</si>
  <si>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</si>
  <si>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</si>
  <si>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</si>
  <si>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</si>
  <si>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</si>
  <si>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</si>
  <si>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</si>
  <si>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</si>
  <si>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</si>
  <si>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</si>
  <si>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</si>
  <si>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</si>
  <si>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</si>
  <si>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</si>
  <si>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</si>
  <si>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</si>
  <si>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</si>
  <si>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</si>
  <si>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</si>
  <si>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</si>
  <si>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</si>
  <si>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</si>
  <si>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</si>
  <si>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</si>
  <si>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</si>
  <si>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</si>
  <si>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</si>
  <si>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</si>
  <si>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</si>
  <si>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</si>
  <si>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</si>
  <si>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</si>
  <si>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</si>
  <si>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</si>
  <si>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</si>
  <si>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</si>
  <si>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</si>
  <si>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</si>
  <si>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</si>
  <si>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</si>
  <si>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</si>
  <si>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</si>
  <si>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</si>
  <si>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</si>
  <si>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</si>
  <si>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</si>
  <si>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</si>
  <si>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</si>
  <si>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</si>
  <si>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</si>
  <si>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</si>
  <si>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</si>
  <si>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</si>
  <si>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</si>
  <si>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</si>
  <si>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</si>
  <si>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</si>
  <si>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岡山県勝央町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</si>
  <si>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</si>
  <si>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</si>
  <si>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</si>
  <si>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</si>
  <si>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</si>
  <si>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</si>
  <si>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</si>
  <si>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</si>
  <si>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</si>
  <si>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</si>
  <si>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</si>
  <si>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</si>
  <si>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</si>
  <si>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</si>
  <si>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</si>
  <si>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</si>
  <si>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</si>
  <si>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</si>
  <si>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</si>
  <si>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</si>
  <si>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</si>
  <si>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</si>
  <si>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</si>
  <si>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</si>
  <si>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</si>
  <si>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</si>
  <si>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</si>
  <si>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</si>
  <si>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</si>
  <si>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</si>
  <si>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</si>
  <si>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</si>
  <si>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</si>
  <si>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</si>
  <si>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</si>
  <si>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</si>
  <si>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</si>
  <si>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</si>
  <si>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</si>
  <si>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</si>
  <si>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</si>
  <si>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</si>
  <si>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</si>
  <si>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</si>
  <si>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</si>
  <si>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</si>
  <si>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</si>
  <si>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</si>
  <si>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</si>
  <si>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</si>
  <si>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</si>
  <si>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</si>
  <si>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</si>
  <si>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</si>
  <si>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</si>
  <si>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</si>
  <si>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</si>
  <si>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</si>
  <si>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</si>
  <si>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</si>
  <si>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</si>
  <si>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</si>
  <si>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</si>
  <si>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</si>
  <si>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</si>
  <si>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</si>
  <si>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</si>
  <si>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</si>
  <si>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</si>
  <si>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</si>
  <si>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</si>
  <si>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</si>
  <si>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</si>
  <si>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</si>
  <si>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</si>
  <si>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</si>
  <si>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</si>
  <si>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</si>
  <si>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</si>
  <si>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</si>
  <si>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</si>
  <si>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</si>
  <si>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</si>
  <si>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</si>
  <si>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</si>
  <si>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</si>
  <si>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</si>
  <si>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</si>
  <si>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</si>
  <si>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</si>
  <si>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</si>
  <si>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</si>
  <si>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</si>
  <si>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</si>
  <si>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</si>
  <si>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</si>
  <si>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</si>
  <si>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</si>
  <si>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</si>
  <si>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</si>
  <si>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</si>
  <si>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</si>
  <si>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</si>
  <si>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</si>
  <si>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</si>
  <si>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</si>
  <si>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</si>
  <si>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</si>
  <si>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</si>
  <si>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</si>
  <si>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</si>
  <si>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</si>
  <si>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</si>
  <si>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</si>
  <si>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</si>
  <si>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</si>
  <si>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</si>
  <si>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</si>
  <si>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</si>
  <si>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</si>
  <si>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</si>
  <si>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</si>
  <si>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</si>
  <si>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</si>
  <si>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</si>
  <si>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</si>
  <si>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</si>
  <si>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</si>
  <si>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</si>
  <si>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</si>
  <si>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</si>
  <si>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</si>
  <si>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</si>
  <si>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</si>
  <si>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</si>
  <si>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</si>
  <si>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</si>
  <si>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</si>
  <si>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</si>
  <si>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</si>
  <si>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</si>
  <si>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</si>
  <si>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</si>
  <si>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</si>
  <si>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</si>
  <si>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</si>
  <si>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</si>
  <si>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岡山県勝央町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</si>
  <si>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</si>
  <si>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</si>
  <si>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</si>
  <si>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</si>
  <si>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</si>
  <si>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</si>
  <si>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</si>
  <si>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</si>
  <si>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</si>
  <si>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</si>
  <si>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</si>
  <si>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</si>
  <si>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</si>
  <si>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</si>
  <si>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</si>
  <si>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</si>
  <si>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</si>
  <si>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</si>
  <si>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</si>
  <si>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</si>
  <si>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勝央町住宅新築資金等貸付事業特別会計</t>
    <phoneticPr fontId="5"/>
  </si>
  <si>
    <t>勝田郡介護認定等審査会特別会計</t>
    <phoneticPr fontId="5"/>
  </si>
  <si>
    <t>勝田郡障害者地域生活支援事業特別会計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</si>
  <si>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</si>
  <si>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</si>
  <si>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</si>
  <si>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</si>
  <si>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</si>
  <si>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</si>
  <si>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</si>
  <si>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</si>
  <si>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</si>
  <si>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</si>
  <si>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</si>
  <si>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</si>
  <si>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</si>
  <si>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勝央町国民健康保険事業勘定特別会計</t>
    <phoneticPr fontId="5"/>
  </si>
  <si>
    <t>勝央町介護保険特別会計</t>
    <phoneticPr fontId="5"/>
  </si>
  <si>
    <t>勝央町後期高齢者医療特別会計</t>
    <phoneticPr fontId="5"/>
  </si>
  <si>
    <t>勝央町水道事業会計</t>
    <phoneticPr fontId="5"/>
  </si>
  <si>
    <t>法適用企業</t>
    <phoneticPr fontId="5"/>
  </si>
  <si>
    <t>勝央町下水道事業会計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</si>
  <si>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</si>
  <si>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</si>
  <si>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</si>
  <si>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</si>
  <si>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</si>
  <si>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</si>
  <si>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</si>
  <si>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</si>
  <si>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</si>
  <si>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</si>
  <si>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</si>
  <si>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</si>
  <si>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</si>
  <si>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</si>
  <si>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</si>
  <si>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</si>
  <si>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</si>
  <si>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</si>
  <si>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</si>
  <si>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</si>
  <si>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</si>
  <si>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</si>
  <si>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</si>
  <si>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</si>
  <si>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</si>
  <si>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</si>
  <si>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</si>
  <si>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</si>
  <si>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</si>
  <si>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</si>
  <si>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</si>
  <si>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</si>
  <si>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</si>
  <si>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</si>
  <si>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</si>
  <si>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</si>
  <si>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</si>
  <si>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</si>
  <si>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</si>
  <si>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</si>
  <si>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</si>
  <si>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</si>
  <si>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</si>
  <si>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</si>
  <si>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</si>
  <si>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</si>
  <si>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</si>
  <si>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</si>
  <si>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</si>
  <si>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</si>
  <si>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</si>
  <si>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</si>
  <si>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</si>
  <si>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</si>
  <si>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</si>
  <si>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</si>
  <si>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勝央町介護保険特別会計</t>
    <phoneticPr fontId="5"/>
  </si>
  <si>
    <t>-</t>
    <phoneticPr fontId="5"/>
  </si>
  <si>
    <t>将来負担比率（(Ｅ)－(Ｆ)）／（(Ｃ)－(Ｄ)）×１００</t>
    <rPh sb="0" eb="2">
      <t>ショウライ</t>
    </rPh>
    <rPh sb="2" eb="4">
      <t>フタン</t>
    </rPh>
    <rPh sb="4" eb="6">
      <t>ヒリツ</t>
    </rPh>
    <phoneticPr fontId="5"/>
  </si>
  <si>
    <t>勝央町後期高齢者医療特別会計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</si>
  <si>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</si>
  <si>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</si>
  <si>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</si>
  <si>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</si>
  <si>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</si>
  <si>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</si>
  <si>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</si>
  <si>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</si>
  <si>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</si>
  <si>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</si>
  <si>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</si>
  <si>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</si>
  <si>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</si>
  <si>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</si>
  <si>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</si>
  <si>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</si>
  <si>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</si>
  <si>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</si>
  <si>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</si>
  <si>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</si>
  <si>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</si>
  <si>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</si>
  <si>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</si>
  <si>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</si>
  <si>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</si>
  <si>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</si>
  <si>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</si>
  <si>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</si>
  <si>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</si>
  <si>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</si>
  <si>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</si>
  <si>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</si>
  <si>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</si>
  <si>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</si>
  <si>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</si>
  <si>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</si>
  <si>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</si>
  <si>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</si>
  <si>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</si>
  <si>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</si>
  <si>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</si>
  <si>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</si>
  <si>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</si>
  <si>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</si>
  <si>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</si>
  <si>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</si>
  <si>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</si>
  <si>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</si>
  <si>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</si>
  <si>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</si>
  <si>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</si>
  <si>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</si>
  <si>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</si>
  <si>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</si>
  <si>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</si>
  <si>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</si>
  <si>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</si>
  <si>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</si>
  <si>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</si>
  <si>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</si>
  <si>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</si>
  <si>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</si>
  <si>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</si>
  <si>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</si>
  <si>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</si>
  <si>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</si>
  <si>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</si>
  <si>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</si>
  <si>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</si>
  <si>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</si>
  <si>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</si>
  <si>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</si>
  <si>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</si>
  <si>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</si>
  <si>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</si>
  <si>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</si>
  <si>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</si>
  <si>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</si>
  <si>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</si>
  <si>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</si>
  <si>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</si>
  <si>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1.74</t>
  </si>
  <si>
    <t>勝央町住宅新築資金等貸付事業特別会計</t>
  </si>
  <si>
    <t>▲ 1.23</t>
  </si>
  <si>
    <t>▲ 1.20</t>
  </si>
  <si>
    <t>▲ 1.16</t>
  </si>
  <si>
    <t>▲ 1.09</t>
  </si>
  <si>
    <t>▲ 1.02</t>
  </si>
  <si>
    <t>一般会計</t>
  </si>
  <si>
    <t>勝央町下水道事業会計</t>
  </si>
  <si>
    <t>勝央町水道事業会計</t>
  </si>
  <si>
    <t>勝央町国民健康保険事業勘定特別会計</t>
  </si>
  <si>
    <t>勝央町介護保険特別会計</t>
  </si>
  <si>
    <t>勝央町後期高齢者医療特別会計</t>
  </si>
  <si>
    <t>勝田郡介護認定等審査会特別会計</t>
  </si>
  <si>
    <t>その他会計（赤字）</t>
  </si>
  <si>
    <t>その他会計（黒字）</t>
  </si>
  <si>
    <t>岡山県広域水道企業団</t>
    <rPh sb="0" eb="3">
      <t>オカヤマケン</t>
    </rPh>
    <rPh sb="3" eb="5">
      <t>コウイキ</t>
    </rPh>
    <rPh sb="5" eb="7">
      <t>スイドウ</t>
    </rPh>
    <rPh sb="7" eb="9">
      <t>キギョウ</t>
    </rPh>
    <rPh sb="9" eb="10">
      <t>ダン</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</si>
  <si>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</si>
  <si>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</si>
  <si>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</si>
  <si>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</si>
  <si>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5"/>
  </si>
  <si>
    <t>岡山県市町村総合事務組合交通災害共済特別会計</t>
    <rPh sb="0" eb="12">
      <t>オカヤマケンシチョウソンソウゴウジムクミアイ</t>
    </rPh>
    <rPh sb="12" eb="14">
      <t>コウツウ</t>
    </rPh>
    <rPh sb="14" eb="16">
      <t>サイガイ</t>
    </rPh>
    <rPh sb="16" eb="18">
      <t>キョウサイ</t>
    </rPh>
    <rPh sb="18" eb="20">
      <t>トクベツ</t>
    </rPh>
    <rPh sb="20" eb="22">
      <t>カイケイ</t>
    </rPh>
    <phoneticPr fontId="5"/>
  </si>
  <si>
    <t>岡山県市町村税整理組合</t>
    <rPh sb="0" eb="3">
      <t>オカヤマケン</t>
    </rPh>
    <rPh sb="3" eb="6">
      <t>シチョウソン</t>
    </rPh>
    <rPh sb="6" eb="7">
      <t>ゼイ</t>
    </rPh>
    <rPh sb="7" eb="9">
      <t>セイリ</t>
    </rPh>
    <rPh sb="9" eb="11">
      <t>クミアイ</t>
    </rPh>
    <phoneticPr fontId="5"/>
  </si>
  <si>
    <t>津山広域事務組合一般会計</t>
    <rPh sb="0" eb="2">
      <t>ツヤマ</t>
    </rPh>
    <rPh sb="2" eb="4">
      <t>コウイキ</t>
    </rPh>
    <rPh sb="4" eb="6">
      <t>ジム</t>
    </rPh>
    <rPh sb="6" eb="8">
      <t>クミアイ</t>
    </rPh>
    <rPh sb="8" eb="10">
      <t>イッパン</t>
    </rPh>
    <rPh sb="10" eb="12">
      <t>カイケイ</t>
    </rPh>
    <phoneticPr fontId="5"/>
  </si>
  <si>
    <t>津山広域事務組合ふるさと振興事業特別会計</t>
    <rPh sb="0" eb="2">
      <t>ツヤマ</t>
    </rPh>
    <rPh sb="2" eb="4">
      <t>コウイキ</t>
    </rPh>
    <rPh sb="4" eb="6">
      <t>ジム</t>
    </rPh>
    <rPh sb="6" eb="8">
      <t>クミアイ</t>
    </rPh>
    <rPh sb="12" eb="14">
      <t>シンコウ</t>
    </rPh>
    <rPh sb="14" eb="16">
      <t>ジギョウ</t>
    </rPh>
    <rPh sb="16" eb="18">
      <t>トクベツ</t>
    </rPh>
    <rPh sb="18" eb="20">
      <t>カイケイ</t>
    </rPh>
    <phoneticPr fontId="5"/>
  </si>
  <si>
    <t>勝田郡老人福祉施設組合一般会計</t>
    <rPh sb="0" eb="3">
      <t>カツタグン</t>
    </rPh>
    <rPh sb="3" eb="5">
      <t>ロウジン</t>
    </rPh>
    <rPh sb="5" eb="7">
      <t>フクシ</t>
    </rPh>
    <rPh sb="7" eb="9">
      <t>シセツ</t>
    </rPh>
    <rPh sb="9" eb="11">
      <t>クミアイ</t>
    </rPh>
    <rPh sb="11" eb="13">
      <t>イッパン</t>
    </rPh>
    <rPh sb="13" eb="15">
      <t>カイケイ</t>
    </rPh>
    <phoneticPr fontId="5"/>
  </si>
  <si>
    <t>勝田郡老人福祉施設組合訪問介護事業所会計</t>
    <rPh sb="17" eb="18">
      <t>ショ</t>
    </rPh>
    <phoneticPr fontId="2"/>
  </si>
  <si>
    <t>津山圏域資源循環施設組合</t>
    <phoneticPr fontId="2"/>
  </si>
  <si>
    <t>津山圏域消防組合</t>
    <phoneticPr fontId="2"/>
  </si>
  <si>
    <t>津山圏域東部衛生施設組合</t>
    <phoneticPr fontId="2"/>
  </si>
  <si>
    <t>勝英衛生施設組合</t>
    <phoneticPr fontId="2"/>
  </si>
  <si>
    <t>勝英農業共済事務組合</t>
    <phoneticPr fontId="2"/>
  </si>
  <si>
    <t>（有）アグリスポット岡山</t>
    <rPh sb="1" eb="2">
      <t>ユウ</t>
    </rPh>
    <rPh sb="10" eb="12">
      <t>オカヤマ</t>
    </rPh>
    <phoneticPr fontId="2"/>
  </si>
  <si>
    <t>（公財）金太郎スポーツ振興財団</t>
    <rPh sb="1" eb="2">
      <t>コウ</t>
    </rPh>
    <rPh sb="2" eb="3">
      <t>ザイ</t>
    </rPh>
    <rPh sb="4" eb="7">
      <t>キンタロウ</t>
    </rPh>
    <rPh sb="11" eb="13">
      <t>シンコウ</t>
    </rPh>
    <rPh sb="13" eb="15">
      <t>ザイダン</t>
    </rPh>
    <phoneticPr fontId="2"/>
  </si>
  <si>
    <t>-</t>
    <phoneticPr fontId="2"/>
  </si>
  <si>
    <t>-</t>
    <phoneticPr fontId="2"/>
  </si>
  <si>
    <t>法適用企業</t>
    <phoneticPr fontId="5"/>
  </si>
  <si>
    <t>法適用企業</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</si>
  <si>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</si>
  <si>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</si>
  <si>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</si>
  <si>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</si>
  <si>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</si>
  <si>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</si>
  <si>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</si>
  <si>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</si>
  <si>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</si>
  <si>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</si>
  <si>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</si>
  <si>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将来負担比率は類似団体と比較し、かなり高い数値である。
今後の老朽化対策によってはさらに高くなる可能性もあり、公共施設等総合管理計画に基づきながら、改善に向けて努めなければならない。</t>
    <rPh sb="0" eb="2">
      <t>ショウライ</t>
    </rPh>
    <rPh sb="2" eb="4">
      <t>フタン</t>
    </rPh>
    <rPh sb="4" eb="6">
      <t>ヒリツ</t>
    </rPh>
    <rPh sb="7" eb="9">
      <t>ルイジ</t>
    </rPh>
    <rPh sb="9" eb="11">
      <t>ダンタイ</t>
    </rPh>
    <rPh sb="12" eb="14">
      <t>ヒカク</t>
    </rPh>
    <rPh sb="19" eb="20">
      <t>タカ</t>
    </rPh>
    <rPh sb="21" eb="23">
      <t>スウチ</t>
    </rPh>
    <rPh sb="28" eb="30">
      <t>コンゴ</t>
    </rPh>
    <rPh sb="31" eb="34">
      <t>ロウキュウカ</t>
    </rPh>
    <rPh sb="34" eb="36">
      <t>タイサク</t>
    </rPh>
    <rPh sb="44" eb="45">
      <t>タカ</t>
    </rPh>
    <rPh sb="48" eb="51">
      <t>カノウセイ</t>
    </rPh>
    <rPh sb="55" eb="57">
      <t>コウキョウ</t>
    </rPh>
    <rPh sb="57" eb="59">
      <t>シセツ</t>
    </rPh>
    <rPh sb="59" eb="60">
      <t>トウ</t>
    </rPh>
    <rPh sb="60" eb="62">
      <t>ソウゴウ</t>
    </rPh>
    <rPh sb="62" eb="64">
      <t>カンリ</t>
    </rPh>
    <rPh sb="64" eb="66">
      <t>ケイカク</t>
    </rPh>
    <rPh sb="67" eb="68">
      <t>モト</t>
    </rPh>
    <rPh sb="74" eb="76">
      <t>カイゼン</t>
    </rPh>
    <rPh sb="77" eb="78">
      <t>ム</t>
    </rPh>
    <rPh sb="80" eb="81">
      <t>ツト</t>
    </rPh>
    <phoneticPr fontId="5"/>
  </si>
  <si>
    <t>実質公債費比率、将来負担比率ともに類似団体と比較し、かなり高い数値である。ここ５年間の数値を見ると、実質公債費比率、将来負担比率ともに横ばい傾向である。
地方債の発行を抑えるなど、今後改善に努める必要がある。</t>
    <rPh sb="0" eb="2">
      <t>ジッシツ</t>
    </rPh>
    <rPh sb="2" eb="5">
      <t>コウサイヒ</t>
    </rPh>
    <rPh sb="5" eb="7">
      <t>ヒリツ</t>
    </rPh>
    <rPh sb="8" eb="10">
      <t>ショウライ</t>
    </rPh>
    <rPh sb="10" eb="12">
      <t>フタン</t>
    </rPh>
    <rPh sb="12" eb="14">
      <t>ヒリツ</t>
    </rPh>
    <rPh sb="17" eb="19">
      <t>ルイジ</t>
    </rPh>
    <rPh sb="19" eb="21">
      <t>ダンタイ</t>
    </rPh>
    <rPh sb="22" eb="24">
      <t>ヒカク</t>
    </rPh>
    <rPh sb="29" eb="30">
      <t>タカ</t>
    </rPh>
    <rPh sb="31" eb="33">
      <t>スウチ</t>
    </rPh>
    <rPh sb="40" eb="42">
      <t>ネンカン</t>
    </rPh>
    <rPh sb="43" eb="45">
      <t>スウチ</t>
    </rPh>
    <rPh sb="46" eb="47">
      <t>ミ</t>
    </rPh>
    <rPh sb="50" eb="52">
      <t>ジッシツ</t>
    </rPh>
    <rPh sb="52" eb="55">
      <t>コウサイヒ</t>
    </rPh>
    <rPh sb="55" eb="57">
      <t>ヒリツ</t>
    </rPh>
    <rPh sb="58" eb="60">
      <t>ショウライ</t>
    </rPh>
    <rPh sb="60" eb="62">
      <t>フタン</t>
    </rPh>
    <rPh sb="62" eb="64">
      <t>ヒリツ</t>
    </rPh>
    <rPh sb="67" eb="68">
      <t>ヨコ</t>
    </rPh>
    <rPh sb="70" eb="72">
      <t>ケイコウ</t>
    </rPh>
    <rPh sb="77" eb="80">
      <t>チホウサイ</t>
    </rPh>
    <rPh sb="81" eb="83">
      <t>ハッコウ</t>
    </rPh>
    <rPh sb="84" eb="85">
      <t>オサ</t>
    </rPh>
    <rPh sb="90" eb="92">
      <t>コンゴ</t>
    </rPh>
    <rPh sb="92" eb="94">
      <t>カイゼン</t>
    </rPh>
    <rPh sb="95" eb="96">
      <t>ツト</t>
    </rPh>
    <rPh sb="98" eb="10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</si>
</sst>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extLst>
            <c:ext xmlns:c16="http://schemas.microsoft.com/office/drawing/2014/chart" uri="{C3380CC4-5D6E-409C-BE32-E72D297353CC}">
              <c16:uniqueId val="{00000000-07D0-4592-9B9F-68EED91279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22236</c:v>
                </c:pt>
                <c:pt idx="1">
                  <c:v>25517</c:v>
                </c:pt>
                <c:pt idx="2">
                  <c:v>53558</c:v>
                </c:pt>
                <c:pt idx="3">
                  <c:v>36408</c:v>
                </c:pt>
                <c:pt idx="4">
                  <c:v>24116</c:v>
                </c:pt>
              </c:numCache>
            </c:numRef>
          </c:val>
          <c:smooth val="0"/>
          <c:extLst>
            <c:ext xmlns:c16="http://schemas.microsoft.com/office/drawing/2014/chart" uri="{C3380CC4-5D6E-409C-BE32-E72D297353CC}">
              <c16:uniqueId val="{00000001-07D0-4592-9B9F-68EED912798D}"/>
            </c:ext>
          </c:extLst>
        </c:ser>
        <c:dLbls>
          <c:showLegendKey val="0"/>
          <c:showVal val="0"/>
          <c:showCatName val="0"/>
          <c:showSerName val="0"/>
          <c:showPercent val="0"/>
          <c:showBubbleSize val="0"/>
        </c:dLbls>
        <c:marker val="1"/>
        <c:smooth val="0"/>
        <c:axId val="111039616"/>
        <c:axId val="111041536"/>
      </c:lineChart>
      <c:catAx>
        <c:axId val="111039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41536"/>
        <c:crosses val="autoZero"/>
        <c:auto val="1"/>
        <c:lblAlgn val="ctr"/>
        <c:lblOffset val="100"/>
        <c:tickLblSkip val="1"/>
        <c:tickMarkSkip val="1"/>
        <c:noMultiLvlLbl val="0"/>
      </c:catAx>
      <c:valAx>
        <c:axId val="1110415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39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10.18</c:v>
                </c:pt>
                <c:pt idx="1">
                  <c:v>10.65</c:v>
                </c:pt>
                <c:pt idx="2">
                  <c:v>8.61</c:v>
                </c:pt>
                <c:pt idx="3">
                  <c:v>7.81</c:v>
                </c:pt>
                <c:pt idx="4">
                  <c:v>10.88</c:v>
                </c:pt>
              </c:numCache>
            </c:numRef>
          </c:val>
          <c:extLst>
            <c:ext xmlns:c16="http://schemas.microsoft.com/office/drawing/2014/chart" uri="{C3380CC4-5D6E-409C-BE32-E72D297353CC}">
              <c16:uniqueId val="{00000000-4C4D-43FB-86B7-F42516492C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36.590000000000003</c:v>
                </c:pt>
                <c:pt idx="1">
                  <c:v>42.26</c:v>
                </c:pt>
                <c:pt idx="2">
                  <c:v>47.63</c:v>
                </c:pt>
                <c:pt idx="3">
                  <c:v>47.47</c:v>
                </c:pt>
                <c:pt idx="4">
                  <c:v>49.94</c:v>
                </c:pt>
              </c:numCache>
            </c:numRef>
          </c:val>
          <c:extLst>
            <c:ext xmlns:c16="http://schemas.microsoft.com/office/drawing/2014/chart" uri="{C3380CC4-5D6E-409C-BE32-E72D297353CC}">
              <c16:uniqueId val="{00000001-4C4D-43FB-86B7-F42516492C4B}"/>
            </c:ext>
          </c:extLst>
        </c:ser>
        <c:dLbls>
          <c:showLegendKey val="0"/>
          <c:showVal val="0"/>
          <c:showCatName val="0"/>
          <c:showSerName val="0"/>
          <c:showPercent val="0"/>
          <c:showBubbleSize val="0"/>
        </c:dLbls>
        <c:gapWidth val="250"/>
        <c:overlap val="100"/>
        <c:axId val="111474560"/>
        <c:axId val="11147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9.1</c:v>
                </c:pt>
                <c:pt idx="1">
                  <c:v>6.26</c:v>
                </c:pt>
                <c:pt idx="2">
                  <c:v>3.97</c:v>
                </c:pt>
                <c:pt idx="3">
                  <c:v>-1.74</c:v>
                </c:pt>
                <c:pt idx="4">
                  <c:v>7.84</c:v>
                </c:pt>
              </c:numCache>
            </c:numRef>
          </c:val>
          <c:smooth val="0"/>
          <c:extLst>
            <c:ext xmlns:c16="http://schemas.microsoft.com/office/drawing/2014/chart" uri="{C3380CC4-5D6E-409C-BE32-E72D297353CC}">
              <c16:uniqueId val="{00000002-4C4D-43FB-86B7-F42516492C4B}"/>
            </c:ext>
          </c:extLst>
        </c:ser>
        <c:dLbls>
          <c:showLegendKey val="0"/>
          <c:showVal val="0"/>
          <c:showCatName val="0"/>
          <c:showSerName val="0"/>
          <c:showPercent val="0"/>
          <c:showBubbleSize val="0"/>
        </c:dLbls>
        <c:marker val="1"/>
        <c:smooth val="0"/>
        <c:axId val="111474560"/>
        <c:axId val="111476096"/>
      </c:lineChart>
      <c:catAx>
        <c:axId val="11147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476096"/>
        <c:crosses val="autoZero"/>
        <c:auto val="1"/>
        <c:lblAlgn val="ctr"/>
        <c:lblOffset val="100"/>
        <c:tickLblSkip val="1"/>
        <c:tickMarkSkip val="1"/>
        <c:noMultiLvlLbl val="0"/>
      </c:catAx>
      <c:valAx>
        <c:axId val="11147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7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0.56999999999999995</c:v>
                </c:pt>
                <c:pt idx="2">
                  <c:v>#N/A</c:v>
                </c:pt>
                <c:pt idx="3">
                  <c:v>0.57999999999999996</c:v>
                </c:pt>
                <c:pt idx="4">
                  <c:v>#N/A</c:v>
                </c:pt>
                <c:pt idx="5">
                  <c:v>2.17</c:v>
                </c:pt>
                <c:pt idx="6">
                  <c:v>#N/A</c:v>
                </c:pt>
                <c:pt idx="7">
                  <c:v>0.02</c:v>
                </c:pt>
                <c:pt idx="8">
                  <c:v>#N/A</c:v>
                </c:pt>
                <c:pt idx="9">
                  <c:v>0.01</c:v>
                </c:pt>
              </c:numCache>
            </c:numRef>
          </c:val>
          <c:extLst>
            <c:ext xmlns:c16="http://schemas.microsoft.com/office/drawing/2014/chart" uri="{C3380CC4-5D6E-409C-BE32-E72D297353CC}">
              <c16:uniqueId val="{00000000-61D9-4899-B6AE-C91FFA9BF6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D9-4899-B6AE-C91FFA9BF6C6}"/>
            </c:ext>
          </c:extLst>
        </c:ser>
        <c:ser>
          <c:idx val="2"/>
          <c:order val="2"/>
          <c:tx>
            <c:strRef>
              <c:f>データシート!$A$29</c:f>
              <c:strCache>
                <c:ptCount val="1"/>
                <c:pt idx="0">
                  <c:v>勝田郡介護認定等審査会特別会計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0.04</c:v>
                </c:pt>
              </c:numCache>
            </c:numRef>
          </c:val>
          <c:extLst>
            <c:ext xmlns:c16="http://schemas.microsoft.com/office/drawing/2014/chart" uri="{C3380CC4-5D6E-409C-BE32-E72D297353CC}">
              <c16:uniqueId val="{00000002-61D9-4899-B6AE-C91FFA9BF6C6}"/>
            </c:ext>
          </c:extLst>
        </c:ser>
        <c:ser>
          <c:idx val="3"/>
          <c:order val="3"/>
          <c:tx>
            <c:strRef>
              <c:f>データシート!$A$30</c:f>
              <c:strCache>
                <c:ptCount val="1"/>
                <c:pt idx="0">
                  <c:v>勝央町後期高齢者医療特別会計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0.05</c:v>
                </c:pt>
                <c:pt idx="8">
                  <c:v>#N/A</c:v>
                </c:pt>
                <c:pt idx="9">
                  <c:v>0.05</c:v>
                </c:pt>
              </c:numCache>
            </c:numRef>
          </c:val>
          <c:extLst>
            <c:ext xmlns:c16="http://schemas.microsoft.com/office/drawing/2014/chart" uri="{C3380CC4-5D6E-409C-BE32-E72D297353CC}">
              <c16:uniqueId val="{00000003-61D9-4899-B6AE-C91FFA9BF6C6}"/>
            </c:ext>
          </c:extLst>
        </c:ser>
        <c:ser>
          <c:idx val="4"/>
          <c:order val="4"/>
          <c:tx>
            <c:strRef>
              <c:f>データシート!$A$31</c:f>
              <c:strCache>
                <c:ptCount val="1"/>
                <c:pt idx="0">
                  <c:v>勝央町介護保険特別会計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1.34</c:v>
                </c:pt>
                <c:pt idx="2">
                  <c:v>#N/A</c:v>
                </c:pt>
                <c:pt idx="3">
                  <c:v>1.33</c:v>
                </c:pt>
                <c:pt idx="4">
                  <c:v>#N/A</c:v>
                </c:pt>
                <c:pt idx="5">
                  <c:v>0.98</c:v>
                </c:pt>
                <c:pt idx="6">
                  <c:v>#N/A</c:v>
                </c:pt>
                <c:pt idx="7">
                  <c:v>1.87</c:v>
                </c:pt>
                <c:pt idx="8">
                  <c:v>#N/A</c:v>
                </c:pt>
                <c:pt idx="9">
                  <c:v>2.33</c:v>
                </c:pt>
              </c:numCache>
            </c:numRef>
          </c:val>
          <c:extLst>
            <c:ext xmlns:c16="http://schemas.microsoft.com/office/drawing/2014/chart" uri="{C3380CC4-5D6E-409C-BE32-E72D297353CC}">
              <c16:uniqueId val="{00000004-61D9-4899-B6AE-C91FFA9BF6C6}"/>
            </c:ext>
          </c:extLst>
        </c:ser>
        <c:ser>
          <c:idx val="5"/>
          <c:order val="5"/>
          <c:tx>
            <c:strRef>
              <c:f>データシート!$A$32</c:f>
              <c:strCache>
                <c:ptCount val="1"/>
                <c:pt idx="0">
                  <c:v>勝央町国民健康保険事業勘定特別会計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3.17</c:v>
                </c:pt>
                <c:pt idx="2">
                  <c:v>#N/A</c:v>
                </c:pt>
                <c:pt idx="3">
                  <c:v>3.32</c:v>
                </c:pt>
                <c:pt idx="4">
                  <c:v>#N/A</c:v>
                </c:pt>
                <c:pt idx="5">
                  <c:v>1.48</c:v>
                </c:pt>
                <c:pt idx="6">
                  <c:v>#N/A</c:v>
                </c:pt>
                <c:pt idx="7">
                  <c:v>3.04</c:v>
                </c:pt>
                <c:pt idx="8">
                  <c:v>#N/A</c:v>
                </c:pt>
                <c:pt idx="9">
                  <c:v>2.5299999999999998</c:v>
                </c:pt>
              </c:numCache>
            </c:numRef>
          </c:val>
          <c:extLst>
            <c:ext xmlns:c16="http://schemas.microsoft.com/office/drawing/2014/chart" uri="{C3380CC4-5D6E-409C-BE32-E72D297353CC}">
              <c16:uniqueId val="{00000005-61D9-4899-B6AE-C91FFA9BF6C6}"/>
            </c:ext>
          </c:extLst>
        </c:ser>
        <c:ser>
          <c:idx val="6"/>
          <c:order val="6"/>
          <c:tx>
            <c:strRef>
              <c:f>データシート!$A$33</c:f>
              <c:strCache>
                <c:ptCount val="1"/>
                <c:pt idx="0">
                  <c:v>勝央町水道事業会計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9.44</c:v>
                </c:pt>
                <c:pt idx="2">
                  <c:v>#N/A</c:v>
                </c:pt>
                <c:pt idx="3">
                  <c:v>8.4600000000000009</c:v>
                </c:pt>
                <c:pt idx="4">
                  <c:v>#N/A</c:v>
                </c:pt>
                <c:pt idx="5">
                  <c:v>5.81</c:v>
                </c:pt>
                <c:pt idx="6">
                  <c:v>#N/A</c:v>
                </c:pt>
                <c:pt idx="7">
                  <c:v>4.72</c:v>
                </c:pt>
                <c:pt idx="8">
                  <c:v>#N/A</c:v>
                </c:pt>
                <c:pt idx="9">
                  <c:v>4.32</c:v>
                </c:pt>
              </c:numCache>
            </c:numRef>
          </c:val>
          <c:extLst>
            <c:ext xmlns:c16="http://schemas.microsoft.com/office/drawing/2014/chart" uri="{C3380CC4-5D6E-409C-BE32-E72D297353CC}">
              <c16:uniqueId val="{00000006-61D9-4899-B6AE-C91FFA9BF6C6}"/>
            </c:ext>
          </c:extLst>
        </c:ser>
        <c:ser>
          <c:idx val="7"/>
          <c:order val="7"/>
          <c:tx>
            <c:strRef>
              <c:f>データシート!$A$34</c:f>
              <c:strCache>
                <c:ptCount val="1"/>
                <c:pt idx="0">
                  <c:v>勝央町下水道事業会計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3.55</c:v>
                </c:pt>
                <c:pt idx="8">
                  <c:v>#N/A</c:v>
                </c:pt>
                <c:pt idx="9">
                  <c:v>5.17</c:v>
                </c:pt>
              </c:numCache>
            </c:numRef>
          </c:val>
          <c:extLst>
            <c:ext xmlns:c16="http://schemas.microsoft.com/office/drawing/2014/chart" uri="{C3380CC4-5D6E-409C-BE32-E72D297353CC}">
              <c16:uniqueId val="{00000007-61D9-4899-B6AE-C91FFA9BF6C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11.4</c:v>
                </c:pt>
                <c:pt idx="2">
                  <c:v>#N/A</c:v>
                </c:pt>
                <c:pt idx="3">
                  <c:v>11.83</c:v>
                </c:pt>
                <c:pt idx="4">
                  <c:v>#N/A</c:v>
                </c:pt>
                <c:pt idx="5">
                  <c:v>9.74</c:v>
                </c:pt>
                <c:pt idx="6">
                  <c:v>#N/A</c:v>
                </c:pt>
                <c:pt idx="7">
                  <c:v>8.85</c:v>
                </c:pt>
                <c:pt idx="8">
                  <c:v>#N/A</c:v>
                </c:pt>
                <c:pt idx="9">
                  <c:v>11.84</c:v>
                </c:pt>
              </c:numCache>
            </c:numRef>
          </c:val>
          <c:extLst>
            <c:ext xmlns:c16="http://schemas.microsoft.com/office/drawing/2014/chart" uri="{C3380CC4-5D6E-409C-BE32-E72D297353CC}">
              <c16:uniqueId val="{00000008-61D9-4899-B6AE-C91FFA9BF6C6}"/>
            </c:ext>
          </c:extLst>
        </c:ser>
        <c:ser>
          <c:idx val="9"/>
          <c:order val="9"/>
          <c:tx>
            <c:strRef>
              <c:f>データシート!$A$36</c:f>
              <c:strCache>
                <c:ptCount val="1"/>
                <c:pt idx="0">
                  <c:v>勝央町住宅新築資金等貸付事業特別会計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1.23</c:v>
                </c:pt>
                <c:pt idx="1">
                  <c:v>#N/A</c:v>
                </c:pt>
                <c:pt idx="2">
                  <c:v>1.2</c:v>
                </c:pt>
                <c:pt idx="3">
                  <c:v>#N/A</c:v>
                </c:pt>
                <c:pt idx="4">
                  <c:v>1.1599999999999999</c:v>
                </c:pt>
                <c:pt idx="5">
                  <c:v>#N/A</c:v>
                </c:pt>
                <c:pt idx="6">
                  <c:v>1.0900000000000001</c:v>
                </c:pt>
                <c:pt idx="7">
                  <c:v>#N/A</c:v>
                </c:pt>
                <c:pt idx="8">
                  <c:v>1.02</c:v>
                </c:pt>
                <c:pt idx="9">
                  <c:v>#N/A</c:v>
                </c:pt>
              </c:numCache>
            </c:numRef>
          </c:val>
          <c:extLst>
            <c:ext xmlns:c16="http://schemas.microsoft.com/office/drawing/2014/chart" uri="{C3380CC4-5D6E-409C-BE32-E72D297353CC}">
              <c16:uniqueId val="{00000009-61D9-4899-B6AE-C91FFA9BF6C6}"/>
            </c:ext>
          </c:extLst>
        </c:ser>
        <c:dLbls>
          <c:showLegendKey val="0"/>
          <c:showVal val="0"/>
          <c:showCatName val="0"/>
          <c:showSerName val="0"/>
          <c:showPercent val="0"/>
          <c:showBubbleSize val="0"/>
        </c:dLbls>
        <c:gapWidth val="150"/>
        <c:overlap val="100"/>
        <c:axId val="35429376"/>
        <c:axId val="35439360"/>
      </c:barChart>
      <c:catAx>
        <c:axId val="3542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39360"/>
        <c:crosses val="autoZero"/>
        <c:auto val="1"/>
        <c:lblAlgn val="ctr"/>
        <c:lblOffset val="100"/>
        <c:tickLblSkip val="1"/>
        <c:tickMarkSkip val="1"/>
        <c:noMultiLvlLbl val="0"/>
      </c:catAx>
      <c:valAx>
        <c:axId val="3543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29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742</c:v>
                </c:pt>
                <c:pt idx="5">
                  <c:v>743</c:v>
                </c:pt>
                <c:pt idx="8">
                  <c:v>749</c:v>
                </c:pt>
                <c:pt idx="11">
                  <c:v>763</c:v>
                </c:pt>
                <c:pt idx="14">
                  <c:v>763</c:v>
                </c:pt>
              </c:numCache>
            </c:numRef>
          </c:val>
          <c:extLst>
            <c:ext xmlns:c16="http://schemas.microsoft.com/office/drawing/2014/chart" uri="{C3380CC4-5D6E-409C-BE32-E72D297353CC}">
              <c16:uniqueId val="{00000000-DA8F-4FA0-9A52-6B25B4D925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8F-4FA0-9A52-6B25B4D925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68</c:v>
                </c:pt>
                <c:pt idx="3">
                  <c:v>41</c:v>
                </c:pt>
                <c:pt idx="6">
                  <c:v>23</c:v>
                </c:pt>
                <c:pt idx="9">
                  <c:v>21</c:v>
                </c:pt>
                <c:pt idx="12">
                  <c:v>19</c:v>
                </c:pt>
              </c:numCache>
            </c:numRef>
          </c:val>
          <c:extLst>
            <c:ext xmlns:c16="http://schemas.microsoft.com/office/drawing/2014/chart" uri="{C3380CC4-5D6E-409C-BE32-E72D297353CC}">
              <c16:uniqueId val="{00000002-DA8F-4FA0-9A52-6B25B4D925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c:v>
                </c:pt>
                <c:pt idx="3">
                  <c:v>42</c:v>
                </c:pt>
                <c:pt idx="6">
                  <c:v>32</c:v>
                </c:pt>
                <c:pt idx="9">
                  <c:v>29</c:v>
                </c:pt>
                <c:pt idx="12">
                  <c:v>32</c:v>
                </c:pt>
              </c:numCache>
            </c:numRef>
          </c:val>
          <c:extLst>
            <c:ext xmlns:c16="http://schemas.microsoft.com/office/drawing/2014/chart" uri="{C3380CC4-5D6E-409C-BE32-E72D297353CC}">
              <c16:uniqueId val="{00000003-DA8F-4FA0-9A52-6B25B4D925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362</c:v>
                </c:pt>
                <c:pt idx="3">
                  <c:v>416</c:v>
                </c:pt>
                <c:pt idx="6">
                  <c:v>453</c:v>
                </c:pt>
                <c:pt idx="9">
                  <c:v>477</c:v>
                </c:pt>
                <c:pt idx="12">
                  <c:v>500</c:v>
                </c:pt>
              </c:numCache>
            </c:numRef>
          </c:val>
          <c:extLst>
            <c:ext xmlns:c16="http://schemas.microsoft.com/office/drawing/2014/chart" uri="{C3380CC4-5D6E-409C-BE32-E72D297353CC}">
              <c16:uniqueId val="{00000004-DA8F-4FA0-9A52-6B25B4D925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8F-4FA0-9A52-6B25B4D925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8F-4FA0-9A52-6B25B4D925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682</c:v>
                </c:pt>
                <c:pt idx="3">
                  <c:v>697</c:v>
                </c:pt>
                <c:pt idx="6">
                  <c:v>694</c:v>
                </c:pt>
                <c:pt idx="9">
                  <c:v>685</c:v>
                </c:pt>
                <c:pt idx="12">
                  <c:v>675</c:v>
                </c:pt>
              </c:numCache>
            </c:numRef>
          </c:val>
          <c:extLst>
            <c:ext xmlns:c16="http://schemas.microsoft.com/office/drawing/2014/chart" uri="{C3380CC4-5D6E-409C-BE32-E72D297353CC}">
              <c16:uniqueId val="{00000007-DA8F-4FA0-9A52-6B25B4D925BF}"/>
            </c:ext>
          </c:extLst>
        </c:ser>
        <c:dLbls>
          <c:showLegendKey val="0"/>
          <c:showVal val="0"/>
          <c:showCatName val="0"/>
          <c:showSerName val="0"/>
          <c:showPercent val="0"/>
          <c:showBubbleSize val="0"/>
        </c:dLbls>
        <c:gapWidth val="100"/>
        <c:overlap val="100"/>
        <c:axId val="32242304"/>
        <c:axId val="35164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421</c:v>
                </c:pt>
                <c:pt idx="2">
                  <c:v>#N/A</c:v>
                </c:pt>
                <c:pt idx="3">
                  <c:v>#N/A</c:v>
                </c:pt>
                <c:pt idx="4">
                  <c:v>453</c:v>
                </c:pt>
                <c:pt idx="5">
                  <c:v>#N/A</c:v>
                </c:pt>
                <c:pt idx="6">
                  <c:v>#N/A</c:v>
                </c:pt>
                <c:pt idx="7">
                  <c:v>453</c:v>
                </c:pt>
                <c:pt idx="8">
                  <c:v>#N/A</c:v>
                </c:pt>
                <c:pt idx="9">
                  <c:v>#N/A</c:v>
                </c:pt>
                <c:pt idx="10">
                  <c:v>449</c:v>
                </c:pt>
                <c:pt idx="11">
                  <c:v>#N/A</c:v>
                </c:pt>
                <c:pt idx="12">
                  <c:v>#N/A</c:v>
                </c:pt>
                <c:pt idx="13">
                  <c:v>463</c:v>
                </c:pt>
                <c:pt idx="14">
                  <c:v>#N/A</c:v>
                </c:pt>
              </c:numCache>
            </c:numRef>
          </c:val>
          <c:smooth val="0"/>
          <c:extLst>
            <c:ext xmlns:c16="http://schemas.microsoft.com/office/drawing/2014/chart" uri="{C3380CC4-5D6E-409C-BE32-E72D297353CC}">
              <c16:uniqueId val="{00000008-DA8F-4FA0-9A52-6B25B4D925BF}"/>
            </c:ext>
          </c:extLst>
        </c:ser>
        <c:dLbls>
          <c:showLegendKey val="0"/>
          <c:showVal val="0"/>
          <c:showCatName val="0"/>
          <c:showSerName val="0"/>
          <c:showPercent val="0"/>
          <c:showBubbleSize val="0"/>
        </c:dLbls>
        <c:marker val="1"/>
        <c:smooth val="0"/>
        <c:axId val="32242304"/>
        <c:axId val="35164928"/>
      </c:lineChart>
      <c:catAx>
        <c:axId val="322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64928"/>
        <c:crosses val="autoZero"/>
        <c:auto val="1"/>
        <c:lblAlgn val="ctr"/>
        <c:lblOffset val="100"/>
        <c:tickLblSkip val="1"/>
        <c:tickMarkSkip val="1"/>
        <c:noMultiLvlLbl val="0"/>
      </c:catAx>
      <c:valAx>
        <c:axId val="3516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4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8700</c:v>
                </c:pt>
                <c:pt idx="5">
                  <c:v>8649</c:v>
                </c:pt>
                <c:pt idx="8">
                  <c:v>8402</c:v>
                </c:pt>
                <c:pt idx="11">
                  <c:v>8279</c:v>
                </c:pt>
                <c:pt idx="14">
                  <c:v>8002</c:v>
                </c:pt>
              </c:numCache>
            </c:numRef>
          </c:val>
          <c:extLst>
            <c:ext xmlns:c16="http://schemas.microsoft.com/office/drawing/2014/chart" uri="{C3380CC4-5D6E-409C-BE32-E72D297353CC}">
              <c16:uniqueId val="{00000000-64F3-4E00-B19B-83B8417990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c:v>
                </c:pt>
                <c:pt idx="5">
                  <c:v>36</c:v>
                </c:pt>
                <c:pt idx="8">
                  <c:v>27</c:v>
                </c:pt>
                <c:pt idx="11">
                  <c:v>24</c:v>
                </c:pt>
                <c:pt idx="14">
                  <c:v>16</c:v>
                </c:pt>
              </c:numCache>
            </c:numRef>
          </c:val>
          <c:extLst>
            <c:ext xmlns:c16="http://schemas.microsoft.com/office/drawing/2014/chart" uri="{C3380CC4-5D6E-409C-BE32-E72D297353CC}">
              <c16:uniqueId val="{00000001-64F3-4E00-B19B-83B8417990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1616</c:v>
                </c:pt>
                <c:pt idx="5">
                  <c:v>1844</c:v>
                </c:pt>
                <c:pt idx="8">
                  <c:v>2051</c:v>
                </c:pt>
                <c:pt idx="11">
                  <c:v>1989</c:v>
                </c:pt>
                <c:pt idx="14">
                  <c:v>2165</c:v>
                </c:pt>
              </c:numCache>
            </c:numRef>
          </c:val>
          <c:extLst>
            <c:ext xmlns:c16="http://schemas.microsoft.com/office/drawing/2014/chart" uri="{C3380CC4-5D6E-409C-BE32-E72D297353CC}">
              <c16:uniqueId val="{00000002-64F3-4E00-B19B-83B8417990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F3-4E00-B19B-83B8417990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F3-4E00-B19B-83B8417990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F3-4E00-B19B-83B8417990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1251</c:v>
                </c:pt>
                <c:pt idx="3">
                  <c:v>1131</c:v>
                </c:pt>
                <c:pt idx="6">
                  <c:v>1147</c:v>
                </c:pt>
                <c:pt idx="9">
                  <c:v>1017</c:v>
                </c:pt>
                <c:pt idx="12">
                  <c:v>976</c:v>
                </c:pt>
              </c:numCache>
            </c:numRef>
          </c:val>
          <c:extLst>
            <c:ext xmlns:c16="http://schemas.microsoft.com/office/drawing/2014/chart" uri="{C3380CC4-5D6E-409C-BE32-E72D297353CC}">
              <c16:uniqueId val="{00000006-64F3-4E00-B19B-83B8417990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287</c:v>
                </c:pt>
                <c:pt idx="3">
                  <c:v>270</c:v>
                </c:pt>
                <c:pt idx="6">
                  <c:v>354</c:v>
                </c:pt>
                <c:pt idx="9">
                  <c:v>584</c:v>
                </c:pt>
                <c:pt idx="12">
                  <c:v>860</c:v>
                </c:pt>
              </c:numCache>
            </c:numRef>
          </c:val>
          <c:extLst>
            <c:ext xmlns:c16="http://schemas.microsoft.com/office/drawing/2014/chart" uri="{C3380CC4-5D6E-409C-BE32-E72D297353CC}">
              <c16:uniqueId val="{00000007-64F3-4E00-B19B-83B8417990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5977</c:v>
                </c:pt>
                <c:pt idx="3">
                  <c:v>5754</c:v>
                </c:pt>
                <c:pt idx="6">
                  <c:v>5720</c:v>
                </c:pt>
                <c:pt idx="9">
                  <c:v>6153</c:v>
                </c:pt>
                <c:pt idx="12">
                  <c:v>5974</c:v>
                </c:pt>
              </c:numCache>
            </c:numRef>
          </c:val>
          <c:extLst>
            <c:ext xmlns:c16="http://schemas.microsoft.com/office/drawing/2014/chart" uri="{C3380CC4-5D6E-409C-BE32-E72D297353CC}">
              <c16:uniqueId val="{00000008-64F3-4E00-B19B-83B8417990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275</c:v>
                </c:pt>
                <c:pt idx="3">
                  <c:v>242</c:v>
                </c:pt>
                <c:pt idx="6">
                  <c:v>213</c:v>
                </c:pt>
                <c:pt idx="9">
                  <c:v>197</c:v>
                </c:pt>
                <c:pt idx="12">
                  <c:v>172</c:v>
                </c:pt>
              </c:numCache>
            </c:numRef>
          </c:val>
          <c:extLst>
            <c:ext xmlns:c16="http://schemas.microsoft.com/office/drawing/2014/chart" uri="{C3380CC4-5D6E-409C-BE32-E72D297353CC}">
              <c16:uniqueId val="{00000009-64F3-4E00-B19B-83B8417990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7094</c:v>
                </c:pt>
                <c:pt idx="3">
                  <c:v>6877</c:v>
                </c:pt>
                <c:pt idx="6">
                  <c:v>6837</c:v>
                </c:pt>
                <c:pt idx="9">
                  <c:v>6635</c:v>
                </c:pt>
                <c:pt idx="12">
                  <c:v>6361</c:v>
                </c:pt>
              </c:numCache>
            </c:numRef>
          </c:val>
          <c:extLst>
            <c:ext xmlns:c16="http://schemas.microsoft.com/office/drawing/2014/chart" uri="{C3380CC4-5D6E-409C-BE32-E72D297353CC}">
              <c16:uniqueId val="{0000000A-64F3-4E00-B19B-83B8417990BB}"/>
            </c:ext>
          </c:extLst>
        </c:ser>
        <c:dLbls>
          <c:showLegendKey val="0"/>
          <c:showVal val="0"/>
          <c:showCatName val="0"/>
          <c:showSerName val="0"/>
          <c:showPercent val="0"/>
          <c:showBubbleSize val="0"/>
        </c:dLbls>
        <c:gapWidth val="100"/>
        <c:overlap val="100"/>
        <c:axId val="32406144"/>
        <c:axId val="3242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4520</c:v>
                </c:pt>
                <c:pt idx="2">
                  <c:v>#N/A</c:v>
                </c:pt>
                <c:pt idx="3">
                  <c:v>#N/A</c:v>
                </c:pt>
                <c:pt idx="4">
                  <c:v>3744</c:v>
                </c:pt>
                <c:pt idx="5">
                  <c:v>#N/A</c:v>
                </c:pt>
                <c:pt idx="6">
                  <c:v>#N/A</c:v>
                </c:pt>
                <c:pt idx="7">
                  <c:v>3792</c:v>
                </c:pt>
                <c:pt idx="8">
                  <c:v>#N/A</c:v>
                </c:pt>
                <c:pt idx="9">
                  <c:v>#N/A</c:v>
                </c:pt>
                <c:pt idx="10">
                  <c:v>4293</c:v>
                </c:pt>
                <c:pt idx="11">
                  <c:v>#N/A</c:v>
                </c:pt>
                <c:pt idx="12">
                  <c:v>#N/A</c:v>
                </c:pt>
                <c:pt idx="13">
                  <c:v>4161</c:v>
                </c:pt>
                <c:pt idx="14">
                  <c:v>#N/A</c:v>
                </c:pt>
              </c:numCache>
            </c:numRef>
          </c:val>
          <c:smooth val="0"/>
          <c:extLst>
            <c:ext xmlns:c16="http://schemas.microsoft.com/office/drawing/2014/chart" uri="{C3380CC4-5D6E-409C-BE32-E72D297353CC}">
              <c16:uniqueId val="{0000000B-64F3-4E00-B19B-83B8417990BB}"/>
            </c:ext>
          </c:extLst>
        </c:ser>
        <c:dLbls>
          <c:showLegendKey val="0"/>
          <c:showVal val="0"/>
          <c:showCatName val="0"/>
          <c:showSerName val="0"/>
          <c:showPercent val="0"/>
          <c:showBubbleSize val="0"/>
        </c:dLbls>
        <c:marker val="1"/>
        <c:smooth val="0"/>
        <c:axId val="32406144"/>
        <c:axId val="32424704"/>
      </c:lineChart>
      <c:catAx>
        <c:axId val="3240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424704"/>
        <c:crosses val="autoZero"/>
        <c:auto val="1"/>
        <c:lblAlgn val="ctr"/>
        <c:lblOffset val="100"/>
        <c:tickLblSkip val="1"/>
        <c:tickMarkSkip val="1"/>
        <c:noMultiLvlLbl val="0"/>
      </c:catAx>
      <c:valAx>
        <c:axId val="3242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0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{513F081D-B42A-4BE2-9723-AC12DAD44CAD}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84EE-4688-8025-D5C74B8758D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{293E61C3-6562-4538-B15D-E9FEE58388F0}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84EE-4688-8025-D5C74B8758D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{55D0CE6F-C0EC-4874-94E5-79D833055387}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84EE-4688-8025-D5C74B8758D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{AA294895-C000-4F0E-A1CD-26E8DE1111A5}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84EE-4688-8025-D5C74B8758D2}"/>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{27CE503E-F590-459A-8728-7B239EAF011F}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84EE-4688-8025-D5C74B8758D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46.4</c:v>
                </c:pt>
              </c:numCache>
            </c:numRef>
          </c:xVal>
          <c:yVal>
            <c:numRef>
              <c:f>公会計指標分析・財政指標組合せ分析表!$K$51:$O$51</c:f>
              <c:numCache>
                <c:formatCode>#,##0.0;"▲ "#,##0.0</c:formatCode>
                <c:ptCount val="5"/>
                <c:pt idx="4">
                  <c:v>130.30000000000001</c:v>
                </c:pt>
              </c:numCache>
            </c:numRef>
          </c:yVal>
          <c:smooth val="0"/>
          <c:extLst>
            <c:ext xmlns:c16="http://schemas.microsoft.com/office/drawing/2014/chart" uri="{C3380CC4-5D6E-409C-BE32-E72D297353CC}">
              <c16:uniqueId val="{00000005-84EE-4688-8025-D5C74B8758D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{6CFD859B-8ED6-4026-B45F-D94CA2C22A11}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84EE-4688-8025-D5C74B8758D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{41898DD9-592D-4501-954D-446435CB7D04}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84EE-4688-8025-D5C74B8758D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{43A69B76-D965-4B41-92F2-6C976605E3DB}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84EE-4688-8025-D5C74B8758D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{D18ED028-5D06-4967-9C82-3A14972AA615}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84EE-4688-8025-D5C74B8758D2}"/>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{6F2755B7-9715-4912-8E5D-4A865D1672C2}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84EE-4688-8025-D5C74B8758D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47.1</c:v>
                </c:pt>
              </c:numCache>
            </c:numRef>
          </c:xVal>
          <c:yVal>
            <c:numRef>
              <c:f>公会計指標分析・財政指標組合せ分析表!$K$55:$O$55</c:f>
              <c:numCache>
                <c:formatCode>#,##0.0;"▲ "#,##0.0</c:formatCode>
                <c:ptCount val="5"/>
                <c:pt idx="4">
                  <c:v>20.2</c:v>
                </c:pt>
              </c:numCache>
            </c:numRef>
          </c:yVal>
          <c:smooth val="0"/>
          <c:extLst>
            <c:ext xmlns:c16="http://schemas.microsoft.com/office/drawing/2014/chart" uri="{C3380CC4-5D6E-409C-BE32-E72D297353CC}">
              <c16:uniqueId val="{0000000B-84EE-4688-8025-D5C74B8758D2}"/>
            </c:ext>
          </c:extLst>
        </c:ser>
        <c:dLbls>
          <c:showLegendKey val="0"/>
          <c:showVal val="0"/>
          <c:showCatName val="0"/>
          <c:showSerName val="0"/>
          <c:showPercent val="0"/>
          <c:showBubbleSize val="0"/>
        </c:dLbls>
        <c:axId val="35498624"/>
        <c:axId val="35504896"/>
      </c:scatterChart>
      <c:valAx>
        <c:axId val="35498624"/>
        <c:scaling>
          <c:orientation val="minMax"/>
          <c:max val="47.2"/>
          <c:min val="46.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504896"/>
        <c:crosses val="autoZero"/>
        <c:crossBetween val="midCat"/>
      </c:valAx>
      <c:valAx>
        <c:axId val="35504896"/>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98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{B7C96923-7312-479C-BC89-0B930ED90B5A}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48E8-444D-8A73-CA18564F4AB1}"/>
                </c:ext>
              </c:extLst>
            </c:dLbl>
            <c:dLbl>
              <c:idx val="1"/>
              <c:layout>
                <c:manualLayout>
                  <c:x val="-2.9240424974237868E-2"/>
                  <c:y val="-5.877000669034018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{FBE2F10C-DFC1-4B7F-981C-0822D257E61C}</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48E8-444D-8A73-CA18564F4AB1}"/>
                </c:ext>
              </c:extLst>
            </c:dLbl>
            <c:dLbl>
              <c:idx val="2"/>
              <c:layout>
                <c:manualLayout>
                  <c:x val="-3.540298228795258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{CFDFAC99-19C0-43F2-9FDE-4416BD90432F}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48E8-444D-8A73-CA18564F4AB1}"/>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{0DE49896-E891-4C35-BF6F-BF8F0077CFE3}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48E8-444D-8A73-CA18564F4AB1}"/>
                </c:ext>
              </c:extLst>
            </c:dLbl>
            <c:dLbl>
              <c:idx val="4"/>
              <c:layout>
                <c:manualLayout>
                  <c:x val="-3.0472907712801155E-2"/>
                  <c:y val="-6.6284459540596641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{4F1D9796-0D7C-41B8-A43A-5064149715B4}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48E8-444D-8A73-CA18564F4AB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15.2</c:v>
                </c:pt>
                <c:pt idx="1">
                  <c:v>14.8</c:v>
                </c:pt>
                <c:pt idx="2">
                  <c:v>14.4</c:v>
                </c:pt>
                <c:pt idx="3">
                  <c:v>14.7</c:v>
                </c:pt>
                <c:pt idx="4">
                  <c:v>14.6</c:v>
                </c:pt>
              </c:numCache>
            </c:numRef>
          </c:xVal>
          <c:yVal>
            <c:numRef>
              <c:f>公会計指標分析・財政指標組合せ分析表!$K$73:$O$73</c:f>
              <c:numCache>
                <c:formatCode>#,##0.0;"▲ "#,##0.0</c:formatCode>
                <c:ptCount val="5"/>
                <c:pt idx="0">
                  <c:v>148.4</c:v>
                </c:pt>
                <c:pt idx="1">
                  <c:v>122.5</c:v>
                </c:pt>
                <c:pt idx="2">
                  <c:v>122.5</c:v>
                </c:pt>
                <c:pt idx="3">
                  <c:v>141.69999999999999</c:v>
                </c:pt>
                <c:pt idx="4">
                  <c:v>130.30000000000001</c:v>
                </c:pt>
              </c:numCache>
            </c:numRef>
          </c:yVal>
          <c:smooth val="0"/>
          <c:extLst>
            <c:ext xmlns:c16="http://schemas.microsoft.com/office/drawing/2014/chart" uri="{C3380CC4-5D6E-409C-BE32-E72D297353CC}">
              <c16:uniqueId val="{00000005-48E8-444D-8A73-CA18564F4AB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{53CF711C-7E80-4AF3-B0E7-55F64D63AF1C}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48E8-444D-8A73-CA18564F4AB1}"/>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{AB5785EC-7F17-42B8-946C-1DC7084B91F7}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48E8-444D-8A73-CA18564F4AB1}"/>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{7D93A086-8573-42E4-8858-9120EF626413}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48E8-444D-8A73-CA18564F4AB1}"/>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{897C560E-4600-4F6A-9A96-2438F7EC47EE}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48E8-444D-8A73-CA18564F4AB1}"/>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{52D0E7B1-0F12-4249-B13E-3BD35D2F9010}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48E8-444D-8A73-CA18564F4AB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extLst>
            <c:ext xmlns:c16="http://schemas.microsoft.com/office/drawing/2014/chart" uri="{C3380CC4-5D6E-409C-BE32-E72D297353CC}">
              <c16:uniqueId val="{0000000B-48E8-444D-8A73-CA18564F4AB1}"/>
            </c:ext>
          </c:extLst>
        </c:ser>
        <c:dLbls>
          <c:showLegendKey val="0"/>
          <c:showVal val="0"/>
          <c:showCatName val="0"/>
          <c:showSerName val="0"/>
          <c:showPercent val="0"/>
          <c:showBubbleSize val="0"/>
        </c:dLbls>
        <c:axId val="112760704"/>
        <c:axId val="112775168"/>
      </c:scatterChart>
      <c:valAx>
        <c:axId val="112760704"/>
        <c:scaling>
          <c:orientation val="minMax"/>
          <c:max val="15.799999999999999"/>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775168"/>
        <c:crosses val="autoZero"/>
        <c:crossBetween val="midCat"/>
      </c:valAx>
      <c:valAx>
        <c:axId val="112775168"/>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760704"/>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実質公債費は、平成２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年度（１４．</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）に比べ、平成２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年度（１４．</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）は０．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主な要因は、</a:t>
          </a:r>
          <a:r>
            <a:rPr lang="ja-JP" altLang="en-US" sz="1100">
              <a:solidFill>
                <a:schemeClr val="dk1"/>
              </a:solidFill>
              <a:effectLst/>
              <a:latin typeface="+mn-lt"/>
              <a:ea typeface="+mn-ea"/>
              <a:cs typeface="+mn-cs"/>
            </a:rPr>
            <a:t>本償還が始まった額より償還終了の額が多かったこと等により、減少</a:t>
          </a:r>
          <a:r>
            <a:rPr lang="ja-JP" altLang="ja-JP" sz="1100">
              <a:solidFill>
                <a:schemeClr val="dk1"/>
              </a:solidFill>
              <a:effectLst/>
              <a:latin typeface="+mn-lt"/>
              <a:ea typeface="+mn-ea"/>
              <a:cs typeface="+mn-cs"/>
            </a:rPr>
            <a:t>したことによるものである。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年度は元利償還金の減少等により減少傾向ではあるが、今後の事業計画により地方債発行額が増加し公債費が増加すること</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考えられる。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将来負担比率は、平成２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年度（１</a:t>
          </a:r>
          <a:r>
            <a:rPr lang="ja-JP" altLang="en-US" sz="1100">
              <a:solidFill>
                <a:schemeClr val="dk1"/>
              </a:solidFill>
              <a:effectLst/>
              <a:latin typeface="+mn-lt"/>
              <a:ea typeface="+mn-ea"/>
              <a:cs typeface="+mn-cs"/>
            </a:rPr>
            <a:t>４１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）に比べ平成２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年度（１</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）は１</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endParaRPr lang="ja-JP" altLang="ja-JP" sz="1400">
            <a:effectLst/>
          </a:endParaRPr>
        </a:p>
        <a:p>
          <a:r>
            <a:rPr lang="ja-JP" altLang="en-US" sz="1100">
              <a:solidFill>
                <a:schemeClr val="dk1"/>
              </a:solidFill>
              <a:effectLst/>
              <a:latin typeface="+mn-lt"/>
              <a:ea typeface="+mn-ea"/>
              <a:cs typeface="+mn-cs"/>
            </a:rPr>
            <a:t>地方債残高の減少、</a:t>
          </a:r>
          <a:r>
            <a:rPr lang="ja-JP" altLang="ja-JP" sz="1100">
              <a:solidFill>
                <a:schemeClr val="dk1"/>
              </a:solidFill>
              <a:effectLst/>
              <a:latin typeface="+mn-lt"/>
              <a:ea typeface="+mn-ea"/>
              <a:cs typeface="+mn-cs"/>
            </a:rPr>
            <a:t>公営企業債等繰入見込額等が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したことにより、負担比率へ影響を及ぼしている。</a:t>
          </a:r>
          <a:endParaRPr lang="ja-JP" altLang="ja-JP" sz="1400">
            <a:effectLst/>
          </a:endParaRPr>
        </a:p>
        <a:p>
          <a:r>
            <a:rPr lang="ja-JP" altLang="ja-JP" sz="1100">
              <a:solidFill>
                <a:schemeClr val="dk1"/>
              </a:solidFill>
              <a:effectLst/>
              <a:latin typeface="+mn-lt"/>
              <a:ea typeface="+mn-ea"/>
              <a:cs typeface="+mn-cs"/>
            </a:rPr>
            <a:t>また、充当可能財源等では、主に財政調整基金</a:t>
          </a:r>
          <a:r>
            <a:rPr lang="ja-JP" altLang="en-US" sz="1100">
              <a:solidFill>
                <a:schemeClr val="dk1"/>
              </a:solidFill>
              <a:effectLst/>
              <a:latin typeface="+mn-lt"/>
              <a:ea typeface="+mn-ea"/>
              <a:cs typeface="+mn-cs"/>
            </a:rPr>
            <a:t>に積み増しができたため、</a:t>
          </a:r>
          <a:r>
            <a:rPr lang="ja-JP" altLang="ja-JP" sz="1100">
              <a:solidFill>
                <a:schemeClr val="dk1"/>
              </a:solidFill>
              <a:effectLst/>
              <a:latin typeface="+mn-lt"/>
              <a:ea typeface="+mn-ea"/>
              <a:cs typeface="+mn-cs"/>
            </a:rPr>
            <a:t>充当可能基金</a:t>
          </a:r>
          <a:r>
            <a:rPr lang="ja-JP" altLang="en-US" sz="1100">
              <a:solidFill>
                <a:schemeClr val="dk1"/>
              </a:solidFill>
              <a:effectLst/>
              <a:latin typeface="+mn-lt"/>
              <a:ea typeface="+mn-ea"/>
              <a:cs typeface="+mn-cs"/>
            </a:rPr>
            <a:t>は増加している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今後も引き続き起債の償還や財政調整基金への積み増しを実施し、将来負担比率の改善に努めなければならない。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[ 46.4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類似団体と比較し、平均の数値である。</a:t>
          </a:r>
          <a:endParaRPr kumimoji="1" lang="en-US" altLang="ja-JP" sz="1100">
            <a:latin typeface="ＭＳ Ｐゴシック"/>
          </a:endParaRPr>
        </a:p>
        <a:p>
          <a:r>
            <a:rPr kumimoji="1" lang="ja-JP" altLang="en-US" sz="1100">
              <a:latin typeface="ＭＳ Ｐゴシック"/>
            </a:rPr>
            <a:t>公共施設等総合管理計画に基づき、今後の老朽化対策に取り組むことが必要である。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34</xdr:row>
      <xdr:rowOff>65532</xdr:rowOff>
    </xdr:to>
    <xdr:cxnSp macro="">
      <xdr:nvCxnSpPr>
        <xdr:cNvPr id="62" name="直線コネクタ 61"/>
        <xdr:cNvCxnSpPr/>
      </xdr:nvCxnSpPr>
      <xdr:spPr>
        <a:xfrm flipV="1">
          <a:off x="4760595" y="5471160"/>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69359</xdr:rowOff>
    </xdr:from>
    <xdr:ext cx="405111" cy="259045"/>
    <xdr:sp macro="" textlink="">
      <xdr:nvSpPr>
        <xdr:cNvPr id="63" name="有形固定資産減価償却率最小値テキスト"/>
        <xdr:cNvSpPr txBox="1"/>
      </xdr:nvSpPr>
      <xdr:spPr>
        <a:xfrm>
          <a:off x="4813300" y="667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3</xdr:col>
      <xdr:colOff>1082675</xdr:colOff>
      <xdr:row>34</xdr:row>
      <xdr:rowOff>65532</xdr:rowOff>
    </xdr:from>
    <xdr:to>
      <xdr:col>3</xdr:col>
      <xdr:colOff>1260475</xdr:colOff>
      <xdr:row>34</xdr:row>
      <xdr:rowOff>65532</xdr:rowOff>
    </xdr:to>
    <xdr:cxnSp macro="">
      <xdr:nvCxnSpPr>
        <xdr:cNvPr id="64" name="直線コネクタ 63"/>
        <xdr:cNvCxnSpPr/>
      </xdr:nvCxnSpPr>
      <xdr:spPr>
        <a:xfrm>
          <a:off x="4673600" y="667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5"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6" name="直線コネクタ 65"/>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160799</xdr:rowOff>
    </xdr:from>
    <xdr:ext cx="405111" cy="259045"/>
    <xdr:sp macro="" textlink="">
      <xdr:nvSpPr>
        <xdr:cNvPr id="67" name="有形固定資産減価償却率平均値テキスト"/>
        <xdr:cNvSpPr txBox="1"/>
      </xdr:nvSpPr>
      <xdr:spPr>
        <a:xfrm>
          <a:off x="4813300" y="5742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137922</xdr:rowOff>
    </xdr:from>
    <xdr:to>
      <xdr:col>3</xdr:col>
      <xdr:colOff>1222375</xdr:colOff>
      <xdr:row>30</xdr:row>
      <xdr:rowOff>68072</xdr:rowOff>
    </xdr:to>
    <xdr:sp macro="" textlink="">
      <xdr:nvSpPr>
        <xdr:cNvPr id="68" name="フローチャート : 判断 67"/>
        <xdr:cNvSpPr/>
      </xdr:nvSpPr>
      <xdr:spPr>
        <a:xfrm>
          <a:off x="47117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168148</xdr:rowOff>
    </xdr:from>
    <xdr:to>
      <xdr:col>3</xdr:col>
      <xdr:colOff>1222375</xdr:colOff>
      <xdr:row>30</xdr:row>
      <xdr:rowOff>98298</xdr:rowOff>
    </xdr:to>
    <xdr:sp macro="" textlink="">
      <xdr:nvSpPr>
        <xdr:cNvPr id="74" name="円/楕円 73"/>
        <xdr:cNvSpPr/>
      </xdr:nvSpPr>
      <xdr:spPr>
        <a:xfrm>
          <a:off x="47117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146575</xdr:rowOff>
    </xdr:from>
    <xdr:ext cx="405111" cy="259045"/>
    <xdr:sp macro="" textlink="">
      <xdr:nvSpPr>
        <xdr:cNvPr id="75" name="有形固定資産減価償却率該当値テキスト"/>
        <xdr:cNvSpPr txBox="1"/>
      </xdr:nvSpPr>
      <xdr:spPr>
        <a:xfrm>
          <a:off x="4813300"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41</xdr:row>
      <xdr:rowOff>49530</xdr:rowOff>
    </xdr:to>
    <xdr:cxnSp macro="">
      <xdr:nvCxnSpPr>
        <xdr:cNvPr id="57" name="直線コネクタ 56"/>
        <xdr:cNvCxnSpPr/>
      </xdr:nvCxnSpPr>
      <xdr:spPr>
        <a:xfrm flipV="1">
          <a:off x="4634865" y="580263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53357</xdr:rowOff>
    </xdr:from>
    <xdr:ext cx="405111" cy="259045"/>
    <xdr:sp macro="" textlink="">
      <xdr:nvSpPr>
        <xdr:cNvPr id="58" name="【道路】&#10;有形固定資産減価償却率最小値テキスト"/>
        <xdr:cNvSpPr txBox="1"/>
      </xdr:nvSpPr>
      <xdr:spPr>
        <a:xfrm>
          <a:off x="4724400"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41</xdr:row>
      <xdr:rowOff>49530</xdr:rowOff>
    </xdr:from>
    <xdr:to>
      <xdr:col>6</xdr:col>
      <xdr:colOff>600075</xdr:colOff>
      <xdr:row>41</xdr:row>
      <xdr:rowOff>49530</xdr:rowOff>
    </xdr:to>
    <xdr:cxnSp macro="">
      <xdr:nvCxnSpPr>
        <xdr:cNvPr id="59" name="直線コネクタ 58"/>
        <xdr:cNvCxnSpPr/>
      </xdr:nvCxnSpPr>
      <xdr:spPr>
        <a:xfrm>
          <a:off x="4546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6367</xdr:rowOff>
    </xdr:from>
    <xdr:ext cx="405111" cy="259045"/>
    <xdr:sp macro="" textlink="">
      <xdr:nvSpPr>
        <xdr:cNvPr id="62" name="【道路】&#10;有形固定資産減価償却率平均値テキスト"/>
        <xdr:cNvSpPr txBox="1"/>
      </xdr:nvSpPr>
      <xdr:spPr>
        <a:xfrm>
          <a:off x="47244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3" name="フローチャート :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63500</xdr:rowOff>
    </xdr:from>
    <xdr:to>
      <xdr:col>6</xdr:col>
      <xdr:colOff>561975</xdr:colOff>
      <xdr:row>38</xdr:row>
      <xdr:rowOff>165100</xdr:rowOff>
    </xdr:to>
    <xdr:sp macro="" textlink="">
      <xdr:nvSpPr>
        <xdr:cNvPr id="69" name="円/楕円 68"/>
        <xdr:cNvSpPr/>
      </xdr:nvSpPr>
      <xdr:spPr>
        <a:xfrm>
          <a:off x="4584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41927</xdr:rowOff>
    </xdr:from>
    <xdr:ext cx="405111" cy="259045"/>
    <xdr:sp macro="" textlink="">
      <xdr:nvSpPr>
        <xdr:cNvPr id="70" name="【道路】&#10;有形固定資産減価償却率該当値テキスト"/>
        <xdr:cNvSpPr txBox="1"/>
      </xdr:nvSpPr>
      <xdr:spPr>
        <a:xfrm>
          <a:off x="47244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124801</xdr:rowOff>
    </xdr:from>
    <xdr:to>
      <xdr:col>15</xdr:col>
      <xdr:colOff>180340</xdr:colOff>
      <xdr:row>40</xdr:row>
      <xdr:rowOff>100615</xdr:rowOff>
    </xdr:to>
    <xdr:cxnSp macro="">
      <xdr:nvCxnSpPr>
        <xdr:cNvPr id="93" name="直線コネクタ 92"/>
        <xdr:cNvCxnSpPr/>
      </xdr:nvCxnSpPr>
      <xdr:spPr>
        <a:xfrm flipV="1">
          <a:off x="10476865" y="5782651"/>
          <a:ext cx="0" cy="117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104442</xdr:rowOff>
    </xdr:from>
    <xdr:ext cx="534377" cy="259045"/>
    <xdr:sp macro="" textlink="">
      <xdr:nvSpPr>
        <xdr:cNvPr id="94" name="【道路】&#10;一人当たり延長最小値テキスト"/>
        <xdr:cNvSpPr txBox="1"/>
      </xdr:nvSpPr>
      <xdr:spPr>
        <a:xfrm>
          <a:off x="10566400" y="696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14.466</a:t>
          </a:r>
          <a:endParaRPr kumimoji="1" lang="ja-JP" altLang="en-US" sz="1000" b="1">
            <a:latin typeface="ＭＳ Ｐゴシック"/>
          </a:endParaRPr>
        </a:p>
      </xdr:txBody>
    </xdr:sp>
    <xdr:clientData/>
  </xdr:oneCellAnchor>
  <xdr:twoCellAnchor>
    <xdr:from>
      <xdr:col>15</xdr:col>
      <xdr:colOff>92075</xdr:colOff>
      <xdr:row>40</xdr:row>
      <xdr:rowOff>100615</xdr:rowOff>
    </xdr:from>
    <xdr:to>
      <xdr:col>15</xdr:col>
      <xdr:colOff>269875</xdr:colOff>
      <xdr:row>40</xdr:row>
      <xdr:rowOff>100615</xdr:rowOff>
    </xdr:to>
    <xdr:cxnSp macro="">
      <xdr:nvCxnSpPr>
        <xdr:cNvPr id="95" name="直線コネクタ 94"/>
        <xdr:cNvCxnSpPr/>
      </xdr:nvCxnSpPr>
      <xdr:spPr>
        <a:xfrm>
          <a:off x="10388600" y="695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71478</xdr:rowOff>
    </xdr:from>
    <xdr:ext cx="534377" cy="259045"/>
    <xdr:sp macro="" textlink="">
      <xdr:nvSpPr>
        <xdr:cNvPr id="96" name="【道路】&#10;一人当たり延長最大値テキスト"/>
        <xdr:cNvSpPr txBox="1"/>
      </xdr:nvSpPr>
      <xdr:spPr>
        <a:xfrm>
          <a:off x="10566400" y="55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40.187</a:t>
          </a:r>
          <a:endParaRPr kumimoji="1" lang="ja-JP" altLang="en-US" sz="1000" b="1">
            <a:latin typeface="ＭＳ Ｐゴシック"/>
          </a:endParaRPr>
        </a:p>
      </xdr:txBody>
    </xdr:sp>
    <xdr:clientData/>
  </xdr:oneCellAnchor>
  <xdr:twoCellAnchor>
    <xdr:from>
      <xdr:col>15</xdr:col>
      <xdr:colOff>92075</xdr:colOff>
      <xdr:row>33</xdr:row>
      <xdr:rowOff>124801</xdr:rowOff>
    </xdr:from>
    <xdr:to>
      <xdr:col>15</xdr:col>
      <xdr:colOff>269875</xdr:colOff>
      <xdr:row>33</xdr:row>
      <xdr:rowOff>124801</xdr:rowOff>
    </xdr:to>
    <xdr:cxnSp macro="">
      <xdr:nvCxnSpPr>
        <xdr:cNvPr id="97" name="直線コネクタ 96"/>
        <xdr:cNvCxnSpPr/>
      </xdr:nvCxnSpPr>
      <xdr:spPr>
        <a:xfrm>
          <a:off x="10388600" y="578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112823</xdr:rowOff>
    </xdr:from>
    <xdr:ext cx="534377" cy="259045"/>
    <xdr:sp macro="" textlink="">
      <xdr:nvSpPr>
        <xdr:cNvPr id="98" name="【道路】&#10;一人当たり延長平均値テキスト"/>
        <xdr:cNvSpPr txBox="1"/>
      </xdr:nvSpPr>
      <xdr:spPr>
        <a:xfrm>
          <a:off x="10566400" y="628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134396</xdr:rowOff>
    </xdr:from>
    <xdr:to>
      <xdr:col>15</xdr:col>
      <xdr:colOff>231775</xdr:colOff>
      <xdr:row>37</xdr:row>
      <xdr:rowOff>64546</xdr:rowOff>
    </xdr:to>
    <xdr:sp macro="" textlink="">
      <xdr:nvSpPr>
        <xdr:cNvPr id="99" name="フローチャート : 判断 98"/>
        <xdr:cNvSpPr/>
      </xdr:nvSpPr>
      <xdr:spPr>
        <a:xfrm>
          <a:off x="10426700" y="63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138786</xdr:rowOff>
    </xdr:from>
    <xdr:to>
      <xdr:col>15</xdr:col>
      <xdr:colOff>231775</xdr:colOff>
      <xdr:row>36</xdr:row>
      <xdr:rowOff>68936</xdr:rowOff>
    </xdr:to>
    <xdr:sp macro="" textlink="">
      <xdr:nvSpPr>
        <xdr:cNvPr id="105" name="円/楕円 104"/>
        <xdr:cNvSpPr/>
      </xdr:nvSpPr>
      <xdr:spPr>
        <a:xfrm>
          <a:off x="10426700" y="61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161663</xdr:rowOff>
    </xdr:from>
    <xdr:ext cx="534377" cy="259045"/>
    <xdr:sp macro="" textlink="">
      <xdr:nvSpPr>
        <xdr:cNvPr id="106" name="【道路】&#10;一人当たり延長該当値テキスト"/>
        <xdr:cNvSpPr txBox="1"/>
      </xdr:nvSpPr>
      <xdr:spPr>
        <a:xfrm>
          <a:off x="10566400" y="59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8" name="直線コネクタ 11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9" name="テキスト ボックス 11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0" name="直線コネクタ 11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1" name="テキスト ボックス 12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2" name="直線コネクタ 12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3" name="テキスト ボックス 12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4" name="直線コネクタ 12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5" name="テキスト ボックス 12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7" name="テキスト ボックス 12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137160</xdr:rowOff>
    </xdr:from>
    <xdr:to>
      <xdr:col>6</xdr:col>
      <xdr:colOff>510540</xdr:colOff>
      <xdr:row>64</xdr:row>
      <xdr:rowOff>13716</xdr:rowOff>
    </xdr:to>
    <xdr:cxnSp macro="">
      <xdr:nvCxnSpPr>
        <xdr:cNvPr id="129" name="直線コネクタ 128"/>
        <xdr:cNvCxnSpPr/>
      </xdr:nvCxnSpPr>
      <xdr:spPr>
        <a:xfrm flipV="1">
          <a:off x="4634865" y="973836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17543</xdr:rowOff>
    </xdr:from>
    <xdr:ext cx="405111" cy="259045"/>
    <xdr:sp macro="" textlink="">
      <xdr:nvSpPr>
        <xdr:cNvPr id="130" name="【橋りょう・トンネル】&#10;有形固定資産減価償却率最小値テキスト"/>
        <xdr:cNvSpPr txBox="1"/>
      </xdr:nvSpPr>
      <xdr:spPr>
        <a:xfrm>
          <a:off x="4724400" y="109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6</xdr:col>
      <xdr:colOff>422275</xdr:colOff>
      <xdr:row>64</xdr:row>
      <xdr:rowOff>13716</xdr:rowOff>
    </xdr:from>
    <xdr:to>
      <xdr:col>6</xdr:col>
      <xdr:colOff>600075</xdr:colOff>
      <xdr:row>64</xdr:row>
      <xdr:rowOff>13716</xdr:rowOff>
    </xdr:to>
    <xdr:cxnSp macro="">
      <xdr:nvCxnSpPr>
        <xdr:cNvPr id="131" name="直線コネクタ 130"/>
        <xdr:cNvCxnSpPr/>
      </xdr:nvCxnSpPr>
      <xdr:spPr>
        <a:xfrm>
          <a:off x="4546600" y="109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83837</xdr:rowOff>
    </xdr:from>
    <xdr:ext cx="405111" cy="259045"/>
    <xdr:sp macro="" textlink="">
      <xdr:nvSpPr>
        <xdr:cNvPr id="132" name="【橋りょう・トンネル】&#10;有形固定資産減価償却率最大値テキスト"/>
        <xdr:cNvSpPr txBox="1"/>
      </xdr:nvSpPr>
      <xdr:spPr>
        <a:xfrm>
          <a:off x="47244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6</xdr:col>
      <xdr:colOff>422275</xdr:colOff>
      <xdr:row>56</xdr:row>
      <xdr:rowOff>137160</xdr:rowOff>
    </xdr:from>
    <xdr:to>
      <xdr:col>6</xdr:col>
      <xdr:colOff>600075</xdr:colOff>
      <xdr:row>56</xdr:row>
      <xdr:rowOff>137160</xdr:rowOff>
    </xdr:to>
    <xdr:cxnSp macro="">
      <xdr:nvCxnSpPr>
        <xdr:cNvPr id="133" name="直線コネクタ 132"/>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1795</xdr:rowOff>
    </xdr:from>
    <xdr:ext cx="405111" cy="259045"/>
    <xdr:sp macro="" textlink="">
      <xdr:nvSpPr>
        <xdr:cNvPr id="134" name="【橋りょう・トンネル】&#10;有形固定資産減価償却率平均値テキスト"/>
        <xdr:cNvSpPr txBox="1"/>
      </xdr:nvSpPr>
      <xdr:spPr>
        <a:xfrm>
          <a:off x="4724400" y="9945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150368</xdr:rowOff>
    </xdr:from>
    <xdr:to>
      <xdr:col>6</xdr:col>
      <xdr:colOff>561975</xdr:colOff>
      <xdr:row>59</xdr:row>
      <xdr:rowOff>80518</xdr:rowOff>
    </xdr:to>
    <xdr:sp macro="" textlink="">
      <xdr:nvSpPr>
        <xdr:cNvPr id="135" name="フローチャート : 判断 134"/>
        <xdr:cNvSpPr/>
      </xdr:nvSpPr>
      <xdr:spPr>
        <a:xfrm>
          <a:off x="45847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1778</xdr:rowOff>
    </xdr:from>
    <xdr:to>
      <xdr:col>6</xdr:col>
      <xdr:colOff>561975</xdr:colOff>
      <xdr:row>63</xdr:row>
      <xdr:rowOff>103378</xdr:rowOff>
    </xdr:to>
    <xdr:sp macro="" textlink="">
      <xdr:nvSpPr>
        <xdr:cNvPr id="141" name="円/楕円 140"/>
        <xdr:cNvSpPr/>
      </xdr:nvSpPr>
      <xdr:spPr>
        <a:xfrm>
          <a:off x="4584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151655</xdr:rowOff>
    </xdr:from>
    <xdr:ext cx="405111" cy="259045"/>
    <xdr:sp macro="" textlink="">
      <xdr:nvSpPr>
        <xdr:cNvPr id="142" name="【橋りょう・トンネル】&#10;有形固定資産減価償却率該当値テキスト"/>
        <xdr:cNvSpPr txBox="1"/>
      </xdr:nvSpPr>
      <xdr:spPr>
        <a:xfrm>
          <a:off x="4724400" y="1078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3" name="直線コネクタ 15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4" name="テキスト ボックス 15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5" name="直線コネクタ 15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6" name="テキスト ボックス 15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7" name="直線コネクタ 15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58" name="テキスト ボックス 15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59" name="直線コネクタ 15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0" name="テキスト ボックス 15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1" name="直線コネクタ 16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2" name="テキスト ボックス 16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3" name="直線コネクタ 16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4" name="テキスト ボックス 16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6" name="テキスト ボックス 16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101569</xdr:rowOff>
    </xdr:from>
    <xdr:to>
      <xdr:col>15</xdr:col>
      <xdr:colOff>180340</xdr:colOff>
      <xdr:row>64</xdr:row>
      <xdr:rowOff>4170</xdr:rowOff>
    </xdr:to>
    <xdr:cxnSp macro="">
      <xdr:nvCxnSpPr>
        <xdr:cNvPr id="168" name="直線コネクタ 167"/>
        <xdr:cNvCxnSpPr/>
      </xdr:nvCxnSpPr>
      <xdr:spPr>
        <a:xfrm flipV="1">
          <a:off x="10476865" y="9531319"/>
          <a:ext cx="0" cy="1445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7997</xdr:rowOff>
    </xdr:from>
    <xdr:ext cx="599010" cy="259045"/>
    <xdr:sp macro="" textlink="">
      <xdr:nvSpPr>
        <xdr:cNvPr id="169" name="【橋りょう・トンネル】&#10;一人当たり有形固定資産（償却資産）額最小値テキスト"/>
        <xdr:cNvSpPr txBox="1"/>
      </xdr:nvSpPr>
      <xdr:spPr>
        <a:xfrm>
          <a:off x="10566400" y="1098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116,170</a:t>
          </a:r>
          <a:endParaRPr kumimoji="1" lang="ja-JP" altLang="en-US" sz="1000" b="1">
            <a:latin typeface="ＭＳ Ｐゴシック"/>
          </a:endParaRPr>
        </a:p>
      </xdr:txBody>
    </xdr:sp>
    <xdr:clientData/>
  </xdr:oneCellAnchor>
  <xdr:twoCellAnchor>
    <xdr:from>
      <xdr:col>15</xdr:col>
      <xdr:colOff>92075</xdr:colOff>
      <xdr:row>64</xdr:row>
      <xdr:rowOff>4170</xdr:rowOff>
    </xdr:from>
    <xdr:to>
      <xdr:col>15</xdr:col>
      <xdr:colOff>269875</xdr:colOff>
      <xdr:row>64</xdr:row>
      <xdr:rowOff>4170</xdr:rowOff>
    </xdr:to>
    <xdr:cxnSp macro="">
      <xdr:nvCxnSpPr>
        <xdr:cNvPr id="170" name="直線コネクタ 169"/>
        <xdr:cNvCxnSpPr/>
      </xdr:nvCxnSpPr>
      <xdr:spPr>
        <a:xfrm>
          <a:off x="10388600" y="1097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48246</xdr:rowOff>
    </xdr:from>
    <xdr:ext cx="690189" cy="259045"/>
    <xdr:sp macro="" textlink="">
      <xdr:nvSpPr>
        <xdr:cNvPr id="171" name="【橋りょう・トンネル】&#10;一人当たり有形固定資産（償却資産）額最大値テキスト"/>
        <xdr:cNvSpPr txBox="1"/>
      </xdr:nvSpPr>
      <xdr:spPr>
        <a:xfrm>
          <a:off x="10566400" y="93065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1,444,195</a:t>
          </a:r>
          <a:endParaRPr kumimoji="1" lang="ja-JP" altLang="en-US" sz="1000" b="1">
            <a:latin typeface="ＭＳ Ｐゴシック"/>
          </a:endParaRPr>
        </a:p>
      </xdr:txBody>
    </xdr:sp>
    <xdr:clientData/>
  </xdr:oneCellAnchor>
  <xdr:twoCellAnchor>
    <xdr:from>
      <xdr:col>15</xdr:col>
      <xdr:colOff>92075</xdr:colOff>
      <xdr:row>55</xdr:row>
      <xdr:rowOff>101569</xdr:rowOff>
    </xdr:from>
    <xdr:to>
      <xdr:col>15</xdr:col>
      <xdr:colOff>269875</xdr:colOff>
      <xdr:row>55</xdr:row>
      <xdr:rowOff>101569</xdr:rowOff>
    </xdr:to>
    <xdr:cxnSp macro="">
      <xdr:nvCxnSpPr>
        <xdr:cNvPr id="172" name="直線コネクタ 171"/>
        <xdr:cNvCxnSpPr/>
      </xdr:nvCxnSpPr>
      <xdr:spPr>
        <a:xfrm>
          <a:off x="10388600" y="953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108170</xdr:rowOff>
    </xdr:from>
    <xdr:ext cx="599010" cy="259045"/>
    <xdr:sp macro="" textlink="">
      <xdr:nvSpPr>
        <xdr:cNvPr id="173" name="【橋りょう・トンネル】&#10;一人当たり有形固定資産（償却資産）額平均値テキスト"/>
        <xdr:cNvSpPr txBox="1"/>
      </xdr:nvSpPr>
      <xdr:spPr>
        <a:xfrm>
          <a:off x="10566400" y="10395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467,480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85293</xdr:rowOff>
    </xdr:from>
    <xdr:to>
      <xdr:col>15</xdr:col>
      <xdr:colOff>231775</xdr:colOff>
      <xdr:row>62</xdr:row>
      <xdr:rowOff>15443</xdr:rowOff>
    </xdr:to>
    <xdr:sp macro="" textlink="">
      <xdr:nvSpPr>
        <xdr:cNvPr id="174" name="フローチャート : 判断 173"/>
        <xdr:cNvSpPr/>
      </xdr:nvSpPr>
      <xdr:spPr>
        <a:xfrm>
          <a:off x="10426700" y="105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124820</xdr:rowOff>
    </xdr:from>
    <xdr:to>
      <xdr:col>15</xdr:col>
      <xdr:colOff>231775</xdr:colOff>
      <xdr:row>64</xdr:row>
      <xdr:rowOff>54970</xdr:rowOff>
    </xdr:to>
    <xdr:sp macro="" textlink="">
      <xdr:nvSpPr>
        <xdr:cNvPr id="180" name="円/楕円 179"/>
        <xdr:cNvSpPr/>
      </xdr:nvSpPr>
      <xdr:spPr>
        <a:xfrm>
          <a:off x="10426700" y="109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39747</xdr:rowOff>
    </xdr:from>
    <xdr:ext cx="599010" cy="259045"/>
    <xdr:sp macro="" textlink="">
      <xdr:nvSpPr>
        <xdr:cNvPr id="181" name="【橋りょう・トンネル】&#10;一人当たり有形固定資産（償却資産）額該当値テキスト"/>
        <xdr:cNvSpPr txBox="1"/>
      </xdr:nvSpPr>
      <xdr:spPr>
        <a:xfrm>
          <a:off x="10566400" y="1084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2" name="テキスト ボックス 19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3" name="直線コネクタ 19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4" name="テキスト ボックス 19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5" name="直線コネクタ 19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6" name="テキスト ボックス 19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7" name="直線コネクタ 19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8" name="テキスト ボックス 19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9" name="直線コネクタ 19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0" name="テキスト ボックス 19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1" name="直線コネクタ 20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2" name="テキスト ボックス 20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85</xdr:row>
      <xdr:rowOff>163830</xdr:rowOff>
    </xdr:to>
    <xdr:cxnSp macro="">
      <xdr:nvCxnSpPr>
        <xdr:cNvPr id="204" name="直線コネクタ 203"/>
        <xdr:cNvCxnSpPr/>
      </xdr:nvCxnSpPr>
      <xdr:spPr>
        <a:xfrm flipV="1">
          <a:off x="4634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167657</xdr:rowOff>
    </xdr:from>
    <xdr:ext cx="405111" cy="259045"/>
    <xdr:sp macro="" textlink="">
      <xdr:nvSpPr>
        <xdr:cNvPr id="205" name="【公営住宅】&#10;有形固定資産減価償却率最小値テキスト"/>
        <xdr:cNvSpPr txBox="1"/>
      </xdr:nvSpPr>
      <xdr:spPr>
        <a:xfrm>
          <a:off x="47244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422275</xdr:colOff>
      <xdr:row>85</xdr:row>
      <xdr:rowOff>163830</xdr:rowOff>
    </xdr:from>
    <xdr:to>
      <xdr:col>6</xdr:col>
      <xdr:colOff>600075</xdr:colOff>
      <xdr:row>85</xdr:row>
      <xdr:rowOff>163830</xdr:rowOff>
    </xdr:to>
    <xdr:cxnSp macro="">
      <xdr:nvCxnSpPr>
        <xdr:cNvPr id="206" name="直線コネクタ 205"/>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0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08" name="直線コネクタ 20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102888</xdr:rowOff>
    </xdr:from>
    <xdr:ext cx="405111" cy="259045"/>
    <xdr:sp macro="" textlink="">
      <xdr:nvSpPr>
        <xdr:cNvPr id="209" name="【公営住宅】&#10;有形固定資産減価償却率平均値テキスト"/>
        <xdr:cNvSpPr txBox="1"/>
      </xdr:nvSpPr>
      <xdr:spPr>
        <a:xfrm>
          <a:off x="47244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124461</xdr:rowOff>
    </xdr:from>
    <xdr:to>
      <xdr:col>6</xdr:col>
      <xdr:colOff>561975</xdr:colOff>
      <xdr:row>82</xdr:row>
      <xdr:rowOff>54611</xdr:rowOff>
    </xdr:to>
    <xdr:sp macro="" textlink="">
      <xdr:nvSpPr>
        <xdr:cNvPr id="210" name="フローチャート : 判断 209"/>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1" name="テキスト ボックス 21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2" name="テキスト ボックス 21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3" name="テキスト ボックス 21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4" name="テキスト ボックス 21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5" name="テキスト ボックス 21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124461</xdr:rowOff>
    </xdr:from>
    <xdr:to>
      <xdr:col>6</xdr:col>
      <xdr:colOff>561975</xdr:colOff>
      <xdr:row>78</xdr:row>
      <xdr:rowOff>54611</xdr:rowOff>
    </xdr:to>
    <xdr:sp macro="" textlink="">
      <xdr:nvSpPr>
        <xdr:cNvPr id="216" name="円/楕円 215"/>
        <xdr:cNvSpPr/>
      </xdr:nvSpPr>
      <xdr:spPr>
        <a:xfrm>
          <a:off x="45847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77488</xdr:rowOff>
    </xdr:from>
    <xdr:ext cx="405111" cy="259045"/>
    <xdr:sp macro="" textlink="">
      <xdr:nvSpPr>
        <xdr:cNvPr id="217" name="【公営住宅】&#10;有形固定資産減価償却率該当値テキスト"/>
        <xdr:cNvSpPr txBox="1"/>
      </xdr:nvSpPr>
      <xdr:spPr>
        <a:xfrm>
          <a:off x="4724400" y="1327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8" name="正方形/長方形 21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5" name="正方形/長方形 22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127000</xdr:rowOff>
    </xdr:from>
    <xdr:to>
      <xdr:col>15</xdr:col>
      <xdr:colOff>180340</xdr:colOff>
      <xdr:row>85</xdr:row>
      <xdr:rowOff>49530</xdr:rowOff>
    </xdr:to>
    <xdr:cxnSp macro="">
      <xdr:nvCxnSpPr>
        <xdr:cNvPr id="241" name="直線コネクタ 240"/>
        <xdr:cNvCxnSpPr/>
      </xdr:nvCxnSpPr>
      <xdr:spPr>
        <a:xfrm flipV="1">
          <a:off x="10476865" y="13328650"/>
          <a:ext cx="0" cy="129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53357</xdr:rowOff>
    </xdr:from>
    <xdr:ext cx="469744" cy="259045"/>
    <xdr:sp macro="" textlink="">
      <xdr:nvSpPr>
        <xdr:cNvPr id="242" name="【公営住宅】&#10;一人当たり面積最小値テキスト"/>
        <xdr:cNvSpPr txBox="1"/>
      </xdr:nvSpPr>
      <xdr:spPr>
        <a:xfrm>
          <a:off x="10566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0.186</a:t>
          </a:r>
          <a:endParaRPr kumimoji="1" lang="ja-JP" altLang="en-US" sz="1000" b="1">
            <a:latin typeface="ＭＳ Ｐゴシック"/>
          </a:endParaRPr>
        </a:p>
      </xdr:txBody>
    </xdr:sp>
    <xdr:clientData/>
  </xdr:oneCellAnchor>
  <xdr:twoCellAnchor>
    <xdr:from>
      <xdr:col>15</xdr:col>
      <xdr:colOff>92075</xdr:colOff>
      <xdr:row>85</xdr:row>
      <xdr:rowOff>49530</xdr:rowOff>
    </xdr:from>
    <xdr:to>
      <xdr:col>15</xdr:col>
      <xdr:colOff>269875</xdr:colOff>
      <xdr:row>85</xdr:row>
      <xdr:rowOff>49530</xdr:rowOff>
    </xdr:to>
    <xdr:cxnSp macro="">
      <xdr:nvCxnSpPr>
        <xdr:cNvPr id="243" name="直線コネクタ 242"/>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73677</xdr:rowOff>
    </xdr:from>
    <xdr:ext cx="469744" cy="259045"/>
    <xdr:sp macro="" textlink="">
      <xdr:nvSpPr>
        <xdr:cNvPr id="244" name="【公営住宅】&#10;一人当たり面積最大値テキスト"/>
        <xdr:cNvSpPr txBox="1"/>
      </xdr:nvSpPr>
      <xdr:spPr>
        <a:xfrm>
          <a:off x="10566400" y="1310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a:t>
          </a:r>
          <a:endParaRPr kumimoji="1" lang="ja-JP" altLang="en-US" sz="1000" b="1">
            <a:latin typeface="ＭＳ Ｐゴシック"/>
          </a:endParaRPr>
        </a:p>
      </xdr:txBody>
    </xdr:sp>
    <xdr:clientData/>
  </xdr:oneCellAnchor>
  <xdr:twoCellAnchor>
    <xdr:from>
      <xdr:col>15</xdr:col>
      <xdr:colOff>92075</xdr:colOff>
      <xdr:row>77</xdr:row>
      <xdr:rowOff>127000</xdr:rowOff>
    </xdr:from>
    <xdr:to>
      <xdr:col>15</xdr:col>
      <xdr:colOff>269875</xdr:colOff>
      <xdr:row>77</xdr:row>
      <xdr:rowOff>127000</xdr:rowOff>
    </xdr:to>
    <xdr:cxnSp macro="">
      <xdr:nvCxnSpPr>
        <xdr:cNvPr id="245" name="直線コネクタ 244"/>
        <xdr:cNvCxnSpPr/>
      </xdr:nvCxnSpPr>
      <xdr:spPr>
        <a:xfrm>
          <a:off x="10388600" y="133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71138</xdr:rowOff>
    </xdr:from>
    <xdr:ext cx="469744" cy="259045"/>
    <xdr:sp macro="" textlink="">
      <xdr:nvSpPr>
        <xdr:cNvPr id="246" name="【公営住宅】&#10;一人当たり面積平均値テキスト"/>
        <xdr:cNvSpPr txBox="1"/>
      </xdr:nvSpPr>
      <xdr:spPr>
        <a:xfrm>
          <a:off x="10566400" y="13787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0.687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48261</xdr:rowOff>
    </xdr:from>
    <xdr:to>
      <xdr:col>15</xdr:col>
      <xdr:colOff>231775</xdr:colOff>
      <xdr:row>81</xdr:row>
      <xdr:rowOff>149861</xdr:rowOff>
    </xdr:to>
    <xdr:sp macro="" textlink="">
      <xdr:nvSpPr>
        <xdr:cNvPr id="247" name="フローチャート : 判断 246"/>
        <xdr:cNvSpPr/>
      </xdr:nvSpPr>
      <xdr:spPr>
        <a:xfrm>
          <a:off x="10426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3811</xdr:rowOff>
    </xdr:from>
    <xdr:to>
      <xdr:col>15</xdr:col>
      <xdr:colOff>231775</xdr:colOff>
      <xdr:row>83</xdr:row>
      <xdr:rowOff>105411</xdr:rowOff>
    </xdr:to>
    <xdr:sp macro="" textlink="">
      <xdr:nvSpPr>
        <xdr:cNvPr id="253" name="円/楕円 252"/>
        <xdr:cNvSpPr/>
      </xdr:nvSpPr>
      <xdr:spPr>
        <a:xfrm>
          <a:off x="104267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153688</xdr:rowOff>
    </xdr:from>
    <xdr:ext cx="469744" cy="259045"/>
    <xdr:sp macro="" textlink="">
      <xdr:nvSpPr>
        <xdr:cNvPr id="254" name="【公営住宅】&#10;一人当たり面積該当値テキスト"/>
        <xdr:cNvSpPr txBox="1"/>
      </xdr:nvSpPr>
      <xdr:spPr>
        <a:xfrm>
          <a:off x="10566400" y="142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6" name="正方形/長方形 25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7" name="正方形/長方形 25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8" name="正方形/長方形 25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9" name="正方形/長方形 25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0" name="正方形/長方形 25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1" name="正方形/長方形 26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2" name="正方形/長方形 26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3" name="正方形/長方形 26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4" name="正方形/長方形 26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5" name="正方形/長方形 26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6" name="正方形/長方形 26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7" name="正方形/長方形 26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8" name="正方形/長方形 2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9" name="正方形/長方形 2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0" name="正方形/長方形 2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1" name="正方形/長方形 2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2" name="正方形/長方形 2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3" name="正方形/長方形 2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4" name="正方形/長方形 27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5" name="テキスト ボックス 2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6" name="直線コネクタ 2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7" name="テキスト ボックス 2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8" name="直線コネクタ 2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79" name="テキスト ボックス 2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0" name="直線コネクタ 2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1" name="テキスト ボックス 2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2" name="直線コネクタ 2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3" name="テキスト ボックス 2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4" name="直線コネクタ 2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5" name="テキスト ボックス 28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7" name="テキスト ボックス 2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8"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144780</xdr:rowOff>
    </xdr:from>
    <xdr:to>
      <xdr:col>23</xdr:col>
      <xdr:colOff>516889</xdr:colOff>
      <xdr:row>41</xdr:row>
      <xdr:rowOff>112776</xdr:rowOff>
    </xdr:to>
    <xdr:cxnSp macro="">
      <xdr:nvCxnSpPr>
        <xdr:cNvPr id="289" name="直線コネクタ 288"/>
        <xdr:cNvCxnSpPr/>
      </xdr:nvCxnSpPr>
      <xdr:spPr>
        <a:xfrm flipV="1">
          <a:off x="16318864" y="580263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116603</xdr:rowOff>
    </xdr:from>
    <xdr:ext cx="405111" cy="259045"/>
    <xdr:sp macro="" textlink="">
      <xdr:nvSpPr>
        <xdr:cNvPr id="290" name="【認定こども園・幼稚園・保育所】&#10;有形固定資産減価償却率最小値テキスト"/>
        <xdr:cNvSpPr txBox="1"/>
      </xdr:nvSpPr>
      <xdr:spPr>
        <a:xfrm>
          <a:off x="164084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41</xdr:row>
      <xdr:rowOff>112776</xdr:rowOff>
    </xdr:from>
    <xdr:to>
      <xdr:col>23</xdr:col>
      <xdr:colOff>606425</xdr:colOff>
      <xdr:row>41</xdr:row>
      <xdr:rowOff>112776</xdr:rowOff>
    </xdr:to>
    <xdr:cxnSp macro="">
      <xdr:nvCxnSpPr>
        <xdr:cNvPr id="291" name="直線コネクタ 290"/>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91457</xdr:rowOff>
    </xdr:from>
    <xdr:ext cx="405111" cy="259045"/>
    <xdr:sp macro="" textlink="">
      <xdr:nvSpPr>
        <xdr:cNvPr id="292" name="【認定こども園・幼稚園・保育所】&#10;有形固定資産減価償却率最大値テキスト"/>
        <xdr:cNvSpPr txBox="1"/>
      </xdr:nvSpPr>
      <xdr:spPr>
        <a:xfrm>
          <a:off x="16408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428625</xdr:colOff>
      <xdr:row>33</xdr:row>
      <xdr:rowOff>144780</xdr:rowOff>
    </xdr:from>
    <xdr:to>
      <xdr:col>23</xdr:col>
      <xdr:colOff>606425</xdr:colOff>
      <xdr:row>33</xdr:row>
      <xdr:rowOff>144780</xdr:rowOff>
    </xdr:to>
    <xdr:cxnSp macro="">
      <xdr:nvCxnSpPr>
        <xdr:cNvPr id="293" name="直線コネクタ 29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99839</xdr:rowOff>
    </xdr:from>
    <xdr:ext cx="405111" cy="259045"/>
    <xdr:sp macro="" textlink="">
      <xdr:nvSpPr>
        <xdr:cNvPr id="294" name="【認定こども園・幼稚園・保育所】&#10;有形固定資産減価償却率平均値テキスト"/>
        <xdr:cNvSpPr txBox="1"/>
      </xdr:nvSpPr>
      <xdr:spPr>
        <a:xfrm>
          <a:off x="16408400" y="627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121412</xdr:rowOff>
    </xdr:from>
    <xdr:to>
      <xdr:col>23</xdr:col>
      <xdr:colOff>568325</xdr:colOff>
      <xdr:row>37</xdr:row>
      <xdr:rowOff>51562</xdr:rowOff>
    </xdr:to>
    <xdr:sp macro="" textlink="">
      <xdr:nvSpPr>
        <xdr:cNvPr id="295" name="フローチャート : 判断 294"/>
        <xdr:cNvSpPr/>
      </xdr:nvSpPr>
      <xdr:spPr>
        <a:xfrm>
          <a:off x="162687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167132</xdr:rowOff>
    </xdr:from>
    <xdr:to>
      <xdr:col>23</xdr:col>
      <xdr:colOff>568325</xdr:colOff>
      <xdr:row>35</xdr:row>
      <xdr:rowOff>97282</xdr:rowOff>
    </xdr:to>
    <xdr:sp macro="" textlink="">
      <xdr:nvSpPr>
        <xdr:cNvPr id="301" name="円/楕円 300"/>
        <xdr:cNvSpPr/>
      </xdr:nvSpPr>
      <xdr:spPr>
        <a:xfrm>
          <a:off x="162687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18559</xdr:rowOff>
    </xdr:from>
    <xdr:ext cx="405111" cy="259045"/>
    <xdr:sp macro="" textlink="">
      <xdr:nvSpPr>
        <xdr:cNvPr id="302" name="【認定こども園・幼稚園・保育所】&#10;有形固定資産減価償却率該当値テキスト"/>
        <xdr:cNvSpPr txBox="1"/>
      </xdr:nvSpPr>
      <xdr:spPr>
        <a:xfrm>
          <a:off x="16408400" y="584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3" name="正方形/長方形 30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0" name="正方形/長方形 30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3" name="テキスト ボックス 31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14" name="直線コネクタ 3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15" name="テキスト ボックス 3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16" name="直線コネクタ 3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17" name="テキスト ボックス 3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18" name="直線コネクタ 3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19" name="テキスト ボックス 3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0" name="直線コネクタ 3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1" name="テキスト ボックス 3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40</xdr:row>
      <xdr:rowOff>89916</xdr:rowOff>
    </xdr:to>
    <xdr:cxnSp macro="">
      <xdr:nvCxnSpPr>
        <xdr:cNvPr id="325" name="直線コネクタ 324"/>
        <xdr:cNvCxnSpPr/>
      </xdr:nvCxnSpPr>
      <xdr:spPr>
        <a:xfrm flipV="1">
          <a:off x="22160864" y="601980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93743</xdr:rowOff>
    </xdr:from>
    <xdr:ext cx="469744" cy="259045"/>
    <xdr:sp macro="" textlink="">
      <xdr:nvSpPr>
        <xdr:cNvPr id="326" name="【認定こども園・幼稚園・保育所】&#10;一人当たり面積最小値テキスト"/>
        <xdr:cNvSpPr txBox="1"/>
      </xdr:nvSpPr>
      <xdr:spPr>
        <a:xfrm>
          <a:off x="22250400" y="69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32</xdr:col>
      <xdr:colOff>98425</xdr:colOff>
      <xdr:row>40</xdr:row>
      <xdr:rowOff>89916</xdr:rowOff>
    </xdr:from>
    <xdr:to>
      <xdr:col>32</xdr:col>
      <xdr:colOff>276225</xdr:colOff>
      <xdr:row>40</xdr:row>
      <xdr:rowOff>89916</xdr:rowOff>
    </xdr:to>
    <xdr:cxnSp macro="">
      <xdr:nvCxnSpPr>
        <xdr:cNvPr id="327" name="直線コネクタ 326"/>
        <xdr:cNvCxnSpPr/>
      </xdr:nvCxnSpPr>
      <xdr:spPr>
        <a:xfrm>
          <a:off x="22072600" y="69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28"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29" name="直線コネクタ 328"/>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30"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31" name="フローチャート : 判断 33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139700</xdr:rowOff>
    </xdr:from>
    <xdr:to>
      <xdr:col>32</xdr:col>
      <xdr:colOff>238125</xdr:colOff>
      <xdr:row>35</xdr:row>
      <xdr:rowOff>69850</xdr:rowOff>
    </xdr:to>
    <xdr:sp macro="" textlink="">
      <xdr:nvSpPr>
        <xdr:cNvPr id="337" name="円/楕円 336"/>
        <xdr:cNvSpPr/>
      </xdr:nvSpPr>
      <xdr:spPr>
        <a:xfrm>
          <a:off x="22110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92727</xdr:rowOff>
    </xdr:from>
    <xdr:ext cx="469744" cy="259045"/>
    <xdr:sp macro="" textlink="">
      <xdr:nvSpPr>
        <xdr:cNvPr id="338" name="【認定こども園・幼稚園・保育所】&#10;一人当たり面積該当値テキスト"/>
        <xdr:cNvSpPr txBox="1"/>
      </xdr:nvSpPr>
      <xdr:spPr>
        <a:xfrm>
          <a:off x="22250400"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9" name="正方形/長方形 33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0" name="正方形/長方形 3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1" name="正方形/長方形 3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2" name="正方形/長方形 3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3" name="正方形/長方形 3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4" name="正方形/長方形 3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5" name="正方形/長方形 3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6" name="正方形/長方形 34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7" name="テキスト ボックス 3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8" name="直線コネクタ 3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0</xdr:rowOff>
    </xdr:from>
    <xdr:to>
      <xdr:col>24</xdr:col>
      <xdr:colOff>644525</xdr:colOff>
      <xdr:row>64</xdr:row>
      <xdr:rowOff>0</xdr:rowOff>
    </xdr:to>
    <xdr:cxnSp macro="">
      <xdr:nvCxnSpPr>
        <xdr:cNvPr id="349" name="直線コネクタ 34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29227</xdr:rowOff>
    </xdr:from>
    <xdr:ext cx="338939" cy="259045"/>
    <xdr:sp macro="" textlink="">
      <xdr:nvSpPr>
        <xdr:cNvPr id="350" name="テキスト ボックス 349"/>
        <xdr:cNvSpPr txBox="1"/>
      </xdr:nvSpPr>
      <xdr:spPr>
        <a:xfrm>
          <a:off x="12107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1" name="直線コネクタ 35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52" name="テキスト ボックス 35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53" name="直線コネクタ 35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54" name="テキスト ボックス 35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55" name="直線コネクタ 35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56" name="テキスト ボックス 35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58" name="テキスト ボックス 3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36576</xdr:rowOff>
    </xdr:from>
    <xdr:to>
      <xdr:col>23</xdr:col>
      <xdr:colOff>516889</xdr:colOff>
      <xdr:row>62</xdr:row>
      <xdr:rowOff>41148</xdr:rowOff>
    </xdr:to>
    <xdr:cxnSp macro="">
      <xdr:nvCxnSpPr>
        <xdr:cNvPr id="360" name="直線コネクタ 359"/>
        <xdr:cNvCxnSpPr/>
      </xdr:nvCxnSpPr>
      <xdr:spPr>
        <a:xfrm flipV="1">
          <a:off x="16318864" y="946632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44975</xdr:rowOff>
    </xdr:from>
    <xdr:ext cx="405111" cy="259045"/>
    <xdr:sp macro="" textlink="">
      <xdr:nvSpPr>
        <xdr:cNvPr id="361" name="【学校施設】&#10;有形固定資産減価償却率最小値テキスト"/>
        <xdr:cNvSpPr txBox="1"/>
      </xdr:nvSpPr>
      <xdr:spPr>
        <a:xfrm>
          <a:off x="1640840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62</xdr:row>
      <xdr:rowOff>41148</xdr:rowOff>
    </xdr:from>
    <xdr:to>
      <xdr:col>23</xdr:col>
      <xdr:colOff>606425</xdr:colOff>
      <xdr:row>62</xdr:row>
      <xdr:rowOff>41148</xdr:rowOff>
    </xdr:to>
    <xdr:cxnSp macro="">
      <xdr:nvCxnSpPr>
        <xdr:cNvPr id="362" name="直線コネクタ 361"/>
        <xdr:cNvCxnSpPr/>
      </xdr:nvCxnSpPr>
      <xdr:spPr>
        <a:xfrm>
          <a:off x="16230600" y="106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154703</xdr:rowOff>
    </xdr:from>
    <xdr:ext cx="405111" cy="259045"/>
    <xdr:sp macro="" textlink="">
      <xdr:nvSpPr>
        <xdr:cNvPr id="363" name="【学校施設】&#10;有形固定資産減価償却率最大値テキスト"/>
        <xdr:cNvSpPr txBox="1"/>
      </xdr:nvSpPr>
      <xdr:spPr>
        <a:xfrm>
          <a:off x="164084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a:t>
          </a:r>
          <a:endParaRPr kumimoji="1" lang="ja-JP" altLang="en-US" sz="1000" b="1">
            <a:latin typeface="ＭＳ Ｐゴシック"/>
          </a:endParaRPr>
        </a:p>
      </xdr:txBody>
    </xdr:sp>
    <xdr:clientData/>
  </xdr:oneCellAnchor>
  <xdr:twoCellAnchor>
    <xdr:from>
      <xdr:col>23</xdr:col>
      <xdr:colOff>428625</xdr:colOff>
      <xdr:row>55</xdr:row>
      <xdr:rowOff>36576</xdr:rowOff>
    </xdr:from>
    <xdr:to>
      <xdr:col>23</xdr:col>
      <xdr:colOff>606425</xdr:colOff>
      <xdr:row>55</xdr:row>
      <xdr:rowOff>36576</xdr:rowOff>
    </xdr:to>
    <xdr:cxnSp macro="">
      <xdr:nvCxnSpPr>
        <xdr:cNvPr id="364" name="直線コネクタ 363"/>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106951</xdr:rowOff>
    </xdr:from>
    <xdr:ext cx="405111" cy="259045"/>
    <xdr:sp macro="" textlink="">
      <xdr:nvSpPr>
        <xdr:cNvPr id="365" name="【学校施設】&#10;有形固定資産減価償却率平均値テキスト"/>
        <xdr:cNvSpPr txBox="1"/>
      </xdr:nvSpPr>
      <xdr:spPr>
        <a:xfrm>
          <a:off x="16408400" y="9708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84074</xdr:rowOff>
    </xdr:from>
    <xdr:to>
      <xdr:col>23</xdr:col>
      <xdr:colOff>568325</xdr:colOff>
      <xdr:row>58</xdr:row>
      <xdr:rowOff>14224</xdr:rowOff>
    </xdr:to>
    <xdr:sp macro="" textlink="">
      <xdr:nvSpPr>
        <xdr:cNvPr id="366" name="フローチャート : 判断 365"/>
        <xdr:cNvSpPr/>
      </xdr:nvSpPr>
      <xdr:spPr>
        <a:xfrm>
          <a:off x="162687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136652</xdr:rowOff>
    </xdr:from>
    <xdr:to>
      <xdr:col>23</xdr:col>
      <xdr:colOff>568325</xdr:colOff>
      <xdr:row>58</xdr:row>
      <xdr:rowOff>66802</xdr:rowOff>
    </xdr:to>
    <xdr:sp macro="" textlink="">
      <xdr:nvSpPr>
        <xdr:cNvPr id="372" name="円/楕円 371"/>
        <xdr:cNvSpPr/>
      </xdr:nvSpPr>
      <xdr:spPr>
        <a:xfrm>
          <a:off x="162687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115079</xdr:rowOff>
    </xdr:from>
    <xdr:ext cx="405111" cy="259045"/>
    <xdr:sp macro="" textlink="">
      <xdr:nvSpPr>
        <xdr:cNvPr id="373" name="【学校施設】&#10;有形固定資産減価償却率該当値テキスト"/>
        <xdr:cNvSpPr txBox="1"/>
      </xdr:nvSpPr>
      <xdr:spPr>
        <a:xfrm>
          <a:off x="16408400"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4" name="正方形/長方形 37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1" name="正方形/長方形 38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4" name="テキスト ボックス 3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85" name="直線コネクタ 3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6" name="テキスト ボックス 3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7" name="直線コネクタ 3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8" name="テキスト ボックス 3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9" name="直線コネクタ 3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90" name="テキスト ボックス 3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91" name="直線コネクタ 3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92" name="テキスト ボックス 3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3" name="直線コネクタ 3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94" name="テキスト ボックス 3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5" name="直線コネクタ 3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96" name="テキスト ボックス 3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47353</xdr:rowOff>
    </xdr:from>
    <xdr:to>
      <xdr:col>32</xdr:col>
      <xdr:colOff>186689</xdr:colOff>
      <xdr:row>63</xdr:row>
      <xdr:rowOff>76744</xdr:rowOff>
    </xdr:to>
    <xdr:cxnSp macro="">
      <xdr:nvCxnSpPr>
        <xdr:cNvPr id="400" name="直線コネクタ 399"/>
        <xdr:cNvCxnSpPr/>
      </xdr:nvCxnSpPr>
      <xdr:spPr>
        <a:xfrm flipV="1">
          <a:off x="22160864" y="9648553"/>
          <a:ext cx="0" cy="122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80571</xdr:rowOff>
    </xdr:from>
    <xdr:ext cx="469744" cy="259045"/>
    <xdr:sp macro="" textlink="">
      <xdr:nvSpPr>
        <xdr:cNvPr id="401" name="【学校施設】&#10;一人当たり面積最小値テキスト"/>
        <xdr:cNvSpPr txBox="1"/>
      </xdr:nvSpPr>
      <xdr:spPr>
        <a:xfrm>
          <a:off x="22250400" y="108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1.738</a:t>
          </a:r>
          <a:endParaRPr kumimoji="1" lang="ja-JP" altLang="en-US" sz="1000" b="1">
            <a:latin typeface="ＭＳ Ｐゴシック"/>
          </a:endParaRPr>
        </a:p>
      </xdr:txBody>
    </xdr:sp>
    <xdr:clientData/>
  </xdr:oneCellAnchor>
  <xdr:twoCellAnchor>
    <xdr:from>
      <xdr:col>32</xdr:col>
      <xdr:colOff>98425</xdr:colOff>
      <xdr:row>63</xdr:row>
      <xdr:rowOff>76744</xdr:rowOff>
    </xdr:from>
    <xdr:to>
      <xdr:col>32</xdr:col>
      <xdr:colOff>276225</xdr:colOff>
      <xdr:row>63</xdr:row>
      <xdr:rowOff>76744</xdr:rowOff>
    </xdr:to>
    <xdr:cxnSp macro="">
      <xdr:nvCxnSpPr>
        <xdr:cNvPr id="402" name="直線コネクタ 401"/>
        <xdr:cNvCxnSpPr/>
      </xdr:nvCxnSpPr>
      <xdr:spPr>
        <a:xfrm>
          <a:off x="22072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165480</xdr:rowOff>
    </xdr:from>
    <xdr:ext cx="469744" cy="259045"/>
    <xdr:sp macro="" textlink="">
      <xdr:nvSpPr>
        <xdr:cNvPr id="403" name="【学校施設】&#10;一人当たり面積最大値テキスト"/>
        <xdr:cNvSpPr txBox="1"/>
      </xdr:nvSpPr>
      <xdr:spPr>
        <a:xfrm>
          <a:off x="22250400" y="942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2.491</a:t>
          </a:r>
          <a:endParaRPr kumimoji="1" lang="ja-JP" altLang="en-US" sz="1000" b="1">
            <a:latin typeface="ＭＳ Ｐゴシック"/>
          </a:endParaRPr>
        </a:p>
      </xdr:txBody>
    </xdr:sp>
    <xdr:clientData/>
  </xdr:oneCellAnchor>
  <xdr:twoCellAnchor>
    <xdr:from>
      <xdr:col>32</xdr:col>
      <xdr:colOff>98425</xdr:colOff>
      <xdr:row>56</xdr:row>
      <xdr:rowOff>47353</xdr:rowOff>
    </xdr:from>
    <xdr:to>
      <xdr:col>32</xdr:col>
      <xdr:colOff>276225</xdr:colOff>
      <xdr:row>56</xdr:row>
      <xdr:rowOff>47353</xdr:rowOff>
    </xdr:to>
    <xdr:cxnSp macro="">
      <xdr:nvCxnSpPr>
        <xdr:cNvPr id="404" name="直線コネクタ 403"/>
        <xdr:cNvCxnSpPr/>
      </xdr:nvCxnSpPr>
      <xdr:spPr>
        <a:xfrm>
          <a:off x="22072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3101</xdr:rowOff>
    </xdr:from>
    <xdr:ext cx="469744" cy="259045"/>
    <xdr:sp macro="" textlink="">
      <xdr:nvSpPr>
        <xdr:cNvPr id="405" name="【学校施設】&#10;一人当たり面積平均値テキスト"/>
        <xdr:cNvSpPr txBox="1"/>
      </xdr:nvSpPr>
      <xdr:spPr>
        <a:xfrm>
          <a:off x="22250400" y="1011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151674</xdr:rowOff>
    </xdr:from>
    <xdr:to>
      <xdr:col>32</xdr:col>
      <xdr:colOff>238125</xdr:colOff>
      <xdr:row>60</xdr:row>
      <xdr:rowOff>81824</xdr:rowOff>
    </xdr:to>
    <xdr:sp macro="" textlink="">
      <xdr:nvSpPr>
        <xdr:cNvPr id="406" name="フローチャート : 判断 405"/>
        <xdr:cNvSpPr/>
      </xdr:nvSpPr>
      <xdr:spPr>
        <a:xfrm>
          <a:off x="22110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7" name="テキスト ボックス 4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8" name="テキスト ボックス 4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9" name="テキスト ボックス 4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0" name="テキスト ボックス 4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1" name="テキスト ボックス 4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25944</xdr:rowOff>
    </xdr:from>
    <xdr:to>
      <xdr:col>32</xdr:col>
      <xdr:colOff>238125</xdr:colOff>
      <xdr:row>63</xdr:row>
      <xdr:rowOff>127544</xdr:rowOff>
    </xdr:to>
    <xdr:sp macro="" textlink="">
      <xdr:nvSpPr>
        <xdr:cNvPr id="412" name="円/楕円 411"/>
        <xdr:cNvSpPr/>
      </xdr:nvSpPr>
      <xdr:spPr>
        <a:xfrm>
          <a:off x="221107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112321</xdr:rowOff>
    </xdr:from>
    <xdr:ext cx="469744" cy="259045"/>
    <xdr:sp macro="" textlink="">
      <xdr:nvSpPr>
        <xdr:cNvPr id="413" name="【学校施設】&#10;一人当たり面積該当値テキスト"/>
        <xdr:cNvSpPr txBox="1"/>
      </xdr:nvSpPr>
      <xdr:spPr>
        <a:xfrm>
          <a:off x="22250400" y="107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4" name="正方形/長方形 41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5" name="正方形/長方形 4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6" name="正方形/長方形 4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7" name="正方形/長方形 4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8" name="正方形/長方形 4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9" name="正方形/長方形 4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0" name="正方形/長方形 4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1" name="正方形/長方形 42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22" name="正方形/長方形 4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3" name="正方形/長方形 4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4" name="正方形/長方形 4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5" name="正方形/長方形 4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6" name="正方形/長方形 4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7" name="正方形/長方形 4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8" name="正方形/長方形 4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29" name="正方形/長方形 42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0" name="正方形/長方形 42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1" name="正方形/長方形 4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2" name="正方形/長方形 4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3" name="正方形/長方形 4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4" name="正方形/長方形 4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5" name="正方形/長方形 4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6" name="正方形/長方形 4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7" name="正方形/長方形 43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8" name="テキスト ボックス 4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9" name="直線コネクタ 4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0" name="テキスト ボックス 4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41" name="直線コネクタ 44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42" name="テキスト ボックス 44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3" name="直線コネクタ 44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4" name="テキスト ボックス 44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5" name="直線コネクタ 44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6" name="テキスト ボックス 44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7" name="直線コネクタ 44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48" name="テキスト ボックス 44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9" name="直線コネクタ 4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50" name="テキスト ボックス 4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5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133350</xdr:rowOff>
    </xdr:from>
    <xdr:to>
      <xdr:col>23</xdr:col>
      <xdr:colOff>516889</xdr:colOff>
      <xdr:row>108</xdr:row>
      <xdr:rowOff>16763</xdr:rowOff>
    </xdr:to>
    <xdr:cxnSp macro="">
      <xdr:nvCxnSpPr>
        <xdr:cNvPr id="452" name="直線コネクタ 451"/>
        <xdr:cNvCxnSpPr/>
      </xdr:nvCxnSpPr>
      <xdr:spPr>
        <a:xfrm flipV="1">
          <a:off x="16318864" y="17278350"/>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20590</xdr:rowOff>
    </xdr:from>
    <xdr:ext cx="405111" cy="259045"/>
    <xdr:sp macro="" textlink="">
      <xdr:nvSpPr>
        <xdr:cNvPr id="453" name="【公民館】&#10;有形固定資産減価償却率最小値テキスト"/>
        <xdr:cNvSpPr txBox="1"/>
      </xdr:nvSpPr>
      <xdr:spPr>
        <a:xfrm>
          <a:off x="16408400" y="1853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108</xdr:row>
      <xdr:rowOff>16763</xdr:rowOff>
    </xdr:from>
    <xdr:to>
      <xdr:col>23</xdr:col>
      <xdr:colOff>606425</xdr:colOff>
      <xdr:row>108</xdr:row>
      <xdr:rowOff>16763</xdr:rowOff>
    </xdr:to>
    <xdr:cxnSp macro="">
      <xdr:nvCxnSpPr>
        <xdr:cNvPr id="454" name="直線コネクタ 453"/>
        <xdr:cNvCxnSpPr/>
      </xdr:nvCxnSpPr>
      <xdr:spPr>
        <a:xfrm>
          <a:off x="16230600" y="1853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80027</xdr:rowOff>
    </xdr:from>
    <xdr:ext cx="405111" cy="259045"/>
    <xdr:sp macro="" textlink="">
      <xdr:nvSpPr>
        <xdr:cNvPr id="455" name="【公民館】&#10;有形固定資産減価償却率最大値テキスト"/>
        <xdr:cNvSpPr txBox="1"/>
      </xdr:nvSpPr>
      <xdr:spPr>
        <a:xfrm>
          <a:off x="164084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23</xdr:col>
      <xdr:colOff>428625</xdr:colOff>
      <xdr:row>100</xdr:row>
      <xdr:rowOff>133350</xdr:rowOff>
    </xdr:from>
    <xdr:to>
      <xdr:col>23</xdr:col>
      <xdr:colOff>606425</xdr:colOff>
      <xdr:row>100</xdr:row>
      <xdr:rowOff>133350</xdr:rowOff>
    </xdr:to>
    <xdr:cxnSp macro="">
      <xdr:nvCxnSpPr>
        <xdr:cNvPr id="456" name="直線コネクタ 45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89425</xdr:rowOff>
    </xdr:from>
    <xdr:ext cx="405111" cy="259045"/>
    <xdr:sp macro="" textlink="">
      <xdr:nvSpPr>
        <xdr:cNvPr id="457" name="【公民館】&#10;有形固定資産減価償却率平均値テキスト"/>
        <xdr:cNvSpPr txBox="1"/>
      </xdr:nvSpPr>
      <xdr:spPr>
        <a:xfrm>
          <a:off x="16408400" y="1757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66548</xdr:rowOff>
    </xdr:from>
    <xdr:to>
      <xdr:col>23</xdr:col>
      <xdr:colOff>568325</xdr:colOff>
      <xdr:row>103</xdr:row>
      <xdr:rowOff>168148</xdr:rowOff>
    </xdr:to>
    <xdr:sp macro="" textlink="">
      <xdr:nvSpPr>
        <xdr:cNvPr id="458" name="フローチャート : 判断 457"/>
        <xdr:cNvSpPr/>
      </xdr:nvSpPr>
      <xdr:spPr>
        <a:xfrm>
          <a:off x="16268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9" name="テキスト ボックス 4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0" name="テキスト ボックス 4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1" name="テキスト ボックス 4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2" name="テキスト ボックス 4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3" name="テキスト ボックス 4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43687</xdr:rowOff>
    </xdr:from>
    <xdr:to>
      <xdr:col>23</xdr:col>
      <xdr:colOff>568325</xdr:colOff>
      <xdr:row>105</xdr:row>
      <xdr:rowOff>145287</xdr:rowOff>
    </xdr:to>
    <xdr:sp macro="" textlink="">
      <xdr:nvSpPr>
        <xdr:cNvPr id="464" name="円/楕円 463"/>
        <xdr:cNvSpPr/>
      </xdr:nvSpPr>
      <xdr:spPr>
        <a:xfrm>
          <a:off x="16268700" y="18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22114</xdr:rowOff>
    </xdr:from>
    <xdr:ext cx="405111" cy="259045"/>
    <xdr:sp macro="" textlink="">
      <xdr:nvSpPr>
        <xdr:cNvPr id="465" name="【公民館】&#10;有形固定資産減価償却率該当値テキスト"/>
        <xdr:cNvSpPr txBox="1"/>
      </xdr:nvSpPr>
      <xdr:spPr>
        <a:xfrm>
          <a:off x="16408400"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6" name="正方形/長方形 46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7" name="正方形/長方形 4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8" name="正方形/長方形 4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9" name="正方形/長方形 4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0" name="正方形/長方形 4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1" name="正方形/長方形 4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2" name="正方形/長方形 4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3" name="正方形/長方形 47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4" name="テキスト ボックス 4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5" name="直線コネクタ 4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6" name="直線コネクタ 4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7" name="テキスト ボックス 4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8" name="直線コネクタ 4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9" name="テキスト ボックス 4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80" name="直線コネクタ 4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81" name="テキスト ボックス 4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2" name="直線コネクタ 4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3" name="テキスト ボックス 4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4" name="直線コネクタ 4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5" name="テキスト ボックス 4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8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153924</xdr:rowOff>
    </xdr:from>
    <xdr:to>
      <xdr:col>32</xdr:col>
      <xdr:colOff>186689</xdr:colOff>
      <xdr:row>107</xdr:row>
      <xdr:rowOff>101346</xdr:rowOff>
    </xdr:to>
    <xdr:cxnSp macro="">
      <xdr:nvCxnSpPr>
        <xdr:cNvPr id="487" name="直線コネクタ 486"/>
        <xdr:cNvCxnSpPr/>
      </xdr:nvCxnSpPr>
      <xdr:spPr>
        <a:xfrm flipV="1">
          <a:off x="22160864" y="1729892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105173</xdr:rowOff>
    </xdr:from>
    <xdr:ext cx="469744" cy="259045"/>
    <xdr:sp macro="" textlink="">
      <xdr:nvSpPr>
        <xdr:cNvPr id="488" name="【公民館】&#10;一人当たり面積最小値テキスト"/>
        <xdr:cNvSpPr txBox="1"/>
      </xdr:nvSpPr>
      <xdr:spPr>
        <a:xfrm>
          <a:off x="22250400"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107</xdr:row>
      <xdr:rowOff>101346</xdr:rowOff>
    </xdr:from>
    <xdr:to>
      <xdr:col>32</xdr:col>
      <xdr:colOff>276225</xdr:colOff>
      <xdr:row>107</xdr:row>
      <xdr:rowOff>101346</xdr:rowOff>
    </xdr:to>
    <xdr:cxnSp macro="">
      <xdr:nvCxnSpPr>
        <xdr:cNvPr id="489" name="直線コネクタ 488"/>
        <xdr:cNvCxnSpPr/>
      </xdr:nvCxnSpPr>
      <xdr:spPr>
        <a:xfrm>
          <a:off x="22072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100601</xdr:rowOff>
    </xdr:from>
    <xdr:ext cx="469744" cy="259045"/>
    <xdr:sp macro="" textlink="">
      <xdr:nvSpPr>
        <xdr:cNvPr id="490" name="【公民館】&#10;一人当たり面積最大値テキスト"/>
        <xdr:cNvSpPr txBox="1"/>
      </xdr:nvSpPr>
      <xdr:spPr>
        <a:xfrm>
          <a:off x="222504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0.566</a:t>
          </a:r>
          <a:endParaRPr kumimoji="1" lang="ja-JP" altLang="en-US" sz="1000" b="1">
            <a:latin typeface="ＭＳ Ｐゴシック"/>
          </a:endParaRPr>
        </a:p>
      </xdr:txBody>
    </xdr:sp>
    <xdr:clientData/>
  </xdr:oneCellAnchor>
  <xdr:twoCellAnchor>
    <xdr:from>
      <xdr:col>32</xdr:col>
      <xdr:colOff>98425</xdr:colOff>
      <xdr:row>100</xdr:row>
      <xdr:rowOff>153924</xdr:rowOff>
    </xdr:from>
    <xdr:to>
      <xdr:col>32</xdr:col>
      <xdr:colOff>276225</xdr:colOff>
      <xdr:row>100</xdr:row>
      <xdr:rowOff>153924</xdr:rowOff>
    </xdr:to>
    <xdr:cxnSp macro="">
      <xdr:nvCxnSpPr>
        <xdr:cNvPr id="491" name="直線コネクタ 490"/>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59707</xdr:rowOff>
    </xdr:from>
    <xdr:ext cx="469744" cy="259045"/>
    <xdr:sp macro="" textlink="">
      <xdr:nvSpPr>
        <xdr:cNvPr id="492" name="【公民館】&#10;一人当たり面積平均値テキスト"/>
        <xdr:cNvSpPr txBox="1"/>
      </xdr:nvSpPr>
      <xdr:spPr>
        <a:xfrm>
          <a:off x="222504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493" name="フローチャート : 判断 49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4" name="テキスト ボックス 4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5" name="テキスト ボックス 4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6" name="テキスト ボックス 4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7" name="テキスト ボックス 4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8" name="テキスト ボックス 4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27687</xdr:rowOff>
    </xdr:from>
    <xdr:to>
      <xdr:col>32</xdr:col>
      <xdr:colOff>238125</xdr:colOff>
      <xdr:row>106</xdr:row>
      <xdr:rowOff>129287</xdr:rowOff>
    </xdr:to>
    <xdr:sp macro="" textlink="">
      <xdr:nvSpPr>
        <xdr:cNvPr id="499" name="円/楕円 498"/>
        <xdr:cNvSpPr/>
      </xdr:nvSpPr>
      <xdr:spPr>
        <a:xfrm>
          <a:off x="221107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6114</xdr:rowOff>
    </xdr:from>
    <xdr:ext cx="469744" cy="259045"/>
    <xdr:sp macro="" textlink="">
      <xdr:nvSpPr>
        <xdr:cNvPr id="500" name="【公民館】&#10;一人当たり面積該当値テキスト"/>
        <xdr:cNvSpPr txBox="1"/>
      </xdr:nvSpPr>
      <xdr:spPr>
        <a:xfrm>
          <a:off x="22250400" y="1817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01" name="正方形/長方形 50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2" name="正方形/長方形 5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3" name="テキスト ボックス 50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有形固定資産減価償却率は平均値である施設が多いが、公営住宅については、類似団体平均を大きく上回っている。これは、昭和５０年代に整備されており、耐用年数が近づいているためである。今後の修繕・更新等に費用を要する可能性がある。</a:t>
          </a:r>
          <a:endParaRPr kumimoji="1" lang="en-US" altLang="ja-JP" sz="1300">
            <a:latin typeface="ＭＳ Ｐゴシック"/>
          </a:endParaRPr>
        </a:p>
        <a:p>
          <a:r>
            <a:rPr kumimoji="1" lang="ja-JP" altLang="en-US" sz="1300">
              <a:latin typeface="ＭＳ Ｐゴシック"/>
            </a:rPr>
            <a:t>いずれの施設も、今後の維持管理にかかる経費の増加に留意しつつ、老朽化対策に取り組む必要がある。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139881</xdr:rowOff>
    </xdr:to>
    <xdr:cxnSp macro="">
      <xdr:nvCxnSpPr>
        <xdr:cNvPr id="59" name="直線コネクタ 58"/>
        <xdr:cNvCxnSpPr/>
      </xdr:nvCxnSpPr>
      <xdr:spPr>
        <a:xfrm flipV="1">
          <a:off x="4634865" y="5827123"/>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143708</xdr:rowOff>
    </xdr:from>
    <xdr:ext cx="405111" cy="259045"/>
    <xdr:sp macro="" textlink="">
      <xdr:nvSpPr>
        <xdr:cNvPr id="60" name="【図書館】&#10;有形固定資産減価償却率最小値テキスト"/>
        <xdr:cNvSpPr txBox="1"/>
      </xdr:nvSpPr>
      <xdr:spPr>
        <a:xfrm>
          <a:off x="4724400" y="717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422275</xdr:colOff>
      <xdr:row>41</xdr:row>
      <xdr:rowOff>139881</xdr:rowOff>
    </xdr:from>
    <xdr:to>
      <xdr:col>6</xdr:col>
      <xdr:colOff>600075</xdr:colOff>
      <xdr:row>41</xdr:row>
      <xdr:rowOff>139881</xdr:rowOff>
    </xdr:to>
    <xdr:cxnSp macro="">
      <xdr:nvCxnSpPr>
        <xdr:cNvPr id="61" name="直線コネクタ 60"/>
        <xdr:cNvCxnSpPr/>
      </xdr:nvCxnSpPr>
      <xdr:spPr>
        <a:xfrm>
          <a:off x="4546600" y="716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160581</xdr:rowOff>
    </xdr:from>
    <xdr:ext cx="405111" cy="259045"/>
    <xdr:sp macro="" textlink="">
      <xdr:nvSpPr>
        <xdr:cNvPr id="64" name="【図書館】&#10;有形固定資産減価償却率平均値テキスト"/>
        <xdr:cNvSpPr txBox="1"/>
      </xdr:nvSpPr>
      <xdr:spPr>
        <a:xfrm>
          <a:off x="47244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10704</xdr:rowOff>
    </xdr:from>
    <xdr:to>
      <xdr:col>6</xdr:col>
      <xdr:colOff>561975</xdr:colOff>
      <xdr:row>37</xdr:row>
      <xdr:rowOff>112304</xdr:rowOff>
    </xdr:to>
    <xdr:sp macro="" textlink="">
      <xdr:nvSpPr>
        <xdr:cNvPr id="65" name="フローチャート : 判断 64"/>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28666</xdr:rowOff>
    </xdr:from>
    <xdr:to>
      <xdr:col>6</xdr:col>
      <xdr:colOff>561975</xdr:colOff>
      <xdr:row>36</xdr:row>
      <xdr:rowOff>130266</xdr:rowOff>
    </xdr:to>
    <xdr:sp macro="" textlink="">
      <xdr:nvSpPr>
        <xdr:cNvPr id="71" name="円/楕円 70"/>
        <xdr:cNvSpPr/>
      </xdr:nvSpPr>
      <xdr:spPr>
        <a:xfrm>
          <a:off x="4584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51543</xdr:rowOff>
    </xdr:from>
    <xdr:ext cx="405111" cy="259045"/>
    <xdr:sp macro="" textlink="">
      <xdr:nvSpPr>
        <xdr:cNvPr id="72" name="【図書館】&#10;有形固定資産減価償却率該当値テキスト"/>
        <xdr:cNvSpPr txBox="1"/>
      </xdr:nvSpPr>
      <xdr:spPr>
        <a:xfrm>
          <a:off x="47244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41910</xdr:rowOff>
    </xdr:to>
    <xdr:cxnSp macro="">
      <xdr:nvCxnSpPr>
        <xdr:cNvPr id="95" name="直線コネクタ 94"/>
        <xdr:cNvCxnSpPr/>
      </xdr:nvCxnSpPr>
      <xdr:spPr>
        <a:xfrm flipV="1">
          <a:off x="10476865" y="56769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45737</xdr:rowOff>
    </xdr:from>
    <xdr:ext cx="469744" cy="259045"/>
    <xdr:sp macro="" textlink="">
      <xdr:nvSpPr>
        <xdr:cNvPr id="96" name="【図書館】&#10;一人当たり面積最小値テキスト"/>
        <xdr:cNvSpPr txBox="1"/>
      </xdr:nvSpPr>
      <xdr:spPr>
        <a:xfrm>
          <a:off x="105664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15</xdr:col>
      <xdr:colOff>92075</xdr:colOff>
      <xdr:row>41</xdr:row>
      <xdr:rowOff>41910</xdr:rowOff>
    </xdr:from>
    <xdr:to>
      <xdr:col>15</xdr:col>
      <xdr:colOff>269875</xdr:colOff>
      <xdr:row>41</xdr:row>
      <xdr:rowOff>41910</xdr:rowOff>
    </xdr:to>
    <xdr:cxnSp macro="">
      <xdr:nvCxnSpPr>
        <xdr:cNvPr id="97" name="直線コネクタ 9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8"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9" name="直線コネクタ 98"/>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0"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162560</xdr:rowOff>
    </xdr:from>
    <xdr:to>
      <xdr:col>15</xdr:col>
      <xdr:colOff>231775</xdr:colOff>
      <xdr:row>41</xdr:row>
      <xdr:rowOff>92710</xdr:rowOff>
    </xdr:to>
    <xdr:sp macro="" textlink="">
      <xdr:nvSpPr>
        <xdr:cNvPr id="107" name="円/楕円 106"/>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77487</xdr:rowOff>
    </xdr:from>
    <xdr:ext cx="469744" cy="259045"/>
    <xdr:sp macro="" textlink="">
      <xdr:nvSpPr>
        <xdr:cNvPr id="108" name="【図書館】&#10;一人当たり面積該当値テキスト"/>
        <xdr:cNvSpPr txBox="1"/>
      </xdr:nvSpPr>
      <xdr:spPr>
        <a:xfrm>
          <a:off x="105664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2286</xdr:rowOff>
    </xdr:from>
    <xdr:to>
      <xdr:col>6</xdr:col>
      <xdr:colOff>510540</xdr:colOff>
      <xdr:row>63</xdr:row>
      <xdr:rowOff>45720</xdr:rowOff>
    </xdr:to>
    <xdr:cxnSp macro="">
      <xdr:nvCxnSpPr>
        <xdr:cNvPr id="131" name="直線コネクタ 130"/>
        <xdr:cNvCxnSpPr/>
      </xdr:nvCxnSpPr>
      <xdr:spPr>
        <a:xfrm flipV="1">
          <a:off x="4634865" y="960348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49547</xdr:rowOff>
    </xdr:from>
    <xdr:ext cx="405111" cy="259045"/>
    <xdr:sp macro="" textlink="">
      <xdr:nvSpPr>
        <xdr:cNvPr id="132" name="【体育館・プール】&#10;有形固定資産減価償却率最小値テキスト"/>
        <xdr:cNvSpPr txBox="1"/>
      </xdr:nvSpPr>
      <xdr:spPr>
        <a:xfrm>
          <a:off x="47244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6</xdr:col>
      <xdr:colOff>422275</xdr:colOff>
      <xdr:row>63</xdr:row>
      <xdr:rowOff>45720</xdr:rowOff>
    </xdr:from>
    <xdr:to>
      <xdr:col>6</xdr:col>
      <xdr:colOff>600075</xdr:colOff>
      <xdr:row>63</xdr:row>
      <xdr:rowOff>45720</xdr:rowOff>
    </xdr:to>
    <xdr:cxnSp macro="">
      <xdr:nvCxnSpPr>
        <xdr:cNvPr id="133" name="直線コネクタ 13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120413</xdr:rowOff>
    </xdr:from>
    <xdr:ext cx="405111" cy="259045"/>
    <xdr:sp macro="" textlink="">
      <xdr:nvSpPr>
        <xdr:cNvPr id="134" name="【体育館・プール】&#10;有形固定資産減価償却率最大値テキスト"/>
        <xdr:cNvSpPr txBox="1"/>
      </xdr:nvSpPr>
      <xdr:spPr>
        <a:xfrm>
          <a:off x="4724400" y="937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6</xdr:col>
      <xdr:colOff>422275</xdr:colOff>
      <xdr:row>56</xdr:row>
      <xdr:rowOff>2286</xdr:rowOff>
    </xdr:from>
    <xdr:to>
      <xdr:col>6</xdr:col>
      <xdr:colOff>600075</xdr:colOff>
      <xdr:row>56</xdr:row>
      <xdr:rowOff>2286</xdr:rowOff>
    </xdr:to>
    <xdr:cxnSp macro="">
      <xdr:nvCxnSpPr>
        <xdr:cNvPr id="135" name="直線コネクタ 134"/>
        <xdr:cNvCxnSpPr/>
      </xdr:nvCxnSpPr>
      <xdr:spPr>
        <a:xfrm>
          <a:off x="4546600" y="96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97807</xdr:rowOff>
    </xdr:from>
    <xdr:ext cx="405111" cy="259045"/>
    <xdr:sp macro="" textlink="">
      <xdr:nvSpPr>
        <xdr:cNvPr id="136" name="【体育館・プール】&#10;有形固定資産減価償却率平均値テキスト"/>
        <xdr:cNvSpPr txBox="1"/>
      </xdr:nvSpPr>
      <xdr:spPr>
        <a:xfrm>
          <a:off x="47244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74930</xdr:rowOff>
    </xdr:from>
    <xdr:to>
      <xdr:col>6</xdr:col>
      <xdr:colOff>561975</xdr:colOff>
      <xdr:row>60</xdr:row>
      <xdr:rowOff>5080</xdr:rowOff>
    </xdr:to>
    <xdr:sp macro="" textlink="">
      <xdr:nvSpPr>
        <xdr:cNvPr id="137" name="フローチャート : 判断 13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61214</xdr:rowOff>
    </xdr:from>
    <xdr:to>
      <xdr:col>6</xdr:col>
      <xdr:colOff>561975</xdr:colOff>
      <xdr:row>62</xdr:row>
      <xdr:rowOff>162814</xdr:rowOff>
    </xdr:to>
    <xdr:sp macro="" textlink="">
      <xdr:nvSpPr>
        <xdr:cNvPr id="143" name="円/楕円 142"/>
        <xdr:cNvSpPr/>
      </xdr:nvSpPr>
      <xdr:spPr>
        <a:xfrm>
          <a:off x="45847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147591</xdr:rowOff>
    </xdr:from>
    <xdr:ext cx="405111" cy="259045"/>
    <xdr:sp macro="" textlink="">
      <xdr:nvSpPr>
        <xdr:cNvPr id="144" name="【体育館・プール】&#10;有形固定資産減価償却率該当値テキスト"/>
        <xdr:cNvSpPr txBox="1"/>
      </xdr:nvSpPr>
      <xdr:spPr>
        <a:xfrm>
          <a:off x="4724400" y="1060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6" name="テキスト ボックス 15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8" name="テキスト ボックス 15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0" name="テキスト ボックス 15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2" name="テキスト ボックス 16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4" name="テキスト ボックス 16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6" name="テキスト ボックス 16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62</xdr:row>
      <xdr:rowOff>165735</xdr:rowOff>
    </xdr:to>
    <xdr:cxnSp macro="">
      <xdr:nvCxnSpPr>
        <xdr:cNvPr id="168" name="直線コネクタ 167"/>
        <xdr:cNvCxnSpPr/>
      </xdr:nvCxnSpPr>
      <xdr:spPr>
        <a:xfrm flipV="1">
          <a:off x="10476865" y="9620250"/>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169562</xdr:rowOff>
    </xdr:from>
    <xdr:ext cx="469744" cy="259045"/>
    <xdr:sp macro="" textlink="">
      <xdr:nvSpPr>
        <xdr:cNvPr id="169" name="【体育館・プール】&#10;一人当たり面積最小値テキスト"/>
        <xdr:cNvSpPr txBox="1"/>
      </xdr:nvSpPr>
      <xdr:spPr>
        <a:xfrm>
          <a:off x="10566400"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62</xdr:row>
      <xdr:rowOff>165735</xdr:rowOff>
    </xdr:from>
    <xdr:to>
      <xdr:col>15</xdr:col>
      <xdr:colOff>269875</xdr:colOff>
      <xdr:row>62</xdr:row>
      <xdr:rowOff>165735</xdr:rowOff>
    </xdr:to>
    <xdr:cxnSp macro="">
      <xdr:nvCxnSpPr>
        <xdr:cNvPr id="170" name="直線コネクタ 169"/>
        <xdr:cNvCxnSpPr/>
      </xdr:nvCxnSpPr>
      <xdr:spPr>
        <a:xfrm>
          <a:off x="10388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1"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2" name="直線コネクタ 171"/>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34942</xdr:rowOff>
    </xdr:from>
    <xdr:ext cx="469744" cy="259045"/>
    <xdr:sp macro="" textlink="">
      <xdr:nvSpPr>
        <xdr:cNvPr id="173" name="【体育館・プール】&#10;一人当たり面積平均値テキスト"/>
        <xdr:cNvSpPr txBox="1"/>
      </xdr:nvSpPr>
      <xdr:spPr>
        <a:xfrm>
          <a:off x="10566400" y="997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0.457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xdr:rowOff>
    </xdr:from>
    <xdr:to>
      <xdr:col>15</xdr:col>
      <xdr:colOff>231775</xdr:colOff>
      <xdr:row>59</xdr:row>
      <xdr:rowOff>113665</xdr:rowOff>
    </xdr:to>
    <xdr:sp macro="" textlink="">
      <xdr:nvSpPr>
        <xdr:cNvPr id="174" name="フローチャート : 判断 173"/>
        <xdr:cNvSpPr/>
      </xdr:nvSpPr>
      <xdr:spPr>
        <a:xfrm>
          <a:off x="104267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101600</xdr:rowOff>
    </xdr:from>
    <xdr:to>
      <xdr:col>15</xdr:col>
      <xdr:colOff>231775</xdr:colOff>
      <xdr:row>63</xdr:row>
      <xdr:rowOff>31750</xdr:rowOff>
    </xdr:to>
    <xdr:sp macro="" textlink="">
      <xdr:nvSpPr>
        <xdr:cNvPr id="180" name="円/楕円 179"/>
        <xdr:cNvSpPr/>
      </xdr:nvSpPr>
      <xdr:spPr>
        <a:xfrm>
          <a:off x="10426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16527</xdr:rowOff>
    </xdr:from>
    <xdr:ext cx="469744" cy="259045"/>
    <xdr:sp macro="" textlink="">
      <xdr:nvSpPr>
        <xdr:cNvPr id="181" name="【体育館・プール】&#10;一人当たり面積該当値テキスト"/>
        <xdr:cNvSpPr txBox="1"/>
      </xdr:nvSpPr>
      <xdr:spPr>
        <a:xfrm>
          <a:off x="105664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90" name="正方形/長方形 18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7" name="正方形/長方形 196"/>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8" name="正方形/長方形 19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9" name="正方形/長方形 1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0" name="正方形/長方形 1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1" name="正方形/長方形 2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2" name="正方形/長方形 2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3" name="正方形/長方形 2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4" name="正方形/長方形 2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5" name="正方形/長方形 204"/>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6" name="テキスト ボックス 2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7" name="直線コネクタ 2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08" name="テキスト ボックス 20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09" name="直線コネクタ 2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10" name="テキスト ボックス 20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11" name="直線コネクタ 2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12" name="テキスト ボックス 2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13" name="直線コネクタ 2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14" name="テキスト ボックス 2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15" name="直線コネクタ 2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16" name="テキスト ボックス 2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17" name="直線コネクタ 2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18" name="テキスト ボックス 2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19" name="直線コネクタ 2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20" name="テキスト ボックス 21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1" name="直線コネクタ 2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2" name="テキスト ボックス 22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23"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95794</xdr:rowOff>
    </xdr:from>
    <xdr:to>
      <xdr:col>6</xdr:col>
      <xdr:colOff>510540</xdr:colOff>
      <xdr:row>109</xdr:row>
      <xdr:rowOff>9252</xdr:rowOff>
    </xdr:to>
    <xdr:cxnSp macro="">
      <xdr:nvCxnSpPr>
        <xdr:cNvPr id="224" name="直線コネクタ 223"/>
        <xdr:cNvCxnSpPr/>
      </xdr:nvCxnSpPr>
      <xdr:spPr>
        <a:xfrm flipV="1">
          <a:off x="4634865" y="17240794"/>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13079</xdr:rowOff>
    </xdr:from>
    <xdr:ext cx="405111" cy="259045"/>
    <xdr:sp macro="" textlink="">
      <xdr:nvSpPr>
        <xdr:cNvPr id="225" name="【市民会館】&#10;有形固定資産減価償却率最小値テキスト"/>
        <xdr:cNvSpPr txBox="1"/>
      </xdr:nvSpPr>
      <xdr:spPr>
        <a:xfrm>
          <a:off x="47244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109</xdr:row>
      <xdr:rowOff>9252</xdr:rowOff>
    </xdr:from>
    <xdr:to>
      <xdr:col>6</xdr:col>
      <xdr:colOff>600075</xdr:colOff>
      <xdr:row>109</xdr:row>
      <xdr:rowOff>9252</xdr:rowOff>
    </xdr:to>
    <xdr:cxnSp macro="">
      <xdr:nvCxnSpPr>
        <xdr:cNvPr id="226" name="直線コネクタ 225"/>
        <xdr:cNvCxnSpPr/>
      </xdr:nvCxnSpPr>
      <xdr:spPr>
        <a:xfrm>
          <a:off x="4546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42471</xdr:rowOff>
    </xdr:from>
    <xdr:ext cx="405111" cy="259045"/>
    <xdr:sp macro="" textlink="">
      <xdr:nvSpPr>
        <xdr:cNvPr id="227" name="【市民会館】&#10;有形固定資産減価償却率最大値テキスト"/>
        <xdr:cNvSpPr txBox="1"/>
      </xdr:nvSpPr>
      <xdr:spPr>
        <a:xfrm>
          <a:off x="4724400" y="1701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6</xdr:col>
      <xdr:colOff>422275</xdr:colOff>
      <xdr:row>100</xdr:row>
      <xdr:rowOff>95794</xdr:rowOff>
    </xdr:from>
    <xdr:to>
      <xdr:col>6</xdr:col>
      <xdr:colOff>600075</xdr:colOff>
      <xdr:row>100</xdr:row>
      <xdr:rowOff>95794</xdr:rowOff>
    </xdr:to>
    <xdr:cxnSp macro="">
      <xdr:nvCxnSpPr>
        <xdr:cNvPr id="228" name="直線コネクタ 227"/>
        <xdr:cNvCxnSpPr/>
      </xdr:nvCxnSpPr>
      <xdr:spPr>
        <a:xfrm>
          <a:off x="4546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39750</xdr:rowOff>
    </xdr:from>
    <xdr:ext cx="405111" cy="259045"/>
    <xdr:sp macro="" textlink="">
      <xdr:nvSpPr>
        <xdr:cNvPr id="229" name="【市民会館】&#10;有形固定資産減価償却率平均値テキスト"/>
        <xdr:cNvSpPr txBox="1"/>
      </xdr:nvSpPr>
      <xdr:spPr>
        <a:xfrm>
          <a:off x="4724400" y="18213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61323</xdr:rowOff>
    </xdr:from>
    <xdr:to>
      <xdr:col>6</xdr:col>
      <xdr:colOff>561975</xdr:colOff>
      <xdr:row>106</xdr:row>
      <xdr:rowOff>162923</xdr:rowOff>
    </xdr:to>
    <xdr:sp macro="" textlink="">
      <xdr:nvSpPr>
        <xdr:cNvPr id="230" name="フローチャート : 判断 229"/>
        <xdr:cNvSpPr/>
      </xdr:nvSpPr>
      <xdr:spPr>
        <a:xfrm>
          <a:off x="4584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1" name="テキスト ボックス 2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2" name="テキスト ボックス 2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3" name="テキスト ボックス 2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4" name="テキスト ボックス 2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5" name="テキスト ボックス 2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105</xdr:row>
      <xdr:rowOff>151130</xdr:rowOff>
    </xdr:from>
    <xdr:to>
      <xdr:col>6</xdr:col>
      <xdr:colOff>561975</xdr:colOff>
      <xdr:row>106</xdr:row>
      <xdr:rowOff>81280</xdr:rowOff>
    </xdr:to>
    <xdr:sp macro="" textlink="">
      <xdr:nvSpPr>
        <xdr:cNvPr id="236" name="円/楕円 235"/>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2557</xdr:rowOff>
    </xdr:from>
    <xdr:ext cx="405111" cy="259045"/>
    <xdr:sp macro="" textlink="">
      <xdr:nvSpPr>
        <xdr:cNvPr id="237" name="【市民会館】&#10;有形固定資産減価償却率該当値テキスト"/>
        <xdr:cNvSpPr txBox="1"/>
      </xdr:nvSpPr>
      <xdr:spPr>
        <a:xfrm>
          <a:off x="4724400"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8" name="正方形/長方形 23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9" name="正方形/長方形 2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0" name="正方形/長方形 2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1" name="正方形/長方形 2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2" name="正方形/長方形 2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3" name="正方形/長方形 2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4" name="正方形/長方形 2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5" name="正方形/長方形 244"/>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6" name="テキスト ボックス 2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7" name="直線コネクタ 2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48" name="テキスト ボックス 24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49" name="直線コネクタ 2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0" name="テキスト ボックス 2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1" name="直線コネクタ 2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2" name="テキスト ボックス 2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3" name="直線コネクタ 2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4" name="テキスト ボックス 2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5" name="直線コネクタ 2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6" name="テキスト ボックス 2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7" name="直線コネクタ 2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8" name="テキスト ボックス 2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9" name="直線コネクタ 2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0" name="テキスト ボックス 2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61"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30480</xdr:rowOff>
    </xdr:from>
    <xdr:to>
      <xdr:col>15</xdr:col>
      <xdr:colOff>180340</xdr:colOff>
      <xdr:row>108</xdr:row>
      <xdr:rowOff>49530</xdr:rowOff>
    </xdr:to>
    <xdr:cxnSp macro="">
      <xdr:nvCxnSpPr>
        <xdr:cNvPr id="262" name="直線コネクタ 261"/>
        <xdr:cNvCxnSpPr/>
      </xdr:nvCxnSpPr>
      <xdr:spPr>
        <a:xfrm flipV="1">
          <a:off x="10476865" y="173469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53357</xdr:rowOff>
    </xdr:from>
    <xdr:ext cx="469744" cy="259045"/>
    <xdr:sp macro="" textlink="">
      <xdr:nvSpPr>
        <xdr:cNvPr id="263" name="【市民会館】&#10;一人当たり面積最小値テキスト"/>
        <xdr:cNvSpPr txBox="1"/>
      </xdr:nvSpPr>
      <xdr:spPr>
        <a:xfrm>
          <a:off x="10566400"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0.227</a:t>
          </a:r>
          <a:endParaRPr kumimoji="1" lang="ja-JP" altLang="en-US" sz="1000" b="1">
            <a:latin typeface="ＭＳ Ｐゴシック"/>
          </a:endParaRPr>
        </a:p>
      </xdr:txBody>
    </xdr:sp>
    <xdr:clientData/>
  </xdr:oneCellAnchor>
  <xdr:twoCellAnchor>
    <xdr:from>
      <xdr:col>15</xdr:col>
      <xdr:colOff>92075</xdr:colOff>
      <xdr:row>108</xdr:row>
      <xdr:rowOff>49530</xdr:rowOff>
    </xdr:from>
    <xdr:to>
      <xdr:col>15</xdr:col>
      <xdr:colOff>269875</xdr:colOff>
      <xdr:row>108</xdr:row>
      <xdr:rowOff>49530</xdr:rowOff>
    </xdr:to>
    <xdr:cxnSp macro="">
      <xdr:nvCxnSpPr>
        <xdr:cNvPr id="264" name="直線コネクタ 263"/>
        <xdr:cNvCxnSpPr/>
      </xdr:nvCxnSpPr>
      <xdr:spPr>
        <a:xfrm>
          <a:off x="10388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148607</xdr:rowOff>
    </xdr:from>
    <xdr:ext cx="469744" cy="259045"/>
    <xdr:sp macro="" textlink="">
      <xdr:nvSpPr>
        <xdr:cNvPr id="265" name="【市民会館】&#10;一人当たり面積最大値テキスト"/>
        <xdr:cNvSpPr txBox="1"/>
      </xdr:nvSpPr>
      <xdr:spPr>
        <a:xfrm>
          <a:off x="105664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101</xdr:row>
      <xdr:rowOff>30480</xdr:rowOff>
    </xdr:from>
    <xdr:to>
      <xdr:col>15</xdr:col>
      <xdr:colOff>269875</xdr:colOff>
      <xdr:row>101</xdr:row>
      <xdr:rowOff>30480</xdr:rowOff>
    </xdr:to>
    <xdr:cxnSp macro="">
      <xdr:nvCxnSpPr>
        <xdr:cNvPr id="266" name="直線コネクタ 265"/>
        <xdr:cNvCxnSpPr/>
      </xdr:nvCxnSpPr>
      <xdr:spPr>
        <a:xfrm>
          <a:off x="10388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166388</xdr:rowOff>
    </xdr:from>
    <xdr:ext cx="469744" cy="259045"/>
    <xdr:sp macro="" textlink="">
      <xdr:nvSpPr>
        <xdr:cNvPr id="267" name="【市民会館】&#10;一人当たり面積平均値テキスト"/>
        <xdr:cNvSpPr txBox="1"/>
      </xdr:nvSpPr>
      <xdr:spPr>
        <a:xfrm>
          <a:off x="105664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143511</xdr:rowOff>
    </xdr:from>
    <xdr:to>
      <xdr:col>15</xdr:col>
      <xdr:colOff>231775</xdr:colOff>
      <xdr:row>106</xdr:row>
      <xdr:rowOff>73661</xdr:rowOff>
    </xdr:to>
    <xdr:sp macro="" textlink="">
      <xdr:nvSpPr>
        <xdr:cNvPr id="268" name="フローチャート : 判断 267"/>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170180</xdr:rowOff>
    </xdr:from>
    <xdr:to>
      <xdr:col>15</xdr:col>
      <xdr:colOff>231775</xdr:colOff>
      <xdr:row>108</xdr:row>
      <xdr:rowOff>100330</xdr:rowOff>
    </xdr:to>
    <xdr:sp macro="" textlink="">
      <xdr:nvSpPr>
        <xdr:cNvPr id="274" name="円/楕円 273"/>
        <xdr:cNvSpPr/>
      </xdr:nvSpPr>
      <xdr:spPr>
        <a:xfrm>
          <a:off x="10426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85107</xdr:rowOff>
    </xdr:from>
    <xdr:ext cx="469744" cy="259045"/>
    <xdr:sp macro="" textlink="">
      <xdr:nvSpPr>
        <xdr:cNvPr id="275" name="【市民会館】&#10;一人当たり面積該当値テキスト"/>
        <xdr:cNvSpPr txBox="1"/>
      </xdr:nvSpPr>
      <xdr:spPr>
        <a:xfrm>
          <a:off x="10566400" y="184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6" name="正方形/長方形 27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3" name="正方形/長方形 28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84" name="正方形/長方形 28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91" name="正方形/長方形 29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2" name="正方形/長方形 29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3" name="正方形/長方形 2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4" name="正方形/長方形 2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5" name="正方形/長方形 2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6" name="正方形/長方形 2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7" name="正方形/長方形 2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8" name="正方形/長方形 2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9" name="正方形/長方形 298"/>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00" name="正方形/長方形 29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1" name="正方形/長方形 3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2" name="正方形/長方形 3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3" name="正方形/長方形 3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4" name="正方形/長方形 3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5" name="正方形/長方形 3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6" name="正方形/長方形 3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07" name="正方形/長方形 306"/>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08" name="正方形/長方形 30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9" name="正方形/長方形 3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0" name="正方形/長方形 3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1" name="正方形/長方形 3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2" name="正方形/長方形 3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3" name="正方形/長方形 3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4" name="正方形/長方形 3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5" name="正方形/長方形 31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6" name="テキスト ボックス 3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7" name="直線コネクタ 3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8" name="テキスト ボックス 31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9" name="直線コネクタ 31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0" name="テキスト ボックス 31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1" name="直線コネクタ 32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2" name="テキスト ボックス 32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3" name="直線コネクタ 32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4" name="テキスト ボックス 32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5" name="直線コネクタ 32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6" name="テキスト ボックス 32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7" name="直線コネクタ 32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28" name="テキスト ボックス 32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9" name="直線コネクタ 3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0" name="テキスト ボックス 3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31"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158114</xdr:rowOff>
    </xdr:from>
    <xdr:to>
      <xdr:col>23</xdr:col>
      <xdr:colOff>516889</xdr:colOff>
      <xdr:row>85</xdr:row>
      <xdr:rowOff>129539</xdr:rowOff>
    </xdr:to>
    <xdr:cxnSp macro="">
      <xdr:nvCxnSpPr>
        <xdr:cNvPr id="332" name="直線コネクタ 331"/>
        <xdr:cNvCxnSpPr/>
      </xdr:nvCxnSpPr>
      <xdr:spPr>
        <a:xfrm flipV="1">
          <a:off x="16318864" y="13531214"/>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333"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334" name="直線コネクタ 333"/>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104791</xdr:rowOff>
    </xdr:from>
    <xdr:ext cx="405111" cy="259045"/>
    <xdr:sp macro="" textlink="">
      <xdr:nvSpPr>
        <xdr:cNvPr id="335" name="【消防施設】&#10;有形固定資産減価償却率最大値テキスト"/>
        <xdr:cNvSpPr txBox="1"/>
      </xdr:nvSpPr>
      <xdr:spPr>
        <a:xfrm>
          <a:off x="16408400" y="1330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78</xdr:row>
      <xdr:rowOff>158114</xdr:rowOff>
    </xdr:from>
    <xdr:to>
      <xdr:col>23</xdr:col>
      <xdr:colOff>606425</xdr:colOff>
      <xdr:row>78</xdr:row>
      <xdr:rowOff>158114</xdr:rowOff>
    </xdr:to>
    <xdr:cxnSp macro="">
      <xdr:nvCxnSpPr>
        <xdr:cNvPr id="336" name="直線コネクタ 335"/>
        <xdr:cNvCxnSpPr/>
      </xdr:nvCxnSpPr>
      <xdr:spPr>
        <a:xfrm>
          <a:off x="16230600" y="1353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17163</xdr:rowOff>
    </xdr:from>
    <xdr:ext cx="405111" cy="259045"/>
    <xdr:sp macro="" textlink="">
      <xdr:nvSpPr>
        <xdr:cNvPr id="337" name="【消防施設】&#10;有形固定資産減価償却率平均値テキスト"/>
        <xdr:cNvSpPr txBox="1"/>
      </xdr:nvSpPr>
      <xdr:spPr>
        <a:xfrm>
          <a:off x="164084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38736</xdr:rowOff>
    </xdr:from>
    <xdr:to>
      <xdr:col>23</xdr:col>
      <xdr:colOff>568325</xdr:colOff>
      <xdr:row>82</xdr:row>
      <xdr:rowOff>140336</xdr:rowOff>
    </xdr:to>
    <xdr:sp macro="" textlink="">
      <xdr:nvSpPr>
        <xdr:cNvPr id="338" name="フローチャート : 判断 337"/>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9" name="テキスト ボックス 3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0" name="テキスト ボックス 3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1" name="テキスト ボックス 3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2" name="テキスト ボックス 3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3" name="テキスト ボックス 3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344" name="円/楕円 343"/>
        <xdr:cNvSpPr/>
      </xdr:nvSpPr>
      <xdr:spPr>
        <a:xfrm>
          <a:off x="162687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60341</xdr:rowOff>
    </xdr:from>
    <xdr:ext cx="405111" cy="259045"/>
    <xdr:sp macro="" textlink="">
      <xdr:nvSpPr>
        <xdr:cNvPr id="345" name="【消防施設】&#10;有形固定資産減価償却率該当値テキスト"/>
        <xdr:cNvSpPr txBox="1"/>
      </xdr:nvSpPr>
      <xdr:spPr>
        <a:xfrm>
          <a:off x="16408400" y="1343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6" name="正方形/長方形 34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7" name="正方形/長方形 3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8" name="正方形/長方形 3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9" name="正方形/長方形 3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0" name="正方形/長方形 3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1" name="正方形/長方形 3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2" name="正方形/長方形 3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3" name="正方形/長方形 35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4" name="テキスト ボックス 3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5" name="直線コネクタ 3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56" name="テキスト ボックス 35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357" name="直線コネクタ 3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58" name="テキスト ボックス 3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59" name="直線コネクタ 3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0" name="テキスト ボックス 3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61" name="直線コネクタ 3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62" name="テキスト ボックス 3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63" name="直線コネクタ 3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64" name="テキスト ボックス 3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65" name="直線コネクタ 3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66" name="テキスト ボックス 3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7" name="直線コネクタ 3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8" name="テキスト ボックス 3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9"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85</xdr:row>
      <xdr:rowOff>133350</xdr:rowOff>
    </xdr:to>
    <xdr:cxnSp macro="">
      <xdr:nvCxnSpPr>
        <xdr:cNvPr id="370" name="直線コネクタ 369"/>
        <xdr:cNvCxnSpPr/>
      </xdr:nvCxnSpPr>
      <xdr:spPr>
        <a:xfrm flipV="1">
          <a:off x="22160864" y="13284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371"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372" name="直線コネクタ 371"/>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373" name="【消防施設】&#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374" name="直線コネクタ 373"/>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375" name="【消防施設】&#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376" name="フローチャート : 判断 375"/>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7" name="テキスト ボックス 3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8" name="テキスト ボックス 3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9" name="テキスト ボックス 3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0" name="テキスト ボックス 3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1" name="テキスト ボックス 3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69850</xdr:rowOff>
    </xdr:from>
    <xdr:to>
      <xdr:col>32</xdr:col>
      <xdr:colOff>238125</xdr:colOff>
      <xdr:row>84</xdr:row>
      <xdr:rowOff>0</xdr:rowOff>
    </xdr:to>
    <xdr:sp macro="" textlink="">
      <xdr:nvSpPr>
        <xdr:cNvPr id="382" name="円/楕円 381"/>
        <xdr:cNvSpPr/>
      </xdr:nvSpPr>
      <xdr:spPr>
        <a:xfrm>
          <a:off x="22110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48277</xdr:rowOff>
    </xdr:from>
    <xdr:ext cx="469744" cy="259045"/>
    <xdr:sp macro="" textlink="">
      <xdr:nvSpPr>
        <xdr:cNvPr id="383" name="【消防施設】&#10;一人当たり面積該当値テキスト"/>
        <xdr:cNvSpPr txBox="1"/>
      </xdr:nvSpPr>
      <xdr:spPr>
        <a:xfrm>
          <a:off x="222504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84" name="正方形/長方形 38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5" name="正方形/長方形 3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6" name="正方形/長方形 3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7" name="正方形/長方形 3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8" name="正方形/長方形 3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9" name="正方形/長方形 3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0" name="正方形/長方形 3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1" name="正方形/長方形 39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2" name="テキスト ボックス 3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3" name="直線コネクタ 3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4" name="テキスト ボックス 3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95" name="直線コネクタ 3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96" name="テキスト ボックス 3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97" name="直線コネクタ 3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98" name="テキスト ボックス 3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9" name="直線コネクタ 3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00" name="テキスト ボックス 3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01" name="直線コネクタ 4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02" name="テキスト ボックス 40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3" name="直線コネクタ 4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4" name="テキスト ボックス 40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23622</xdr:rowOff>
    </xdr:from>
    <xdr:to>
      <xdr:col>23</xdr:col>
      <xdr:colOff>516889</xdr:colOff>
      <xdr:row>107</xdr:row>
      <xdr:rowOff>96774</xdr:rowOff>
    </xdr:to>
    <xdr:cxnSp macro="">
      <xdr:nvCxnSpPr>
        <xdr:cNvPr id="406" name="直線コネクタ 405"/>
        <xdr:cNvCxnSpPr/>
      </xdr:nvCxnSpPr>
      <xdr:spPr>
        <a:xfrm flipV="1">
          <a:off x="16318864" y="1734007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100601</xdr:rowOff>
    </xdr:from>
    <xdr:ext cx="405111" cy="259045"/>
    <xdr:sp macro="" textlink="">
      <xdr:nvSpPr>
        <xdr:cNvPr id="407" name="【庁舎】&#10;有形固定資産減価償却率最小値テキスト"/>
        <xdr:cNvSpPr txBox="1"/>
      </xdr:nvSpPr>
      <xdr:spPr>
        <a:xfrm>
          <a:off x="16408400" y="184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428625</xdr:colOff>
      <xdr:row>107</xdr:row>
      <xdr:rowOff>96774</xdr:rowOff>
    </xdr:from>
    <xdr:to>
      <xdr:col>23</xdr:col>
      <xdr:colOff>606425</xdr:colOff>
      <xdr:row>107</xdr:row>
      <xdr:rowOff>96774</xdr:rowOff>
    </xdr:to>
    <xdr:cxnSp macro="">
      <xdr:nvCxnSpPr>
        <xdr:cNvPr id="408" name="直線コネクタ 407"/>
        <xdr:cNvCxnSpPr/>
      </xdr:nvCxnSpPr>
      <xdr:spPr>
        <a:xfrm>
          <a:off x="16230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141749</xdr:rowOff>
    </xdr:from>
    <xdr:ext cx="405111" cy="259045"/>
    <xdr:sp macro="" textlink="">
      <xdr:nvSpPr>
        <xdr:cNvPr id="409" name="【庁舎】&#10;有形固定資産減価償却率最大値テキスト"/>
        <xdr:cNvSpPr txBox="1"/>
      </xdr:nvSpPr>
      <xdr:spPr>
        <a:xfrm>
          <a:off x="164084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23</xdr:col>
      <xdr:colOff>428625</xdr:colOff>
      <xdr:row>101</xdr:row>
      <xdr:rowOff>23622</xdr:rowOff>
    </xdr:from>
    <xdr:to>
      <xdr:col>23</xdr:col>
      <xdr:colOff>606425</xdr:colOff>
      <xdr:row>101</xdr:row>
      <xdr:rowOff>23622</xdr:rowOff>
    </xdr:to>
    <xdr:cxnSp macro="">
      <xdr:nvCxnSpPr>
        <xdr:cNvPr id="410" name="直線コネクタ 409"/>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87140</xdr:rowOff>
    </xdr:from>
    <xdr:ext cx="405111" cy="259045"/>
    <xdr:sp macro="" textlink="">
      <xdr:nvSpPr>
        <xdr:cNvPr id="411" name="【庁舎】&#10;有形固定資産減価償却率平均値テキスト"/>
        <xdr:cNvSpPr txBox="1"/>
      </xdr:nvSpPr>
      <xdr:spPr>
        <a:xfrm>
          <a:off x="16408400" y="17917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64263</xdr:rowOff>
    </xdr:from>
    <xdr:to>
      <xdr:col>23</xdr:col>
      <xdr:colOff>568325</xdr:colOff>
      <xdr:row>105</xdr:row>
      <xdr:rowOff>165863</xdr:rowOff>
    </xdr:to>
    <xdr:sp macro="" textlink="">
      <xdr:nvSpPr>
        <xdr:cNvPr id="412" name="フローチャート : 判断 411"/>
        <xdr:cNvSpPr/>
      </xdr:nvSpPr>
      <xdr:spPr>
        <a:xfrm>
          <a:off x="16268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3" name="テキスト ボックス 4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4" name="テキスト ボックス 4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5" name="テキスト ボックス 4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6" name="テキスト ボックス 4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7" name="テキスト ボックス 4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109982</xdr:rowOff>
    </xdr:from>
    <xdr:to>
      <xdr:col>23</xdr:col>
      <xdr:colOff>568325</xdr:colOff>
      <xdr:row>106</xdr:row>
      <xdr:rowOff>40132</xdr:rowOff>
    </xdr:to>
    <xdr:sp macro="" textlink="">
      <xdr:nvSpPr>
        <xdr:cNvPr id="418" name="円/楕円 417"/>
        <xdr:cNvSpPr/>
      </xdr:nvSpPr>
      <xdr:spPr>
        <a:xfrm>
          <a:off x="162687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88409</xdr:rowOff>
    </xdr:from>
    <xdr:ext cx="405111" cy="259045"/>
    <xdr:sp macro="" textlink="">
      <xdr:nvSpPr>
        <xdr:cNvPr id="419" name="【庁舎】&#10;有形固定資産減価償却率該当値テキスト"/>
        <xdr:cNvSpPr txBox="1"/>
      </xdr:nvSpPr>
      <xdr:spPr>
        <a:xfrm>
          <a:off x="16408400"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0" name="正方形/長方形 41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1" name="正方形/長方形 4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2" name="正方形/長方形 4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3" name="正方形/長方形 4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4" name="正方形/長方形 4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5" name="正方形/長方形 4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6" name="正方形/長方形 4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7" name="正方形/長方形 42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8" name="テキスト ボックス 4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9" name="直線コネクタ 4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30" name="テキスト ボックス 42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76200</xdr:rowOff>
    </xdr:from>
    <xdr:to>
      <xdr:col>33</xdr:col>
      <xdr:colOff>314325</xdr:colOff>
      <xdr:row>109</xdr:row>
      <xdr:rowOff>76200</xdr:rowOff>
    </xdr:to>
    <xdr:cxnSp macro="">
      <xdr:nvCxnSpPr>
        <xdr:cNvPr id="431" name="直線コネクタ 43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432" name="テキスト ボックス 43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433" name="直線コネクタ 43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434" name="テキスト ボックス 43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435" name="直線コネクタ 43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436" name="テキスト ボックス 43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7" name="直線コネクタ 4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8" name="テキスト ボックス 4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439" name="直線コネクタ 43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440" name="テキスト ボックス 43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441" name="直線コネクタ 44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442" name="テキスト ボックス 44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443" name="直線コネクタ 44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444" name="テキスト ボックス 44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5" name="直線コネクタ 4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6" name="テキスト ボックス 4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7"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87630</xdr:rowOff>
    </xdr:from>
    <xdr:to>
      <xdr:col>32</xdr:col>
      <xdr:colOff>186689</xdr:colOff>
      <xdr:row>108</xdr:row>
      <xdr:rowOff>101918</xdr:rowOff>
    </xdr:to>
    <xdr:cxnSp macro="">
      <xdr:nvCxnSpPr>
        <xdr:cNvPr id="448" name="直線コネクタ 447"/>
        <xdr:cNvCxnSpPr/>
      </xdr:nvCxnSpPr>
      <xdr:spPr>
        <a:xfrm flipV="1">
          <a:off x="22160864" y="17232630"/>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105745</xdr:rowOff>
    </xdr:from>
    <xdr:ext cx="469744" cy="259045"/>
    <xdr:sp macro="" textlink="">
      <xdr:nvSpPr>
        <xdr:cNvPr id="449" name="【庁舎】&#10;一人当たり面積最小値テキスト"/>
        <xdr:cNvSpPr txBox="1"/>
      </xdr:nvSpPr>
      <xdr:spPr>
        <a:xfrm>
          <a:off x="22250400" y="1862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32</xdr:col>
      <xdr:colOff>98425</xdr:colOff>
      <xdr:row>108</xdr:row>
      <xdr:rowOff>101918</xdr:rowOff>
    </xdr:from>
    <xdr:to>
      <xdr:col>32</xdr:col>
      <xdr:colOff>276225</xdr:colOff>
      <xdr:row>108</xdr:row>
      <xdr:rowOff>101918</xdr:rowOff>
    </xdr:to>
    <xdr:cxnSp macro="">
      <xdr:nvCxnSpPr>
        <xdr:cNvPr id="450" name="直線コネクタ 449"/>
        <xdr:cNvCxnSpPr/>
      </xdr:nvCxnSpPr>
      <xdr:spPr>
        <a:xfrm>
          <a:off x="22072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34307</xdr:rowOff>
    </xdr:from>
    <xdr:ext cx="469744" cy="259045"/>
    <xdr:sp macro="" textlink="">
      <xdr:nvSpPr>
        <xdr:cNvPr id="451" name="【庁舎】&#10;一人当たり面積最大値テキスト"/>
        <xdr:cNvSpPr txBox="1"/>
      </xdr:nvSpPr>
      <xdr:spPr>
        <a:xfrm>
          <a:off x="22250400" y="170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0.636</a:t>
          </a:r>
          <a:endParaRPr kumimoji="1" lang="ja-JP" altLang="en-US" sz="1000" b="1">
            <a:latin typeface="ＭＳ Ｐゴシック"/>
          </a:endParaRPr>
        </a:p>
      </xdr:txBody>
    </xdr:sp>
    <xdr:clientData/>
  </xdr:oneCellAnchor>
  <xdr:twoCellAnchor>
    <xdr:from>
      <xdr:col>32</xdr:col>
      <xdr:colOff>98425</xdr:colOff>
      <xdr:row>100</xdr:row>
      <xdr:rowOff>87630</xdr:rowOff>
    </xdr:from>
    <xdr:to>
      <xdr:col>32</xdr:col>
      <xdr:colOff>276225</xdr:colOff>
      <xdr:row>100</xdr:row>
      <xdr:rowOff>87630</xdr:rowOff>
    </xdr:to>
    <xdr:cxnSp macro="">
      <xdr:nvCxnSpPr>
        <xdr:cNvPr id="452" name="直線コネクタ 451"/>
        <xdr:cNvCxnSpPr/>
      </xdr:nvCxnSpPr>
      <xdr:spPr>
        <a:xfrm>
          <a:off x="22072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168291</xdr:rowOff>
    </xdr:from>
    <xdr:ext cx="469744" cy="259045"/>
    <xdr:sp macro="" textlink="">
      <xdr:nvSpPr>
        <xdr:cNvPr id="453" name="【庁舎】&#10;一人当たり面積平均値テキスト"/>
        <xdr:cNvSpPr txBox="1"/>
      </xdr:nvSpPr>
      <xdr:spPr>
        <a:xfrm>
          <a:off x="222504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145414</xdr:rowOff>
    </xdr:from>
    <xdr:to>
      <xdr:col>32</xdr:col>
      <xdr:colOff>238125</xdr:colOff>
      <xdr:row>105</xdr:row>
      <xdr:rowOff>75564</xdr:rowOff>
    </xdr:to>
    <xdr:sp macro="" textlink="">
      <xdr:nvSpPr>
        <xdr:cNvPr id="454" name="フローチャート : 判断 453"/>
        <xdr:cNvSpPr/>
      </xdr:nvSpPr>
      <xdr:spPr>
        <a:xfrm>
          <a:off x="22110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5" name="テキスト ボックス 4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6" name="テキスト ボックス 4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7" name="テキスト ボックス 4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8" name="テキスト ボックス 4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9" name="テキスト ボックス 4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48261</xdr:rowOff>
    </xdr:from>
    <xdr:to>
      <xdr:col>32</xdr:col>
      <xdr:colOff>238125</xdr:colOff>
      <xdr:row>106</xdr:row>
      <xdr:rowOff>149861</xdr:rowOff>
    </xdr:to>
    <xdr:sp macro="" textlink="">
      <xdr:nvSpPr>
        <xdr:cNvPr id="460" name="円/楕円 459"/>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26688</xdr:rowOff>
    </xdr:from>
    <xdr:ext cx="469744" cy="259045"/>
    <xdr:sp macro="" textlink="">
      <xdr:nvSpPr>
        <xdr:cNvPr id="461" name="【庁舎】&#10;一人当たり面積該当値テキスト"/>
        <xdr:cNvSpPr txBox="1"/>
      </xdr:nvSpPr>
      <xdr:spPr>
        <a:xfrm>
          <a:off x="222504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62" name="正方形/長方形 46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3" name="正方形/長方形 4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4" name="テキスト ボックス 46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類似団体と比較し、有形固定資産減価償却率は平均値である施設が多いが、</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については、類似団体平均を大きく上回っている。これは、耐用年数が</a:t>
          </a:r>
          <a:r>
            <a:rPr kumimoji="1" lang="ja-JP" altLang="en-US" sz="1100">
              <a:solidFill>
                <a:schemeClr val="dk1"/>
              </a:solidFill>
              <a:effectLst/>
              <a:latin typeface="+mn-lt"/>
              <a:ea typeface="+mn-ea"/>
              <a:cs typeface="+mn-cs"/>
            </a:rPr>
            <a:t>経過しているものが多い</a:t>
          </a:r>
          <a:r>
            <a:rPr kumimoji="1" lang="ja-JP" altLang="ja-JP" sz="1100">
              <a:solidFill>
                <a:schemeClr val="dk1"/>
              </a:solidFill>
              <a:effectLst/>
              <a:latin typeface="+mn-lt"/>
              <a:ea typeface="+mn-ea"/>
              <a:cs typeface="+mn-cs"/>
            </a:rPr>
            <a:t>ためである。</a:t>
          </a:r>
          <a:r>
            <a:rPr kumimoji="1" lang="ja-JP" altLang="en-US" sz="1100">
              <a:solidFill>
                <a:schemeClr val="dk1"/>
              </a:solidFill>
              <a:effectLst/>
              <a:latin typeface="+mn-lt"/>
              <a:ea typeface="+mn-ea"/>
              <a:cs typeface="+mn-cs"/>
            </a:rPr>
            <a:t>また、体育館・プールについては、類似団体を下回っている。これは、避難所となっている体育館の防災機能強化のため、平成２４年度から平成２５年度にかけて増築改修工事を行ったことが考えられる。</a:t>
          </a:r>
          <a:r>
            <a:rPr kumimoji="1" lang="ja-JP" altLang="ja-JP" sz="1100">
              <a:solidFill>
                <a:schemeClr val="dk1"/>
              </a:solidFill>
              <a:effectLst/>
              <a:latin typeface="+mn-lt"/>
              <a:ea typeface="+mn-ea"/>
              <a:cs typeface="+mn-cs"/>
            </a:rPr>
            <a:t>いずれの施設も、今後の維持管理にかかる経費の増加に留意しつつ、老朽化対策に取り組む必要がある。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勝央中核工業団地の誘致企業を中心に安定した税収があるものの、０．</a:t>
          </a:r>
          <a:r>
            <a:rPr lang="ja-JP" altLang="en-US" sz="1100">
              <a:solidFill>
                <a:schemeClr val="dk1"/>
              </a:solidFill>
              <a:effectLst/>
              <a:latin typeface="+mn-lt"/>
              <a:ea typeface="+mn-ea"/>
              <a:cs typeface="+mn-cs"/>
            </a:rPr>
            <a:t>５０</a:t>
          </a:r>
          <a:r>
            <a:rPr lang="ja-JP" altLang="ja-JP" sz="1100">
              <a:solidFill>
                <a:schemeClr val="dk1"/>
              </a:solidFill>
              <a:effectLst/>
              <a:latin typeface="+mn-lt"/>
              <a:ea typeface="+mn-ea"/>
              <a:cs typeface="+mn-cs"/>
            </a:rPr>
            <a:t>と類似団体平均</a:t>
          </a:r>
          <a:r>
            <a:rPr lang="ja-JP" altLang="en-US" sz="1100">
              <a:solidFill>
                <a:schemeClr val="dk1"/>
              </a:solidFill>
              <a:effectLst/>
              <a:latin typeface="+mn-lt"/>
              <a:ea typeface="+mn-ea"/>
              <a:cs typeface="+mn-cs"/>
            </a:rPr>
            <a:t>であ</a:t>
          </a:r>
          <a:r>
            <a:rPr lang="ja-JP" altLang="ja-JP" sz="1100">
              <a:solidFill>
                <a:schemeClr val="dk1"/>
              </a:solidFill>
              <a:effectLst/>
              <a:latin typeface="+mn-lt"/>
              <a:ea typeface="+mn-ea"/>
              <a:cs typeface="+mn-cs"/>
            </a:rPr>
            <a:t>る。今後も景気動向などによる法人町民税等の不安定要素が考えられる。</a:t>
          </a:r>
          <a:endParaRPr lang="ja-JP" altLang="ja-JP" sz="1400">
            <a:effectLst/>
          </a:endParaRPr>
        </a:p>
        <a:p>
          <a:r>
            <a:rPr lang="ja-JP" altLang="ja-JP" sz="1100">
              <a:solidFill>
                <a:schemeClr val="dk1"/>
              </a:solidFill>
              <a:effectLst/>
              <a:latin typeface="+mn-lt"/>
              <a:ea typeface="+mn-ea"/>
              <a:cs typeface="+mn-cs"/>
            </a:rPr>
            <a:t>３年間の傾向は、基準財政収入額、基準財政需要額</a:t>
          </a:r>
          <a:r>
            <a:rPr lang="ja-JP" altLang="en-US" sz="1100">
              <a:solidFill>
                <a:schemeClr val="dk1"/>
              </a:solidFill>
              <a:effectLst/>
              <a:latin typeface="+mn-lt"/>
              <a:ea typeface="+mn-ea"/>
              <a:cs typeface="+mn-cs"/>
            </a:rPr>
            <a:t>ともに増加傾向</a:t>
          </a:r>
          <a:r>
            <a:rPr lang="ja-JP" altLang="ja-JP" sz="1100">
              <a:solidFill>
                <a:schemeClr val="dk1"/>
              </a:solidFill>
              <a:effectLst/>
              <a:latin typeface="+mn-lt"/>
              <a:ea typeface="+mn-ea"/>
              <a:cs typeface="+mn-cs"/>
            </a:rPr>
            <a:t>、財政力指数は</a:t>
          </a:r>
          <a:r>
            <a:rPr lang="ja-JP" altLang="en-US" sz="1100">
              <a:solidFill>
                <a:schemeClr val="dk1"/>
              </a:solidFill>
              <a:effectLst/>
              <a:latin typeface="+mn-lt"/>
              <a:ea typeface="+mn-ea"/>
              <a:cs typeface="+mn-cs"/>
            </a:rPr>
            <a:t>ほぼ</a:t>
          </a:r>
          <a:r>
            <a:rPr lang="ja-JP" altLang="ja-JP" sz="1100">
              <a:solidFill>
                <a:schemeClr val="dk1"/>
              </a:solidFill>
              <a:effectLst/>
              <a:latin typeface="+mn-lt"/>
              <a:ea typeface="+mn-ea"/>
              <a:cs typeface="+mn-cs"/>
            </a:rPr>
            <a:t>横ばいである。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年度単年度については、基準財政収入額、基準財政需要額</a:t>
          </a:r>
          <a:r>
            <a:rPr lang="ja-JP" altLang="en-US" sz="1100">
              <a:solidFill>
                <a:schemeClr val="dk1"/>
              </a:solidFill>
              <a:effectLst/>
              <a:latin typeface="+mn-lt"/>
              <a:ea typeface="+mn-ea"/>
              <a:cs typeface="+mn-cs"/>
            </a:rPr>
            <a:t>ともに増加し</a:t>
          </a:r>
          <a:r>
            <a:rPr lang="ja-JP" altLang="ja-JP" sz="1100">
              <a:solidFill>
                <a:schemeClr val="dk1"/>
              </a:solidFill>
              <a:effectLst/>
              <a:latin typeface="+mn-lt"/>
              <a:ea typeface="+mn-ea"/>
              <a:cs typeface="+mn-cs"/>
            </a:rPr>
            <a:t>、財政力指数は上がっている。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24871</xdr:rowOff>
    </xdr:to>
    <xdr:cxnSp macro="">
      <xdr:nvCxnSpPr>
        <xdr:cNvPr id="71" name="直線コネクタ 70"/>
        <xdr:cNvCxnSpPr/>
      </xdr:nvCxnSpPr>
      <xdr:spPr>
        <a:xfrm flipV="1">
          <a:off x="4114800" y="738716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24871</xdr:rowOff>
    </xdr:from>
    <xdr:to>
      <xdr:col>6</xdr:col>
      <xdr:colOff>0</xdr:colOff>
      <xdr:row>43</xdr:row>
      <xdr:rowOff>24871</xdr:rowOff>
    </xdr:to>
    <xdr:cxnSp macro="">
      <xdr:nvCxnSpPr>
        <xdr:cNvPr id="74" name="直線コネクタ 73"/>
        <xdr:cNvCxnSpPr/>
      </xdr:nvCxnSpPr>
      <xdr:spPr>
        <a:xfrm>
          <a:off x="3225800" y="739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6" name="テキスト ボックス 75"/>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24871</xdr:rowOff>
    </xdr:from>
    <xdr:to>
      <xdr:col>4</xdr:col>
      <xdr:colOff>482600</xdr:colOff>
      <xdr:row>43</xdr:row>
      <xdr:rowOff>24871</xdr:rowOff>
    </xdr:to>
    <xdr:cxnSp macro="">
      <xdr:nvCxnSpPr>
        <xdr:cNvPr id="77" name="直線コネクタ 76"/>
        <xdr:cNvCxnSpPr/>
      </xdr:nvCxnSpPr>
      <xdr:spPr>
        <a:xfrm>
          <a:off x="2336800" y="739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45631</xdr:rowOff>
    </xdr:from>
    <xdr:ext cx="762000" cy="259045"/>
    <xdr:sp macro="" textlink="">
      <xdr:nvSpPr>
        <xdr:cNvPr id="79" name="テキスト ボックス 78"/>
        <xdr:cNvSpPr txBox="1"/>
      </xdr:nvSpPr>
      <xdr:spPr>
        <a:xfrm>
          <a:off x="2844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24871</xdr:rowOff>
    </xdr:to>
    <xdr:cxnSp macro="">
      <xdr:nvCxnSpPr>
        <xdr:cNvPr id="80" name="直線コネクタ 79"/>
        <xdr:cNvCxnSpPr/>
      </xdr:nvCxnSpPr>
      <xdr:spPr>
        <a:xfrm>
          <a:off x="1447800" y="738716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82" name="テキスト ボックス 81"/>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4" name="テキスト ボックス 83"/>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90" name="円/楕円 89"/>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91"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145521</xdr:rowOff>
    </xdr:from>
    <xdr:to>
      <xdr:col>6</xdr:col>
      <xdr:colOff>50800</xdr:colOff>
      <xdr:row>43</xdr:row>
      <xdr:rowOff>75671</xdr:rowOff>
    </xdr:to>
    <xdr:sp macro="" textlink="">
      <xdr:nvSpPr>
        <xdr:cNvPr id="92" name="円/楕円 91"/>
        <xdr:cNvSpPr/>
      </xdr:nvSpPr>
      <xdr:spPr>
        <a:xfrm>
          <a:off x="4064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60448</xdr:rowOff>
    </xdr:from>
    <xdr:ext cx="736600" cy="259045"/>
    <xdr:sp macro="" textlink="">
      <xdr:nvSpPr>
        <xdr:cNvPr id="93" name="テキスト ボックス 92"/>
        <xdr:cNvSpPr txBox="1"/>
      </xdr:nvSpPr>
      <xdr:spPr>
        <a:xfrm>
          <a:off x="3733800" y="743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145521</xdr:rowOff>
    </xdr:from>
    <xdr:to>
      <xdr:col>4</xdr:col>
      <xdr:colOff>533400</xdr:colOff>
      <xdr:row>43</xdr:row>
      <xdr:rowOff>75671</xdr:rowOff>
    </xdr:to>
    <xdr:sp macro="" textlink="">
      <xdr:nvSpPr>
        <xdr:cNvPr id="94" name="円/楕円 93"/>
        <xdr:cNvSpPr/>
      </xdr:nvSpPr>
      <xdr:spPr>
        <a:xfrm>
          <a:off x="3175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60448</xdr:rowOff>
    </xdr:from>
    <xdr:ext cx="762000" cy="259045"/>
    <xdr:sp macro="" textlink="">
      <xdr:nvSpPr>
        <xdr:cNvPr id="95" name="テキスト ボックス 94"/>
        <xdr:cNvSpPr txBox="1"/>
      </xdr:nvSpPr>
      <xdr:spPr>
        <a:xfrm>
          <a:off x="2844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145521</xdr:rowOff>
    </xdr:from>
    <xdr:to>
      <xdr:col>3</xdr:col>
      <xdr:colOff>330200</xdr:colOff>
      <xdr:row>43</xdr:row>
      <xdr:rowOff>75671</xdr:rowOff>
    </xdr:to>
    <xdr:sp macro="" textlink="">
      <xdr:nvSpPr>
        <xdr:cNvPr id="96" name="円/楕円 95"/>
        <xdr:cNvSpPr/>
      </xdr:nvSpPr>
      <xdr:spPr>
        <a:xfrm>
          <a:off x="2286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60448</xdr:rowOff>
    </xdr:from>
    <xdr:ext cx="762000" cy="259045"/>
    <xdr:sp macro="" textlink="">
      <xdr:nvSpPr>
        <xdr:cNvPr id="97" name="テキスト ボックス 96"/>
        <xdr:cNvSpPr txBox="1"/>
      </xdr:nvSpPr>
      <xdr:spPr>
        <a:xfrm>
          <a:off x="1955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8" name="円/楕円 97"/>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9" name="テキスト ボックス 98"/>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類似団体平均と比較すると高い数値である。</a:t>
          </a:r>
          <a:endParaRPr lang="ja-JP" altLang="ja-JP" sz="1400">
            <a:effectLst/>
          </a:endParaRPr>
        </a:p>
        <a:p>
          <a:r>
            <a:rPr lang="ja-JP" altLang="en-US" sz="1100">
              <a:solidFill>
                <a:schemeClr val="dk1"/>
              </a:solidFill>
              <a:effectLst/>
              <a:latin typeface="+mn-lt"/>
              <a:ea typeface="+mn-ea"/>
              <a:cs typeface="+mn-cs"/>
            </a:rPr>
            <a:t>平成２６年度は</a:t>
          </a:r>
          <a:r>
            <a:rPr lang="ja-JP" altLang="ja-JP" sz="1100">
              <a:solidFill>
                <a:schemeClr val="dk1"/>
              </a:solidFill>
              <a:effectLst/>
              <a:latin typeface="+mn-lt"/>
              <a:ea typeface="+mn-ea"/>
              <a:cs typeface="+mn-cs"/>
            </a:rPr>
            <a:t>下水道事業の法適化により、繰出基準の基準内適用（経常）となる項目に該当となり、経常充当一般財源が平成２５年度と比べて大幅に上昇した。</a:t>
          </a:r>
          <a:endParaRPr lang="ja-JP" altLang="ja-JP" sz="1400">
            <a:effectLst/>
          </a:endParaRPr>
        </a:p>
        <a:p>
          <a:r>
            <a:rPr lang="ja-JP" altLang="en-US" sz="1100">
              <a:solidFill>
                <a:schemeClr val="dk1"/>
              </a:solidFill>
              <a:effectLst/>
              <a:latin typeface="+mn-lt"/>
              <a:ea typeface="+mn-ea"/>
              <a:cs typeface="+mn-cs"/>
            </a:rPr>
            <a:t>平成２７年度は地方交付税、地方消費税交付金などの経常一般財源の伸び等により、平成２６年度と比べて若干改善した。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また、これまでも取り組んできた義務的経費の削減に努め、借入残高は減少傾向にあるが、今後も借入金の抑制を図らなければならない。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157056</xdr:rowOff>
    </xdr:to>
    <xdr:cxnSp macro="">
      <xdr:nvCxnSpPr>
        <xdr:cNvPr id="134" name="直線コネクタ 133"/>
        <xdr:cNvCxnSpPr/>
      </xdr:nvCxnSpPr>
      <xdr:spPr>
        <a:xfrm flipV="1">
          <a:off x="4114800" y="1069848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55033</xdr:rowOff>
    </xdr:from>
    <xdr:to>
      <xdr:col>6</xdr:col>
      <xdr:colOff>0</xdr:colOff>
      <xdr:row>62</xdr:row>
      <xdr:rowOff>157056</xdr:rowOff>
    </xdr:to>
    <xdr:cxnSp macro="">
      <xdr:nvCxnSpPr>
        <xdr:cNvPr id="137" name="直線コネクタ 136"/>
        <xdr:cNvCxnSpPr/>
      </xdr:nvCxnSpPr>
      <xdr:spPr>
        <a:xfrm>
          <a:off x="3225800" y="10513483"/>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39" name="テキスト ボックス 138"/>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162137</xdr:rowOff>
    </xdr:from>
    <xdr:to>
      <xdr:col>4</xdr:col>
      <xdr:colOff>482600</xdr:colOff>
      <xdr:row>61</xdr:row>
      <xdr:rowOff>55033</xdr:rowOff>
    </xdr:to>
    <xdr:cxnSp macro="">
      <xdr:nvCxnSpPr>
        <xdr:cNvPr id="140" name="直線コネクタ 139"/>
        <xdr:cNvCxnSpPr/>
      </xdr:nvCxnSpPr>
      <xdr:spPr>
        <a:xfrm>
          <a:off x="2336800" y="104491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42" name="テキスト ボックス 141"/>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101812</xdr:rowOff>
    </xdr:from>
    <xdr:to>
      <xdr:col>3</xdr:col>
      <xdr:colOff>279400</xdr:colOff>
      <xdr:row>60</xdr:row>
      <xdr:rowOff>162137</xdr:rowOff>
    </xdr:to>
    <xdr:cxnSp macro="">
      <xdr:nvCxnSpPr>
        <xdr:cNvPr id="143" name="直線コネクタ 142"/>
        <xdr:cNvCxnSpPr/>
      </xdr:nvCxnSpPr>
      <xdr:spPr>
        <a:xfrm>
          <a:off x="1447800" y="1038881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34307</xdr:rowOff>
    </xdr:from>
    <xdr:ext cx="762000" cy="259045"/>
    <xdr:sp macro="" textlink="">
      <xdr:nvSpPr>
        <xdr:cNvPr id="145" name="テキスト ボックス 144"/>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46372</xdr:rowOff>
    </xdr:from>
    <xdr:ext cx="762000" cy="259045"/>
    <xdr:sp macro="" textlink="">
      <xdr:nvSpPr>
        <xdr:cNvPr id="147" name="テキスト ボックス 146"/>
        <xdr:cNvSpPr txBox="1"/>
      </xdr:nvSpPr>
      <xdr:spPr>
        <a:xfrm>
          <a:off x="1066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53" name="円/楕円 152"/>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161307</xdr:rowOff>
    </xdr:from>
    <xdr:ext cx="762000" cy="259045"/>
    <xdr:sp macro="" textlink="">
      <xdr:nvSpPr>
        <xdr:cNvPr id="154"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106256</xdr:rowOff>
    </xdr:from>
    <xdr:to>
      <xdr:col>6</xdr:col>
      <xdr:colOff>50800</xdr:colOff>
      <xdr:row>63</xdr:row>
      <xdr:rowOff>36406</xdr:rowOff>
    </xdr:to>
    <xdr:sp macro="" textlink="">
      <xdr:nvSpPr>
        <xdr:cNvPr id="155" name="円/楕円 154"/>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56" name="テキスト ボックス 15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4233</xdr:rowOff>
    </xdr:from>
    <xdr:to>
      <xdr:col>4</xdr:col>
      <xdr:colOff>533400</xdr:colOff>
      <xdr:row>61</xdr:row>
      <xdr:rowOff>105833</xdr:rowOff>
    </xdr:to>
    <xdr:sp macro="" textlink="">
      <xdr:nvSpPr>
        <xdr:cNvPr id="157" name="円/楕円 156"/>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90610</xdr:rowOff>
    </xdr:from>
    <xdr:ext cx="762000" cy="259045"/>
    <xdr:sp macro="" textlink="">
      <xdr:nvSpPr>
        <xdr:cNvPr id="158" name="テキスト ボックス 157"/>
        <xdr:cNvSpPr txBox="1"/>
      </xdr:nvSpPr>
      <xdr:spPr>
        <a:xfrm>
          <a:off x="2844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111337</xdr:rowOff>
    </xdr:from>
    <xdr:to>
      <xdr:col>3</xdr:col>
      <xdr:colOff>330200</xdr:colOff>
      <xdr:row>61</xdr:row>
      <xdr:rowOff>41487</xdr:rowOff>
    </xdr:to>
    <xdr:sp macro="" textlink="">
      <xdr:nvSpPr>
        <xdr:cNvPr id="159" name="円/楕円 158"/>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51664</xdr:rowOff>
    </xdr:from>
    <xdr:ext cx="762000" cy="259045"/>
    <xdr:sp macro="" textlink="">
      <xdr:nvSpPr>
        <xdr:cNvPr id="160" name="テキスト ボックス 159"/>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51012</xdr:rowOff>
    </xdr:from>
    <xdr:to>
      <xdr:col>2</xdr:col>
      <xdr:colOff>127000</xdr:colOff>
      <xdr:row>60</xdr:row>
      <xdr:rowOff>152612</xdr:rowOff>
    </xdr:to>
    <xdr:sp macro="" textlink="">
      <xdr:nvSpPr>
        <xdr:cNvPr id="161" name="円/楕円 160"/>
        <xdr:cNvSpPr/>
      </xdr:nvSpPr>
      <xdr:spPr>
        <a:xfrm>
          <a:off x="1397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162789</xdr:rowOff>
    </xdr:from>
    <xdr:ext cx="762000" cy="259045"/>
    <xdr:sp macro="" textlink="">
      <xdr:nvSpPr>
        <xdr:cNvPr id="162" name="テキスト ボックス 161"/>
        <xdr:cNvSpPr txBox="1"/>
      </xdr:nvSpPr>
      <xdr:spPr>
        <a:xfrm>
          <a:off x="1066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[141,197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類似団体と比較すると下回っているが、前年度に比較して若干増加している。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年度については、人件費は職員数の</a:t>
          </a:r>
          <a:r>
            <a:rPr lang="ja-JP" altLang="en-US" sz="1100">
              <a:solidFill>
                <a:schemeClr val="dk1"/>
              </a:solidFill>
              <a:effectLst/>
              <a:latin typeface="+mn-lt"/>
              <a:ea typeface="+mn-ea"/>
              <a:cs typeface="+mn-cs"/>
            </a:rPr>
            <a:t>増減はなく０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、物件費は</a:t>
          </a:r>
          <a:r>
            <a:rPr lang="ja-JP" altLang="en-US" sz="1100">
              <a:solidFill>
                <a:schemeClr val="dk1"/>
              </a:solidFill>
              <a:effectLst/>
              <a:latin typeface="+mn-lt"/>
              <a:ea typeface="+mn-ea"/>
              <a:cs typeface="+mn-cs"/>
            </a:rPr>
            <a:t>１５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、維持補修費は</a:t>
          </a:r>
          <a:r>
            <a:rPr lang="ja-JP" altLang="en-US" sz="1100">
              <a:solidFill>
                <a:schemeClr val="dk1"/>
              </a:solidFill>
              <a:effectLst/>
              <a:latin typeface="+mn-lt"/>
              <a:ea typeface="+mn-ea"/>
              <a:cs typeface="+mn-cs"/>
            </a:rPr>
            <a:t>１５</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11001</xdr:rowOff>
    </xdr:from>
    <xdr:to>
      <xdr:col>7</xdr:col>
      <xdr:colOff>152400</xdr:colOff>
      <xdr:row>82</xdr:row>
      <xdr:rowOff>25690</xdr:rowOff>
    </xdr:to>
    <xdr:cxnSp macro="">
      <xdr:nvCxnSpPr>
        <xdr:cNvPr id="196" name="直線コネクタ 195"/>
        <xdr:cNvCxnSpPr/>
      </xdr:nvCxnSpPr>
      <xdr:spPr>
        <a:xfrm>
          <a:off x="4114800" y="14069901"/>
          <a:ext cx="8382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8677</xdr:rowOff>
    </xdr:from>
    <xdr:to>
      <xdr:col>6</xdr:col>
      <xdr:colOff>0</xdr:colOff>
      <xdr:row>82</xdr:row>
      <xdr:rowOff>11001</xdr:rowOff>
    </xdr:to>
    <xdr:cxnSp macro="">
      <xdr:nvCxnSpPr>
        <xdr:cNvPr id="199" name="直線コネクタ 198"/>
        <xdr:cNvCxnSpPr/>
      </xdr:nvCxnSpPr>
      <xdr:spPr>
        <a:xfrm>
          <a:off x="3225800" y="14067577"/>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201" name="テキスト ボックス 200"/>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166475</xdr:rowOff>
    </xdr:from>
    <xdr:to>
      <xdr:col>4</xdr:col>
      <xdr:colOff>482600</xdr:colOff>
      <xdr:row>82</xdr:row>
      <xdr:rowOff>8677</xdr:rowOff>
    </xdr:to>
    <xdr:cxnSp macro="">
      <xdr:nvCxnSpPr>
        <xdr:cNvPr id="202" name="直線コネクタ 201"/>
        <xdr:cNvCxnSpPr/>
      </xdr:nvCxnSpPr>
      <xdr:spPr>
        <a:xfrm>
          <a:off x="2336800" y="14053925"/>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4" name="テキスト ボックス 203"/>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166475</xdr:rowOff>
    </xdr:from>
    <xdr:to>
      <xdr:col>3</xdr:col>
      <xdr:colOff>279400</xdr:colOff>
      <xdr:row>82</xdr:row>
      <xdr:rowOff>629</xdr:rowOff>
    </xdr:to>
    <xdr:cxnSp macro="">
      <xdr:nvCxnSpPr>
        <xdr:cNvPr id="205" name="直線コネクタ 204"/>
        <xdr:cNvCxnSpPr/>
      </xdr:nvCxnSpPr>
      <xdr:spPr>
        <a:xfrm flipV="1">
          <a:off x="1447800" y="14053925"/>
          <a:ext cx="889000" cy="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7" name="テキスト ボックス 206"/>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9" name="テキスト ボックス 208"/>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146340</xdr:rowOff>
    </xdr:from>
    <xdr:to>
      <xdr:col>7</xdr:col>
      <xdr:colOff>203200</xdr:colOff>
      <xdr:row>82</xdr:row>
      <xdr:rowOff>76490</xdr:rowOff>
    </xdr:to>
    <xdr:sp macro="" textlink="">
      <xdr:nvSpPr>
        <xdr:cNvPr id="215" name="円/楕円 214"/>
        <xdr:cNvSpPr/>
      </xdr:nvSpPr>
      <xdr:spPr>
        <a:xfrm>
          <a:off x="4902200" y="1403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67617</xdr:rowOff>
    </xdr:from>
    <xdr:ext cx="762000" cy="259045"/>
    <xdr:sp macro="" textlink="">
      <xdr:nvSpPr>
        <xdr:cNvPr id="216" name="人件費・物件費等の状況該当値テキスト"/>
        <xdr:cNvSpPr txBox="1"/>
      </xdr:nvSpPr>
      <xdr:spPr>
        <a:xfrm>
          <a:off x="5041900" y="1395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141,197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131651</xdr:rowOff>
    </xdr:from>
    <xdr:to>
      <xdr:col>6</xdr:col>
      <xdr:colOff>50800</xdr:colOff>
      <xdr:row>82</xdr:row>
      <xdr:rowOff>61801</xdr:rowOff>
    </xdr:to>
    <xdr:sp macro="" textlink="">
      <xdr:nvSpPr>
        <xdr:cNvPr id="217" name="円/楕円 216"/>
        <xdr:cNvSpPr/>
      </xdr:nvSpPr>
      <xdr:spPr>
        <a:xfrm>
          <a:off x="4064000" y="1401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71978</xdr:rowOff>
    </xdr:from>
    <xdr:ext cx="736600" cy="259045"/>
    <xdr:sp macro="" textlink="">
      <xdr:nvSpPr>
        <xdr:cNvPr id="218" name="テキスト ボックス 217"/>
        <xdr:cNvSpPr txBox="1"/>
      </xdr:nvSpPr>
      <xdr:spPr>
        <a:xfrm>
          <a:off x="3733800" y="1378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129327</xdr:rowOff>
    </xdr:from>
    <xdr:to>
      <xdr:col>4</xdr:col>
      <xdr:colOff>533400</xdr:colOff>
      <xdr:row>82</xdr:row>
      <xdr:rowOff>59477</xdr:rowOff>
    </xdr:to>
    <xdr:sp macro="" textlink="">
      <xdr:nvSpPr>
        <xdr:cNvPr id="219" name="円/楕円 218"/>
        <xdr:cNvSpPr/>
      </xdr:nvSpPr>
      <xdr:spPr>
        <a:xfrm>
          <a:off x="3175000" y="140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69654</xdr:rowOff>
    </xdr:from>
    <xdr:ext cx="762000" cy="259045"/>
    <xdr:sp macro="" textlink="">
      <xdr:nvSpPr>
        <xdr:cNvPr id="220" name="テキスト ボックス 219"/>
        <xdr:cNvSpPr txBox="1"/>
      </xdr:nvSpPr>
      <xdr:spPr>
        <a:xfrm>
          <a:off x="2844800" y="1378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115675</xdr:rowOff>
    </xdr:from>
    <xdr:to>
      <xdr:col>3</xdr:col>
      <xdr:colOff>330200</xdr:colOff>
      <xdr:row>82</xdr:row>
      <xdr:rowOff>45825</xdr:rowOff>
    </xdr:to>
    <xdr:sp macro="" textlink="">
      <xdr:nvSpPr>
        <xdr:cNvPr id="221" name="円/楕円 220"/>
        <xdr:cNvSpPr/>
      </xdr:nvSpPr>
      <xdr:spPr>
        <a:xfrm>
          <a:off x="2286000" y="140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56002</xdr:rowOff>
    </xdr:from>
    <xdr:ext cx="762000" cy="259045"/>
    <xdr:sp macro="" textlink="">
      <xdr:nvSpPr>
        <xdr:cNvPr id="222" name="テキスト ボックス 221"/>
        <xdr:cNvSpPr txBox="1"/>
      </xdr:nvSpPr>
      <xdr:spPr>
        <a:xfrm>
          <a:off x="1955800" y="1377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121279</xdr:rowOff>
    </xdr:from>
    <xdr:to>
      <xdr:col>2</xdr:col>
      <xdr:colOff>127000</xdr:colOff>
      <xdr:row>82</xdr:row>
      <xdr:rowOff>51429</xdr:rowOff>
    </xdr:to>
    <xdr:sp macro="" textlink="">
      <xdr:nvSpPr>
        <xdr:cNvPr id="223" name="円/楕円 222"/>
        <xdr:cNvSpPr/>
      </xdr:nvSpPr>
      <xdr:spPr>
        <a:xfrm>
          <a:off x="1397000" y="140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61606</xdr:rowOff>
    </xdr:from>
    <xdr:ext cx="762000" cy="259045"/>
    <xdr:sp macro="" textlink="">
      <xdr:nvSpPr>
        <xdr:cNvPr id="224" name="テキスト ボックス 223"/>
        <xdr:cNvSpPr txBox="1"/>
      </xdr:nvSpPr>
      <xdr:spPr>
        <a:xfrm>
          <a:off x="1066800" y="1377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類似団体に比較し、平均の数値である。</a:t>
          </a:r>
          <a:endParaRPr lang="ja-JP" altLang="ja-JP" sz="1400">
            <a:effectLst/>
          </a:endParaRPr>
        </a:p>
        <a:p>
          <a:r>
            <a:rPr lang="ja-JP" altLang="ja-JP" sz="1100">
              <a:solidFill>
                <a:schemeClr val="dk1"/>
              </a:solidFill>
              <a:effectLst/>
              <a:latin typeface="+mn-lt"/>
              <a:ea typeface="+mn-ea"/>
              <a:cs typeface="+mn-cs"/>
            </a:rPr>
            <a:t>町の職員数が採用年度によりばらつきがある。人事院勧告に従い適正な給与改定を行っているが、今後なお一層の適正化に努める。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164592</xdr:rowOff>
    </xdr:from>
    <xdr:to>
      <xdr:col>24</xdr:col>
      <xdr:colOff>558800</xdr:colOff>
      <xdr:row>85</xdr:row>
      <xdr:rowOff>108965</xdr:rowOff>
    </xdr:to>
    <xdr:cxnSp macro="">
      <xdr:nvCxnSpPr>
        <xdr:cNvPr id="256" name="直線コネクタ 255"/>
        <xdr:cNvCxnSpPr/>
      </xdr:nvCxnSpPr>
      <xdr:spPr>
        <a:xfrm>
          <a:off x="16179800" y="14566392"/>
          <a:ext cx="838200" cy="1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53103</xdr:rowOff>
    </xdr:from>
    <xdr:ext cx="762000" cy="259045"/>
    <xdr:sp macro="" textlink="">
      <xdr:nvSpPr>
        <xdr:cNvPr id="257" name="給与水準   （国との比較）平均値テキスト"/>
        <xdr:cNvSpPr txBox="1"/>
      </xdr:nvSpPr>
      <xdr:spPr>
        <a:xfrm>
          <a:off x="17106900" y="14283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84</xdr:row>
      <xdr:rowOff>164592</xdr:rowOff>
    </xdr:to>
    <xdr:cxnSp macro="">
      <xdr:nvCxnSpPr>
        <xdr:cNvPr id="259" name="直線コネクタ 258"/>
        <xdr:cNvCxnSpPr/>
      </xdr:nvCxnSpPr>
      <xdr:spPr>
        <a:xfrm>
          <a:off x="15290800" y="1455673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7620</xdr:rowOff>
    </xdr:from>
    <xdr:to>
      <xdr:col>23</xdr:col>
      <xdr:colOff>457200</xdr:colOff>
      <xdr:row>84</xdr:row>
      <xdr:rowOff>109220</xdr:rowOff>
    </xdr:to>
    <xdr:sp macro="" textlink="">
      <xdr:nvSpPr>
        <xdr:cNvPr id="260" name="フローチャート : 判断 259"/>
        <xdr:cNvSpPr/>
      </xdr:nvSpPr>
      <xdr:spPr>
        <a:xfrm>
          <a:off x="16129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61" name="テキスト ボックス 260"/>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88</xdr:row>
      <xdr:rowOff>144780</xdr:rowOff>
    </xdr:to>
    <xdr:cxnSp macro="">
      <xdr:nvCxnSpPr>
        <xdr:cNvPr id="262" name="直線コネクタ 261"/>
        <xdr:cNvCxnSpPr/>
      </xdr:nvCxnSpPr>
      <xdr:spPr>
        <a:xfrm flipV="1">
          <a:off x="14401800" y="1455673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3" name="フローチャート : 判断 262"/>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4" name="テキスト ボックス 263"/>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144780</xdr:rowOff>
    </xdr:from>
    <xdr:to>
      <xdr:col>21</xdr:col>
      <xdr:colOff>0</xdr:colOff>
      <xdr:row>89</xdr:row>
      <xdr:rowOff>40894</xdr:rowOff>
    </xdr:to>
    <xdr:cxnSp macro="">
      <xdr:nvCxnSpPr>
        <xdr:cNvPr id="265" name="直線コネクタ 264"/>
        <xdr:cNvCxnSpPr/>
      </xdr:nvCxnSpPr>
      <xdr:spPr>
        <a:xfrm flipV="1">
          <a:off x="13512800" y="152323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74676</xdr:rowOff>
    </xdr:from>
    <xdr:to>
      <xdr:col>21</xdr:col>
      <xdr:colOff>50800</xdr:colOff>
      <xdr:row>89</xdr:row>
      <xdr:rowOff>4826</xdr:rowOff>
    </xdr:to>
    <xdr:sp macro="" textlink="">
      <xdr:nvSpPr>
        <xdr:cNvPr id="266" name="フローチャート : 判断 265"/>
        <xdr:cNvSpPr/>
      </xdr:nvSpPr>
      <xdr:spPr>
        <a:xfrm>
          <a:off x="14351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15003</xdr:rowOff>
    </xdr:from>
    <xdr:ext cx="762000" cy="259045"/>
    <xdr:sp macro="" textlink="">
      <xdr:nvSpPr>
        <xdr:cNvPr id="267" name="テキスト ボックス 266"/>
        <xdr:cNvSpPr txBox="1"/>
      </xdr:nvSpPr>
      <xdr:spPr>
        <a:xfrm>
          <a:off x="14020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68" name="フローチャート : 判断 267"/>
        <xdr:cNvSpPr/>
      </xdr:nvSpPr>
      <xdr:spPr>
        <a:xfrm>
          <a:off x="13462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5351</xdr:rowOff>
    </xdr:from>
    <xdr:ext cx="762000" cy="259045"/>
    <xdr:sp macro="" textlink="">
      <xdr:nvSpPr>
        <xdr:cNvPr id="269" name="テキスト ボックス 268"/>
        <xdr:cNvSpPr txBox="1"/>
      </xdr:nvSpPr>
      <xdr:spPr>
        <a:xfrm>
          <a:off x="13131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75" name="円/楕円 274"/>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30242</xdr:rowOff>
    </xdr:from>
    <xdr:ext cx="762000" cy="259045"/>
    <xdr:sp macro="" textlink="">
      <xdr:nvSpPr>
        <xdr:cNvPr id="276" name="給与水準   （国との比較）該当値テキスト"/>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113792</xdr:rowOff>
    </xdr:from>
    <xdr:to>
      <xdr:col>23</xdr:col>
      <xdr:colOff>457200</xdr:colOff>
      <xdr:row>85</xdr:row>
      <xdr:rowOff>43942</xdr:rowOff>
    </xdr:to>
    <xdr:sp macro="" textlink="">
      <xdr:nvSpPr>
        <xdr:cNvPr id="277" name="円/楕円 276"/>
        <xdr:cNvSpPr/>
      </xdr:nvSpPr>
      <xdr:spPr>
        <a:xfrm>
          <a:off x="16129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28719</xdr:rowOff>
    </xdr:from>
    <xdr:ext cx="736600" cy="259045"/>
    <xdr:sp macro="" textlink="">
      <xdr:nvSpPr>
        <xdr:cNvPr id="278" name="テキスト ボックス 277"/>
        <xdr:cNvSpPr txBox="1"/>
      </xdr:nvSpPr>
      <xdr:spPr>
        <a:xfrm>
          <a:off x="15798800" y="1460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9" name="円/楕円 278"/>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19066</xdr:rowOff>
    </xdr:from>
    <xdr:ext cx="762000" cy="259045"/>
    <xdr:sp macro="" textlink="">
      <xdr:nvSpPr>
        <xdr:cNvPr id="280" name="テキスト ボックス 279"/>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1" name="円/楕円 280"/>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2" name="テキスト ボックス 281"/>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161544</xdr:rowOff>
    </xdr:from>
    <xdr:to>
      <xdr:col>19</xdr:col>
      <xdr:colOff>533400</xdr:colOff>
      <xdr:row>89</xdr:row>
      <xdr:rowOff>91694</xdr:rowOff>
    </xdr:to>
    <xdr:sp macro="" textlink="">
      <xdr:nvSpPr>
        <xdr:cNvPr id="283" name="円/楕円 282"/>
        <xdr:cNvSpPr/>
      </xdr:nvSpPr>
      <xdr:spPr>
        <a:xfrm>
          <a:off x="13462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76471</xdr:rowOff>
    </xdr:from>
    <xdr:ext cx="762000" cy="259045"/>
    <xdr:sp macro="" textlink="">
      <xdr:nvSpPr>
        <xdr:cNvPr id="284" name="テキスト ボックス 283"/>
        <xdr:cNvSpPr txBox="1"/>
      </xdr:nvSpPr>
      <xdr:spPr>
        <a:xfrm>
          <a:off x="13131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類似団体と比較し、ほぼ平均である。</a:t>
          </a:r>
          <a:endParaRPr lang="ja-JP" altLang="ja-JP" sz="1400">
            <a:effectLst/>
          </a:endParaRPr>
        </a:p>
        <a:p>
          <a:r>
            <a:rPr lang="ja-JP" altLang="ja-JP" sz="1100">
              <a:solidFill>
                <a:schemeClr val="dk1"/>
              </a:solidFill>
              <a:effectLst/>
              <a:latin typeface="+mn-lt"/>
              <a:ea typeface="+mn-ea"/>
              <a:cs typeface="+mn-cs"/>
            </a:rPr>
            <a:t>行政改革（人件費の抑制）を行い退職者不補充としていた経緯があり、定数より低く抑えられている。今後も退職者と新規採用者とのバランスを考慮し、定員管理を行う。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61</xdr:row>
      <xdr:rowOff>5165</xdr:rowOff>
    </xdr:to>
    <xdr:cxnSp macro="">
      <xdr:nvCxnSpPr>
        <xdr:cNvPr id="319" name="直線コネクタ 318"/>
        <xdr:cNvCxnSpPr/>
      </xdr:nvCxnSpPr>
      <xdr:spPr>
        <a:xfrm>
          <a:off x="16179800" y="10433050"/>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135594</xdr:rowOff>
    </xdr:from>
    <xdr:to>
      <xdr:col>23</xdr:col>
      <xdr:colOff>406400</xdr:colOff>
      <xdr:row>60</xdr:row>
      <xdr:rowOff>146050</xdr:rowOff>
    </xdr:to>
    <xdr:cxnSp macro="">
      <xdr:nvCxnSpPr>
        <xdr:cNvPr id="322" name="直線コネクタ 321"/>
        <xdr:cNvCxnSpPr/>
      </xdr:nvCxnSpPr>
      <xdr:spPr>
        <a:xfrm>
          <a:off x="15290800" y="10422594"/>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3" name="フローチャート : 判断 322"/>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24" name="テキスト ボックス 323"/>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98594</xdr:rowOff>
    </xdr:from>
    <xdr:to>
      <xdr:col>22</xdr:col>
      <xdr:colOff>203200</xdr:colOff>
      <xdr:row>60</xdr:row>
      <xdr:rowOff>135594</xdr:rowOff>
    </xdr:to>
    <xdr:cxnSp macro="">
      <xdr:nvCxnSpPr>
        <xdr:cNvPr id="325" name="直線コネクタ 324"/>
        <xdr:cNvCxnSpPr/>
      </xdr:nvCxnSpPr>
      <xdr:spPr>
        <a:xfrm>
          <a:off x="14401800" y="1038559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6" name="フローチャート : 判断 325"/>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27" name="テキスト ボックス 326"/>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98594</xdr:rowOff>
    </xdr:from>
    <xdr:to>
      <xdr:col>21</xdr:col>
      <xdr:colOff>0</xdr:colOff>
      <xdr:row>60</xdr:row>
      <xdr:rowOff>129159</xdr:rowOff>
    </xdr:to>
    <xdr:cxnSp macro="">
      <xdr:nvCxnSpPr>
        <xdr:cNvPr id="328" name="直線コネクタ 327"/>
        <xdr:cNvCxnSpPr/>
      </xdr:nvCxnSpPr>
      <xdr:spPr>
        <a:xfrm flipV="1">
          <a:off x="13512800" y="10385594"/>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0" name="テキスト ボックス 329"/>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1" name="フローチャート : 判断 330"/>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132224</xdr:rowOff>
    </xdr:from>
    <xdr:ext cx="762000" cy="259045"/>
    <xdr:sp macro="" textlink="">
      <xdr:nvSpPr>
        <xdr:cNvPr id="332" name="テキスト ボックス 331"/>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125815</xdr:rowOff>
    </xdr:from>
    <xdr:to>
      <xdr:col>24</xdr:col>
      <xdr:colOff>609600</xdr:colOff>
      <xdr:row>61</xdr:row>
      <xdr:rowOff>55965</xdr:rowOff>
    </xdr:to>
    <xdr:sp macro="" textlink="">
      <xdr:nvSpPr>
        <xdr:cNvPr id="338" name="円/楕円 337"/>
        <xdr:cNvSpPr/>
      </xdr:nvSpPr>
      <xdr:spPr>
        <a:xfrm>
          <a:off x="16967200" y="104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97892</xdr:rowOff>
    </xdr:from>
    <xdr:ext cx="762000" cy="259045"/>
    <xdr:sp macro="" textlink="">
      <xdr:nvSpPr>
        <xdr:cNvPr id="339" name="定員管理の状況該当値テキスト"/>
        <xdr:cNvSpPr txBox="1"/>
      </xdr:nvSpPr>
      <xdr:spPr>
        <a:xfrm>
          <a:off x="17106900" y="1038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40" name="円/楕円 339"/>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10177</xdr:rowOff>
    </xdr:from>
    <xdr:ext cx="736600" cy="259045"/>
    <xdr:sp macro="" textlink="">
      <xdr:nvSpPr>
        <xdr:cNvPr id="341" name="テキスト ボックス 340"/>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84794</xdr:rowOff>
    </xdr:from>
    <xdr:to>
      <xdr:col>22</xdr:col>
      <xdr:colOff>254000</xdr:colOff>
      <xdr:row>61</xdr:row>
      <xdr:rowOff>14944</xdr:rowOff>
    </xdr:to>
    <xdr:sp macro="" textlink="">
      <xdr:nvSpPr>
        <xdr:cNvPr id="342" name="円/楕円 341"/>
        <xdr:cNvSpPr/>
      </xdr:nvSpPr>
      <xdr:spPr>
        <a:xfrm>
          <a:off x="15240000" y="103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171171</xdr:rowOff>
    </xdr:from>
    <xdr:ext cx="762000" cy="259045"/>
    <xdr:sp macro="" textlink="">
      <xdr:nvSpPr>
        <xdr:cNvPr id="343" name="テキスト ボックス 342"/>
        <xdr:cNvSpPr txBox="1"/>
      </xdr:nvSpPr>
      <xdr:spPr>
        <a:xfrm>
          <a:off x="14909800" y="1045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47794</xdr:rowOff>
    </xdr:from>
    <xdr:to>
      <xdr:col>21</xdr:col>
      <xdr:colOff>50800</xdr:colOff>
      <xdr:row>60</xdr:row>
      <xdr:rowOff>149394</xdr:rowOff>
    </xdr:to>
    <xdr:sp macro="" textlink="">
      <xdr:nvSpPr>
        <xdr:cNvPr id="344" name="円/楕円 343"/>
        <xdr:cNvSpPr/>
      </xdr:nvSpPr>
      <xdr:spPr>
        <a:xfrm>
          <a:off x="14351000" y="103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134171</xdr:rowOff>
    </xdr:from>
    <xdr:ext cx="762000" cy="259045"/>
    <xdr:sp macro="" textlink="">
      <xdr:nvSpPr>
        <xdr:cNvPr id="345" name="テキスト ボックス 344"/>
        <xdr:cNvSpPr txBox="1"/>
      </xdr:nvSpPr>
      <xdr:spPr>
        <a:xfrm>
          <a:off x="14020800" y="1042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78359</xdr:rowOff>
    </xdr:from>
    <xdr:to>
      <xdr:col>19</xdr:col>
      <xdr:colOff>533400</xdr:colOff>
      <xdr:row>61</xdr:row>
      <xdr:rowOff>8509</xdr:rowOff>
    </xdr:to>
    <xdr:sp macro="" textlink="">
      <xdr:nvSpPr>
        <xdr:cNvPr id="346" name="円/楕円 345"/>
        <xdr:cNvSpPr/>
      </xdr:nvSpPr>
      <xdr:spPr>
        <a:xfrm>
          <a:off x="13462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164736</xdr:rowOff>
    </xdr:from>
    <xdr:ext cx="762000" cy="259045"/>
    <xdr:sp macro="" textlink="">
      <xdr:nvSpPr>
        <xdr:cNvPr id="347" name="テキスト ボックス 346"/>
        <xdr:cNvSpPr txBox="1"/>
      </xdr:nvSpPr>
      <xdr:spPr>
        <a:xfrm>
          <a:off x="13131800" y="104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類似団体の平均と比較し、高い数値である。</a:t>
          </a:r>
          <a:endParaRPr lang="ja-JP" altLang="ja-JP" sz="1400">
            <a:effectLst/>
          </a:endParaRPr>
        </a:p>
        <a:p>
          <a:r>
            <a:rPr lang="ja-JP" altLang="ja-JP" sz="1100">
              <a:solidFill>
                <a:schemeClr val="dk1"/>
              </a:solidFill>
              <a:effectLst/>
              <a:latin typeface="+mn-lt"/>
              <a:ea typeface="+mn-ea"/>
              <a:cs typeface="+mn-cs"/>
            </a:rPr>
            <a:t>地方債の発行抑制に努めなければならないが、今後の事業計画により発行額が増加し、高い数値が続く可能性がある。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83759</xdr:rowOff>
    </xdr:from>
    <xdr:to>
      <xdr:col>24</xdr:col>
      <xdr:colOff>558800</xdr:colOff>
      <xdr:row>43</xdr:row>
      <xdr:rowOff>95250</xdr:rowOff>
    </xdr:to>
    <xdr:cxnSp macro="">
      <xdr:nvCxnSpPr>
        <xdr:cNvPr id="384" name="直線コネクタ 383"/>
        <xdr:cNvCxnSpPr/>
      </xdr:nvCxnSpPr>
      <xdr:spPr>
        <a:xfrm flipV="1">
          <a:off x="16179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5"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60778</xdr:rowOff>
    </xdr:from>
    <xdr:to>
      <xdr:col>23</xdr:col>
      <xdr:colOff>406400</xdr:colOff>
      <xdr:row>43</xdr:row>
      <xdr:rowOff>95250</xdr:rowOff>
    </xdr:to>
    <xdr:cxnSp macro="">
      <xdr:nvCxnSpPr>
        <xdr:cNvPr id="387" name="直線コネクタ 386"/>
        <xdr:cNvCxnSpPr/>
      </xdr:nvCxnSpPr>
      <xdr:spPr>
        <a:xfrm>
          <a:off x="15290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88" name="フローチャート : 判断 387"/>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129618</xdr:rowOff>
    </xdr:from>
    <xdr:ext cx="736600" cy="259045"/>
    <xdr:sp macro="" textlink="">
      <xdr:nvSpPr>
        <xdr:cNvPr id="389" name="テキスト ボックス 388"/>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60778</xdr:rowOff>
    </xdr:from>
    <xdr:to>
      <xdr:col>22</xdr:col>
      <xdr:colOff>203200</xdr:colOff>
      <xdr:row>43</xdr:row>
      <xdr:rowOff>106741</xdr:rowOff>
    </xdr:to>
    <xdr:cxnSp macro="">
      <xdr:nvCxnSpPr>
        <xdr:cNvPr id="390" name="直線コネクタ 389"/>
        <xdr:cNvCxnSpPr/>
      </xdr:nvCxnSpPr>
      <xdr:spPr>
        <a:xfrm flipV="1">
          <a:off x="14401800" y="74331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1" name="フローチャート : 判断 390"/>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392" name="テキスト ボックス 391"/>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106741</xdr:rowOff>
    </xdr:from>
    <xdr:to>
      <xdr:col>21</xdr:col>
      <xdr:colOff>0</xdr:colOff>
      <xdr:row>43</xdr:row>
      <xdr:rowOff>152702</xdr:rowOff>
    </xdr:to>
    <xdr:cxnSp macro="">
      <xdr:nvCxnSpPr>
        <xdr:cNvPr id="393" name="直線コネクタ 392"/>
        <xdr:cNvCxnSpPr/>
      </xdr:nvCxnSpPr>
      <xdr:spPr>
        <a:xfrm flipV="1">
          <a:off x="13512800" y="74790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394" name="フローチャート : 判断 393"/>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395" name="テキスト ボックス 394"/>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396" name="フローチャート : 判断 395"/>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397" name="テキスト ボックス 396"/>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32959</xdr:rowOff>
    </xdr:from>
    <xdr:to>
      <xdr:col>24</xdr:col>
      <xdr:colOff>609600</xdr:colOff>
      <xdr:row>43</xdr:row>
      <xdr:rowOff>134559</xdr:rowOff>
    </xdr:to>
    <xdr:sp macro="" textlink="">
      <xdr:nvSpPr>
        <xdr:cNvPr id="403" name="円/楕円 402"/>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5036</xdr:rowOff>
    </xdr:from>
    <xdr:ext cx="762000" cy="259045"/>
    <xdr:sp macro="" textlink="">
      <xdr:nvSpPr>
        <xdr:cNvPr id="404" name="公債費負担の状況該当値テキスト"/>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405" name="円/楕円 404"/>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406" name="テキスト ボックス 405"/>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9978</xdr:rowOff>
    </xdr:from>
    <xdr:to>
      <xdr:col>22</xdr:col>
      <xdr:colOff>254000</xdr:colOff>
      <xdr:row>43</xdr:row>
      <xdr:rowOff>111578</xdr:rowOff>
    </xdr:to>
    <xdr:sp macro="" textlink="">
      <xdr:nvSpPr>
        <xdr:cNvPr id="407" name="円/楕円 406"/>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96355</xdr:rowOff>
    </xdr:from>
    <xdr:ext cx="762000" cy="259045"/>
    <xdr:sp macro="" textlink="">
      <xdr:nvSpPr>
        <xdr:cNvPr id="408" name="テキスト ボックス 407"/>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55941</xdr:rowOff>
    </xdr:from>
    <xdr:to>
      <xdr:col>21</xdr:col>
      <xdr:colOff>50800</xdr:colOff>
      <xdr:row>43</xdr:row>
      <xdr:rowOff>157541</xdr:rowOff>
    </xdr:to>
    <xdr:sp macro="" textlink="">
      <xdr:nvSpPr>
        <xdr:cNvPr id="409" name="円/楕円 408"/>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142318</xdr:rowOff>
    </xdr:from>
    <xdr:ext cx="762000" cy="259045"/>
    <xdr:sp macro="" textlink="">
      <xdr:nvSpPr>
        <xdr:cNvPr id="410" name="テキスト ボックス 409"/>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101902</xdr:rowOff>
    </xdr:from>
    <xdr:to>
      <xdr:col>19</xdr:col>
      <xdr:colOff>533400</xdr:colOff>
      <xdr:row>44</xdr:row>
      <xdr:rowOff>32052</xdr:rowOff>
    </xdr:to>
    <xdr:sp macro="" textlink="">
      <xdr:nvSpPr>
        <xdr:cNvPr id="411" name="円/楕円 410"/>
        <xdr:cNvSpPr/>
      </xdr:nvSpPr>
      <xdr:spPr>
        <a:xfrm>
          <a:off x="13462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16829</xdr:rowOff>
    </xdr:from>
    <xdr:ext cx="762000" cy="259045"/>
    <xdr:sp macro="" textlink="">
      <xdr:nvSpPr>
        <xdr:cNvPr id="412" name="テキスト ボックス 411"/>
        <xdr:cNvSpPr txBox="1"/>
      </xdr:nvSpPr>
      <xdr:spPr>
        <a:xfrm>
          <a:off x="13131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現状数値は、高い数値である。主な要因は、財政調整基金を中心に充当可能基金残高（</a:t>
          </a:r>
          <a:r>
            <a:rPr lang="ja-JP" altLang="en-US" sz="1100">
              <a:solidFill>
                <a:schemeClr val="dk1"/>
              </a:solidFill>
              <a:effectLst/>
              <a:latin typeface="+mn-lt"/>
              <a:ea typeface="+mn-ea"/>
              <a:cs typeface="+mn-cs"/>
            </a:rPr>
            <a:t>２１</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千万円）</a:t>
          </a:r>
          <a:r>
            <a:rPr lang="ja-JP" altLang="en-US" sz="1100">
              <a:solidFill>
                <a:schemeClr val="dk1"/>
              </a:solidFill>
              <a:effectLst/>
              <a:latin typeface="+mn-lt"/>
              <a:ea typeface="+mn-ea"/>
              <a:cs typeface="+mn-cs"/>
            </a:rPr>
            <a:t>等の充当可能財源</a:t>
          </a:r>
          <a:r>
            <a:rPr lang="ja-JP" altLang="ja-JP" sz="1100">
              <a:solidFill>
                <a:schemeClr val="dk1"/>
              </a:solidFill>
              <a:effectLst/>
              <a:latin typeface="+mn-lt"/>
              <a:ea typeface="+mn-ea"/>
              <a:cs typeface="+mn-cs"/>
            </a:rPr>
            <a:t>が低いこと、また地方債残高（６</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千万円）や下水道事業等公営企業債に係る繰入見込額（</a:t>
          </a:r>
          <a:r>
            <a:rPr lang="ja-JP" altLang="en-US" sz="1100">
              <a:solidFill>
                <a:schemeClr val="dk1"/>
              </a:solidFill>
              <a:effectLst/>
              <a:latin typeface="+mn-lt"/>
              <a:ea typeface="+mn-ea"/>
              <a:cs typeface="+mn-cs"/>
            </a:rPr>
            <a:t>５９</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千万円）が多いことに原因があると思われる。</a:t>
          </a:r>
          <a:endParaRPr lang="ja-JP" altLang="ja-JP" sz="1400">
            <a:effectLst/>
          </a:endParaRPr>
        </a:p>
        <a:p>
          <a:r>
            <a:rPr lang="ja-JP" altLang="ja-JP" sz="1100">
              <a:solidFill>
                <a:schemeClr val="dk1"/>
              </a:solidFill>
              <a:effectLst/>
              <a:latin typeface="+mn-lt"/>
              <a:ea typeface="+mn-ea"/>
              <a:cs typeface="+mn-cs"/>
            </a:rPr>
            <a:t>財政調整基金の積み増しを計画的に行うことや地方債の償還により年々改善へと向かうよう努める。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38523</xdr:rowOff>
    </xdr:from>
    <xdr:to>
      <xdr:col>24</xdr:col>
      <xdr:colOff>558800</xdr:colOff>
      <xdr:row>22</xdr:row>
      <xdr:rowOff>169515</xdr:rowOff>
    </xdr:to>
    <xdr:cxnSp macro="">
      <xdr:nvCxnSpPr>
        <xdr:cNvPr id="448" name="直線コネクタ 447"/>
        <xdr:cNvCxnSpPr/>
      </xdr:nvCxnSpPr>
      <xdr:spPr>
        <a:xfrm flipV="1">
          <a:off x="16179800" y="3810423"/>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9"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120348</xdr:rowOff>
    </xdr:from>
    <xdr:to>
      <xdr:col>23</xdr:col>
      <xdr:colOff>406400</xdr:colOff>
      <xdr:row>22</xdr:row>
      <xdr:rowOff>169515</xdr:rowOff>
    </xdr:to>
    <xdr:cxnSp macro="">
      <xdr:nvCxnSpPr>
        <xdr:cNvPr id="451" name="直線コネクタ 450"/>
        <xdr:cNvCxnSpPr/>
      </xdr:nvCxnSpPr>
      <xdr:spPr>
        <a:xfrm>
          <a:off x="15290800" y="3720798"/>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2" name="フローチャート : 判断 45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3" name="テキスト ボックス 45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120348</xdr:rowOff>
    </xdr:from>
    <xdr:to>
      <xdr:col>22</xdr:col>
      <xdr:colOff>203200</xdr:colOff>
      <xdr:row>21</xdr:row>
      <xdr:rowOff>120348</xdr:rowOff>
    </xdr:to>
    <xdr:cxnSp macro="">
      <xdr:nvCxnSpPr>
        <xdr:cNvPr id="454" name="直線コネクタ 453"/>
        <xdr:cNvCxnSpPr/>
      </xdr:nvCxnSpPr>
      <xdr:spPr>
        <a:xfrm>
          <a:off x="14401800" y="3720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141333</xdr:rowOff>
    </xdr:from>
    <xdr:to>
      <xdr:col>22</xdr:col>
      <xdr:colOff>254000</xdr:colOff>
      <xdr:row>15</xdr:row>
      <xdr:rowOff>71483</xdr:rowOff>
    </xdr:to>
    <xdr:sp macro="" textlink="">
      <xdr:nvSpPr>
        <xdr:cNvPr id="455" name="フローチャート : 判断 454"/>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56" name="テキスト ボックス 455"/>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120348</xdr:rowOff>
    </xdr:from>
    <xdr:to>
      <xdr:col>21</xdr:col>
      <xdr:colOff>0</xdr:colOff>
      <xdr:row>23</xdr:row>
      <xdr:rowOff>75051</xdr:rowOff>
    </xdr:to>
    <xdr:cxnSp macro="">
      <xdr:nvCxnSpPr>
        <xdr:cNvPr id="457" name="直線コネクタ 456"/>
        <xdr:cNvCxnSpPr/>
      </xdr:nvCxnSpPr>
      <xdr:spPr>
        <a:xfrm flipV="1">
          <a:off x="13512800" y="3720798"/>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84788</xdr:rowOff>
    </xdr:from>
    <xdr:to>
      <xdr:col>21</xdr:col>
      <xdr:colOff>50800</xdr:colOff>
      <xdr:row>16</xdr:row>
      <xdr:rowOff>14938</xdr:rowOff>
    </xdr:to>
    <xdr:sp macro="" textlink="">
      <xdr:nvSpPr>
        <xdr:cNvPr id="458" name="フローチャート : 判断 457"/>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59" name="テキスト ボックス 458"/>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60" name="フローチャート : 判断 459"/>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61" name="テキスト ボックス 460"/>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159173</xdr:rowOff>
    </xdr:from>
    <xdr:to>
      <xdr:col>24</xdr:col>
      <xdr:colOff>609600</xdr:colOff>
      <xdr:row>22</xdr:row>
      <xdr:rowOff>89323</xdr:rowOff>
    </xdr:to>
    <xdr:sp macro="" textlink="">
      <xdr:nvSpPr>
        <xdr:cNvPr id="467" name="円/楕円 466"/>
        <xdr:cNvSpPr/>
      </xdr:nvSpPr>
      <xdr:spPr>
        <a:xfrm>
          <a:off x="16967200" y="3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131250</xdr:rowOff>
    </xdr:from>
    <xdr:ext cx="762000" cy="259045"/>
    <xdr:sp macro="" textlink="">
      <xdr:nvSpPr>
        <xdr:cNvPr id="468" name="将来負担の状況該当値テキスト"/>
        <xdr:cNvSpPr txBox="1"/>
      </xdr:nvSpPr>
      <xdr:spPr>
        <a:xfrm>
          <a:off x="17106900" y="373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118715</xdr:rowOff>
    </xdr:from>
    <xdr:to>
      <xdr:col>23</xdr:col>
      <xdr:colOff>457200</xdr:colOff>
      <xdr:row>23</xdr:row>
      <xdr:rowOff>48865</xdr:rowOff>
    </xdr:to>
    <xdr:sp macro="" textlink="">
      <xdr:nvSpPr>
        <xdr:cNvPr id="469" name="円/楕円 468"/>
        <xdr:cNvSpPr/>
      </xdr:nvSpPr>
      <xdr:spPr>
        <a:xfrm>
          <a:off x="16129000" y="38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23</xdr:row>
      <xdr:rowOff>33642</xdr:rowOff>
    </xdr:from>
    <xdr:ext cx="736600" cy="259045"/>
    <xdr:sp macro="" textlink="">
      <xdr:nvSpPr>
        <xdr:cNvPr id="470" name="テキスト ボックス 469"/>
        <xdr:cNvSpPr txBox="1"/>
      </xdr:nvSpPr>
      <xdr:spPr>
        <a:xfrm>
          <a:off x="15798800" y="3976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69548</xdr:rowOff>
    </xdr:from>
    <xdr:to>
      <xdr:col>22</xdr:col>
      <xdr:colOff>254000</xdr:colOff>
      <xdr:row>21</xdr:row>
      <xdr:rowOff>171148</xdr:rowOff>
    </xdr:to>
    <xdr:sp macro="" textlink="">
      <xdr:nvSpPr>
        <xdr:cNvPr id="471" name="円/楕円 470"/>
        <xdr:cNvSpPr/>
      </xdr:nvSpPr>
      <xdr:spPr>
        <a:xfrm>
          <a:off x="15240000" y="36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155925</xdr:rowOff>
    </xdr:from>
    <xdr:ext cx="762000" cy="259045"/>
    <xdr:sp macro="" textlink="">
      <xdr:nvSpPr>
        <xdr:cNvPr id="472" name="テキスト ボックス 471"/>
        <xdr:cNvSpPr txBox="1"/>
      </xdr:nvSpPr>
      <xdr:spPr>
        <a:xfrm>
          <a:off x="14909800" y="375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69548</xdr:rowOff>
    </xdr:from>
    <xdr:to>
      <xdr:col>21</xdr:col>
      <xdr:colOff>50800</xdr:colOff>
      <xdr:row>21</xdr:row>
      <xdr:rowOff>171148</xdr:rowOff>
    </xdr:to>
    <xdr:sp macro="" textlink="">
      <xdr:nvSpPr>
        <xdr:cNvPr id="473" name="円/楕円 472"/>
        <xdr:cNvSpPr/>
      </xdr:nvSpPr>
      <xdr:spPr>
        <a:xfrm>
          <a:off x="14351000" y="36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155925</xdr:rowOff>
    </xdr:from>
    <xdr:ext cx="762000" cy="259045"/>
    <xdr:sp macro="" textlink="">
      <xdr:nvSpPr>
        <xdr:cNvPr id="474" name="テキスト ボックス 473"/>
        <xdr:cNvSpPr txBox="1"/>
      </xdr:nvSpPr>
      <xdr:spPr>
        <a:xfrm>
          <a:off x="14020800" y="375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24251</xdr:rowOff>
    </xdr:from>
    <xdr:to>
      <xdr:col>19</xdr:col>
      <xdr:colOff>533400</xdr:colOff>
      <xdr:row>23</xdr:row>
      <xdr:rowOff>125851</xdr:rowOff>
    </xdr:to>
    <xdr:sp macro="" textlink="">
      <xdr:nvSpPr>
        <xdr:cNvPr id="475" name="円/楕円 474"/>
        <xdr:cNvSpPr/>
      </xdr:nvSpPr>
      <xdr:spPr>
        <a:xfrm>
          <a:off x="13462000" y="39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110628</xdr:rowOff>
    </xdr:from>
    <xdr:ext cx="762000" cy="259045"/>
    <xdr:sp macro="" textlink="">
      <xdr:nvSpPr>
        <xdr:cNvPr id="476" name="テキスト ボックス 475"/>
        <xdr:cNvSpPr txBox="1"/>
      </xdr:nvSpPr>
      <xdr:spPr>
        <a:xfrm>
          <a:off x="13131800" y="405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類似団体平均、県平均とも下回っている。</a:t>
          </a:r>
          <a:endParaRPr lang="ja-JP" altLang="ja-JP" sz="1400">
            <a:effectLst/>
          </a:endParaRPr>
        </a:p>
        <a:p>
          <a:r>
            <a:rPr lang="ja-JP" altLang="ja-JP" sz="1100">
              <a:solidFill>
                <a:schemeClr val="dk1"/>
              </a:solidFill>
              <a:effectLst/>
              <a:latin typeface="+mn-lt"/>
              <a:ea typeface="+mn-ea"/>
              <a:cs typeface="+mn-cs"/>
            </a:rPr>
            <a:t>これまで退職者の補充抑制等を行ってきたことによるもので、今後退職者と新規採用職員とのバランスを考慮し、人件費の抑制に努める。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a:t>
          </a:r>
          <a:r>
            <a:rPr lang="ja-JP" altLang="en-US" sz="1100">
              <a:solidFill>
                <a:schemeClr val="dk1"/>
              </a:solidFill>
              <a:effectLst/>
              <a:latin typeface="+mn-lt"/>
              <a:ea typeface="+mn-ea"/>
              <a:cs typeface="+mn-cs"/>
            </a:rPr>
            <a:t>ついては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職員数の増減はなく、人事異動の影響でわずかに減となった。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168910</xdr:rowOff>
    </xdr:from>
    <xdr:to>
      <xdr:col>7</xdr:col>
      <xdr:colOff>15875</xdr:colOff>
      <xdr:row>34</xdr:row>
      <xdr:rowOff>50800</xdr:rowOff>
    </xdr:to>
    <xdr:cxnSp macro="">
      <xdr:nvCxnSpPr>
        <xdr:cNvPr id="66" name="直線コネクタ 65"/>
        <xdr:cNvCxnSpPr/>
      </xdr:nvCxnSpPr>
      <xdr:spPr>
        <a:xfrm flipV="1">
          <a:off x="3987800" y="5826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20320</xdr:rowOff>
    </xdr:from>
    <xdr:to>
      <xdr:col>5</xdr:col>
      <xdr:colOff>549275</xdr:colOff>
      <xdr:row>34</xdr:row>
      <xdr:rowOff>50800</xdr:rowOff>
    </xdr:to>
    <xdr:cxnSp macro="">
      <xdr:nvCxnSpPr>
        <xdr:cNvPr id="69" name="直線コネクタ 68"/>
        <xdr:cNvCxnSpPr/>
      </xdr:nvCxnSpPr>
      <xdr:spPr>
        <a:xfrm>
          <a:off x="3098800" y="584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20320</xdr:rowOff>
    </xdr:from>
    <xdr:to>
      <xdr:col>4</xdr:col>
      <xdr:colOff>346075</xdr:colOff>
      <xdr:row>34</xdr:row>
      <xdr:rowOff>111760</xdr:rowOff>
    </xdr:to>
    <xdr:cxnSp macro="">
      <xdr:nvCxnSpPr>
        <xdr:cNvPr id="72" name="直線コネクタ 71"/>
        <xdr:cNvCxnSpPr/>
      </xdr:nvCxnSpPr>
      <xdr:spPr>
        <a:xfrm flipV="1">
          <a:off x="2209800" y="584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111760</xdr:rowOff>
    </xdr:from>
    <xdr:to>
      <xdr:col>3</xdr:col>
      <xdr:colOff>142875</xdr:colOff>
      <xdr:row>34</xdr:row>
      <xdr:rowOff>157480</xdr:rowOff>
    </xdr:to>
    <xdr:cxnSp macro="">
      <xdr:nvCxnSpPr>
        <xdr:cNvPr id="75" name="直線コネクタ 74"/>
        <xdr:cNvCxnSpPr/>
      </xdr:nvCxnSpPr>
      <xdr:spPr>
        <a:xfrm flipV="1">
          <a:off x="1320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118110</xdr:rowOff>
    </xdr:from>
    <xdr:to>
      <xdr:col>7</xdr:col>
      <xdr:colOff>66675</xdr:colOff>
      <xdr:row>34</xdr:row>
      <xdr:rowOff>48260</xdr:rowOff>
    </xdr:to>
    <xdr:sp macro="" textlink="">
      <xdr:nvSpPr>
        <xdr:cNvPr id="85" name="円/楕円 84"/>
        <xdr:cNvSpPr/>
      </xdr:nvSpPr>
      <xdr:spPr>
        <a:xfrm>
          <a:off x="4775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26687</xdr:rowOff>
    </xdr:from>
    <xdr:ext cx="762000" cy="259045"/>
    <xdr:sp macro="" textlink="">
      <xdr:nvSpPr>
        <xdr:cNvPr id="86" name="人件費該当値テキスト"/>
        <xdr:cNvSpPr txBox="1"/>
      </xdr:nvSpPr>
      <xdr:spPr>
        <a:xfrm>
          <a:off x="4914900" y="56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7" name="円/楕円 86"/>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88" name="テキスト ボックス 87"/>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140970</xdr:rowOff>
    </xdr:from>
    <xdr:to>
      <xdr:col>4</xdr:col>
      <xdr:colOff>396875</xdr:colOff>
      <xdr:row>34</xdr:row>
      <xdr:rowOff>71120</xdr:rowOff>
    </xdr:to>
    <xdr:sp macro="" textlink="">
      <xdr:nvSpPr>
        <xdr:cNvPr id="89" name="円/楕円 88"/>
        <xdr:cNvSpPr/>
      </xdr:nvSpPr>
      <xdr:spPr>
        <a:xfrm>
          <a:off x="3048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81297</xdr:rowOff>
    </xdr:from>
    <xdr:ext cx="762000" cy="259045"/>
    <xdr:sp macro="" textlink="">
      <xdr:nvSpPr>
        <xdr:cNvPr id="90" name="テキスト ボックス 89"/>
        <xdr:cNvSpPr txBox="1"/>
      </xdr:nvSpPr>
      <xdr:spPr>
        <a:xfrm>
          <a:off x="2717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60960</xdr:rowOff>
    </xdr:from>
    <xdr:to>
      <xdr:col>3</xdr:col>
      <xdr:colOff>193675</xdr:colOff>
      <xdr:row>34</xdr:row>
      <xdr:rowOff>162560</xdr:rowOff>
    </xdr:to>
    <xdr:sp macro="" textlink="">
      <xdr:nvSpPr>
        <xdr:cNvPr id="91" name="円/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1287</xdr:rowOff>
    </xdr:from>
    <xdr:ext cx="762000" cy="259045"/>
    <xdr:sp macro="" textlink="">
      <xdr:nvSpPr>
        <xdr:cNvPr id="92" name="テキスト ボックス 91"/>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3" name="円/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類似団体の平均と比較し、下回っているが、長期的には事務の見直しによる抑制を図らなければならない。</a:t>
          </a:r>
          <a:endParaRPr lang="ja-JP" altLang="ja-JP" sz="1400">
            <a:effectLst/>
          </a:endParaRPr>
        </a:p>
        <a:p>
          <a:pPr eaLnBrk="1" fontAlgn="auto" latinLnBrk="0" hangingPunct="1"/>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社会保障・税番号制度委託料、ふるさと納税記念品、地方創生関連委託料の増等の要因により１５．２％増となっている。</a:t>
          </a:r>
          <a:endParaRPr lang="en-US" altLang="ja-JP" sz="1100">
            <a:solidFill>
              <a:schemeClr val="dk1"/>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43180</xdr:rowOff>
    </xdr:to>
    <xdr:cxnSp macro="">
      <xdr:nvCxnSpPr>
        <xdr:cNvPr id="127" name="直線コネクタ 126"/>
        <xdr:cNvCxnSpPr/>
      </xdr:nvCxnSpPr>
      <xdr:spPr>
        <a:xfrm>
          <a:off x="15671800" y="2771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127000</xdr:rowOff>
    </xdr:to>
    <xdr:cxnSp macro="">
      <xdr:nvCxnSpPr>
        <xdr:cNvPr id="130" name="直線コネクタ 129"/>
        <xdr:cNvCxnSpPr/>
      </xdr:nvCxnSpPr>
      <xdr:spPr>
        <a:xfrm flipV="1">
          <a:off x="14782800" y="2771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16</xdr:row>
      <xdr:rowOff>127000</xdr:rowOff>
    </xdr:to>
    <xdr:cxnSp macro="">
      <xdr:nvCxnSpPr>
        <xdr:cNvPr id="133" name="直線コネクタ 132"/>
        <xdr:cNvCxnSpPr/>
      </xdr:nvCxnSpPr>
      <xdr:spPr>
        <a:xfrm>
          <a:off x="13893800" y="2687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115570</xdr:rowOff>
    </xdr:to>
    <xdr:cxnSp macro="">
      <xdr:nvCxnSpPr>
        <xdr:cNvPr id="136" name="直線コネクタ 135"/>
        <xdr:cNvCxnSpPr/>
      </xdr:nvCxnSpPr>
      <xdr:spPr>
        <a:xfrm>
          <a:off x="13004800" y="259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6" name="円/楕円 145"/>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7"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8" name="円/楕円 147"/>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9" name="テキスト ボックス 148"/>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0" name="円/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51" name="テキスト ボックス 150"/>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2" name="円/楕円 151"/>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3" name="テキスト ボックス 152"/>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4" name="円/楕円 153"/>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85107</xdr:rowOff>
    </xdr:from>
    <xdr:ext cx="762000" cy="259045"/>
    <xdr:sp macro="" textlink="">
      <xdr:nvSpPr>
        <xdr:cNvPr id="155" name="テキスト ボックス 154"/>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類似団体の平均と比較し上回っているが、これは中学生までの医療費無料化などが影響し、全体として伸びているものと思われる。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簡素な給付金・子育て臨時給付金の減、保育園関係扶助費の増加等があった。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69850</xdr:rowOff>
    </xdr:to>
    <xdr:cxnSp macro="">
      <xdr:nvCxnSpPr>
        <xdr:cNvPr id="190" name="直線コネクタ 189"/>
        <xdr:cNvCxnSpPr/>
      </xdr:nvCxnSpPr>
      <xdr:spPr>
        <a:xfrm>
          <a:off x="3987800" y="97935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37193</xdr:rowOff>
    </xdr:to>
    <xdr:cxnSp macro="">
      <xdr:nvCxnSpPr>
        <xdr:cNvPr id="193" name="直線コネクタ 192"/>
        <xdr:cNvCxnSpPr/>
      </xdr:nvCxnSpPr>
      <xdr:spPr>
        <a:xfrm flipV="1">
          <a:off x="3098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57</xdr:row>
      <xdr:rowOff>37193</xdr:rowOff>
    </xdr:to>
    <xdr:cxnSp macro="">
      <xdr:nvCxnSpPr>
        <xdr:cNvPr id="196" name="直線コネクタ 195"/>
        <xdr:cNvCxnSpPr/>
      </xdr:nvCxnSpPr>
      <xdr:spPr>
        <a:xfrm>
          <a:off x="2209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8" name="テキスト ボックス 19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143328</xdr:rowOff>
    </xdr:to>
    <xdr:cxnSp macro="">
      <xdr:nvCxnSpPr>
        <xdr:cNvPr id="199" name="直線コネクタ 198"/>
        <xdr:cNvCxnSpPr/>
      </xdr:nvCxnSpPr>
      <xdr:spPr>
        <a:xfrm>
          <a:off x="1320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11" name="円/楕円 210"/>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12" name="テキスト ボックス 211"/>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5" name="円/楕円 214"/>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6" name="テキスト ボックス 215"/>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類似団体平均、県平均とも下回っている。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平成２６年度の</a:t>
          </a:r>
          <a:r>
            <a:rPr lang="ja-JP" altLang="ja-JP" sz="1100">
              <a:solidFill>
                <a:schemeClr val="dk1"/>
              </a:solidFill>
              <a:effectLst/>
              <a:latin typeface="+mn-lt"/>
              <a:ea typeface="+mn-ea"/>
              <a:cs typeface="+mn-cs"/>
            </a:rPr>
            <a:t>下水道事業の法適化により繰出金から補助金となったことから、数値が下がって</a:t>
          </a:r>
          <a:r>
            <a:rPr lang="ja-JP" altLang="en-US" sz="1100">
              <a:solidFill>
                <a:schemeClr val="dk1"/>
              </a:solidFill>
              <a:effectLst/>
              <a:latin typeface="+mn-lt"/>
              <a:ea typeface="+mn-ea"/>
              <a:cs typeface="+mn-cs"/>
            </a:rPr>
            <a:t>おり、そこからは横ばいである。</a:t>
          </a:r>
          <a:endParaRPr lang="en-US" altLang="ja-JP" sz="110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85090</xdr:rowOff>
    </xdr:from>
    <xdr:to>
      <xdr:col>24</xdr:col>
      <xdr:colOff>31750</xdr:colOff>
      <xdr:row>53</xdr:row>
      <xdr:rowOff>107950</xdr:rowOff>
    </xdr:to>
    <xdr:cxnSp macro="">
      <xdr:nvCxnSpPr>
        <xdr:cNvPr id="251" name="直線コネクタ 250"/>
        <xdr:cNvCxnSpPr/>
      </xdr:nvCxnSpPr>
      <xdr:spPr>
        <a:xfrm flipV="1">
          <a:off x="15671800" y="9171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107950</xdr:rowOff>
    </xdr:from>
    <xdr:to>
      <xdr:col>22</xdr:col>
      <xdr:colOff>565150</xdr:colOff>
      <xdr:row>55</xdr:row>
      <xdr:rowOff>54610</xdr:rowOff>
    </xdr:to>
    <xdr:cxnSp macro="">
      <xdr:nvCxnSpPr>
        <xdr:cNvPr id="254" name="直線コネクタ 253"/>
        <xdr:cNvCxnSpPr/>
      </xdr:nvCxnSpPr>
      <xdr:spPr>
        <a:xfrm flipV="1">
          <a:off x="14782800" y="91948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30480</xdr:rowOff>
    </xdr:from>
    <xdr:to>
      <xdr:col>22</xdr:col>
      <xdr:colOff>615950</xdr:colOff>
      <xdr:row>54</xdr:row>
      <xdr:rowOff>132080</xdr:rowOff>
    </xdr:to>
    <xdr:sp macro="" textlink="">
      <xdr:nvSpPr>
        <xdr:cNvPr id="255" name="フローチャート : 判断 254"/>
        <xdr:cNvSpPr/>
      </xdr:nvSpPr>
      <xdr:spPr>
        <a:xfrm>
          <a:off x="15621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116857</xdr:rowOff>
    </xdr:from>
    <xdr:ext cx="736600" cy="259045"/>
    <xdr:sp macro="" textlink="">
      <xdr:nvSpPr>
        <xdr:cNvPr id="256" name="テキスト ボックス 255"/>
        <xdr:cNvSpPr txBox="1"/>
      </xdr:nvSpPr>
      <xdr:spPr>
        <a:xfrm>
          <a:off x="15290800" y="937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62230</xdr:rowOff>
    </xdr:to>
    <xdr:cxnSp macro="">
      <xdr:nvCxnSpPr>
        <xdr:cNvPr id="257" name="直線コネクタ 256"/>
        <xdr:cNvCxnSpPr/>
      </xdr:nvCxnSpPr>
      <xdr:spPr>
        <a:xfrm flipV="1">
          <a:off x="13893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76200</xdr:rowOff>
    </xdr:from>
    <xdr:to>
      <xdr:col>21</xdr:col>
      <xdr:colOff>412750</xdr:colOff>
      <xdr:row>55</xdr:row>
      <xdr:rowOff>6350</xdr:rowOff>
    </xdr:to>
    <xdr:sp macro="" textlink="">
      <xdr:nvSpPr>
        <xdr:cNvPr id="258" name="フローチャート : 判断 257"/>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59" name="テキスト ボックス 25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69850</xdr:rowOff>
    </xdr:to>
    <xdr:cxnSp macro="">
      <xdr:nvCxnSpPr>
        <xdr:cNvPr id="260" name="直線コネクタ 259"/>
        <xdr:cNvCxnSpPr/>
      </xdr:nvCxnSpPr>
      <xdr:spPr>
        <a:xfrm flipV="1">
          <a:off x="13004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60960</xdr:rowOff>
    </xdr:from>
    <xdr:to>
      <xdr:col>20</xdr:col>
      <xdr:colOff>209550</xdr:colOff>
      <xdr:row>54</xdr:row>
      <xdr:rowOff>162560</xdr:rowOff>
    </xdr:to>
    <xdr:sp macro="" textlink="">
      <xdr:nvSpPr>
        <xdr:cNvPr id="261" name="フローチャート : 判断 260"/>
        <xdr:cNvSpPr/>
      </xdr:nvSpPr>
      <xdr:spPr>
        <a:xfrm>
          <a:off x="13843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62" name="テキスト ボックス 261"/>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63" name="フローチャート : 判断 262"/>
        <xdr:cNvSpPr/>
      </xdr:nvSpPr>
      <xdr:spPr>
        <a:xfrm>
          <a:off x="12954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64" name="テキスト ボックス 263"/>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34290</xdr:rowOff>
    </xdr:from>
    <xdr:to>
      <xdr:col>24</xdr:col>
      <xdr:colOff>82550</xdr:colOff>
      <xdr:row>53</xdr:row>
      <xdr:rowOff>135890</xdr:rowOff>
    </xdr:to>
    <xdr:sp macro="" textlink="">
      <xdr:nvSpPr>
        <xdr:cNvPr id="270" name="円/楕円 269"/>
        <xdr:cNvSpPr/>
      </xdr:nvSpPr>
      <xdr:spPr>
        <a:xfrm>
          <a:off x="164592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50817</xdr:rowOff>
    </xdr:from>
    <xdr:ext cx="762000" cy="259045"/>
    <xdr:sp macro="" textlink="">
      <xdr:nvSpPr>
        <xdr:cNvPr id="271" name="その他該当値テキスト"/>
        <xdr:cNvSpPr txBox="1"/>
      </xdr:nvSpPr>
      <xdr:spPr>
        <a:xfrm>
          <a:off x="165989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72" name="円/楕円 271"/>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73" name="テキスト ボックス 272"/>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4" name="円/楕円 273"/>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90187</xdr:rowOff>
    </xdr:from>
    <xdr:ext cx="762000" cy="259045"/>
    <xdr:sp macro="" textlink="">
      <xdr:nvSpPr>
        <xdr:cNvPr id="275" name="テキスト ボックス 274"/>
        <xdr:cNvSpPr txBox="1"/>
      </xdr:nvSpPr>
      <xdr:spPr>
        <a:xfrm>
          <a:off x="14401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6" name="円/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97807</xdr:rowOff>
    </xdr:from>
    <xdr:ext cx="762000" cy="259045"/>
    <xdr:sp macro="" textlink="">
      <xdr:nvSpPr>
        <xdr:cNvPr id="277" name="テキスト ボックス 276"/>
        <xdr:cNvSpPr txBox="1"/>
      </xdr:nvSpPr>
      <xdr:spPr>
        <a:xfrm>
          <a:off x="13512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8" name="円/楕円 277"/>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79" name="テキスト ボックス 278"/>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類似団体の平均と比較し、上回っている。</a:t>
          </a:r>
          <a:endParaRPr lang="ja-JP" altLang="ja-JP" sz="1400">
            <a:effectLst/>
          </a:endParaRPr>
        </a:p>
        <a:p>
          <a:r>
            <a:rPr lang="ja-JP" altLang="ja-JP" sz="1100">
              <a:solidFill>
                <a:schemeClr val="dk1"/>
              </a:solidFill>
              <a:effectLst/>
              <a:latin typeface="+mn-lt"/>
              <a:ea typeface="+mn-ea"/>
              <a:cs typeface="+mn-cs"/>
            </a:rPr>
            <a:t>平成２５年度</a:t>
          </a:r>
          <a:r>
            <a:rPr lang="ja-JP" altLang="en-US" sz="1100">
              <a:solidFill>
                <a:schemeClr val="dk1"/>
              </a:solidFill>
              <a:effectLst/>
              <a:latin typeface="+mn-lt"/>
              <a:ea typeface="+mn-ea"/>
              <a:cs typeface="+mn-cs"/>
            </a:rPr>
            <a:t>から平成２６年度に</a:t>
          </a:r>
          <a:r>
            <a:rPr lang="ja-JP" altLang="ja-JP" sz="1100">
              <a:solidFill>
                <a:schemeClr val="dk1"/>
              </a:solidFill>
              <a:effectLst/>
              <a:latin typeface="+mn-lt"/>
              <a:ea typeface="+mn-ea"/>
              <a:cs typeface="+mn-cs"/>
            </a:rPr>
            <a:t>大幅に上昇しているのは、下水道事業の法適化により繰出金から補助金となったことによる。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平成２７年度については、平成２６年度実施の光ブロードバンド基盤整備の完了による減等の要因により１５．６％減となっている。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101854</xdr:rowOff>
    </xdr:from>
    <xdr:to>
      <xdr:col>24</xdr:col>
      <xdr:colOff>31750</xdr:colOff>
      <xdr:row>39</xdr:row>
      <xdr:rowOff>138430</xdr:rowOff>
    </xdr:to>
    <xdr:cxnSp macro="">
      <xdr:nvCxnSpPr>
        <xdr:cNvPr id="309" name="直線コネクタ 308"/>
        <xdr:cNvCxnSpPr/>
      </xdr:nvCxnSpPr>
      <xdr:spPr>
        <a:xfrm flipV="1">
          <a:off x="15671800" y="67884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39</xdr:row>
      <xdr:rowOff>138430</xdr:rowOff>
    </xdr:to>
    <xdr:cxnSp macro="">
      <xdr:nvCxnSpPr>
        <xdr:cNvPr id="312" name="直線コネクタ 311"/>
        <xdr:cNvCxnSpPr/>
      </xdr:nvCxnSpPr>
      <xdr:spPr>
        <a:xfrm>
          <a:off x="14782800" y="627634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3" name="フローチャート :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4" name="テキスト ボックス 313"/>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104140</xdr:rowOff>
    </xdr:to>
    <xdr:cxnSp macro="">
      <xdr:nvCxnSpPr>
        <xdr:cNvPr id="315" name="直線コネクタ 314"/>
        <xdr:cNvCxnSpPr/>
      </xdr:nvCxnSpPr>
      <xdr:spPr>
        <a:xfrm>
          <a:off x="13893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90424</xdr:rowOff>
    </xdr:to>
    <xdr:cxnSp macro="">
      <xdr:nvCxnSpPr>
        <xdr:cNvPr id="318" name="直線コネクタ 317"/>
        <xdr:cNvCxnSpPr/>
      </xdr:nvCxnSpPr>
      <xdr:spPr>
        <a:xfrm>
          <a:off x="13004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9" name="フローチャート : 判断 318"/>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0" name="テキスト ボックス 319"/>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2" name="テキスト ボックス 321"/>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51054</xdr:rowOff>
    </xdr:from>
    <xdr:to>
      <xdr:col>24</xdr:col>
      <xdr:colOff>82550</xdr:colOff>
      <xdr:row>39</xdr:row>
      <xdr:rowOff>152654</xdr:rowOff>
    </xdr:to>
    <xdr:sp macro="" textlink="">
      <xdr:nvSpPr>
        <xdr:cNvPr id="328" name="円/楕円 327"/>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131081</xdr:rowOff>
    </xdr:from>
    <xdr:ext cx="762000" cy="259045"/>
    <xdr:sp macro="" textlink="">
      <xdr:nvSpPr>
        <xdr:cNvPr id="329" name="補助費等該当値テキスト"/>
        <xdr:cNvSpPr txBox="1"/>
      </xdr:nvSpPr>
      <xdr:spPr>
        <a:xfrm>
          <a:off x="16598900" y="664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87630</xdr:rowOff>
    </xdr:from>
    <xdr:to>
      <xdr:col>22</xdr:col>
      <xdr:colOff>615950</xdr:colOff>
      <xdr:row>40</xdr:row>
      <xdr:rowOff>17780</xdr:rowOff>
    </xdr:to>
    <xdr:sp macro="" textlink="">
      <xdr:nvSpPr>
        <xdr:cNvPr id="330" name="円/楕円 329"/>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2557</xdr:rowOff>
    </xdr:from>
    <xdr:ext cx="736600" cy="259045"/>
    <xdr:sp macro="" textlink="">
      <xdr:nvSpPr>
        <xdr:cNvPr id="331" name="テキスト ボックス 330"/>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2" name="円/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3" name="テキスト ボックス 33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34" name="円/楕円 333"/>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35" name="テキスト ボックス 334"/>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6" name="円/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7" name="テキスト ボックス 336"/>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類似団体の平均と比較し上回っており、今後も借入金の抑制を図らなければならないが、今後の事業計画により地方債発行額が増加し公債費が増加することが考えられる。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8128</xdr:rowOff>
    </xdr:to>
    <xdr:cxnSp macro="">
      <xdr:nvCxnSpPr>
        <xdr:cNvPr id="367" name="直線コネクタ 366"/>
        <xdr:cNvCxnSpPr/>
      </xdr:nvCxnSpPr>
      <xdr:spPr>
        <a:xfrm flipV="1">
          <a:off x="3987800" y="133400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26415</xdr:rowOff>
    </xdr:to>
    <xdr:cxnSp macro="">
      <xdr:nvCxnSpPr>
        <xdr:cNvPr id="370" name="直線コネクタ 369"/>
        <xdr:cNvCxnSpPr/>
      </xdr:nvCxnSpPr>
      <xdr:spPr>
        <a:xfrm flipV="1">
          <a:off x="3098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71" name="フローチャート : 判断 370"/>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72" name="テキスト ボックス 371"/>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35561</xdr:rowOff>
    </xdr:to>
    <xdr:cxnSp macro="">
      <xdr:nvCxnSpPr>
        <xdr:cNvPr id="373" name="直線コネクタ 372"/>
        <xdr:cNvCxnSpPr/>
      </xdr:nvCxnSpPr>
      <xdr:spPr>
        <a:xfrm flipV="1">
          <a:off x="2209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4" name="フローチャート : 判断 373"/>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5" name="テキスト ボックス 374"/>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35561</xdr:rowOff>
    </xdr:to>
    <xdr:cxnSp macro="">
      <xdr:nvCxnSpPr>
        <xdr:cNvPr id="376" name="直線コネクタ 375"/>
        <xdr:cNvCxnSpPr/>
      </xdr:nvCxnSpPr>
      <xdr:spPr>
        <a:xfrm>
          <a:off x="1320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7" name="フローチャート : 判断 376"/>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78" name="テキスト ボックス 37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9" name="フローチャート : 判断 378"/>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80" name="テキスト ボックス 379"/>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86" name="円/楕円 385"/>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87"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88" name="円/楕円 387"/>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43705</xdr:rowOff>
    </xdr:from>
    <xdr:ext cx="736600" cy="259045"/>
    <xdr:sp macro="" textlink="">
      <xdr:nvSpPr>
        <xdr:cNvPr id="389" name="テキスト ボックス 388"/>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90" name="円/楕円 389"/>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91" name="テキスト ボックス 39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2" name="円/楕円 391"/>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3" name="テキスト ボックス 392"/>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94" name="円/楕円 393"/>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95" name="テキスト ボックス 39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類似団体と比較するとほぼ</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である。人件費の総額抑制と物件費の削減の具体策を実施し、削減に努める。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77</xdr:row>
      <xdr:rowOff>161289</xdr:rowOff>
    </xdr:to>
    <xdr:cxnSp macro="">
      <xdr:nvCxnSpPr>
        <xdr:cNvPr id="428" name="直線コネクタ 427"/>
        <xdr:cNvCxnSpPr/>
      </xdr:nvCxnSpPr>
      <xdr:spPr>
        <a:xfrm flipV="1">
          <a:off x="15671800" y="133134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77</xdr:row>
      <xdr:rowOff>161289</xdr:rowOff>
    </xdr:to>
    <xdr:cxnSp macro="">
      <xdr:nvCxnSpPr>
        <xdr:cNvPr id="431" name="直線コネクタ 430"/>
        <xdr:cNvCxnSpPr/>
      </xdr:nvCxnSpPr>
      <xdr:spPr>
        <a:xfrm>
          <a:off x="14782800" y="130886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3" name="テキスト ボックス 432"/>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58420</xdr:rowOff>
    </xdr:to>
    <xdr:cxnSp macro="">
      <xdr:nvCxnSpPr>
        <xdr:cNvPr id="434" name="直線コネクタ 433"/>
        <xdr:cNvCxnSpPr/>
      </xdr:nvCxnSpPr>
      <xdr:spPr>
        <a:xfrm>
          <a:off x="13893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5" name="フローチャート : 判断 434"/>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36" name="テキスト ボックス 435"/>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75</xdr:row>
      <xdr:rowOff>161289</xdr:rowOff>
    </xdr:to>
    <xdr:cxnSp macro="">
      <xdr:nvCxnSpPr>
        <xdr:cNvPr id="437" name="直線コネクタ 436"/>
        <xdr:cNvCxnSpPr/>
      </xdr:nvCxnSpPr>
      <xdr:spPr>
        <a:xfrm>
          <a:off x="13004800" y="12985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8" name="フローチャート : 判断 437"/>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9" name="テキスト ボックス 438"/>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1" name="テキスト ボックス 440"/>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47" name="円/楕円 446"/>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33038</xdr:rowOff>
    </xdr:from>
    <xdr:ext cx="762000" cy="259045"/>
    <xdr:sp macro="" textlink="">
      <xdr:nvSpPr>
        <xdr:cNvPr id="448"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9" name="円/楕円 448"/>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0" name="テキスト ボックス 449"/>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1" name="円/楕円 450"/>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52" name="テキスト ボックス 451"/>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3" name="円/楕円 452"/>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4" name="テキスト ボックス 453"/>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55" name="円/楕円 454"/>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56" name="テキスト ボックス 455"/>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岡山県勝央町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57193</xdr:rowOff>
    </xdr:from>
    <xdr:to>
      <xdr:col>4</xdr:col>
      <xdr:colOff>1117600</xdr:colOff>
      <xdr:row>18</xdr:row>
      <xdr:rowOff>58786</xdr:rowOff>
    </xdr:to>
    <xdr:cxnSp macro="">
      <xdr:nvCxnSpPr>
        <xdr:cNvPr id="50" name="直線コネクタ 49"/>
        <xdr:cNvCxnSpPr/>
      </xdr:nvCxnSpPr>
      <xdr:spPr bwMode="auto">
        <a:xfrm>
          <a:off x="5003800" y="3190918"/>
          <a:ext cx="647700" cy="1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57193</xdr:rowOff>
    </xdr:from>
    <xdr:to>
      <xdr:col>4</xdr:col>
      <xdr:colOff>469900</xdr:colOff>
      <xdr:row>18</xdr:row>
      <xdr:rowOff>102342</xdr:rowOff>
    </xdr:to>
    <xdr:cxnSp macro="">
      <xdr:nvCxnSpPr>
        <xdr:cNvPr id="53" name="直線コネクタ 52"/>
        <xdr:cNvCxnSpPr/>
      </xdr:nvCxnSpPr>
      <xdr:spPr bwMode="auto">
        <a:xfrm flipV="1">
          <a:off x="4305300" y="3190918"/>
          <a:ext cx="698500" cy="45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29123</xdr:rowOff>
    </xdr:from>
    <xdr:ext cx="736600" cy="259045"/>
    <xdr:sp macro="" textlink="">
      <xdr:nvSpPr>
        <xdr:cNvPr id="55" name="テキスト ボックス 54"/>
        <xdr:cNvSpPr txBox="1"/>
      </xdr:nvSpPr>
      <xdr:spPr>
        <a:xfrm>
          <a:off x="4622800" y="28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73759</xdr:rowOff>
    </xdr:from>
    <xdr:to>
      <xdr:col>3</xdr:col>
      <xdr:colOff>904875</xdr:colOff>
      <xdr:row>18</xdr:row>
      <xdr:rowOff>102342</xdr:rowOff>
    </xdr:to>
    <xdr:cxnSp macro="">
      <xdr:nvCxnSpPr>
        <xdr:cNvPr id="56" name="直線コネクタ 55"/>
        <xdr:cNvCxnSpPr/>
      </xdr:nvCxnSpPr>
      <xdr:spPr bwMode="auto">
        <a:xfrm>
          <a:off x="3606800" y="3207484"/>
          <a:ext cx="6985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89100</xdr:rowOff>
    </xdr:from>
    <xdr:ext cx="762000" cy="259045"/>
    <xdr:sp macro="" textlink="">
      <xdr:nvSpPr>
        <xdr:cNvPr id="58" name="テキスト ボックス 57"/>
        <xdr:cNvSpPr txBox="1"/>
      </xdr:nvSpPr>
      <xdr:spPr>
        <a:xfrm>
          <a:off x="3924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55532</xdr:rowOff>
    </xdr:from>
    <xdr:to>
      <xdr:col>3</xdr:col>
      <xdr:colOff>206375</xdr:colOff>
      <xdr:row>18</xdr:row>
      <xdr:rowOff>73759</xdr:rowOff>
    </xdr:to>
    <xdr:cxnSp macro="">
      <xdr:nvCxnSpPr>
        <xdr:cNvPr id="59" name="直線コネクタ 58"/>
        <xdr:cNvCxnSpPr/>
      </xdr:nvCxnSpPr>
      <xdr:spPr bwMode="auto">
        <a:xfrm>
          <a:off x="2908300" y="3189257"/>
          <a:ext cx="698500" cy="1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84642</xdr:rowOff>
    </xdr:from>
    <xdr:ext cx="762000" cy="259045"/>
    <xdr:sp macro="" textlink="">
      <xdr:nvSpPr>
        <xdr:cNvPr id="61" name="テキスト ボックス 60"/>
        <xdr:cNvSpPr txBox="1"/>
      </xdr:nvSpPr>
      <xdr:spPr>
        <a:xfrm>
          <a:off x="32258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43799</xdr:rowOff>
    </xdr:from>
    <xdr:ext cx="762000" cy="259045"/>
    <xdr:sp macro="" textlink="">
      <xdr:nvSpPr>
        <xdr:cNvPr id="63" name="テキスト ボックス 62"/>
        <xdr:cNvSpPr txBox="1"/>
      </xdr:nvSpPr>
      <xdr:spPr>
        <a:xfrm>
          <a:off x="2527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7986</xdr:rowOff>
    </xdr:from>
    <xdr:to>
      <xdr:col>5</xdr:col>
      <xdr:colOff>34925</xdr:colOff>
      <xdr:row>18</xdr:row>
      <xdr:rowOff>109586</xdr:rowOff>
    </xdr:to>
    <xdr:sp macro="" textlink="">
      <xdr:nvSpPr>
        <xdr:cNvPr id="69" name="円/楕円 68"/>
        <xdr:cNvSpPr/>
      </xdr:nvSpPr>
      <xdr:spPr bwMode="auto">
        <a:xfrm>
          <a:off x="5600700" y="314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151513</xdr:rowOff>
    </xdr:from>
    <xdr:ext cx="762000" cy="259045"/>
    <xdr:sp macro="" textlink="">
      <xdr:nvSpPr>
        <xdr:cNvPr id="70" name="人口1人当たり決算額の推移該当値テキスト130"/>
        <xdr:cNvSpPr txBox="1"/>
      </xdr:nvSpPr>
      <xdr:spPr>
        <a:xfrm>
          <a:off x="5740400" y="311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97,702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6393</xdr:rowOff>
    </xdr:from>
    <xdr:to>
      <xdr:col>4</xdr:col>
      <xdr:colOff>520700</xdr:colOff>
      <xdr:row>18</xdr:row>
      <xdr:rowOff>107993</xdr:rowOff>
    </xdr:to>
    <xdr:sp macro="" textlink="">
      <xdr:nvSpPr>
        <xdr:cNvPr id="71" name="円/楕円 70"/>
        <xdr:cNvSpPr/>
      </xdr:nvSpPr>
      <xdr:spPr bwMode="auto">
        <a:xfrm>
          <a:off x="4953000" y="3140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92770</xdr:rowOff>
    </xdr:from>
    <xdr:ext cx="736600" cy="259045"/>
    <xdr:sp macro="" textlink="">
      <xdr:nvSpPr>
        <xdr:cNvPr id="72" name="テキスト ボックス 71"/>
        <xdr:cNvSpPr txBox="1"/>
      </xdr:nvSpPr>
      <xdr:spPr>
        <a:xfrm>
          <a:off x="4622800" y="322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97,911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51542</xdr:rowOff>
    </xdr:from>
    <xdr:to>
      <xdr:col>3</xdr:col>
      <xdr:colOff>955675</xdr:colOff>
      <xdr:row>18</xdr:row>
      <xdr:rowOff>153142</xdr:rowOff>
    </xdr:to>
    <xdr:sp macro="" textlink="">
      <xdr:nvSpPr>
        <xdr:cNvPr id="73" name="円/楕円 72"/>
        <xdr:cNvSpPr/>
      </xdr:nvSpPr>
      <xdr:spPr bwMode="auto">
        <a:xfrm>
          <a:off x="4254500" y="318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137919</xdr:rowOff>
    </xdr:from>
    <xdr:ext cx="762000" cy="259045"/>
    <xdr:sp macro="" textlink="">
      <xdr:nvSpPr>
        <xdr:cNvPr id="74" name="テキスト ボックス 73"/>
        <xdr:cNvSpPr txBox="1"/>
      </xdr:nvSpPr>
      <xdr:spPr>
        <a:xfrm>
          <a:off x="3924300" y="327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91,986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22959</xdr:rowOff>
    </xdr:from>
    <xdr:to>
      <xdr:col>3</xdr:col>
      <xdr:colOff>257175</xdr:colOff>
      <xdr:row>18</xdr:row>
      <xdr:rowOff>124559</xdr:rowOff>
    </xdr:to>
    <xdr:sp macro="" textlink="">
      <xdr:nvSpPr>
        <xdr:cNvPr id="75" name="円/楕円 74"/>
        <xdr:cNvSpPr/>
      </xdr:nvSpPr>
      <xdr:spPr bwMode="auto">
        <a:xfrm>
          <a:off x="3556000" y="315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109336</xdr:rowOff>
    </xdr:from>
    <xdr:ext cx="762000" cy="259045"/>
    <xdr:sp macro="" textlink="">
      <xdr:nvSpPr>
        <xdr:cNvPr id="76" name="テキスト ボックス 75"/>
        <xdr:cNvSpPr txBox="1"/>
      </xdr:nvSpPr>
      <xdr:spPr>
        <a:xfrm>
          <a:off x="3225800" y="324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95,737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4732</xdr:rowOff>
    </xdr:from>
    <xdr:to>
      <xdr:col>2</xdr:col>
      <xdr:colOff>692150</xdr:colOff>
      <xdr:row>18</xdr:row>
      <xdr:rowOff>106332</xdr:rowOff>
    </xdr:to>
    <xdr:sp macro="" textlink="">
      <xdr:nvSpPr>
        <xdr:cNvPr id="77" name="円/楕円 76"/>
        <xdr:cNvSpPr/>
      </xdr:nvSpPr>
      <xdr:spPr bwMode="auto">
        <a:xfrm>
          <a:off x="2857500" y="313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91109</xdr:rowOff>
    </xdr:from>
    <xdr:ext cx="762000" cy="259045"/>
    <xdr:sp macro="" textlink="">
      <xdr:nvSpPr>
        <xdr:cNvPr id="78" name="テキスト ボックス 77"/>
        <xdr:cNvSpPr txBox="1"/>
      </xdr:nvSpPr>
      <xdr:spPr>
        <a:xfrm>
          <a:off x="2527300" y="322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277693</xdr:rowOff>
    </xdr:from>
    <xdr:to>
      <xdr:col>4</xdr:col>
      <xdr:colOff>1117600</xdr:colOff>
      <xdr:row>34</xdr:row>
      <xdr:rowOff>303845</xdr:rowOff>
    </xdr:to>
    <xdr:cxnSp macro="">
      <xdr:nvCxnSpPr>
        <xdr:cNvPr id="110" name="直線コネクタ 109"/>
        <xdr:cNvCxnSpPr/>
      </xdr:nvCxnSpPr>
      <xdr:spPr bwMode="auto">
        <a:xfrm flipV="1">
          <a:off x="5003800" y="6545143"/>
          <a:ext cx="647700" cy="2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303388</xdr:rowOff>
    </xdr:from>
    <xdr:to>
      <xdr:col>4</xdr:col>
      <xdr:colOff>469900</xdr:colOff>
      <xdr:row>34</xdr:row>
      <xdr:rowOff>303845</xdr:rowOff>
    </xdr:to>
    <xdr:cxnSp macro="">
      <xdr:nvCxnSpPr>
        <xdr:cNvPr id="113" name="直線コネクタ 112"/>
        <xdr:cNvCxnSpPr/>
      </xdr:nvCxnSpPr>
      <xdr:spPr bwMode="auto">
        <a:xfrm>
          <a:off x="4305300" y="6570838"/>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56072</xdr:rowOff>
    </xdr:from>
    <xdr:ext cx="736600" cy="259045"/>
    <xdr:sp macro="" textlink="">
      <xdr:nvSpPr>
        <xdr:cNvPr id="115" name="テキスト ボックス 114"/>
        <xdr:cNvSpPr txBox="1"/>
      </xdr:nvSpPr>
      <xdr:spPr>
        <a:xfrm>
          <a:off x="4622800" y="700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302062</xdr:rowOff>
    </xdr:from>
    <xdr:to>
      <xdr:col>3</xdr:col>
      <xdr:colOff>904875</xdr:colOff>
      <xdr:row>34</xdr:row>
      <xdr:rowOff>303388</xdr:rowOff>
    </xdr:to>
    <xdr:cxnSp macro="">
      <xdr:nvCxnSpPr>
        <xdr:cNvPr id="116" name="直線コネクタ 115"/>
        <xdr:cNvCxnSpPr/>
      </xdr:nvCxnSpPr>
      <xdr:spPr bwMode="auto">
        <a:xfrm>
          <a:off x="3606800" y="6569512"/>
          <a:ext cx="698500" cy="1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337045</xdr:rowOff>
    </xdr:from>
    <xdr:ext cx="762000" cy="259045"/>
    <xdr:sp macro="" textlink="">
      <xdr:nvSpPr>
        <xdr:cNvPr id="118" name="テキスト ボックス 117"/>
        <xdr:cNvSpPr txBox="1"/>
      </xdr:nvSpPr>
      <xdr:spPr>
        <a:xfrm>
          <a:off x="3924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302062</xdr:rowOff>
    </xdr:from>
    <xdr:to>
      <xdr:col>3</xdr:col>
      <xdr:colOff>206375</xdr:colOff>
      <xdr:row>35</xdr:row>
      <xdr:rowOff>33982</xdr:rowOff>
    </xdr:to>
    <xdr:cxnSp macro="">
      <xdr:nvCxnSpPr>
        <xdr:cNvPr id="119" name="直線コネクタ 118"/>
        <xdr:cNvCxnSpPr/>
      </xdr:nvCxnSpPr>
      <xdr:spPr bwMode="auto">
        <a:xfrm flipV="1">
          <a:off x="2908300" y="6569512"/>
          <a:ext cx="698500" cy="7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226893</xdr:rowOff>
    </xdr:from>
    <xdr:to>
      <xdr:col>5</xdr:col>
      <xdr:colOff>34925</xdr:colOff>
      <xdr:row>34</xdr:row>
      <xdr:rowOff>328493</xdr:rowOff>
    </xdr:to>
    <xdr:sp macro="" textlink="">
      <xdr:nvSpPr>
        <xdr:cNvPr id="129" name="円/楕円 128"/>
        <xdr:cNvSpPr/>
      </xdr:nvSpPr>
      <xdr:spPr bwMode="auto">
        <a:xfrm>
          <a:off x="5600700" y="649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71970</xdr:rowOff>
    </xdr:from>
    <xdr:ext cx="762000" cy="259045"/>
    <xdr:sp macro="" textlink="">
      <xdr:nvSpPr>
        <xdr:cNvPr id="130" name="人口1人当たり決算額の推移該当値テキスト445"/>
        <xdr:cNvSpPr txBox="1"/>
      </xdr:nvSpPr>
      <xdr:spPr>
        <a:xfrm>
          <a:off x="5740400" y="6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40,908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253045</xdr:rowOff>
    </xdr:from>
    <xdr:to>
      <xdr:col>4</xdr:col>
      <xdr:colOff>520700</xdr:colOff>
      <xdr:row>35</xdr:row>
      <xdr:rowOff>11745</xdr:rowOff>
    </xdr:to>
    <xdr:sp macro="" textlink="">
      <xdr:nvSpPr>
        <xdr:cNvPr id="131" name="円/楕円 130"/>
        <xdr:cNvSpPr/>
      </xdr:nvSpPr>
      <xdr:spPr bwMode="auto">
        <a:xfrm>
          <a:off x="4953000" y="652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21922</xdr:rowOff>
    </xdr:from>
    <xdr:ext cx="736600" cy="259045"/>
    <xdr:sp macro="" textlink="">
      <xdr:nvSpPr>
        <xdr:cNvPr id="132" name="テキスト ボックス 131"/>
        <xdr:cNvSpPr txBox="1"/>
      </xdr:nvSpPr>
      <xdr:spPr>
        <a:xfrm>
          <a:off x="4622800" y="628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39,764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252588</xdr:rowOff>
    </xdr:from>
    <xdr:to>
      <xdr:col>3</xdr:col>
      <xdr:colOff>955675</xdr:colOff>
      <xdr:row>35</xdr:row>
      <xdr:rowOff>11288</xdr:rowOff>
    </xdr:to>
    <xdr:sp macro="" textlink="">
      <xdr:nvSpPr>
        <xdr:cNvPr id="133" name="円/楕円 132"/>
        <xdr:cNvSpPr/>
      </xdr:nvSpPr>
      <xdr:spPr bwMode="auto">
        <a:xfrm>
          <a:off x="4254500" y="652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21465</xdr:rowOff>
    </xdr:from>
    <xdr:ext cx="762000" cy="259045"/>
    <xdr:sp macro="" textlink="">
      <xdr:nvSpPr>
        <xdr:cNvPr id="134" name="テキスト ボックス 133"/>
        <xdr:cNvSpPr txBox="1"/>
      </xdr:nvSpPr>
      <xdr:spPr>
        <a:xfrm>
          <a:off x="3924300" y="628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39,784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251262</xdr:rowOff>
    </xdr:from>
    <xdr:to>
      <xdr:col>3</xdr:col>
      <xdr:colOff>257175</xdr:colOff>
      <xdr:row>35</xdr:row>
      <xdr:rowOff>9962</xdr:rowOff>
    </xdr:to>
    <xdr:sp macro="" textlink="">
      <xdr:nvSpPr>
        <xdr:cNvPr id="135" name="円/楕円 134"/>
        <xdr:cNvSpPr/>
      </xdr:nvSpPr>
      <xdr:spPr bwMode="auto">
        <a:xfrm>
          <a:off x="3556000" y="651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20139</xdr:rowOff>
    </xdr:from>
    <xdr:ext cx="762000" cy="259045"/>
    <xdr:sp macro="" textlink="">
      <xdr:nvSpPr>
        <xdr:cNvPr id="136" name="テキスト ボックス 135"/>
        <xdr:cNvSpPr txBox="1"/>
      </xdr:nvSpPr>
      <xdr:spPr>
        <a:xfrm>
          <a:off x="3225800" y="628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326082</xdr:rowOff>
    </xdr:from>
    <xdr:to>
      <xdr:col>2</xdr:col>
      <xdr:colOff>692150</xdr:colOff>
      <xdr:row>35</xdr:row>
      <xdr:rowOff>84782</xdr:rowOff>
    </xdr:to>
    <xdr:sp macro="" textlink="">
      <xdr:nvSpPr>
        <xdr:cNvPr id="137" name="円/楕円 136"/>
        <xdr:cNvSpPr/>
      </xdr:nvSpPr>
      <xdr:spPr bwMode="auto">
        <a:xfrm>
          <a:off x="2857500" y="659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94960</xdr:rowOff>
    </xdr:from>
    <xdr:ext cx="762000" cy="259045"/>
    <xdr:sp macro="" textlink="">
      <xdr:nvSpPr>
        <xdr:cNvPr id="138" name="テキスト ボックス 137"/>
        <xdr:cNvSpPr txBox="1"/>
      </xdr:nvSpPr>
      <xdr:spPr>
        <a:xfrm>
          <a:off x="2527300" y="636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66559</xdr:rowOff>
    </xdr:from>
    <xdr:to>
      <xdr:col>6</xdr:col>
      <xdr:colOff>511175</xdr:colOff>
      <xdr:row>36</xdr:row>
      <xdr:rowOff>69552</xdr:rowOff>
    </xdr:to>
    <xdr:cxnSp macro="">
      <xdr:nvCxnSpPr>
        <xdr:cNvPr id="63" name="直線コネクタ 62"/>
        <xdr:cNvCxnSpPr/>
      </xdr:nvCxnSpPr>
      <xdr:spPr>
        <a:xfrm>
          <a:off x="3797300" y="6238759"/>
          <a:ext cx="8382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66559</xdr:rowOff>
    </xdr:from>
    <xdr:to>
      <xdr:col>5</xdr:col>
      <xdr:colOff>358775</xdr:colOff>
      <xdr:row>36</xdr:row>
      <xdr:rowOff>110711</xdr:rowOff>
    </xdr:to>
    <xdr:cxnSp macro="">
      <xdr:nvCxnSpPr>
        <xdr:cNvPr id="66" name="直線コネクタ 65"/>
        <xdr:cNvCxnSpPr/>
      </xdr:nvCxnSpPr>
      <xdr:spPr>
        <a:xfrm flipV="1">
          <a:off x="2908300" y="6238759"/>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68485</xdr:rowOff>
    </xdr:from>
    <xdr:ext cx="534377" cy="259045"/>
    <xdr:sp macro="" textlink="">
      <xdr:nvSpPr>
        <xdr:cNvPr id="68" name="テキスト ボックス 67"/>
        <xdr:cNvSpPr txBox="1"/>
      </xdr:nvSpPr>
      <xdr:spPr>
        <a:xfrm>
          <a:off x="3530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40444</xdr:rowOff>
    </xdr:from>
    <xdr:to>
      <xdr:col>4</xdr:col>
      <xdr:colOff>155575</xdr:colOff>
      <xdr:row>36</xdr:row>
      <xdr:rowOff>110711</xdr:rowOff>
    </xdr:to>
    <xdr:cxnSp macro="">
      <xdr:nvCxnSpPr>
        <xdr:cNvPr id="69" name="直線コネクタ 68"/>
        <xdr:cNvCxnSpPr/>
      </xdr:nvCxnSpPr>
      <xdr:spPr>
        <a:xfrm>
          <a:off x="2019300" y="6212644"/>
          <a:ext cx="889000" cy="7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132689</xdr:rowOff>
    </xdr:from>
    <xdr:ext cx="534377" cy="259045"/>
    <xdr:sp macro="" textlink="">
      <xdr:nvSpPr>
        <xdr:cNvPr id="71" name="テキスト ボックス 70"/>
        <xdr:cNvSpPr txBox="1"/>
      </xdr:nvSpPr>
      <xdr:spPr>
        <a:xfrm>
          <a:off x="2641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39214</xdr:rowOff>
    </xdr:from>
    <xdr:to>
      <xdr:col>2</xdr:col>
      <xdr:colOff>638175</xdr:colOff>
      <xdr:row>36</xdr:row>
      <xdr:rowOff>40444</xdr:rowOff>
    </xdr:to>
    <xdr:cxnSp macro="">
      <xdr:nvCxnSpPr>
        <xdr:cNvPr id="72" name="直線コネクタ 71"/>
        <xdr:cNvCxnSpPr/>
      </xdr:nvCxnSpPr>
      <xdr:spPr>
        <a:xfrm>
          <a:off x="1130300" y="6211414"/>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100300</xdr:rowOff>
    </xdr:from>
    <xdr:ext cx="534377" cy="259045"/>
    <xdr:sp macro="" textlink="">
      <xdr:nvSpPr>
        <xdr:cNvPr id="74" name="テキスト ボックス 73"/>
        <xdr:cNvSpPr txBox="1"/>
      </xdr:nvSpPr>
      <xdr:spPr>
        <a:xfrm>
          <a:off x="1752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84454</xdr:rowOff>
    </xdr:from>
    <xdr:ext cx="534377" cy="259045"/>
    <xdr:sp macro="" textlink="">
      <xdr:nvSpPr>
        <xdr:cNvPr id="76" name="テキスト ボックス 75"/>
        <xdr:cNvSpPr txBox="1"/>
      </xdr:nvSpPr>
      <xdr:spPr>
        <a:xfrm>
          <a:off x="863111" y="59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18752</xdr:rowOff>
    </xdr:from>
    <xdr:to>
      <xdr:col>6</xdr:col>
      <xdr:colOff>561975</xdr:colOff>
      <xdr:row>36</xdr:row>
      <xdr:rowOff>120352</xdr:rowOff>
    </xdr:to>
    <xdr:sp macro="" textlink="">
      <xdr:nvSpPr>
        <xdr:cNvPr id="82" name="円/楕円 81"/>
        <xdr:cNvSpPr/>
      </xdr:nvSpPr>
      <xdr:spPr>
        <a:xfrm>
          <a:off x="4584700" y="61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168629</xdr:rowOff>
    </xdr:from>
    <xdr:ext cx="534377" cy="259045"/>
    <xdr:sp macro="" textlink="">
      <xdr:nvSpPr>
        <xdr:cNvPr id="83" name="人件費該当値テキスト"/>
        <xdr:cNvSpPr txBox="1"/>
      </xdr:nvSpPr>
      <xdr:spPr>
        <a:xfrm>
          <a:off x="4686300" y="61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79,944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15759</xdr:rowOff>
    </xdr:from>
    <xdr:to>
      <xdr:col>5</xdr:col>
      <xdr:colOff>409575</xdr:colOff>
      <xdr:row>36</xdr:row>
      <xdr:rowOff>117359</xdr:rowOff>
    </xdr:to>
    <xdr:sp macro="" textlink="">
      <xdr:nvSpPr>
        <xdr:cNvPr id="84" name="円/楕円 83"/>
        <xdr:cNvSpPr/>
      </xdr:nvSpPr>
      <xdr:spPr>
        <a:xfrm>
          <a:off x="3746500" y="61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108486</xdr:rowOff>
    </xdr:from>
    <xdr:ext cx="534377" cy="259045"/>
    <xdr:sp macro="" textlink="">
      <xdr:nvSpPr>
        <xdr:cNvPr id="85" name="テキスト ボックス 84"/>
        <xdr:cNvSpPr txBox="1"/>
      </xdr:nvSpPr>
      <xdr:spPr>
        <a:xfrm>
          <a:off x="3530111" y="62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59911</xdr:rowOff>
    </xdr:from>
    <xdr:to>
      <xdr:col>4</xdr:col>
      <xdr:colOff>206375</xdr:colOff>
      <xdr:row>36</xdr:row>
      <xdr:rowOff>161511</xdr:rowOff>
    </xdr:to>
    <xdr:sp macro="" textlink="">
      <xdr:nvSpPr>
        <xdr:cNvPr id="86" name="円/楕円 85"/>
        <xdr:cNvSpPr/>
      </xdr:nvSpPr>
      <xdr:spPr>
        <a:xfrm>
          <a:off x="2857500" y="62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152638</xdr:rowOff>
    </xdr:from>
    <xdr:ext cx="534377" cy="259045"/>
    <xdr:sp macro="" textlink="">
      <xdr:nvSpPr>
        <xdr:cNvPr id="87" name="テキスト ボックス 86"/>
        <xdr:cNvSpPr txBox="1"/>
      </xdr:nvSpPr>
      <xdr:spPr>
        <a:xfrm>
          <a:off x="2641111" y="63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161094</xdr:rowOff>
    </xdr:from>
    <xdr:to>
      <xdr:col>3</xdr:col>
      <xdr:colOff>3175</xdr:colOff>
      <xdr:row>36</xdr:row>
      <xdr:rowOff>91244</xdr:rowOff>
    </xdr:to>
    <xdr:sp macro="" textlink="">
      <xdr:nvSpPr>
        <xdr:cNvPr id="88" name="円/楕円 87"/>
        <xdr:cNvSpPr/>
      </xdr:nvSpPr>
      <xdr:spPr>
        <a:xfrm>
          <a:off x="1968500" y="61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107771</xdr:rowOff>
    </xdr:from>
    <xdr:ext cx="534377" cy="259045"/>
    <xdr:sp macro="" textlink="">
      <xdr:nvSpPr>
        <xdr:cNvPr id="89" name="テキスト ボックス 88"/>
        <xdr:cNvSpPr txBox="1"/>
      </xdr:nvSpPr>
      <xdr:spPr>
        <a:xfrm>
          <a:off x="1752111" y="593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159864</xdr:rowOff>
    </xdr:from>
    <xdr:to>
      <xdr:col>1</xdr:col>
      <xdr:colOff>485775</xdr:colOff>
      <xdr:row>36</xdr:row>
      <xdr:rowOff>90014</xdr:rowOff>
    </xdr:to>
    <xdr:sp macro="" textlink="">
      <xdr:nvSpPr>
        <xdr:cNvPr id="90" name="円/楕円 89"/>
        <xdr:cNvSpPr/>
      </xdr:nvSpPr>
      <xdr:spPr>
        <a:xfrm>
          <a:off x="1079500" y="61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81141</xdr:rowOff>
    </xdr:from>
    <xdr:ext cx="534377" cy="259045"/>
    <xdr:sp macro="" textlink="">
      <xdr:nvSpPr>
        <xdr:cNvPr id="91" name="テキスト ボックス 90"/>
        <xdr:cNvSpPr txBox="1"/>
      </xdr:nvSpPr>
      <xdr:spPr>
        <a:xfrm>
          <a:off x="863111" y="625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89387</xdr:rowOff>
    </xdr:from>
    <xdr:to>
      <xdr:col>6</xdr:col>
      <xdr:colOff>511175</xdr:colOff>
      <xdr:row>58</xdr:row>
      <xdr:rowOff>106336</xdr:rowOff>
    </xdr:to>
    <xdr:cxnSp macro="">
      <xdr:nvCxnSpPr>
        <xdr:cNvPr id="120" name="直線コネクタ 119"/>
        <xdr:cNvCxnSpPr/>
      </xdr:nvCxnSpPr>
      <xdr:spPr>
        <a:xfrm flipV="1">
          <a:off x="3797300" y="10033487"/>
          <a:ext cx="8382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99713</xdr:rowOff>
    </xdr:from>
    <xdr:to>
      <xdr:col>5</xdr:col>
      <xdr:colOff>358775</xdr:colOff>
      <xdr:row>58</xdr:row>
      <xdr:rowOff>106336</xdr:rowOff>
    </xdr:to>
    <xdr:cxnSp macro="">
      <xdr:nvCxnSpPr>
        <xdr:cNvPr id="123" name="直線コネクタ 122"/>
        <xdr:cNvCxnSpPr/>
      </xdr:nvCxnSpPr>
      <xdr:spPr>
        <a:xfrm>
          <a:off x="2908300" y="10043813"/>
          <a:ext cx="8890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99713</xdr:rowOff>
    </xdr:from>
    <xdr:to>
      <xdr:col>4</xdr:col>
      <xdr:colOff>155575</xdr:colOff>
      <xdr:row>58</xdr:row>
      <xdr:rowOff>120181</xdr:rowOff>
    </xdr:to>
    <xdr:cxnSp macro="">
      <xdr:nvCxnSpPr>
        <xdr:cNvPr id="126" name="直線コネクタ 125"/>
        <xdr:cNvCxnSpPr/>
      </xdr:nvCxnSpPr>
      <xdr:spPr>
        <a:xfrm flipV="1">
          <a:off x="2019300" y="10043813"/>
          <a:ext cx="889000" cy="2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136672</xdr:rowOff>
    </xdr:from>
    <xdr:ext cx="534377" cy="259045"/>
    <xdr:sp macro="" textlink="">
      <xdr:nvSpPr>
        <xdr:cNvPr id="128" name="テキスト ボックス 127"/>
        <xdr:cNvSpPr txBox="1"/>
      </xdr:nvSpPr>
      <xdr:spPr>
        <a:xfrm>
          <a:off x="2641111" y="97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118476</xdr:rowOff>
    </xdr:from>
    <xdr:to>
      <xdr:col>2</xdr:col>
      <xdr:colOff>638175</xdr:colOff>
      <xdr:row>58</xdr:row>
      <xdr:rowOff>120181</xdr:rowOff>
    </xdr:to>
    <xdr:cxnSp macro="">
      <xdr:nvCxnSpPr>
        <xdr:cNvPr id="129" name="直線コネクタ 128"/>
        <xdr:cNvCxnSpPr/>
      </xdr:nvCxnSpPr>
      <xdr:spPr>
        <a:xfrm>
          <a:off x="1130300" y="10062576"/>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148149</xdr:rowOff>
    </xdr:from>
    <xdr:ext cx="534377" cy="259045"/>
    <xdr:sp macro="" textlink="">
      <xdr:nvSpPr>
        <xdr:cNvPr id="131" name="テキスト ボックス 130"/>
        <xdr:cNvSpPr txBox="1"/>
      </xdr:nvSpPr>
      <xdr:spPr>
        <a:xfrm>
          <a:off x="1752111" y="97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38587</xdr:rowOff>
    </xdr:from>
    <xdr:to>
      <xdr:col>6</xdr:col>
      <xdr:colOff>561975</xdr:colOff>
      <xdr:row>58</xdr:row>
      <xdr:rowOff>140187</xdr:rowOff>
    </xdr:to>
    <xdr:sp macro="" textlink="">
      <xdr:nvSpPr>
        <xdr:cNvPr id="139" name="円/楕円 138"/>
        <xdr:cNvSpPr/>
      </xdr:nvSpPr>
      <xdr:spPr>
        <a:xfrm>
          <a:off x="4584700" y="99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55536</xdr:rowOff>
    </xdr:from>
    <xdr:to>
      <xdr:col>5</xdr:col>
      <xdr:colOff>409575</xdr:colOff>
      <xdr:row>58</xdr:row>
      <xdr:rowOff>157136</xdr:rowOff>
    </xdr:to>
    <xdr:sp macro="" textlink="">
      <xdr:nvSpPr>
        <xdr:cNvPr id="141" name="円/楕円 140"/>
        <xdr:cNvSpPr/>
      </xdr:nvSpPr>
      <xdr:spPr>
        <a:xfrm>
          <a:off x="3746500" y="99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148263</xdr:rowOff>
    </xdr:from>
    <xdr:ext cx="534377" cy="259045"/>
    <xdr:sp macro="" textlink="">
      <xdr:nvSpPr>
        <xdr:cNvPr id="142" name="テキスト ボックス 141"/>
        <xdr:cNvSpPr txBox="1"/>
      </xdr:nvSpPr>
      <xdr:spPr>
        <a:xfrm>
          <a:off x="3530111" y="100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48913</xdr:rowOff>
    </xdr:from>
    <xdr:to>
      <xdr:col>4</xdr:col>
      <xdr:colOff>206375</xdr:colOff>
      <xdr:row>58</xdr:row>
      <xdr:rowOff>150513</xdr:rowOff>
    </xdr:to>
    <xdr:sp macro="" textlink="">
      <xdr:nvSpPr>
        <xdr:cNvPr id="143" name="円/楕円 142"/>
        <xdr:cNvSpPr/>
      </xdr:nvSpPr>
      <xdr:spPr>
        <a:xfrm>
          <a:off x="2857500" y="99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141640</xdr:rowOff>
    </xdr:from>
    <xdr:ext cx="534377" cy="259045"/>
    <xdr:sp macro="" textlink="">
      <xdr:nvSpPr>
        <xdr:cNvPr id="144" name="テキスト ボックス 143"/>
        <xdr:cNvSpPr txBox="1"/>
      </xdr:nvSpPr>
      <xdr:spPr>
        <a:xfrm>
          <a:off x="2641111" y="1008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69381</xdr:rowOff>
    </xdr:from>
    <xdr:to>
      <xdr:col>3</xdr:col>
      <xdr:colOff>3175</xdr:colOff>
      <xdr:row>58</xdr:row>
      <xdr:rowOff>170981</xdr:rowOff>
    </xdr:to>
    <xdr:sp macro="" textlink="">
      <xdr:nvSpPr>
        <xdr:cNvPr id="145" name="円/楕円 144"/>
        <xdr:cNvSpPr/>
      </xdr:nvSpPr>
      <xdr:spPr>
        <a:xfrm>
          <a:off x="1968500" y="100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162108</xdr:rowOff>
    </xdr:from>
    <xdr:ext cx="534377" cy="259045"/>
    <xdr:sp macro="" textlink="">
      <xdr:nvSpPr>
        <xdr:cNvPr id="146" name="テキスト ボックス 145"/>
        <xdr:cNvSpPr txBox="1"/>
      </xdr:nvSpPr>
      <xdr:spPr>
        <a:xfrm>
          <a:off x="1752111" y="101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67676</xdr:rowOff>
    </xdr:from>
    <xdr:to>
      <xdr:col>1</xdr:col>
      <xdr:colOff>485775</xdr:colOff>
      <xdr:row>58</xdr:row>
      <xdr:rowOff>169276</xdr:rowOff>
    </xdr:to>
    <xdr:sp macro="" textlink="">
      <xdr:nvSpPr>
        <xdr:cNvPr id="147" name="円/楕円 146"/>
        <xdr:cNvSpPr/>
      </xdr:nvSpPr>
      <xdr:spPr>
        <a:xfrm>
          <a:off x="1079500" y="100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160403</xdr:rowOff>
    </xdr:from>
    <xdr:ext cx="534377" cy="259045"/>
    <xdr:sp macro="" textlink="">
      <xdr:nvSpPr>
        <xdr:cNvPr id="148" name="テキスト ボックス 147"/>
        <xdr:cNvSpPr txBox="1"/>
      </xdr:nvSpPr>
      <xdr:spPr>
        <a:xfrm>
          <a:off x="863111" y="101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105901</xdr:rowOff>
    </xdr:from>
    <xdr:to>
      <xdr:col>6</xdr:col>
      <xdr:colOff>511175</xdr:colOff>
      <xdr:row>78</xdr:row>
      <xdr:rowOff>131797</xdr:rowOff>
    </xdr:to>
    <xdr:cxnSp macro="">
      <xdr:nvCxnSpPr>
        <xdr:cNvPr id="179" name="直線コネクタ 178"/>
        <xdr:cNvCxnSpPr/>
      </xdr:nvCxnSpPr>
      <xdr:spPr>
        <a:xfrm>
          <a:off x="3797300" y="13479001"/>
          <a:ext cx="8382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105901</xdr:rowOff>
    </xdr:from>
    <xdr:to>
      <xdr:col>5</xdr:col>
      <xdr:colOff>358775</xdr:colOff>
      <xdr:row>78</xdr:row>
      <xdr:rowOff>124482</xdr:rowOff>
    </xdr:to>
    <xdr:cxnSp macro="">
      <xdr:nvCxnSpPr>
        <xdr:cNvPr id="182" name="直線コネクタ 181"/>
        <xdr:cNvCxnSpPr/>
      </xdr:nvCxnSpPr>
      <xdr:spPr>
        <a:xfrm flipV="1">
          <a:off x="2908300" y="13479001"/>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869</xdr:rowOff>
    </xdr:from>
    <xdr:ext cx="469744" cy="259045"/>
    <xdr:sp macro="" textlink="">
      <xdr:nvSpPr>
        <xdr:cNvPr id="184" name="テキスト ボックス 183"/>
        <xdr:cNvSpPr txBox="1"/>
      </xdr:nvSpPr>
      <xdr:spPr>
        <a:xfrm>
          <a:off x="3562427" y="135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107141</xdr:rowOff>
    </xdr:from>
    <xdr:to>
      <xdr:col>4</xdr:col>
      <xdr:colOff>155575</xdr:colOff>
      <xdr:row>78</xdr:row>
      <xdr:rowOff>124482</xdr:rowOff>
    </xdr:to>
    <xdr:cxnSp macro="">
      <xdr:nvCxnSpPr>
        <xdr:cNvPr id="185" name="直線コネクタ 184"/>
        <xdr:cNvCxnSpPr/>
      </xdr:nvCxnSpPr>
      <xdr:spPr>
        <a:xfrm>
          <a:off x="2019300" y="13480241"/>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11516</xdr:rowOff>
    </xdr:from>
    <xdr:ext cx="469744" cy="259045"/>
    <xdr:sp macro="" textlink="">
      <xdr:nvSpPr>
        <xdr:cNvPr id="187" name="テキスト ボックス 186"/>
        <xdr:cNvSpPr txBox="1"/>
      </xdr:nvSpPr>
      <xdr:spPr>
        <a:xfrm>
          <a:off x="2673427" y="1355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94013</xdr:rowOff>
    </xdr:from>
    <xdr:to>
      <xdr:col>2</xdr:col>
      <xdr:colOff>638175</xdr:colOff>
      <xdr:row>78</xdr:row>
      <xdr:rowOff>107141</xdr:rowOff>
    </xdr:to>
    <xdr:cxnSp macro="">
      <xdr:nvCxnSpPr>
        <xdr:cNvPr id="188" name="直線コネクタ 187"/>
        <xdr:cNvCxnSpPr/>
      </xdr:nvCxnSpPr>
      <xdr:spPr>
        <a:xfrm>
          <a:off x="1130300" y="13467113"/>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28726</xdr:rowOff>
    </xdr:from>
    <xdr:ext cx="469744" cy="259045"/>
    <xdr:sp macro="" textlink="">
      <xdr:nvSpPr>
        <xdr:cNvPr id="190" name="テキスト ボックス 189"/>
        <xdr:cNvSpPr txBox="1"/>
      </xdr:nvSpPr>
      <xdr:spPr>
        <a:xfrm>
          <a:off x="1784427"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6258</xdr:rowOff>
    </xdr:from>
    <xdr:ext cx="469744" cy="259045"/>
    <xdr:sp macro="" textlink="">
      <xdr:nvSpPr>
        <xdr:cNvPr id="192" name="テキスト ボックス 191"/>
        <xdr:cNvSpPr txBox="1"/>
      </xdr:nvSpPr>
      <xdr:spPr>
        <a:xfrm>
          <a:off x="895427" y="135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80997</xdr:rowOff>
    </xdr:from>
    <xdr:to>
      <xdr:col>6</xdr:col>
      <xdr:colOff>561975</xdr:colOff>
      <xdr:row>79</xdr:row>
      <xdr:rowOff>11147</xdr:rowOff>
    </xdr:to>
    <xdr:sp macro="" textlink="">
      <xdr:nvSpPr>
        <xdr:cNvPr id="198" name="円/楕円 197"/>
        <xdr:cNvSpPr/>
      </xdr:nvSpPr>
      <xdr:spPr>
        <a:xfrm>
          <a:off x="4584700" y="134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18962</xdr:rowOff>
    </xdr:from>
    <xdr:ext cx="469744" cy="259045"/>
    <xdr:sp macro="" textlink="">
      <xdr:nvSpPr>
        <xdr:cNvPr id="199" name="維持補修費該当値テキスト"/>
        <xdr:cNvSpPr txBox="1"/>
      </xdr:nvSpPr>
      <xdr:spPr>
        <a:xfrm>
          <a:off x="4686300" y="1339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55101</xdr:rowOff>
    </xdr:from>
    <xdr:to>
      <xdr:col>5</xdr:col>
      <xdr:colOff>409575</xdr:colOff>
      <xdr:row>78</xdr:row>
      <xdr:rowOff>156701</xdr:rowOff>
    </xdr:to>
    <xdr:sp macro="" textlink="">
      <xdr:nvSpPr>
        <xdr:cNvPr id="200" name="円/楕円 199"/>
        <xdr:cNvSpPr/>
      </xdr:nvSpPr>
      <xdr:spPr>
        <a:xfrm>
          <a:off x="3746500" y="134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1778</xdr:rowOff>
    </xdr:from>
    <xdr:ext cx="469744" cy="259045"/>
    <xdr:sp macro="" textlink="">
      <xdr:nvSpPr>
        <xdr:cNvPr id="201" name="テキスト ボックス 200"/>
        <xdr:cNvSpPr txBox="1"/>
      </xdr:nvSpPr>
      <xdr:spPr>
        <a:xfrm>
          <a:off x="3562427" y="1320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73682</xdr:rowOff>
    </xdr:from>
    <xdr:to>
      <xdr:col>4</xdr:col>
      <xdr:colOff>206375</xdr:colOff>
      <xdr:row>79</xdr:row>
      <xdr:rowOff>3832</xdr:rowOff>
    </xdr:to>
    <xdr:sp macro="" textlink="">
      <xdr:nvSpPr>
        <xdr:cNvPr id="202" name="円/楕円 201"/>
        <xdr:cNvSpPr/>
      </xdr:nvSpPr>
      <xdr:spPr>
        <a:xfrm>
          <a:off x="2857500" y="1344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20359</xdr:rowOff>
    </xdr:from>
    <xdr:ext cx="469744" cy="259045"/>
    <xdr:sp macro="" textlink="">
      <xdr:nvSpPr>
        <xdr:cNvPr id="203" name="テキスト ボックス 202"/>
        <xdr:cNvSpPr txBox="1"/>
      </xdr:nvSpPr>
      <xdr:spPr>
        <a:xfrm>
          <a:off x="2673427" y="132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56341</xdr:rowOff>
    </xdr:from>
    <xdr:to>
      <xdr:col>3</xdr:col>
      <xdr:colOff>3175</xdr:colOff>
      <xdr:row>78</xdr:row>
      <xdr:rowOff>157941</xdr:rowOff>
    </xdr:to>
    <xdr:sp macro="" textlink="">
      <xdr:nvSpPr>
        <xdr:cNvPr id="204" name="円/楕円 203"/>
        <xdr:cNvSpPr/>
      </xdr:nvSpPr>
      <xdr:spPr>
        <a:xfrm>
          <a:off x="1968500" y="134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3018</xdr:rowOff>
    </xdr:from>
    <xdr:ext cx="469744" cy="259045"/>
    <xdr:sp macro="" textlink="">
      <xdr:nvSpPr>
        <xdr:cNvPr id="205" name="テキスト ボックス 204"/>
        <xdr:cNvSpPr txBox="1"/>
      </xdr:nvSpPr>
      <xdr:spPr>
        <a:xfrm>
          <a:off x="1784427" y="1320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43213</xdr:rowOff>
    </xdr:from>
    <xdr:to>
      <xdr:col>1</xdr:col>
      <xdr:colOff>485775</xdr:colOff>
      <xdr:row>78</xdr:row>
      <xdr:rowOff>144813</xdr:rowOff>
    </xdr:to>
    <xdr:sp macro="" textlink="">
      <xdr:nvSpPr>
        <xdr:cNvPr id="206" name="円/楕円 205"/>
        <xdr:cNvSpPr/>
      </xdr:nvSpPr>
      <xdr:spPr>
        <a:xfrm>
          <a:off x="1079500" y="134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161340</xdr:rowOff>
    </xdr:from>
    <xdr:ext cx="469744" cy="259045"/>
    <xdr:sp macro="" textlink="">
      <xdr:nvSpPr>
        <xdr:cNvPr id="207" name="テキスト ボックス 206"/>
        <xdr:cNvSpPr txBox="1"/>
      </xdr:nvSpPr>
      <xdr:spPr>
        <a:xfrm>
          <a:off x="895427" y="1319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128874</xdr:rowOff>
    </xdr:from>
    <xdr:to>
      <xdr:col>6</xdr:col>
      <xdr:colOff>511175</xdr:colOff>
      <xdr:row>95</xdr:row>
      <xdr:rowOff>141415</xdr:rowOff>
    </xdr:to>
    <xdr:cxnSp macro="">
      <xdr:nvCxnSpPr>
        <xdr:cNvPr id="239" name="直線コネクタ 238"/>
        <xdr:cNvCxnSpPr/>
      </xdr:nvCxnSpPr>
      <xdr:spPr>
        <a:xfrm>
          <a:off x="3797300" y="16416624"/>
          <a:ext cx="8382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128874</xdr:rowOff>
    </xdr:from>
    <xdr:to>
      <xdr:col>5</xdr:col>
      <xdr:colOff>358775</xdr:colOff>
      <xdr:row>96</xdr:row>
      <xdr:rowOff>36993</xdr:rowOff>
    </xdr:to>
    <xdr:cxnSp macro="">
      <xdr:nvCxnSpPr>
        <xdr:cNvPr id="242" name="直線コネクタ 241"/>
        <xdr:cNvCxnSpPr/>
      </xdr:nvCxnSpPr>
      <xdr:spPr>
        <a:xfrm flipV="1">
          <a:off x="2908300" y="16416624"/>
          <a:ext cx="889000" cy="7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122370</xdr:rowOff>
    </xdr:from>
    <xdr:ext cx="534377" cy="259045"/>
    <xdr:sp macro="" textlink="">
      <xdr:nvSpPr>
        <xdr:cNvPr id="244" name="テキスト ボックス 243"/>
        <xdr:cNvSpPr txBox="1"/>
      </xdr:nvSpPr>
      <xdr:spPr>
        <a:xfrm>
          <a:off x="3530111" y="165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36993</xdr:rowOff>
    </xdr:from>
    <xdr:to>
      <xdr:col>4</xdr:col>
      <xdr:colOff>155575</xdr:colOff>
      <xdr:row>96</xdr:row>
      <xdr:rowOff>86534</xdr:rowOff>
    </xdr:to>
    <xdr:cxnSp macro="">
      <xdr:nvCxnSpPr>
        <xdr:cNvPr id="245" name="直線コネクタ 244"/>
        <xdr:cNvCxnSpPr/>
      </xdr:nvCxnSpPr>
      <xdr:spPr>
        <a:xfrm flipV="1">
          <a:off x="2019300" y="16496193"/>
          <a:ext cx="8890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44646</xdr:rowOff>
    </xdr:from>
    <xdr:ext cx="534377" cy="259045"/>
    <xdr:sp macro="" textlink="">
      <xdr:nvSpPr>
        <xdr:cNvPr id="247" name="テキスト ボックス 246"/>
        <xdr:cNvSpPr txBox="1"/>
      </xdr:nvSpPr>
      <xdr:spPr>
        <a:xfrm>
          <a:off x="2641111" y="166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86534</xdr:rowOff>
    </xdr:from>
    <xdr:to>
      <xdr:col>2</xdr:col>
      <xdr:colOff>638175</xdr:colOff>
      <xdr:row>96</xdr:row>
      <xdr:rowOff>111925</xdr:rowOff>
    </xdr:to>
    <xdr:cxnSp macro="">
      <xdr:nvCxnSpPr>
        <xdr:cNvPr id="248" name="直線コネクタ 247"/>
        <xdr:cNvCxnSpPr/>
      </xdr:nvCxnSpPr>
      <xdr:spPr>
        <a:xfrm flipV="1">
          <a:off x="1130300" y="16545734"/>
          <a:ext cx="8890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53627</xdr:rowOff>
    </xdr:from>
    <xdr:ext cx="534377" cy="259045"/>
    <xdr:sp macro="" textlink="">
      <xdr:nvSpPr>
        <xdr:cNvPr id="250" name="テキスト ボックス 249"/>
        <xdr:cNvSpPr txBox="1"/>
      </xdr:nvSpPr>
      <xdr:spPr>
        <a:xfrm>
          <a:off x="1752111" y="166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90615</xdr:rowOff>
    </xdr:from>
    <xdr:to>
      <xdr:col>6</xdr:col>
      <xdr:colOff>561975</xdr:colOff>
      <xdr:row>96</xdr:row>
      <xdr:rowOff>20765</xdr:rowOff>
    </xdr:to>
    <xdr:sp macro="" textlink="">
      <xdr:nvSpPr>
        <xdr:cNvPr id="258" name="円/楕円 257"/>
        <xdr:cNvSpPr/>
      </xdr:nvSpPr>
      <xdr:spPr>
        <a:xfrm>
          <a:off x="4584700" y="163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113492</xdr:rowOff>
    </xdr:from>
    <xdr:ext cx="534377" cy="259045"/>
    <xdr:sp macro="" textlink="">
      <xdr:nvSpPr>
        <xdr:cNvPr id="259" name="扶助費該当値テキスト"/>
        <xdr:cNvSpPr txBox="1"/>
      </xdr:nvSpPr>
      <xdr:spPr>
        <a:xfrm>
          <a:off x="4686300" y="1622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78074</xdr:rowOff>
    </xdr:from>
    <xdr:to>
      <xdr:col>5</xdr:col>
      <xdr:colOff>409575</xdr:colOff>
      <xdr:row>96</xdr:row>
      <xdr:rowOff>8224</xdr:rowOff>
    </xdr:to>
    <xdr:sp macro="" textlink="">
      <xdr:nvSpPr>
        <xdr:cNvPr id="260" name="円/楕円 259"/>
        <xdr:cNvSpPr/>
      </xdr:nvSpPr>
      <xdr:spPr>
        <a:xfrm>
          <a:off x="3746500" y="163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24751</xdr:rowOff>
    </xdr:from>
    <xdr:ext cx="534377" cy="259045"/>
    <xdr:sp macro="" textlink="">
      <xdr:nvSpPr>
        <xdr:cNvPr id="261" name="テキスト ボックス 260"/>
        <xdr:cNvSpPr txBox="1"/>
      </xdr:nvSpPr>
      <xdr:spPr>
        <a:xfrm>
          <a:off x="3530111" y="161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157643</xdr:rowOff>
    </xdr:from>
    <xdr:to>
      <xdr:col>4</xdr:col>
      <xdr:colOff>206375</xdr:colOff>
      <xdr:row>96</xdr:row>
      <xdr:rowOff>87793</xdr:rowOff>
    </xdr:to>
    <xdr:sp macro="" textlink="">
      <xdr:nvSpPr>
        <xdr:cNvPr id="262" name="円/楕円 261"/>
        <xdr:cNvSpPr/>
      </xdr:nvSpPr>
      <xdr:spPr>
        <a:xfrm>
          <a:off x="2857500" y="164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104320</xdr:rowOff>
    </xdr:from>
    <xdr:ext cx="534377" cy="259045"/>
    <xdr:sp macro="" textlink="">
      <xdr:nvSpPr>
        <xdr:cNvPr id="263" name="テキスト ボックス 262"/>
        <xdr:cNvSpPr txBox="1"/>
      </xdr:nvSpPr>
      <xdr:spPr>
        <a:xfrm>
          <a:off x="2641111" y="1622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35734</xdr:rowOff>
    </xdr:from>
    <xdr:to>
      <xdr:col>3</xdr:col>
      <xdr:colOff>3175</xdr:colOff>
      <xdr:row>96</xdr:row>
      <xdr:rowOff>137334</xdr:rowOff>
    </xdr:to>
    <xdr:sp macro="" textlink="">
      <xdr:nvSpPr>
        <xdr:cNvPr id="264" name="円/楕円 263"/>
        <xdr:cNvSpPr/>
      </xdr:nvSpPr>
      <xdr:spPr>
        <a:xfrm>
          <a:off x="1968500" y="164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153861</xdr:rowOff>
    </xdr:from>
    <xdr:ext cx="534377" cy="259045"/>
    <xdr:sp macro="" textlink="">
      <xdr:nvSpPr>
        <xdr:cNvPr id="265" name="テキスト ボックス 264"/>
        <xdr:cNvSpPr txBox="1"/>
      </xdr:nvSpPr>
      <xdr:spPr>
        <a:xfrm>
          <a:off x="1752111" y="162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61125</xdr:rowOff>
    </xdr:from>
    <xdr:to>
      <xdr:col>1</xdr:col>
      <xdr:colOff>485775</xdr:colOff>
      <xdr:row>96</xdr:row>
      <xdr:rowOff>162725</xdr:rowOff>
    </xdr:to>
    <xdr:sp macro="" textlink="">
      <xdr:nvSpPr>
        <xdr:cNvPr id="266" name="円/楕円 265"/>
        <xdr:cNvSpPr/>
      </xdr:nvSpPr>
      <xdr:spPr>
        <a:xfrm>
          <a:off x="1079500" y="165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153852</xdr:rowOff>
    </xdr:from>
    <xdr:ext cx="534377" cy="259045"/>
    <xdr:sp macro="" textlink="">
      <xdr:nvSpPr>
        <xdr:cNvPr id="267" name="テキスト ボックス 266"/>
        <xdr:cNvSpPr txBox="1"/>
      </xdr:nvSpPr>
      <xdr:spPr>
        <a:xfrm>
          <a:off x="863111" y="166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71897</xdr:rowOff>
    </xdr:from>
    <xdr:to>
      <xdr:col>15</xdr:col>
      <xdr:colOff>180975</xdr:colOff>
      <xdr:row>35</xdr:row>
      <xdr:rowOff>161682</xdr:rowOff>
    </xdr:to>
    <xdr:cxnSp macro="">
      <xdr:nvCxnSpPr>
        <xdr:cNvPr id="294" name="直線コネクタ 293"/>
        <xdr:cNvCxnSpPr/>
      </xdr:nvCxnSpPr>
      <xdr:spPr>
        <a:xfrm>
          <a:off x="9639300" y="6072647"/>
          <a:ext cx="838200" cy="8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71897</xdr:rowOff>
    </xdr:from>
    <xdr:to>
      <xdr:col>14</xdr:col>
      <xdr:colOff>28575</xdr:colOff>
      <xdr:row>37</xdr:row>
      <xdr:rowOff>65675</xdr:rowOff>
    </xdr:to>
    <xdr:cxnSp macro="">
      <xdr:nvCxnSpPr>
        <xdr:cNvPr id="297" name="直線コネクタ 296"/>
        <xdr:cNvCxnSpPr/>
      </xdr:nvCxnSpPr>
      <xdr:spPr>
        <a:xfrm flipV="1">
          <a:off x="8750300" y="6072647"/>
          <a:ext cx="889000" cy="3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166205</xdr:rowOff>
    </xdr:from>
    <xdr:ext cx="534377" cy="259045"/>
    <xdr:sp macro="" textlink="">
      <xdr:nvSpPr>
        <xdr:cNvPr id="299" name="テキスト ボックス 298"/>
        <xdr:cNvSpPr txBox="1"/>
      </xdr:nvSpPr>
      <xdr:spPr>
        <a:xfrm>
          <a:off x="9372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65675</xdr:rowOff>
    </xdr:from>
    <xdr:to>
      <xdr:col>12</xdr:col>
      <xdr:colOff>511175</xdr:colOff>
      <xdr:row>37</xdr:row>
      <xdr:rowOff>72313</xdr:rowOff>
    </xdr:to>
    <xdr:cxnSp macro="">
      <xdr:nvCxnSpPr>
        <xdr:cNvPr id="300" name="直線コネクタ 299"/>
        <xdr:cNvCxnSpPr/>
      </xdr:nvCxnSpPr>
      <xdr:spPr>
        <a:xfrm flipV="1">
          <a:off x="7861300" y="6409325"/>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83825</xdr:rowOff>
    </xdr:from>
    <xdr:ext cx="534377" cy="259045"/>
    <xdr:sp macro="" textlink="">
      <xdr:nvSpPr>
        <xdr:cNvPr id="302" name="テキスト ボックス 301"/>
        <xdr:cNvSpPr txBox="1"/>
      </xdr:nvSpPr>
      <xdr:spPr>
        <a:xfrm>
          <a:off x="8483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72313</xdr:rowOff>
    </xdr:from>
    <xdr:to>
      <xdr:col>11</xdr:col>
      <xdr:colOff>307975</xdr:colOff>
      <xdr:row>37</xdr:row>
      <xdr:rowOff>94218</xdr:rowOff>
    </xdr:to>
    <xdr:cxnSp macro="">
      <xdr:nvCxnSpPr>
        <xdr:cNvPr id="303" name="直線コネクタ 302"/>
        <xdr:cNvCxnSpPr/>
      </xdr:nvCxnSpPr>
      <xdr:spPr>
        <a:xfrm flipV="1">
          <a:off x="6972300" y="6415963"/>
          <a:ext cx="889000" cy="2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94483</xdr:rowOff>
    </xdr:from>
    <xdr:ext cx="534377" cy="259045"/>
    <xdr:sp macro="" textlink="">
      <xdr:nvSpPr>
        <xdr:cNvPr id="305" name="テキスト ボックス 304"/>
        <xdr:cNvSpPr txBox="1"/>
      </xdr:nvSpPr>
      <xdr:spPr>
        <a:xfrm>
          <a:off x="7594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68029</xdr:rowOff>
    </xdr:from>
    <xdr:ext cx="534377" cy="259045"/>
    <xdr:sp macro="" textlink="">
      <xdr:nvSpPr>
        <xdr:cNvPr id="307" name="テキスト ボックス 306"/>
        <xdr:cNvSpPr txBox="1"/>
      </xdr:nvSpPr>
      <xdr:spPr>
        <a:xfrm>
          <a:off x="6705111" y="6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110882</xdr:rowOff>
    </xdr:from>
    <xdr:to>
      <xdr:col>15</xdr:col>
      <xdr:colOff>231775</xdr:colOff>
      <xdr:row>36</xdr:row>
      <xdr:rowOff>41032</xdr:rowOff>
    </xdr:to>
    <xdr:sp macro="" textlink="">
      <xdr:nvSpPr>
        <xdr:cNvPr id="313" name="円/楕円 312"/>
        <xdr:cNvSpPr/>
      </xdr:nvSpPr>
      <xdr:spPr>
        <a:xfrm>
          <a:off x="10426700" y="61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133759</xdr:rowOff>
    </xdr:from>
    <xdr:ext cx="599010" cy="259045"/>
    <xdr:sp macro="" textlink="">
      <xdr:nvSpPr>
        <xdr:cNvPr id="314" name="補助費等該当値テキスト"/>
        <xdr:cNvSpPr txBox="1"/>
      </xdr:nvSpPr>
      <xdr:spPr>
        <a:xfrm>
          <a:off x="10528300" y="596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107,692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21097</xdr:rowOff>
    </xdr:from>
    <xdr:to>
      <xdr:col>14</xdr:col>
      <xdr:colOff>79375</xdr:colOff>
      <xdr:row>35</xdr:row>
      <xdr:rowOff>122697</xdr:rowOff>
    </xdr:to>
    <xdr:sp macro="" textlink="">
      <xdr:nvSpPr>
        <xdr:cNvPr id="315" name="円/楕円 314"/>
        <xdr:cNvSpPr/>
      </xdr:nvSpPr>
      <xdr:spPr>
        <a:xfrm>
          <a:off x="9588500" y="60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139224</xdr:rowOff>
    </xdr:from>
    <xdr:ext cx="599010" cy="259045"/>
    <xdr:sp macro="" textlink="">
      <xdr:nvSpPr>
        <xdr:cNvPr id="316" name="テキスト ボックス 315"/>
        <xdr:cNvSpPr txBox="1"/>
      </xdr:nvSpPr>
      <xdr:spPr>
        <a:xfrm>
          <a:off x="9339794" y="57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14875</xdr:rowOff>
    </xdr:from>
    <xdr:to>
      <xdr:col>12</xdr:col>
      <xdr:colOff>561975</xdr:colOff>
      <xdr:row>37</xdr:row>
      <xdr:rowOff>116475</xdr:rowOff>
    </xdr:to>
    <xdr:sp macro="" textlink="">
      <xdr:nvSpPr>
        <xdr:cNvPr id="317" name="円/楕円 316"/>
        <xdr:cNvSpPr/>
      </xdr:nvSpPr>
      <xdr:spPr>
        <a:xfrm>
          <a:off x="8699500" y="635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107602</xdr:rowOff>
    </xdr:from>
    <xdr:ext cx="534377" cy="259045"/>
    <xdr:sp macro="" textlink="">
      <xdr:nvSpPr>
        <xdr:cNvPr id="318" name="テキスト ボックス 317"/>
        <xdr:cNvSpPr txBox="1"/>
      </xdr:nvSpPr>
      <xdr:spPr>
        <a:xfrm>
          <a:off x="8483111" y="645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21513</xdr:rowOff>
    </xdr:from>
    <xdr:to>
      <xdr:col>11</xdr:col>
      <xdr:colOff>358775</xdr:colOff>
      <xdr:row>37</xdr:row>
      <xdr:rowOff>123113</xdr:rowOff>
    </xdr:to>
    <xdr:sp macro="" textlink="">
      <xdr:nvSpPr>
        <xdr:cNvPr id="319" name="円/楕円 318"/>
        <xdr:cNvSpPr/>
      </xdr:nvSpPr>
      <xdr:spPr>
        <a:xfrm>
          <a:off x="7810500" y="63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114240</xdr:rowOff>
    </xdr:from>
    <xdr:ext cx="534377" cy="259045"/>
    <xdr:sp macro="" textlink="">
      <xdr:nvSpPr>
        <xdr:cNvPr id="320" name="テキスト ボックス 319"/>
        <xdr:cNvSpPr txBox="1"/>
      </xdr:nvSpPr>
      <xdr:spPr>
        <a:xfrm>
          <a:off x="7594111" y="64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43418</xdr:rowOff>
    </xdr:from>
    <xdr:to>
      <xdr:col>10</xdr:col>
      <xdr:colOff>155575</xdr:colOff>
      <xdr:row>37</xdr:row>
      <xdr:rowOff>145018</xdr:rowOff>
    </xdr:to>
    <xdr:sp macro="" textlink="">
      <xdr:nvSpPr>
        <xdr:cNvPr id="321" name="円/楕円 320"/>
        <xdr:cNvSpPr/>
      </xdr:nvSpPr>
      <xdr:spPr>
        <a:xfrm>
          <a:off x="6921500" y="63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136145</xdr:rowOff>
    </xdr:from>
    <xdr:ext cx="534377" cy="259045"/>
    <xdr:sp macro="" textlink="">
      <xdr:nvSpPr>
        <xdr:cNvPr id="322" name="テキスト ボックス 321"/>
        <xdr:cNvSpPr txBox="1"/>
      </xdr:nvSpPr>
      <xdr:spPr>
        <a:xfrm>
          <a:off x="6705111" y="647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106408</xdr:rowOff>
    </xdr:from>
    <xdr:to>
      <xdr:col>15</xdr:col>
      <xdr:colOff>180975</xdr:colOff>
      <xdr:row>58</xdr:row>
      <xdr:rowOff>117649</xdr:rowOff>
    </xdr:to>
    <xdr:cxnSp macro="">
      <xdr:nvCxnSpPr>
        <xdr:cNvPr id="349" name="直線コネクタ 348"/>
        <xdr:cNvCxnSpPr/>
      </xdr:nvCxnSpPr>
      <xdr:spPr>
        <a:xfrm>
          <a:off x="9639300" y="10050508"/>
          <a:ext cx="8382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90726</xdr:rowOff>
    </xdr:from>
    <xdr:to>
      <xdr:col>14</xdr:col>
      <xdr:colOff>28575</xdr:colOff>
      <xdr:row>58</xdr:row>
      <xdr:rowOff>106408</xdr:rowOff>
    </xdr:to>
    <xdr:cxnSp macro="">
      <xdr:nvCxnSpPr>
        <xdr:cNvPr id="352" name="直線コネクタ 351"/>
        <xdr:cNvCxnSpPr/>
      </xdr:nvCxnSpPr>
      <xdr:spPr>
        <a:xfrm>
          <a:off x="8750300" y="10034826"/>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90726</xdr:rowOff>
    </xdr:from>
    <xdr:to>
      <xdr:col>12</xdr:col>
      <xdr:colOff>511175</xdr:colOff>
      <xdr:row>58</xdr:row>
      <xdr:rowOff>116367</xdr:rowOff>
    </xdr:to>
    <xdr:cxnSp macro="">
      <xdr:nvCxnSpPr>
        <xdr:cNvPr id="355" name="直線コネクタ 354"/>
        <xdr:cNvCxnSpPr/>
      </xdr:nvCxnSpPr>
      <xdr:spPr>
        <a:xfrm flipV="1">
          <a:off x="7861300" y="10034826"/>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110328</xdr:rowOff>
    </xdr:from>
    <xdr:ext cx="599010" cy="259045"/>
    <xdr:sp macro="" textlink="">
      <xdr:nvSpPr>
        <xdr:cNvPr id="357" name="テキスト ボックス 356"/>
        <xdr:cNvSpPr txBox="1"/>
      </xdr:nvSpPr>
      <xdr:spPr>
        <a:xfrm>
          <a:off x="8450794" y="97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116367</xdr:rowOff>
    </xdr:from>
    <xdr:to>
      <xdr:col>11</xdr:col>
      <xdr:colOff>307975</xdr:colOff>
      <xdr:row>58</xdr:row>
      <xdr:rowOff>119367</xdr:rowOff>
    </xdr:to>
    <xdr:cxnSp macro="">
      <xdr:nvCxnSpPr>
        <xdr:cNvPr id="358" name="直線コネクタ 357"/>
        <xdr:cNvCxnSpPr/>
      </xdr:nvCxnSpPr>
      <xdr:spPr>
        <a:xfrm flipV="1">
          <a:off x="6972300" y="10060467"/>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142729</xdr:rowOff>
    </xdr:from>
    <xdr:ext cx="534377" cy="259045"/>
    <xdr:sp macro="" textlink="">
      <xdr:nvSpPr>
        <xdr:cNvPr id="360" name="テキスト ボックス 359"/>
        <xdr:cNvSpPr txBox="1"/>
      </xdr:nvSpPr>
      <xdr:spPr>
        <a:xfrm>
          <a:off x="7594111" y="9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140523</xdr:rowOff>
    </xdr:from>
    <xdr:ext cx="534377" cy="259045"/>
    <xdr:sp macro="" textlink="">
      <xdr:nvSpPr>
        <xdr:cNvPr id="362" name="テキスト ボックス 361"/>
        <xdr:cNvSpPr txBox="1"/>
      </xdr:nvSpPr>
      <xdr:spPr>
        <a:xfrm>
          <a:off x="6705111" y="9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66849</xdr:rowOff>
    </xdr:from>
    <xdr:to>
      <xdr:col>15</xdr:col>
      <xdr:colOff>231775</xdr:colOff>
      <xdr:row>58</xdr:row>
      <xdr:rowOff>168449</xdr:rowOff>
    </xdr:to>
    <xdr:sp macro="" textlink="">
      <xdr:nvSpPr>
        <xdr:cNvPr id="368" name="円/楕円 367"/>
        <xdr:cNvSpPr/>
      </xdr:nvSpPr>
      <xdr:spPr>
        <a:xfrm>
          <a:off x="10426700" y="100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153226</xdr:rowOff>
    </xdr:from>
    <xdr:ext cx="534377" cy="259045"/>
    <xdr:sp macro="" textlink="">
      <xdr:nvSpPr>
        <xdr:cNvPr id="369" name="普通建設事業費該当値テキスト"/>
        <xdr:cNvSpPr txBox="1"/>
      </xdr:nvSpPr>
      <xdr:spPr>
        <a:xfrm>
          <a:off x="10528300" y="992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55608</xdr:rowOff>
    </xdr:from>
    <xdr:to>
      <xdr:col>14</xdr:col>
      <xdr:colOff>79375</xdr:colOff>
      <xdr:row>58</xdr:row>
      <xdr:rowOff>157208</xdr:rowOff>
    </xdr:to>
    <xdr:sp macro="" textlink="">
      <xdr:nvSpPr>
        <xdr:cNvPr id="370" name="円/楕円 369"/>
        <xdr:cNvSpPr/>
      </xdr:nvSpPr>
      <xdr:spPr>
        <a:xfrm>
          <a:off x="9588500" y="99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148335</xdr:rowOff>
    </xdr:from>
    <xdr:ext cx="534377" cy="259045"/>
    <xdr:sp macro="" textlink="">
      <xdr:nvSpPr>
        <xdr:cNvPr id="371" name="テキスト ボックス 370"/>
        <xdr:cNvSpPr txBox="1"/>
      </xdr:nvSpPr>
      <xdr:spPr>
        <a:xfrm>
          <a:off x="9372111" y="100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39926</xdr:rowOff>
    </xdr:from>
    <xdr:to>
      <xdr:col>12</xdr:col>
      <xdr:colOff>561975</xdr:colOff>
      <xdr:row>58</xdr:row>
      <xdr:rowOff>141526</xdr:rowOff>
    </xdr:to>
    <xdr:sp macro="" textlink="">
      <xdr:nvSpPr>
        <xdr:cNvPr id="372" name="円/楕円 371"/>
        <xdr:cNvSpPr/>
      </xdr:nvSpPr>
      <xdr:spPr>
        <a:xfrm>
          <a:off x="8699500" y="998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132653</xdr:rowOff>
    </xdr:from>
    <xdr:ext cx="534377" cy="259045"/>
    <xdr:sp macro="" textlink="">
      <xdr:nvSpPr>
        <xdr:cNvPr id="373" name="テキスト ボックス 372"/>
        <xdr:cNvSpPr txBox="1"/>
      </xdr:nvSpPr>
      <xdr:spPr>
        <a:xfrm>
          <a:off x="8483111" y="1007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65567</xdr:rowOff>
    </xdr:from>
    <xdr:to>
      <xdr:col>11</xdr:col>
      <xdr:colOff>358775</xdr:colOff>
      <xdr:row>58</xdr:row>
      <xdr:rowOff>167167</xdr:rowOff>
    </xdr:to>
    <xdr:sp macro="" textlink="">
      <xdr:nvSpPr>
        <xdr:cNvPr id="374" name="円/楕円 373"/>
        <xdr:cNvSpPr/>
      </xdr:nvSpPr>
      <xdr:spPr>
        <a:xfrm>
          <a:off x="7810500" y="100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158294</xdr:rowOff>
    </xdr:from>
    <xdr:ext cx="534377" cy="259045"/>
    <xdr:sp macro="" textlink="">
      <xdr:nvSpPr>
        <xdr:cNvPr id="375" name="テキスト ボックス 374"/>
        <xdr:cNvSpPr txBox="1"/>
      </xdr:nvSpPr>
      <xdr:spPr>
        <a:xfrm>
          <a:off x="7594111" y="101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68567</xdr:rowOff>
    </xdr:from>
    <xdr:to>
      <xdr:col>10</xdr:col>
      <xdr:colOff>155575</xdr:colOff>
      <xdr:row>58</xdr:row>
      <xdr:rowOff>170167</xdr:rowOff>
    </xdr:to>
    <xdr:sp macro="" textlink="">
      <xdr:nvSpPr>
        <xdr:cNvPr id="376" name="円/楕円 375"/>
        <xdr:cNvSpPr/>
      </xdr:nvSpPr>
      <xdr:spPr>
        <a:xfrm>
          <a:off x="6921500" y="100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161294</xdr:rowOff>
    </xdr:from>
    <xdr:ext cx="534377" cy="259045"/>
    <xdr:sp macro="" textlink="">
      <xdr:nvSpPr>
        <xdr:cNvPr id="377" name="テキスト ボックス 376"/>
        <xdr:cNvSpPr txBox="1"/>
      </xdr:nvSpPr>
      <xdr:spPr>
        <a:xfrm>
          <a:off x="6705111" y="101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65658</xdr:rowOff>
    </xdr:from>
    <xdr:to>
      <xdr:col>15</xdr:col>
      <xdr:colOff>180975</xdr:colOff>
      <xdr:row>79</xdr:row>
      <xdr:rowOff>79961</xdr:rowOff>
    </xdr:to>
    <xdr:cxnSp macro="">
      <xdr:nvCxnSpPr>
        <xdr:cNvPr id="408" name="直線コネクタ 407"/>
        <xdr:cNvCxnSpPr/>
      </xdr:nvCxnSpPr>
      <xdr:spPr>
        <a:xfrm>
          <a:off x="9639300" y="13610208"/>
          <a:ext cx="8382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29161</xdr:rowOff>
    </xdr:from>
    <xdr:to>
      <xdr:col>15</xdr:col>
      <xdr:colOff>231775</xdr:colOff>
      <xdr:row>79</xdr:row>
      <xdr:rowOff>130761</xdr:rowOff>
    </xdr:to>
    <xdr:sp macro="" textlink="">
      <xdr:nvSpPr>
        <xdr:cNvPr id="418" name="円/楕円 417"/>
        <xdr:cNvSpPr/>
      </xdr:nvSpPr>
      <xdr:spPr>
        <a:xfrm>
          <a:off x="10426700" y="135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14858</xdr:rowOff>
    </xdr:from>
    <xdr:to>
      <xdr:col>14</xdr:col>
      <xdr:colOff>79375</xdr:colOff>
      <xdr:row>79</xdr:row>
      <xdr:rowOff>116458</xdr:rowOff>
    </xdr:to>
    <xdr:sp macro="" textlink="">
      <xdr:nvSpPr>
        <xdr:cNvPr id="420" name="円/楕円 419"/>
        <xdr:cNvSpPr/>
      </xdr:nvSpPr>
      <xdr:spPr>
        <a:xfrm>
          <a:off x="9588500" y="135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107585</xdr:rowOff>
    </xdr:from>
    <xdr:ext cx="534377" cy="259045"/>
    <xdr:sp macro="" textlink="">
      <xdr:nvSpPr>
        <xdr:cNvPr id="421" name="テキスト ボックス 420"/>
        <xdr:cNvSpPr txBox="1"/>
      </xdr:nvSpPr>
      <xdr:spPr>
        <a:xfrm>
          <a:off x="9372111" y="1365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43559</xdr:rowOff>
    </xdr:from>
    <xdr:to>
      <xdr:col>15</xdr:col>
      <xdr:colOff>180975</xdr:colOff>
      <xdr:row>99</xdr:row>
      <xdr:rowOff>44351</xdr:rowOff>
    </xdr:to>
    <xdr:cxnSp macro="">
      <xdr:nvCxnSpPr>
        <xdr:cNvPr id="450" name="直線コネクタ 449"/>
        <xdr:cNvCxnSpPr/>
      </xdr:nvCxnSpPr>
      <xdr:spPr>
        <a:xfrm flipV="1">
          <a:off x="9639300" y="17017109"/>
          <a:ext cx="8382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72046</xdr:rowOff>
    </xdr:from>
    <xdr:ext cx="534377" cy="259045"/>
    <xdr:sp macro="" textlink="">
      <xdr:nvSpPr>
        <xdr:cNvPr id="454" name="テキスト ボックス 453"/>
        <xdr:cNvSpPr txBox="1"/>
      </xdr:nvSpPr>
      <xdr:spPr>
        <a:xfrm>
          <a:off x="9372111" y="16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164209</xdr:rowOff>
    </xdr:from>
    <xdr:to>
      <xdr:col>15</xdr:col>
      <xdr:colOff>231775</xdr:colOff>
      <xdr:row>99</xdr:row>
      <xdr:rowOff>94359</xdr:rowOff>
    </xdr:to>
    <xdr:sp macro="" textlink="">
      <xdr:nvSpPr>
        <xdr:cNvPr id="460" name="円/楕円 459"/>
        <xdr:cNvSpPr/>
      </xdr:nvSpPr>
      <xdr:spPr>
        <a:xfrm>
          <a:off x="10426700" y="169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79136</xdr:rowOff>
    </xdr:from>
    <xdr:ext cx="378565" cy="259045"/>
    <xdr:sp macro="" textlink="">
      <xdr:nvSpPr>
        <xdr:cNvPr id="461" name="普通建設事業費 （ うち更新整備　）該当値テキスト"/>
        <xdr:cNvSpPr txBox="1"/>
      </xdr:nvSpPr>
      <xdr:spPr>
        <a:xfrm>
          <a:off x="10528300" y="1688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165001</xdr:rowOff>
    </xdr:from>
    <xdr:to>
      <xdr:col>14</xdr:col>
      <xdr:colOff>79375</xdr:colOff>
      <xdr:row>99</xdr:row>
      <xdr:rowOff>95151</xdr:rowOff>
    </xdr:to>
    <xdr:sp macro="" textlink="">
      <xdr:nvSpPr>
        <xdr:cNvPr id="462" name="円/楕円 461"/>
        <xdr:cNvSpPr/>
      </xdr:nvSpPr>
      <xdr:spPr>
        <a:xfrm>
          <a:off x="9588500" y="169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99</xdr:row>
      <xdr:rowOff>86278</xdr:rowOff>
    </xdr:from>
    <xdr:ext cx="313932" cy="259045"/>
    <xdr:sp macro="" textlink="">
      <xdr:nvSpPr>
        <xdr:cNvPr id="463" name="テキスト ボックス 462"/>
        <xdr:cNvSpPr txBox="1"/>
      </xdr:nvSpPr>
      <xdr:spPr>
        <a:xfrm>
          <a:off x="9482333" y="17059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130940</xdr:rowOff>
    </xdr:from>
    <xdr:to>
      <xdr:col>23</xdr:col>
      <xdr:colOff>517525</xdr:colOff>
      <xdr:row>38</xdr:row>
      <xdr:rowOff>135215</xdr:rowOff>
    </xdr:to>
    <xdr:cxnSp macro="">
      <xdr:nvCxnSpPr>
        <xdr:cNvPr id="490" name="直線コネクタ 489"/>
        <xdr:cNvCxnSpPr/>
      </xdr:nvCxnSpPr>
      <xdr:spPr>
        <a:xfrm>
          <a:off x="15481300" y="6646040"/>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129514</xdr:rowOff>
    </xdr:from>
    <xdr:to>
      <xdr:col>22</xdr:col>
      <xdr:colOff>365125</xdr:colOff>
      <xdr:row>38</xdr:row>
      <xdr:rowOff>130940</xdr:rowOff>
    </xdr:to>
    <xdr:cxnSp macro="">
      <xdr:nvCxnSpPr>
        <xdr:cNvPr id="493" name="直線コネクタ 492"/>
        <xdr:cNvCxnSpPr/>
      </xdr:nvCxnSpPr>
      <xdr:spPr>
        <a:xfrm>
          <a:off x="14592300" y="6644614"/>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125819</xdr:rowOff>
    </xdr:from>
    <xdr:to>
      <xdr:col>21</xdr:col>
      <xdr:colOff>161925</xdr:colOff>
      <xdr:row>38</xdr:row>
      <xdr:rowOff>129514</xdr:rowOff>
    </xdr:to>
    <xdr:cxnSp macro="">
      <xdr:nvCxnSpPr>
        <xdr:cNvPr id="496" name="直線コネクタ 495"/>
        <xdr:cNvCxnSpPr/>
      </xdr:nvCxnSpPr>
      <xdr:spPr>
        <a:xfrm>
          <a:off x="13703300" y="6640919"/>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127383</xdr:rowOff>
    </xdr:from>
    <xdr:ext cx="534377" cy="259045"/>
    <xdr:sp macro="" textlink="">
      <xdr:nvSpPr>
        <xdr:cNvPr id="498" name="テキスト ボックス 497"/>
        <xdr:cNvSpPr txBox="1"/>
      </xdr:nvSpPr>
      <xdr:spPr>
        <a:xfrm>
          <a:off x="14325111"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125819</xdr:rowOff>
    </xdr:from>
    <xdr:to>
      <xdr:col>19</xdr:col>
      <xdr:colOff>644525</xdr:colOff>
      <xdr:row>38</xdr:row>
      <xdr:rowOff>133382</xdr:rowOff>
    </xdr:to>
    <xdr:cxnSp macro="">
      <xdr:nvCxnSpPr>
        <xdr:cNvPr id="499" name="直線コネクタ 498"/>
        <xdr:cNvCxnSpPr/>
      </xdr:nvCxnSpPr>
      <xdr:spPr>
        <a:xfrm flipV="1">
          <a:off x="12814300" y="6640919"/>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143846</xdr:rowOff>
    </xdr:from>
    <xdr:ext cx="534377" cy="259045"/>
    <xdr:sp macro="" textlink="">
      <xdr:nvSpPr>
        <xdr:cNvPr id="501" name="テキスト ボックス 500"/>
        <xdr:cNvSpPr txBox="1"/>
      </xdr:nvSpPr>
      <xdr:spPr>
        <a:xfrm>
          <a:off x="13436111" y="63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96965</xdr:rowOff>
    </xdr:from>
    <xdr:ext cx="534377" cy="259045"/>
    <xdr:sp macro="" textlink="">
      <xdr:nvSpPr>
        <xdr:cNvPr id="503" name="テキスト ボックス 502"/>
        <xdr:cNvSpPr txBox="1"/>
      </xdr:nvSpPr>
      <xdr:spPr>
        <a:xfrm>
          <a:off x="12547111" y="62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84415</xdr:rowOff>
    </xdr:from>
    <xdr:to>
      <xdr:col>23</xdr:col>
      <xdr:colOff>568325</xdr:colOff>
      <xdr:row>39</xdr:row>
      <xdr:rowOff>14565</xdr:rowOff>
    </xdr:to>
    <xdr:sp macro="" textlink="">
      <xdr:nvSpPr>
        <xdr:cNvPr id="509" name="円/楕円 508"/>
        <xdr:cNvSpPr/>
      </xdr:nvSpPr>
      <xdr:spPr>
        <a:xfrm>
          <a:off x="16268700" y="65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78565" cy="259045"/>
    <xdr:sp macro="" textlink="">
      <xdr:nvSpPr>
        <xdr:cNvPr id="510" name="災害復旧事業費該当値テキスト"/>
        <xdr:cNvSpPr txBox="1"/>
      </xdr:nvSpPr>
      <xdr:spPr>
        <a:xfrm>
          <a:off x="16370300" y="65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80140</xdr:rowOff>
    </xdr:from>
    <xdr:to>
      <xdr:col>22</xdr:col>
      <xdr:colOff>415925</xdr:colOff>
      <xdr:row>39</xdr:row>
      <xdr:rowOff>10290</xdr:rowOff>
    </xdr:to>
    <xdr:sp macro="" textlink="">
      <xdr:nvSpPr>
        <xdr:cNvPr id="511" name="円/楕円 510"/>
        <xdr:cNvSpPr/>
      </xdr:nvSpPr>
      <xdr:spPr>
        <a:xfrm>
          <a:off x="15430500" y="65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1417</xdr:rowOff>
    </xdr:from>
    <xdr:ext cx="469744" cy="259045"/>
    <xdr:sp macro="" textlink="">
      <xdr:nvSpPr>
        <xdr:cNvPr id="512" name="テキスト ボックス 511"/>
        <xdr:cNvSpPr txBox="1"/>
      </xdr:nvSpPr>
      <xdr:spPr>
        <a:xfrm>
          <a:off x="15246427" y="66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78714</xdr:rowOff>
    </xdr:from>
    <xdr:to>
      <xdr:col>21</xdr:col>
      <xdr:colOff>212725</xdr:colOff>
      <xdr:row>39</xdr:row>
      <xdr:rowOff>8864</xdr:rowOff>
    </xdr:to>
    <xdr:sp macro="" textlink="">
      <xdr:nvSpPr>
        <xdr:cNvPr id="513" name="円/楕円 512"/>
        <xdr:cNvSpPr/>
      </xdr:nvSpPr>
      <xdr:spPr>
        <a:xfrm>
          <a:off x="14541500" y="65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171441</xdr:rowOff>
    </xdr:from>
    <xdr:ext cx="469744" cy="259045"/>
    <xdr:sp macro="" textlink="">
      <xdr:nvSpPr>
        <xdr:cNvPr id="514" name="テキスト ボックス 513"/>
        <xdr:cNvSpPr txBox="1"/>
      </xdr:nvSpPr>
      <xdr:spPr>
        <a:xfrm>
          <a:off x="14357427" y="668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75019</xdr:rowOff>
    </xdr:from>
    <xdr:to>
      <xdr:col>20</xdr:col>
      <xdr:colOff>9525</xdr:colOff>
      <xdr:row>39</xdr:row>
      <xdr:rowOff>5169</xdr:rowOff>
    </xdr:to>
    <xdr:sp macro="" textlink="">
      <xdr:nvSpPr>
        <xdr:cNvPr id="515" name="円/楕円 514"/>
        <xdr:cNvSpPr/>
      </xdr:nvSpPr>
      <xdr:spPr>
        <a:xfrm>
          <a:off x="13652500" y="65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167746</xdr:rowOff>
    </xdr:from>
    <xdr:ext cx="469744" cy="259045"/>
    <xdr:sp macro="" textlink="">
      <xdr:nvSpPr>
        <xdr:cNvPr id="516" name="テキスト ボックス 515"/>
        <xdr:cNvSpPr txBox="1"/>
      </xdr:nvSpPr>
      <xdr:spPr>
        <a:xfrm>
          <a:off x="13468427" y="668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82582</xdr:rowOff>
    </xdr:from>
    <xdr:to>
      <xdr:col>18</xdr:col>
      <xdr:colOff>492125</xdr:colOff>
      <xdr:row>39</xdr:row>
      <xdr:rowOff>12732</xdr:rowOff>
    </xdr:to>
    <xdr:sp macro="" textlink="">
      <xdr:nvSpPr>
        <xdr:cNvPr id="517" name="円/楕円 516"/>
        <xdr:cNvSpPr/>
      </xdr:nvSpPr>
      <xdr:spPr>
        <a:xfrm>
          <a:off x="12763500" y="659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3859</xdr:rowOff>
    </xdr:from>
    <xdr:ext cx="469744" cy="259045"/>
    <xdr:sp macro="" textlink="">
      <xdr:nvSpPr>
        <xdr:cNvPr id="518" name="テキスト ボックス 517"/>
        <xdr:cNvSpPr txBox="1"/>
      </xdr:nvSpPr>
      <xdr:spPr>
        <a:xfrm>
          <a:off x="12579427" y="669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34576</xdr:rowOff>
    </xdr:from>
    <xdr:to>
      <xdr:col>23</xdr:col>
      <xdr:colOff>517525</xdr:colOff>
      <xdr:row>77</xdr:row>
      <xdr:rowOff>38238</xdr:rowOff>
    </xdr:to>
    <xdr:cxnSp macro="">
      <xdr:nvCxnSpPr>
        <xdr:cNvPr id="594" name="直線コネクタ 593"/>
        <xdr:cNvCxnSpPr/>
      </xdr:nvCxnSpPr>
      <xdr:spPr>
        <a:xfrm>
          <a:off x="15481300" y="13236226"/>
          <a:ext cx="8382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32350</xdr:rowOff>
    </xdr:from>
    <xdr:to>
      <xdr:col>22</xdr:col>
      <xdr:colOff>365125</xdr:colOff>
      <xdr:row>77</xdr:row>
      <xdr:rowOff>34576</xdr:rowOff>
    </xdr:to>
    <xdr:cxnSp macro="">
      <xdr:nvCxnSpPr>
        <xdr:cNvPr id="597" name="直線コネクタ 596"/>
        <xdr:cNvCxnSpPr/>
      </xdr:nvCxnSpPr>
      <xdr:spPr>
        <a:xfrm>
          <a:off x="14592300" y="13234000"/>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150235</xdr:rowOff>
    </xdr:from>
    <xdr:ext cx="534377" cy="259045"/>
    <xdr:sp macro="" textlink="">
      <xdr:nvSpPr>
        <xdr:cNvPr id="599" name="テキスト ボックス 598"/>
        <xdr:cNvSpPr txBox="1"/>
      </xdr:nvSpPr>
      <xdr:spPr>
        <a:xfrm>
          <a:off x="15214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31769</xdr:rowOff>
    </xdr:from>
    <xdr:to>
      <xdr:col>21</xdr:col>
      <xdr:colOff>161925</xdr:colOff>
      <xdr:row>77</xdr:row>
      <xdr:rowOff>32350</xdr:rowOff>
    </xdr:to>
    <xdr:cxnSp macro="">
      <xdr:nvCxnSpPr>
        <xdr:cNvPr id="600" name="直線コネクタ 599"/>
        <xdr:cNvCxnSpPr/>
      </xdr:nvCxnSpPr>
      <xdr:spPr>
        <a:xfrm>
          <a:off x="13703300" y="13233419"/>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139163</xdr:rowOff>
    </xdr:from>
    <xdr:ext cx="534377" cy="259045"/>
    <xdr:sp macro="" textlink="">
      <xdr:nvSpPr>
        <xdr:cNvPr id="602" name="テキスト ボックス 601"/>
        <xdr:cNvSpPr txBox="1"/>
      </xdr:nvSpPr>
      <xdr:spPr>
        <a:xfrm>
          <a:off x="14325111" y="133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31769</xdr:rowOff>
    </xdr:from>
    <xdr:to>
      <xdr:col>19</xdr:col>
      <xdr:colOff>644525</xdr:colOff>
      <xdr:row>77</xdr:row>
      <xdr:rowOff>39263</xdr:rowOff>
    </xdr:to>
    <xdr:cxnSp macro="">
      <xdr:nvCxnSpPr>
        <xdr:cNvPr id="603" name="直線コネクタ 602"/>
        <xdr:cNvCxnSpPr/>
      </xdr:nvCxnSpPr>
      <xdr:spPr>
        <a:xfrm flipV="1">
          <a:off x="12814300" y="13233419"/>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133780</xdr:rowOff>
    </xdr:from>
    <xdr:ext cx="534377" cy="259045"/>
    <xdr:sp macro="" textlink="">
      <xdr:nvSpPr>
        <xdr:cNvPr id="605" name="テキスト ボックス 604"/>
        <xdr:cNvSpPr txBox="1"/>
      </xdr:nvSpPr>
      <xdr:spPr>
        <a:xfrm>
          <a:off x="13436111" y="13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145914</xdr:rowOff>
    </xdr:from>
    <xdr:ext cx="534377" cy="259045"/>
    <xdr:sp macro="" textlink="">
      <xdr:nvSpPr>
        <xdr:cNvPr id="607" name="テキスト ボックス 606"/>
        <xdr:cNvSpPr txBox="1"/>
      </xdr:nvSpPr>
      <xdr:spPr>
        <a:xfrm>
          <a:off x="12547111" y="133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158888</xdr:rowOff>
    </xdr:from>
    <xdr:to>
      <xdr:col>23</xdr:col>
      <xdr:colOff>568325</xdr:colOff>
      <xdr:row>77</xdr:row>
      <xdr:rowOff>89038</xdr:rowOff>
    </xdr:to>
    <xdr:sp macro="" textlink="">
      <xdr:nvSpPr>
        <xdr:cNvPr id="613" name="円/楕円 612"/>
        <xdr:cNvSpPr/>
      </xdr:nvSpPr>
      <xdr:spPr>
        <a:xfrm>
          <a:off x="16268700" y="131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10315</xdr:rowOff>
    </xdr:from>
    <xdr:ext cx="534377" cy="259045"/>
    <xdr:sp macro="" textlink="">
      <xdr:nvSpPr>
        <xdr:cNvPr id="614" name="公債費該当値テキスト"/>
        <xdr:cNvSpPr txBox="1"/>
      </xdr:nvSpPr>
      <xdr:spPr>
        <a:xfrm>
          <a:off x="16370300" y="1304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59,692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155226</xdr:rowOff>
    </xdr:from>
    <xdr:to>
      <xdr:col>22</xdr:col>
      <xdr:colOff>415925</xdr:colOff>
      <xdr:row>77</xdr:row>
      <xdr:rowOff>85376</xdr:rowOff>
    </xdr:to>
    <xdr:sp macro="" textlink="">
      <xdr:nvSpPr>
        <xdr:cNvPr id="615" name="円/楕円 614"/>
        <xdr:cNvSpPr/>
      </xdr:nvSpPr>
      <xdr:spPr>
        <a:xfrm>
          <a:off x="15430500" y="131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101903</xdr:rowOff>
    </xdr:from>
    <xdr:ext cx="534377" cy="259045"/>
    <xdr:sp macro="" textlink="">
      <xdr:nvSpPr>
        <xdr:cNvPr id="616" name="テキスト ボックス 615"/>
        <xdr:cNvSpPr txBox="1"/>
      </xdr:nvSpPr>
      <xdr:spPr>
        <a:xfrm>
          <a:off x="15214111" y="129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153000</xdr:rowOff>
    </xdr:from>
    <xdr:to>
      <xdr:col>21</xdr:col>
      <xdr:colOff>212725</xdr:colOff>
      <xdr:row>77</xdr:row>
      <xdr:rowOff>83150</xdr:rowOff>
    </xdr:to>
    <xdr:sp macro="" textlink="">
      <xdr:nvSpPr>
        <xdr:cNvPr id="617" name="円/楕円 616"/>
        <xdr:cNvSpPr/>
      </xdr:nvSpPr>
      <xdr:spPr>
        <a:xfrm>
          <a:off x="14541500" y="131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99676</xdr:rowOff>
    </xdr:from>
    <xdr:ext cx="534377" cy="259045"/>
    <xdr:sp macro="" textlink="">
      <xdr:nvSpPr>
        <xdr:cNvPr id="618" name="テキスト ボックス 617"/>
        <xdr:cNvSpPr txBox="1"/>
      </xdr:nvSpPr>
      <xdr:spPr>
        <a:xfrm>
          <a:off x="14325111" y="129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152419</xdr:rowOff>
    </xdr:from>
    <xdr:to>
      <xdr:col>20</xdr:col>
      <xdr:colOff>9525</xdr:colOff>
      <xdr:row>77</xdr:row>
      <xdr:rowOff>82569</xdr:rowOff>
    </xdr:to>
    <xdr:sp macro="" textlink="">
      <xdr:nvSpPr>
        <xdr:cNvPr id="619" name="円/楕円 618"/>
        <xdr:cNvSpPr/>
      </xdr:nvSpPr>
      <xdr:spPr>
        <a:xfrm>
          <a:off x="13652500" y="131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99096</xdr:rowOff>
    </xdr:from>
    <xdr:ext cx="534377" cy="259045"/>
    <xdr:sp macro="" textlink="">
      <xdr:nvSpPr>
        <xdr:cNvPr id="620" name="テキスト ボックス 619"/>
        <xdr:cNvSpPr txBox="1"/>
      </xdr:nvSpPr>
      <xdr:spPr>
        <a:xfrm>
          <a:off x="13436111" y="129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159913</xdr:rowOff>
    </xdr:from>
    <xdr:to>
      <xdr:col>18</xdr:col>
      <xdr:colOff>492125</xdr:colOff>
      <xdr:row>77</xdr:row>
      <xdr:rowOff>90063</xdr:rowOff>
    </xdr:to>
    <xdr:sp macro="" textlink="">
      <xdr:nvSpPr>
        <xdr:cNvPr id="621" name="円/楕円 620"/>
        <xdr:cNvSpPr/>
      </xdr:nvSpPr>
      <xdr:spPr>
        <a:xfrm>
          <a:off x="12763500" y="131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106589</xdr:rowOff>
    </xdr:from>
    <xdr:ext cx="534377" cy="259045"/>
    <xdr:sp macro="" textlink="">
      <xdr:nvSpPr>
        <xdr:cNvPr id="622" name="テキスト ボックス 621"/>
        <xdr:cNvSpPr txBox="1"/>
      </xdr:nvSpPr>
      <xdr:spPr>
        <a:xfrm>
          <a:off x="12547111" y="1296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15864</xdr:rowOff>
    </xdr:from>
    <xdr:to>
      <xdr:col>23</xdr:col>
      <xdr:colOff>517525</xdr:colOff>
      <xdr:row>98</xdr:row>
      <xdr:rowOff>16520</xdr:rowOff>
    </xdr:to>
    <xdr:cxnSp macro="">
      <xdr:nvCxnSpPr>
        <xdr:cNvPr id="647" name="直線コネクタ 646"/>
        <xdr:cNvCxnSpPr/>
      </xdr:nvCxnSpPr>
      <xdr:spPr>
        <a:xfrm>
          <a:off x="15481300" y="16817964"/>
          <a:ext cx="8382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14060</xdr:rowOff>
    </xdr:from>
    <xdr:to>
      <xdr:col>22</xdr:col>
      <xdr:colOff>365125</xdr:colOff>
      <xdr:row>98</xdr:row>
      <xdr:rowOff>15864</xdr:rowOff>
    </xdr:to>
    <xdr:cxnSp macro="">
      <xdr:nvCxnSpPr>
        <xdr:cNvPr id="650" name="直線コネクタ 649"/>
        <xdr:cNvCxnSpPr/>
      </xdr:nvCxnSpPr>
      <xdr:spPr>
        <a:xfrm>
          <a:off x="14592300" y="16816160"/>
          <a:ext cx="8890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14060</xdr:rowOff>
    </xdr:from>
    <xdr:to>
      <xdr:col>21</xdr:col>
      <xdr:colOff>161925</xdr:colOff>
      <xdr:row>98</xdr:row>
      <xdr:rowOff>14433</xdr:rowOff>
    </xdr:to>
    <xdr:cxnSp macro="">
      <xdr:nvCxnSpPr>
        <xdr:cNvPr id="653" name="直線コネクタ 652"/>
        <xdr:cNvCxnSpPr/>
      </xdr:nvCxnSpPr>
      <xdr:spPr>
        <a:xfrm flipV="1">
          <a:off x="13703300" y="16816160"/>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79255</xdr:rowOff>
    </xdr:from>
    <xdr:ext cx="534377" cy="259045"/>
    <xdr:sp macro="" textlink="">
      <xdr:nvSpPr>
        <xdr:cNvPr id="655" name="テキスト ボックス 654"/>
        <xdr:cNvSpPr txBox="1"/>
      </xdr:nvSpPr>
      <xdr:spPr>
        <a:xfrm>
          <a:off x="14325111" y="16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10401</xdr:rowOff>
    </xdr:from>
    <xdr:to>
      <xdr:col>19</xdr:col>
      <xdr:colOff>644525</xdr:colOff>
      <xdr:row>98</xdr:row>
      <xdr:rowOff>14433</xdr:rowOff>
    </xdr:to>
    <xdr:cxnSp macro="">
      <xdr:nvCxnSpPr>
        <xdr:cNvPr id="656" name="直線コネクタ 655"/>
        <xdr:cNvCxnSpPr/>
      </xdr:nvCxnSpPr>
      <xdr:spPr>
        <a:xfrm>
          <a:off x="12814300" y="16812501"/>
          <a:ext cx="8890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75224</xdr:rowOff>
    </xdr:from>
    <xdr:ext cx="534377" cy="259045"/>
    <xdr:sp macro="" textlink="">
      <xdr:nvSpPr>
        <xdr:cNvPr id="658" name="テキスト ボックス 657"/>
        <xdr:cNvSpPr txBox="1"/>
      </xdr:nvSpPr>
      <xdr:spPr>
        <a:xfrm>
          <a:off x="13436111" y="1653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69840</xdr:rowOff>
    </xdr:from>
    <xdr:ext cx="534377" cy="259045"/>
    <xdr:sp macro="" textlink="">
      <xdr:nvSpPr>
        <xdr:cNvPr id="660" name="テキスト ボックス 659"/>
        <xdr:cNvSpPr txBox="1"/>
      </xdr:nvSpPr>
      <xdr:spPr>
        <a:xfrm>
          <a:off x="12547111" y="16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137170</xdr:rowOff>
    </xdr:from>
    <xdr:to>
      <xdr:col>23</xdr:col>
      <xdr:colOff>568325</xdr:colOff>
      <xdr:row>98</xdr:row>
      <xdr:rowOff>67320</xdr:rowOff>
    </xdr:to>
    <xdr:sp macro="" textlink="">
      <xdr:nvSpPr>
        <xdr:cNvPr id="666" name="円/楕円 665"/>
        <xdr:cNvSpPr/>
      </xdr:nvSpPr>
      <xdr:spPr>
        <a:xfrm>
          <a:off x="16268700" y="1676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92934</xdr:rowOff>
    </xdr:from>
    <xdr:ext cx="534377" cy="259045"/>
    <xdr:sp macro="" textlink="">
      <xdr:nvSpPr>
        <xdr:cNvPr id="667" name="積立金該当値テキスト"/>
        <xdr:cNvSpPr txBox="1"/>
      </xdr:nvSpPr>
      <xdr:spPr>
        <a:xfrm>
          <a:off x="16370300" y="167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136514</xdr:rowOff>
    </xdr:from>
    <xdr:to>
      <xdr:col>22</xdr:col>
      <xdr:colOff>415925</xdr:colOff>
      <xdr:row>98</xdr:row>
      <xdr:rowOff>66664</xdr:rowOff>
    </xdr:to>
    <xdr:sp macro="" textlink="">
      <xdr:nvSpPr>
        <xdr:cNvPr id="668" name="円/楕円 667"/>
        <xdr:cNvSpPr/>
      </xdr:nvSpPr>
      <xdr:spPr>
        <a:xfrm>
          <a:off x="15430500" y="167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57791</xdr:rowOff>
    </xdr:from>
    <xdr:ext cx="534377" cy="259045"/>
    <xdr:sp macro="" textlink="">
      <xdr:nvSpPr>
        <xdr:cNvPr id="669" name="テキスト ボックス 668"/>
        <xdr:cNvSpPr txBox="1"/>
      </xdr:nvSpPr>
      <xdr:spPr>
        <a:xfrm>
          <a:off x="15214111" y="1685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134710</xdr:rowOff>
    </xdr:from>
    <xdr:to>
      <xdr:col>21</xdr:col>
      <xdr:colOff>212725</xdr:colOff>
      <xdr:row>98</xdr:row>
      <xdr:rowOff>64860</xdr:rowOff>
    </xdr:to>
    <xdr:sp macro="" textlink="">
      <xdr:nvSpPr>
        <xdr:cNvPr id="670" name="円/楕円 669"/>
        <xdr:cNvSpPr/>
      </xdr:nvSpPr>
      <xdr:spPr>
        <a:xfrm>
          <a:off x="14541500" y="167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55987</xdr:rowOff>
    </xdr:from>
    <xdr:ext cx="534377" cy="259045"/>
    <xdr:sp macro="" textlink="">
      <xdr:nvSpPr>
        <xdr:cNvPr id="671" name="テキスト ボックス 670"/>
        <xdr:cNvSpPr txBox="1"/>
      </xdr:nvSpPr>
      <xdr:spPr>
        <a:xfrm>
          <a:off x="14325111" y="1685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135083</xdr:rowOff>
    </xdr:from>
    <xdr:to>
      <xdr:col>20</xdr:col>
      <xdr:colOff>9525</xdr:colOff>
      <xdr:row>98</xdr:row>
      <xdr:rowOff>65233</xdr:rowOff>
    </xdr:to>
    <xdr:sp macro="" textlink="">
      <xdr:nvSpPr>
        <xdr:cNvPr id="672" name="円/楕円 671"/>
        <xdr:cNvSpPr/>
      </xdr:nvSpPr>
      <xdr:spPr>
        <a:xfrm>
          <a:off x="13652500" y="167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56360</xdr:rowOff>
    </xdr:from>
    <xdr:ext cx="534377" cy="259045"/>
    <xdr:sp macro="" textlink="">
      <xdr:nvSpPr>
        <xdr:cNvPr id="673" name="テキスト ボックス 672"/>
        <xdr:cNvSpPr txBox="1"/>
      </xdr:nvSpPr>
      <xdr:spPr>
        <a:xfrm>
          <a:off x="13436111" y="168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131051</xdr:rowOff>
    </xdr:from>
    <xdr:to>
      <xdr:col>18</xdr:col>
      <xdr:colOff>492125</xdr:colOff>
      <xdr:row>98</xdr:row>
      <xdr:rowOff>61201</xdr:rowOff>
    </xdr:to>
    <xdr:sp macro="" textlink="">
      <xdr:nvSpPr>
        <xdr:cNvPr id="674" name="円/楕円 673"/>
        <xdr:cNvSpPr/>
      </xdr:nvSpPr>
      <xdr:spPr>
        <a:xfrm>
          <a:off x="12763500" y="1676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52328</xdr:rowOff>
    </xdr:from>
    <xdr:ext cx="534377" cy="259045"/>
    <xdr:sp macro="" textlink="">
      <xdr:nvSpPr>
        <xdr:cNvPr id="675" name="テキスト ボックス 674"/>
        <xdr:cNvSpPr txBox="1"/>
      </xdr:nvSpPr>
      <xdr:spPr>
        <a:xfrm>
          <a:off x="12547111" y="1685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58841</xdr:rowOff>
    </xdr:from>
    <xdr:to>
      <xdr:col>32</xdr:col>
      <xdr:colOff>187325</xdr:colOff>
      <xdr:row>39</xdr:row>
      <xdr:rowOff>66450</xdr:rowOff>
    </xdr:to>
    <xdr:cxnSp macro="">
      <xdr:nvCxnSpPr>
        <xdr:cNvPr id="706" name="直線コネクタ 705"/>
        <xdr:cNvCxnSpPr/>
      </xdr:nvCxnSpPr>
      <xdr:spPr>
        <a:xfrm flipV="1">
          <a:off x="21323300" y="6745391"/>
          <a:ext cx="8382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66450</xdr:rowOff>
    </xdr:from>
    <xdr:to>
      <xdr:col>31</xdr:col>
      <xdr:colOff>34925</xdr:colOff>
      <xdr:row>39</xdr:row>
      <xdr:rowOff>66793</xdr:rowOff>
    </xdr:to>
    <xdr:cxnSp macro="">
      <xdr:nvCxnSpPr>
        <xdr:cNvPr id="709" name="直線コネクタ 708"/>
        <xdr:cNvCxnSpPr/>
      </xdr:nvCxnSpPr>
      <xdr:spPr>
        <a:xfrm flipV="1">
          <a:off x="20434300" y="675300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114085</xdr:rowOff>
    </xdr:from>
    <xdr:ext cx="469744" cy="259045"/>
    <xdr:sp macro="" textlink="">
      <xdr:nvSpPr>
        <xdr:cNvPr id="711" name="テキスト ボックス 710"/>
        <xdr:cNvSpPr txBox="1"/>
      </xdr:nvSpPr>
      <xdr:spPr>
        <a:xfrm>
          <a:off x="21088427" y="64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66793</xdr:rowOff>
    </xdr:from>
    <xdr:to>
      <xdr:col>29</xdr:col>
      <xdr:colOff>517525</xdr:colOff>
      <xdr:row>39</xdr:row>
      <xdr:rowOff>67511</xdr:rowOff>
    </xdr:to>
    <xdr:cxnSp macro="">
      <xdr:nvCxnSpPr>
        <xdr:cNvPr id="712" name="直線コネクタ 711"/>
        <xdr:cNvCxnSpPr/>
      </xdr:nvCxnSpPr>
      <xdr:spPr>
        <a:xfrm flipV="1">
          <a:off x="19545300" y="6753343"/>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110280</xdr:rowOff>
    </xdr:from>
    <xdr:ext cx="469744" cy="259045"/>
    <xdr:sp macro="" textlink="">
      <xdr:nvSpPr>
        <xdr:cNvPr id="714" name="テキスト ボックス 713"/>
        <xdr:cNvSpPr txBox="1"/>
      </xdr:nvSpPr>
      <xdr:spPr>
        <a:xfrm>
          <a:off x="20199427" y="64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11047</xdr:rowOff>
    </xdr:from>
    <xdr:to>
      <xdr:col>28</xdr:col>
      <xdr:colOff>314325</xdr:colOff>
      <xdr:row>39</xdr:row>
      <xdr:rowOff>67511</xdr:rowOff>
    </xdr:to>
    <xdr:cxnSp macro="">
      <xdr:nvCxnSpPr>
        <xdr:cNvPr id="715" name="直線コネクタ 714"/>
        <xdr:cNvCxnSpPr/>
      </xdr:nvCxnSpPr>
      <xdr:spPr>
        <a:xfrm>
          <a:off x="18656300" y="6697597"/>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117416</xdr:rowOff>
    </xdr:from>
    <xdr:ext cx="469744" cy="259045"/>
    <xdr:sp macro="" textlink="">
      <xdr:nvSpPr>
        <xdr:cNvPr id="717" name="テキスト ボックス 716"/>
        <xdr:cNvSpPr txBox="1"/>
      </xdr:nvSpPr>
      <xdr:spPr>
        <a:xfrm>
          <a:off x="19310427" y="64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53137</xdr:rowOff>
    </xdr:from>
    <xdr:ext cx="469744" cy="259045"/>
    <xdr:sp macro="" textlink="">
      <xdr:nvSpPr>
        <xdr:cNvPr id="719" name="テキスト ボックス 718"/>
        <xdr:cNvSpPr txBox="1"/>
      </xdr:nvSpPr>
      <xdr:spPr>
        <a:xfrm>
          <a:off x="18421427" y="6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8041</xdr:rowOff>
    </xdr:from>
    <xdr:to>
      <xdr:col>32</xdr:col>
      <xdr:colOff>238125</xdr:colOff>
      <xdr:row>39</xdr:row>
      <xdr:rowOff>109641</xdr:rowOff>
    </xdr:to>
    <xdr:sp macro="" textlink="">
      <xdr:nvSpPr>
        <xdr:cNvPr id="725" name="円/楕円 724"/>
        <xdr:cNvSpPr/>
      </xdr:nvSpPr>
      <xdr:spPr>
        <a:xfrm>
          <a:off x="22110700" y="66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138868</xdr:rowOff>
    </xdr:from>
    <xdr:ext cx="469744" cy="259045"/>
    <xdr:sp macro="" textlink="">
      <xdr:nvSpPr>
        <xdr:cNvPr id="726" name="投資及び出資金該当値テキスト"/>
        <xdr:cNvSpPr txBox="1"/>
      </xdr:nvSpPr>
      <xdr:spPr>
        <a:xfrm>
          <a:off x="22212300" y="648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15650</xdr:rowOff>
    </xdr:from>
    <xdr:to>
      <xdr:col>31</xdr:col>
      <xdr:colOff>85725</xdr:colOff>
      <xdr:row>39</xdr:row>
      <xdr:rowOff>117250</xdr:rowOff>
    </xdr:to>
    <xdr:sp macro="" textlink="">
      <xdr:nvSpPr>
        <xdr:cNvPr id="727" name="円/楕円 726"/>
        <xdr:cNvSpPr/>
      </xdr:nvSpPr>
      <xdr:spPr>
        <a:xfrm>
          <a:off x="21272500" y="67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108377</xdr:rowOff>
    </xdr:from>
    <xdr:ext cx="469744" cy="259045"/>
    <xdr:sp macro="" textlink="">
      <xdr:nvSpPr>
        <xdr:cNvPr id="728" name="テキスト ボックス 727"/>
        <xdr:cNvSpPr txBox="1"/>
      </xdr:nvSpPr>
      <xdr:spPr>
        <a:xfrm>
          <a:off x="21088427" y="67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15993</xdr:rowOff>
    </xdr:from>
    <xdr:to>
      <xdr:col>29</xdr:col>
      <xdr:colOff>568325</xdr:colOff>
      <xdr:row>39</xdr:row>
      <xdr:rowOff>117593</xdr:rowOff>
    </xdr:to>
    <xdr:sp macro="" textlink="">
      <xdr:nvSpPr>
        <xdr:cNvPr id="729" name="円/楕円 728"/>
        <xdr:cNvSpPr/>
      </xdr:nvSpPr>
      <xdr:spPr>
        <a:xfrm>
          <a:off x="20383500" y="67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108720</xdr:rowOff>
    </xdr:from>
    <xdr:ext cx="469744" cy="259045"/>
    <xdr:sp macro="" textlink="">
      <xdr:nvSpPr>
        <xdr:cNvPr id="730" name="テキスト ボックス 729"/>
        <xdr:cNvSpPr txBox="1"/>
      </xdr:nvSpPr>
      <xdr:spPr>
        <a:xfrm>
          <a:off x="20199427" y="679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16711</xdr:rowOff>
    </xdr:from>
    <xdr:to>
      <xdr:col>28</xdr:col>
      <xdr:colOff>365125</xdr:colOff>
      <xdr:row>39</xdr:row>
      <xdr:rowOff>118311</xdr:rowOff>
    </xdr:to>
    <xdr:sp macro="" textlink="">
      <xdr:nvSpPr>
        <xdr:cNvPr id="731" name="円/楕円 730"/>
        <xdr:cNvSpPr/>
      </xdr:nvSpPr>
      <xdr:spPr>
        <a:xfrm>
          <a:off x="19494500" y="67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109438</xdr:rowOff>
    </xdr:from>
    <xdr:ext cx="469744" cy="259045"/>
    <xdr:sp macro="" textlink="">
      <xdr:nvSpPr>
        <xdr:cNvPr id="732" name="テキスト ボックス 731"/>
        <xdr:cNvSpPr txBox="1"/>
      </xdr:nvSpPr>
      <xdr:spPr>
        <a:xfrm>
          <a:off x="19310427" y="679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131697</xdr:rowOff>
    </xdr:from>
    <xdr:to>
      <xdr:col>27</xdr:col>
      <xdr:colOff>161925</xdr:colOff>
      <xdr:row>39</xdr:row>
      <xdr:rowOff>61847</xdr:rowOff>
    </xdr:to>
    <xdr:sp macro="" textlink="">
      <xdr:nvSpPr>
        <xdr:cNvPr id="733" name="円/楕円 732"/>
        <xdr:cNvSpPr/>
      </xdr:nvSpPr>
      <xdr:spPr>
        <a:xfrm>
          <a:off x="18605500" y="66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78374</xdr:rowOff>
    </xdr:from>
    <xdr:ext cx="469744" cy="259045"/>
    <xdr:sp macro="" textlink="">
      <xdr:nvSpPr>
        <xdr:cNvPr id="734" name="テキスト ボックス 733"/>
        <xdr:cNvSpPr txBox="1"/>
      </xdr:nvSpPr>
      <xdr:spPr>
        <a:xfrm>
          <a:off x="18421427" y="642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82975</xdr:rowOff>
    </xdr:from>
    <xdr:to>
      <xdr:col>32</xdr:col>
      <xdr:colOff>187325</xdr:colOff>
      <xdr:row>59</xdr:row>
      <xdr:rowOff>83040</xdr:rowOff>
    </xdr:to>
    <xdr:cxnSp macro="">
      <xdr:nvCxnSpPr>
        <xdr:cNvPr id="765" name="直線コネクタ 764"/>
        <xdr:cNvCxnSpPr/>
      </xdr:nvCxnSpPr>
      <xdr:spPr>
        <a:xfrm flipV="1">
          <a:off x="21323300" y="10198525"/>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83040</xdr:rowOff>
    </xdr:from>
    <xdr:to>
      <xdr:col>31</xdr:col>
      <xdr:colOff>34925</xdr:colOff>
      <xdr:row>59</xdr:row>
      <xdr:rowOff>83105</xdr:rowOff>
    </xdr:to>
    <xdr:cxnSp macro="">
      <xdr:nvCxnSpPr>
        <xdr:cNvPr id="768" name="直線コネクタ 767"/>
        <xdr:cNvCxnSpPr/>
      </xdr:nvCxnSpPr>
      <xdr:spPr>
        <a:xfrm flipV="1">
          <a:off x="20434300" y="1019859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52788</xdr:rowOff>
    </xdr:from>
    <xdr:ext cx="469744" cy="259045"/>
    <xdr:sp macro="" textlink="">
      <xdr:nvSpPr>
        <xdr:cNvPr id="770" name="テキスト ボックス 769"/>
        <xdr:cNvSpPr txBox="1"/>
      </xdr:nvSpPr>
      <xdr:spPr>
        <a:xfrm>
          <a:off x="21088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83105</xdr:rowOff>
    </xdr:from>
    <xdr:to>
      <xdr:col>29</xdr:col>
      <xdr:colOff>517525</xdr:colOff>
      <xdr:row>59</xdr:row>
      <xdr:rowOff>83138</xdr:rowOff>
    </xdr:to>
    <xdr:cxnSp macro="">
      <xdr:nvCxnSpPr>
        <xdr:cNvPr id="771" name="直線コネクタ 770"/>
        <xdr:cNvCxnSpPr/>
      </xdr:nvCxnSpPr>
      <xdr:spPr>
        <a:xfrm flipV="1">
          <a:off x="19545300" y="1019865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112647</xdr:rowOff>
    </xdr:from>
    <xdr:ext cx="469744" cy="259045"/>
    <xdr:sp macro="" textlink="">
      <xdr:nvSpPr>
        <xdr:cNvPr id="773" name="テキスト ボックス 772"/>
        <xdr:cNvSpPr txBox="1"/>
      </xdr:nvSpPr>
      <xdr:spPr>
        <a:xfrm>
          <a:off x="20199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83138</xdr:rowOff>
    </xdr:from>
    <xdr:to>
      <xdr:col>28</xdr:col>
      <xdr:colOff>314325</xdr:colOff>
      <xdr:row>59</xdr:row>
      <xdr:rowOff>83203</xdr:rowOff>
    </xdr:to>
    <xdr:cxnSp macro="">
      <xdr:nvCxnSpPr>
        <xdr:cNvPr id="774" name="直線コネクタ 773"/>
        <xdr:cNvCxnSpPr/>
      </xdr:nvCxnSpPr>
      <xdr:spPr>
        <a:xfrm flipV="1">
          <a:off x="18656300" y="1019868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110133</xdr:rowOff>
    </xdr:from>
    <xdr:ext cx="469744" cy="259045"/>
    <xdr:sp macro="" textlink="">
      <xdr:nvSpPr>
        <xdr:cNvPr id="776" name="テキスト ボックス 775"/>
        <xdr:cNvSpPr txBox="1"/>
      </xdr:nvSpPr>
      <xdr:spPr>
        <a:xfrm>
          <a:off x="19310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42206</xdr:rowOff>
    </xdr:from>
    <xdr:ext cx="469744" cy="259045"/>
    <xdr:sp macro="" textlink="">
      <xdr:nvSpPr>
        <xdr:cNvPr id="778" name="テキスト ボックス 777"/>
        <xdr:cNvSpPr txBox="1"/>
      </xdr:nvSpPr>
      <xdr:spPr>
        <a:xfrm>
          <a:off x="18421427" y="98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32175</xdr:rowOff>
    </xdr:from>
    <xdr:to>
      <xdr:col>32</xdr:col>
      <xdr:colOff>238125</xdr:colOff>
      <xdr:row>59</xdr:row>
      <xdr:rowOff>133775</xdr:rowOff>
    </xdr:to>
    <xdr:sp macro="" textlink="">
      <xdr:nvSpPr>
        <xdr:cNvPr id="784" name="円/楕円 783"/>
        <xdr:cNvSpPr/>
      </xdr:nvSpPr>
      <xdr:spPr>
        <a:xfrm>
          <a:off x="22110700" y="101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118552</xdr:rowOff>
    </xdr:from>
    <xdr:ext cx="378565" cy="259045"/>
    <xdr:sp macro="" textlink="">
      <xdr:nvSpPr>
        <xdr:cNvPr id="785" name="貸付金該当値テキスト"/>
        <xdr:cNvSpPr txBox="1"/>
      </xdr:nvSpPr>
      <xdr:spPr>
        <a:xfrm>
          <a:off x="22212300" y="100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32240</xdr:rowOff>
    </xdr:from>
    <xdr:to>
      <xdr:col>31</xdr:col>
      <xdr:colOff>85725</xdr:colOff>
      <xdr:row>59</xdr:row>
      <xdr:rowOff>133840</xdr:rowOff>
    </xdr:to>
    <xdr:sp macro="" textlink="">
      <xdr:nvSpPr>
        <xdr:cNvPr id="786" name="円/楕円 785"/>
        <xdr:cNvSpPr/>
      </xdr:nvSpPr>
      <xdr:spPr>
        <a:xfrm>
          <a:off x="21272500" y="101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124967</xdr:rowOff>
    </xdr:from>
    <xdr:ext cx="378565" cy="259045"/>
    <xdr:sp macro="" textlink="">
      <xdr:nvSpPr>
        <xdr:cNvPr id="787" name="テキスト ボックス 786"/>
        <xdr:cNvSpPr txBox="1"/>
      </xdr:nvSpPr>
      <xdr:spPr>
        <a:xfrm>
          <a:off x="21134017" y="1024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32305</xdr:rowOff>
    </xdr:from>
    <xdr:to>
      <xdr:col>29</xdr:col>
      <xdr:colOff>568325</xdr:colOff>
      <xdr:row>59</xdr:row>
      <xdr:rowOff>133905</xdr:rowOff>
    </xdr:to>
    <xdr:sp macro="" textlink="">
      <xdr:nvSpPr>
        <xdr:cNvPr id="788" name="円/楕円 787"/>
        <xdr:cNvSpPr/>
      </xdr:nvSpPr>
      <xdr:spPr>
        <a:xfrm>
          <a:off x="20383500" y="101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125032</xdr:rowOff>
    </xdr:from>
    <xdr:ext cx="378565" cy="259045"/>
    <xdr:sp macro="" textlink="">
      <xdr:nvSpPr>
        <xdr:cNvPr id="789" name="テキスト ボックス 788"/>
        <xdr:cNvSpPr txBox="1"/>
      </xdr:nvSpPr>
      <xdr:spPr>
        <a:xfrm>
          <a:off x="20245017" y="10240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32338</xdr:rowOff>
    </xdr:from>
    <xdr:to>
      <xdr:col>28</xdr:col>
      <xdr:colOff>365125</xdr:colOff>
      <xdr:row>59</xdr:row>
      <xdr:rowOff>133938</xdr:rowOff>
    </xdr:to>
    <xdr:sp macro="" textlink="">
      <xdr:nvSpPr>
        <xdr:cNvPr id="790" name="円/楕円 789"/>
        <xdr:cNvSpPr/>
      </xdr:nvSpPr>
      <xdr:spPr>
        <a:xfrm>
          <a:off x="19494500" y="101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125065</xdr:rowOff>
    </xdr:from>
    <xdr:ext cx="378565" cy="259045"/>
    <xdr:sp macro="" textlink="">
      <xdr:nvSpPr>
        <xdr:cNvPr id="791" name="テキスト ボックス 790"/>
        <xdr:cNvSpPr txBox="1"/>
      </xdr:nvSpPr>
      <xdr:spPr>
        <a:xfrm>
          <a:off x="19356017" y="10240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32403</xdr:rowOff>
    </xdr:from>
    <xdr:to>
      <xdr:col>27</xdr:col>
      <xdr:colOff>161925</xdr:colOff>
      <xdr:row>59</xdr:row>
      <xdr:rowOff>134003</xdr:rowOff>
    </xdr:to>
    <xdr:sp macro="" textlink="">
      <xdr:nvSpPr>
        <xdr:cNvPr id="792" name="円/楕円 791"/>
        <xdr:cNvSpPr/>
      </xdr:nvSpPr>
      <xdr:spPr>
        <a:xfrm>
          <a:off x="18605500" y="101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125130</xdr:rowOff>
    </xdr:from>
    <xdr:ext cx="378565" cy="259045"/>
    <xdr:sp macro="" textlink="">
      <xdr:nvSpPr>
        <xdr:cNvPr id="793" name="テキスト ボックス 792"/>
        <xdr:cNvSpPr txBox="1"/>
      </xdr:nvSpPr>
      <xdr:spPr>
        <a:xfrm>
          <a:off x="18467017" y="10240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48054</xdr:rowOff>
    </xdr:from>
    <xdr:to>
      <xdr:col>32</xdr:col>
      <xdr:colOff>187325</xdr:colOff>
      <xdr:row>77</xdr:row>
      <xdr:rowOff>64582</xdr:rowOff>
    </xdr:to>
    <xdr:cxnSp macro="">
      <xdr:nvCxnSpPr>
        <xdr:cNvPr id="822" name="直線コネクタ 821"/>
        <xdr:cNvCxnSpPr/>
      </xdr:nvCxnSpPr>
      <xdr:spPr>
        <a:xfrm flipV="1">
          <a:off x="21323300" y="13249704"/>
          <a:ext cx="8382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85537</xdr:rowOff>
    </xdr:from>
    <xdr:to>
      <xdr:col>31</xdr:col>
      <xdr:colOff>34925</xdr:colOff>
      <xdr:row>77</xdr:row>
      <xdr:rowOff>64582</xdr:rowOff>
    </xdr:to>
    <xdr:cxnSp macro="">
      <xdr:nvCxnSpPr>
        <xdr:cNvPr id="825" name="直線コネクタ 824"/>
        <xdr:cNvCxnSpPr/>
      </xdr:nvCxnSpPr>
      <xdr:spPr>
        <a:xfrm>
          <a:off x="20434300" y="12944287"/>
          <a:ext cx="889000" cy="3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85537</xdr:rowOff>
    </xdr:from>
    <xdr:to>
      <xdr:col>29</xdr:col>
      <xdr:colOff>517525</xdr:colOff>
      <xdr:row>75</xdr:row>
      <xdr:rowOff>116604</xdr:rowOff>
    </xdr:to>
    <xdr:cxnSp macro="">
      <xdr:nvCxnSpPr>
        <xdr:cNvPr id="828" name="直線コネクタ 827"/>
        <xdr:cNvCxnSpPr/>
      </xdr:nvCxnSpPr>
      <xdr:spPr>
        <a:xfrm flipV="1">
          <a:off x="19545300" y="12944287"/>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25082</xdr:rowOff>
    </xdr:from>
    <xdr:ext cx="534377" cy="259045"/>
    <xdr:sp macro="" textlink="">
      <xdr:nvSpPr>
        <xdr:cNvPr id="830" name="テキスト ボックス 829"/>
        <xdr:cNvSpPr txBox="1"/>
      </xdr:nvSpPr>
      <xdr:spPr>
        <a:xfrm>
          <a:off x="20167111" y="132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116604</xdr:rowOff>
    </xdr:from>
    <xdr:to>
      <xdr:col>28</xdr:col>
      <xdr:colOff>314325</xdr:colOff>
      <xdr:row>75</xdr:row>
      <xdr:rowOff>124940</xdr:rowOff>
    </xdr:to>
    <xdr:cxnSp macro="">
      <xdr:nvCxnSpPr>
        <xdr:cNvPr id="831" name="直線コネクタ 830"/>
        <xdr:cNvCxnSpPr/>
      </xdr:nvCxnSpPr>
      <xdr:spPr>
        <a:xfrm flipV="1">
          <a:off x="18656300" y="12975354"/>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36245</xdr:rowOff>
    </xdr:from>
    <xdr:ext cx="534377" cy="259045"/>
    <xdr:sp macro="" textlink="">
      <xdr:nvSpPr>
        <xdr:cNvPr id="833" name="テキスト ボックス 832"/>
        <xdr:cNvSpPr txBox="1"/>
      </xdr:nvSpPr>
      <xdr:spPr>
        <a:xfrm>
          <a:off x="19278111" y="132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159385</xdr:rowOff>
    </xdr:from>
    <xdr:ext cx="534377" cy="259045"/>
    <xdr:sp macro="" textlink="">
      <xdr:nvSpPr>
        <xdr:cNvPr id="835" name="テキスト ボックス 834"/>
        <xdr:cNvSpPr txBox="1"/>
      </xdr:nvSpPr>
      <xdr:spPr>
        <a:xfrm>
          <a:off x="18389111" y="131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168704</xdr:rowOff>
    </xdr:from>
    <xdr:to>
      <xdr:col>32</xdr:col>
      <xdr:colOff>238125</xdr:colOff>
      <xdr:row>77</xdr:row>
      <xdr:rowOff>98854</xdr:rowOff>
    </xdr:to>
    <xdr:sp macro="" textlink="">
      <xdr:nvSpPr>
        <xdr:cNvPr id="841" name="円/楕円 840"/>
        <xdr:cNvSpPr/>
      </xdr:nvSpPr>
      <xdr:spPr>
        <a:xfrm>
          <a:off x="22110700" y="131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83631</xdr:rowOff>
    </xdr:from>
    <xdr:ext cx="534377" cy="259045"/>
    <xdr:sp macro="" textlink="">
      <xdr:nvSpPr>
        <xdr:cNvPr id="842" name="繰出金該当値テキスト"/>
        <xdr:cNvSpPr txBox="1"/>
      </xdr:nvSpPr>
      <xdr:spPr>
        <a:xfrm>
          <a:off x="22212300" y="1311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44,527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13782</xdr:rowOff>
    </xdr:from>
    <xdr:to>
      <xdr:col>31</xdr:col>
      <xdr:colOff>85725</xdr:colOff>
      <xdr:row>77</xdr:row>
      <xdr:rowOff>115382</xdr:rowOff>
    </xdr:to>
    <xdr:sp macro="" textlink="">
      <xdr:nvSpPr>
        <xdr:cNvPr id="843" name="円/楕円 842"/>
        <xdr:cNvSpPr/>
      </xdr:nvSpPr>
      <xdr:spPr>
        <a:xfrm>
          <a:off x="21272500" y="132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106509</xdr:rowOff>
    </xdr:from>
    <xdr:ext cx="534377" cy="259045"/>
    <xdr:sp macro="" textlink="">
      <xdr:nvSpPr>
        <xdr:cNvPr id="844" name="テキスト ボックス 843"/>
        <xdr:cNvSpPr txBox="1"/>
      </xdr:nvSpPr>
      <xdr:spPr>
        <a:xfrm>
          <a:off x="21056111" y="1330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34737</xdr:rowOff>
    </xdr:from>
    <xdr:to>
      <xdr:col>29</xdr:col>
      <xdr:colOff>568325</xdr:colOff>
      <xdr:row>75</xdr:row>
      <xdr:rowOff>136337</xdr:rowOff>
    </xdr:to>
    <xdr:sp macro="" textlink="">
      <xdr:nvSpPr>
        <xdr:cNvPr id="845" name="円/楕円 844"/>
        <xdr:cNvSpPr/>
      </xdr:nvSpPr>
      <xdr:spPr>
        <a:xfrm>
          <a:off x="20383500" y="1289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152864</xdr:rowOff>
    </xdr:from>
    <xdr:ext cx="534377" cy="259045"/>
    <xdr:sp macro="" textlink="">
      <xdr:nvSpPr>
        <xdr:cNvPr id="846" name="テキスト ボックス 845"/>
        <xdr:cNvSpPr txBox="1"/>
      </xdr:nvSpPr>
      <xdr:spPr>
        <a:xfrm>
          <a:off x="20167111" y="1266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65804</xdr:rowOff>
    </xdr:from>
    <xdr:to>
      <xdr:col>28</xdr:col>
      <xdr:colOff>365125</xdr:colOff>
      <xdr:row>75</xdr:row>
      <xdr:rowOff>167404</xdr:rowOff>
    </xdr:to>
    <xdr:sp macro="" textlink="">
      <xdr:nvSpPr>
        <xdr:cNvPr id="847" name="円/楕円 846"/>
        <xdr:cNvSpPr/>
      </xdr:nvSpPr>
      <xdr:spPr>
        <a:xfrm>
          <a:off x="19494500" y="129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12481</xdr:rowOff>
    </xdr:from>
    <xdr:ext cx="534377" cy="259045"/>
    <xdr:sp macro="" textlink="">
      <xdr:nvSpPr>
        <xdr:cNvPr id="848" name="テキスト ボックス 847"/>
        <xdr:cNvSpPr txBox="1"/>
      </xdr:nvSpPr>
      <xdr:spPr>
        <a:xfrm>
          <a:off x="19278111" y="126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74140</xdr:rowOff>
    </xdr:from>
    <xdr:to>
      <xdr:col>27</xdr:col>
      <xdr:colOff>161925</xdr:colOff>
      <xdr:row>76</xdr:row>
      <xdr:rowOff>4291</xdr:rowOff>
    </xdr:to>
    <xdr:sp macro="" textlink="">
      <xdr:nvSpPr>
        <xdr:cNvPr id="849" name="円/楕円 848"/>
        <xdr:cNvSpPr/>
      </xdr:nvSpPr>
      <xdr:spPr>
        <a:xfrm>
          <a:off x="18605500" y="1293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20817</xdr:rowOff>
    </xdr:from>
    <xdr:ext cx="534377" cy="259045"/>
    <xdr:sp macro="" textlink="">
      <xdr:nvSpPr>
        <xdr:cNvPr id="850" name="テキスト ボックス 849"/>
        <xdr:cNvSpPr txBox="1"/>
      </xdr:nvSpPr>
      <xdr:spPr>
        <a:xfrm>
          <a:off x="18389111" y="1270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歳出決算総額は、住民一人当たり４６５，４７９円となっている。</a:t>
          </a:r>
          <a:endParaRPr kumimoji="1" lang="en-US" altLang="ja-JP" sz="1300">
            <a:latin typeface="ＭＳ Ｐゴシック"/>
          </a:endParaRPr>
        </a:p>
        <a:p>
          <a:r>
            <a:rPr kumimoji="1" lang="ja-JP" altLang="en-US" sz="1300">
              <a:latin typeface="ＭＳ Ｐゴシック"/>
            </a:rPr>
            <a:t>主な構成項目である人件費は、住民一人当たり７９，９４４円となっており、ほぼ横ばいである。類似団体平均と比較して下回っている。今後も採用数のバランスを考慮し、人件費の抑制に努める。</a:t>
          </a:r>
          <a:endParaRPr kumimoji="1" lang="en-US" altLang="ja-JP" sz="1300">
            <a:latin typeface="ＭＳ Ｐゴシック"/>
          </a:endParaRPr>
        </a:p>
        <a:p>
          <a:r>
            <a:rPr kumimoji="1" lang="ja-JP" altLang="en-US" sz="1300">
              <a:latin typeface="ＭＳ Ｐゴシック"/>
            </a:rPr>
            <a:t>普通建設事業費は、住民一人当たり２４，１１６円となっており、類似団体と比較して一人当たりコストは低い状況である。これまで整備を行ってきた公共施設やインフラの老朽化が課題となっており、公共施設等総合管理計画により取り組む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11,305
11,280
54.05
5,694,137
5,262,235
429,993
3,952,439
6,361,085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130.3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46301</xdr:rowOff>
    </xdr:from>
    <xdr:to>
      <xdr:col>6</xdr:col>
      <xdr:colOff>511175</xdr:colOff>
      <xdr:row>36</xdr:row>
      <xdr:rowOff>160764</xdr:rowOff>
    </xdr:to>
    <xdr:cxnSp macro="">
      <xdr:nvCxnSpPr>
        <xdr:cNvPr id="63" name="直線コネクタ 62"/>
        <xdr:cNvCxnSpPr/>
      </xdr:nvCxnSpPr>
      <xdr:spPr>
        <a:xfrm flipV="1">
          <a:off x="3797300" y="6218501"/>
          <a:ext cx="838200" cy="1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156845</xdr:rowOff>
    </xdr:from>
    <xdr:to>
      <xdr:col>5</xdr:col>
      <xdr:colOff>358775</xdr:colOff>
      <xdr:row>36</xdr:row>
      <xdr:rowOff>160764</xdr:rowOff>
    </xdr:to>
    <xdr:cxnSp macro="">
      <xdr:nvCxnSpPr>
        <xdr:cNvPr id="66" name="直線コネクタ 65"/>
        <xdr:cNvCxnSpPr/>
      </xdr:nvCxnSpPr>
      <xdr:spPr>
        <a:xfrm>
          <a:off x="2908300" y="632904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165063</xdr:rowOff>
    </xdr:from>
    <xdr:ext cx="469744" cy="259045"/>
    <xdr:sp macro="" textlink="">
      <xdr:nvSpPr>
        <xdr:cNvPr id="68" name="テキスト ボックス 67"/>
        <xdr:cNvSpPr txBox="1"/>
      </xdr:nvSpPr>
      <xdr:spPr>
        <a:xfrm>
          <a:off x="3562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83040</xdr:rowOff>
    </xdr:from>
    <xdr:to>
      <xdr:col>4</xdr:col>
      <xdr:colOff>155575</xdr:colOff>
      <xdr:row>36</xdr:row>
      <xdr:rowOff>156845</xdr:rowOff>
    </xdr:to>
    <xdr:cxnSp macro="">
      <xdr:nvCxnSpPr>
        <xdr:cNvPr id="69" name="直線コネクタ 68"/>
        <xdr:cNvCxnSpPr/>
      </xdr:nvCxnSpPr>
      <xdr:spPr>
        <a:xfrm>
          <a:off x="2019300" y="6255240"/>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30751</xdr:rowOff>
    </xdr:from>
    <xdr:ext cx="469744" cy="259045"/>
    <xdr:sp macro="" textlink="">
      <xdr:nvSpPr>
        <xdr:cNvPr id="71" name="テキスト ボックス 70"/>
        <xdr:cNvSpPr txBox="1"/>
      </xdr:nvSpPr>
      <xdr:spPr>
        <a:xfrm>
          <a:off x="2673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165662</xdr:rowOff>
    </xdr:from>
    <xdr:to>
      <xdr:col>2</xdr:col>
      <xdr:colOff>638175</xdr:colOff>
      <xdr:row>36</xdr:row>
      <xdr:rowOff>83040</xdr:rowOff>
    </xdr:to>
    <xdr:cxnSp macro="">
      <xdr:nvCxnSpPr>
        <xdr:cNvPr id="72" name="直線コネクタ 71"/>
        <xdr:cNvCxnSpPr/>
      </xdr:nvCxnSpPr>
      <xdr:spPr>
        <a:xfrm>
          <a:off x="1130300" y="6166412"/>
          <a:ext cx="889000" cy="8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164809</xdr:rowOff>
    </xdr:from>
    <xdr:ext cx="469744" cy="259045"/>
    <xdr:sp macro="" textlink="">
      <xdr:nvSpPr>
        <xdr:cNvPr id="74" name="テキスト ボックス 73"/>
        <xdr:cNvSpPr txBox="1"/>
      </xdr:nvSpPr>
      <xdr:spPr>
        <a:xfrm>
          <a:off x="1784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9288</xdr:rowOff>
    </xdr:from>
    <xdr:ext cx="469744" cy="259045"/>
    <xdr:sp macro="" textlink="">
      <xdr:nvSpPr>
        <xdr:cNvPr id="76" name="テキスト ボックス 75"/>
        <xdr:cNvSpPr txBox="1"/>
      </xdr:nvSpPr>
      <xdr:spPr>
        <a:xfrm>
          <a:off x="895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82" name="円/楕円 81"/>
        <xdr:cNvSpPr/>
      </xdr:nvSpPr>
      <xdr:spPr>
        <a:xfrm>
          <a:off x="4584700" y="616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18378</xdr:rowOff>
    </xdr:from>
    <xdr:ext cx="469744" cy="259045"/>
    <xdr:sp macro="" textlink="">
      <xdr:nvSpPr>
        <xdr:cNvPr id="83" name="議会費該当値テキスト"/>
        <xdr:cNvSpPr txBox="1"/>
      </xdr:nvSpPr>
      <xdr:spPr>
        <a:xfrm>
          <a:off x="4686300" y="601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109964</xdr:rowOff>
    </xdr:from>
    <xdr:to>
      <xdr:col>5</xdr:col>
      <xdr:colOff>409575</xdr:colOff>
      <xdr:row>37</xdr:row>
      <xdr:rowOff>40114</xdr:rowOff>
    </xdr:to>
    <xdr:sp macro="" textlink="">
      <xdr:nvSpPr>
        <xdr:cNvPr id="84" name="円/楕円 83"/>
        <xdr:cNvSpPr/>
      </xdr:nvSpPr>
      <xdr:spPr>
        <a:xfrm>
          <a:off x="3746500" y="62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31241</xdr:rowOff>
    </xdr:from>
    <xdr:ext cx="469744" cy="259045"/>
    <xdr:sp macro="" textlink="">
      <xdr:nvSpPr>
        <xdr:cNvPr id="85" name="テキスト ボックス 84"/>
        <xdr:cNvSpPr txBox="1"/>
      </xdr:nvSpPr>
      <xdr:spPr>
        <a:xfrm>
          <a:off x="3562427" y="637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106045</xdr:rowOff>
    </xdr:from>
    <xdr:to>
      <xdr:col>4</xdr:col>
      <xdr:colOff>206375</xdr:colOff>
      <xdr:row>37</xdr:row>
      <xdr:rowOff>36195</xdr:rowOff>
    </xdr:to>
    <xdr:sp macro="" textlink="">
      <xdr:nvSpPr>
        <xdr:cNvPr id="86" name="円/楕円 85"/>
        <xdr:cNvSpPr/>
      </xdr:nvSpPr>
      <xdr:spPr>
        <a:xfrm>
          <a:off x="2857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52722</xdr:rowOff>
    </xdr:from>
    <xdr:ext cx="469744" cy="259045"/>
    <xdr:sp macro="" textlink="">
      <xdr:nvSpPr>
        <xdr:cNvPr id="87" name="テキスト ボックス 86"/>
        <xdr:cNvSpPr txBox="1"/>
      </xdr:nvSpPr>
      <xdr:spPr>
        <a:xfrm>
          <a:off x="2673427"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32240</xdr:rowOff>
    </xdr:from>
    <xdr:to>
      <xdr:col>3</xdr:col>
      <xdr:colOff>3175</xdr:colOff>
      <xdr:row>36</xdr:row>
      <xdr:rowOff>133840</xdr:rowOff>
    </xdr:to>
    <xdr:sp macro="" textlink="">
      <xdr:nvSpPr>
        <xdr:cNvPr id="88" name="円/楕円 87"/>
        <xdr:cNvSpPr/>
      </xdr:nvSpPr>
      <xdr:spPr>
        <a:xfrm>
          <a:off x="1968500" y="62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150367</xdr:rowOff>
    </xdr:from>
    <xdr:ext cx="469744" cy="259045"/>
    <xdr:sp macro="" textlink="">
      <xdr:nvSpPr>
        <xdr:cNvPr id="89" name="テキスト ボックス 88"/>
        <xdr:cNvSpPr txBox="1"/>
      </xdr:nvSpPr>
      <xdr:spPr>
        <a:xfrm>
          <a:off x="1784427" y="59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114862</xdr:rowOff>
    </xdr:from>
    <xdr:to>
      <xdr:col>1</xdr:col>
      <xdr:colOff>485775</xdr:colOff>
      <xdr:row>36</xdr:row>
      <xdr:rowOff>45012</xdr:rowOff>
    </xdr:to>
    <xdr:sp macro="" textlink="">
      <xdr:nvSpPr>
        <xdr:cNvPr id="90" name="円/楕円 89"/>
        <xdr:cNvSpPr/>
      </xdr:nvSpPr>
      <xdr:spPr>
        <a:xfrm>
          <a:off x="1079500" y="61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36139</xdr:rowOff>
    </xdr:from>
    <xdr:ext cx="469744" cy="259045"/>
    <xdr:sp macro="" textlink="">
      <xdr:nvSpPr>
        <xdr:cNvPr id="91" name="テキスト ボックス 90"/>
        <xdr:cNvSpPr txBox="1"/>
      </xdr:nvSpPr>
      <xdr:spPr>
        <a:xfrm>
          <a:off x="895427" y="62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153647</xdr:rowOff>
    </xdr:from>
    <xdr:to>
      <xdr:col>6</xdr:col>
      <xdr:colOff>511175</xdr:colOff>
      <xdr:row>57</xdr:row>
      <xdr:rowOff>158975</xdr:rowOff>
    </xdr:to>
    <xdr:cxnSp macro="">
      <xdr:nvCxnSpPr>
        <xdr:cNvPr id="116" name="直線コネクタ 115"/>
        <xdr:cNvCxnSpPr/>
      </xdr:nvCxnSpPr>
      <xdr:spPr>
        <a:xfrm>
          <a:off x="3797300" y="9926297"/>
          <a:ext cx="838200" cy="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153647</xdr:rowOff>
    </xdr:from>
    <xdr:to>
      <xdr:col>5</xdr:col>
      <xdr:colOff>358775</xdr:colOff>
      <xdr:row>57</xdr:row>
      <xdr:rowOff>162520</xdr:rowOff>
    </xdr:to>
    <xdr:cxnSp macro="">
      <xdr:nvCxnSpPr>
        <xdr:cNvPr id="119" name="直線コネクタ 118"/>
        <xdr:cNvCxnSpPr/>
      </xdr:nvCxnSpPr>
      <xdr:spPr>
        <a:xfrm flipV="1">
          <a:off x="2908300" y="9926297"/>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162345</xdr:rowOff>
    </xdr:from>
    <xdr:to>
      <xdr:col>4</xdr:col>
      <xdr:colOff>155575</xdr:colOff>
      <xdr:row>57</xdr:row>
      <xdr:rowOff>162520</xdr:rowOff>
    </xdr:to>
    <xdr:cxnSp macro="">
      <xdr:nvCxnSpPr>
        <xdr:cNvPr id="122" name="直線コネクタ 121"/>
        <xdr:cNvCxnSpPr/>
      </xdr:nvCxnSpPr>
      <xdr:spPr>
        <a:xfrm>
          <a:off x="2019300" y="9934995"/>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46260</xdr:rowOff>
    </xdr:from>
    <xdr:ext cx="534377" cy="259045"/>
    <xdr:sp macro="" textlink="">
      <xdr:nvSpPr>
        <xdr:cNvPr id="124" name="テキスト ボックス 123"/>
        <xdr:cNvSpPr txBox="1"/>
      </xdr:nvSpPr>
      <xdr:spPr>
        <a:xfrm>
          <a:off x="2641111" y="96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160845</xdr:rowOff>
    </xdr:from>
    <xdr:to>
      <xdr:col>2</xdr:col>
      <xdr:colOff>638175</xdr:colOff>
      <xdr:row>57</xdr:row>
      <xdr:rowOff>162345</xdr:rowOff>
    </xdr:to>
    <xdr:cxnSp macro="">
      <xdr:nvCxnSpPr>
        <xdr:cNvPr id="125" name="直線コネクタ 124"/>
        <xdr:cNvCxnSpPr/>
      </xdr:nvCxnSpPr>
      <xdr:spPr>
        <a:xfrm>
          <a:off x="1130300" y="9933495"/>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46511</xdr:rowOff>
    </xdr:from>
    <xdr:ext cx="534377" cy="259045"/>
    <xdr:sp macro="" textlink="">
      <xdr:nvSpPr>
        <xdr:cNvPr id="127" name="テキスト ボックス 126"/>
        <xdr:cNvSpPr txBox="1"/>
      </xdr:nvSpPr>
      <xdr:spPr>
        <a:xfrm>
          <a:off x="1752111" y="96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108175</xdr:rowOff>
    </xdr:from>
    <xdr:to>
      <xdr:col>6</xdr:col>
      <xdr:colOff>561975</xdr:colOff>
      <xdr:row>58</xdr:row>
      <xdr:rowOff>38325</xdr:rowOff>
    </xdr:to>
    <xdr:sp macro="" textlink="">
      <xdr:nvSpPr>
        <xdr:cNvPr id="135" name="円/楕円 134"/>
        <xdr:cNvSpPr/>
      </xdr:nvSpPr>
      <xdr:spPr>
        <a:xfrm>
          <a:off x="4584700" y="98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102847</xdr:rowOff>
    </xdr:from>
    <xdr:to>
      <xdr:col>5</xdr:col>
      <xdr:colOff>409575</xdr:colOff>
      <xdr:row>58</xdr:row>
      <xdr:rowOff>32997</xdr:rowOff>
    </xdr:to>
    <xdr:sp macro="" textlink="">
      <xdr:nvSpPr>
        <xdr:cNvPr id="137" name="円/楕円 136"/>
        <xdr:cNvSpPr/>
      </xdr:nvSpPr>
      <xdr:spPr>
        <a:xfrm>
          <a:off x="3746500" y="987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24124</xdr:rowOff>
    </xdr:from>
    <xdr:ext cx="534377" cy="259045"/>
    <xdr:sp macro="" textlink="">
      <xdr:nvSpPr>
        <xdr:cNvPr id="138" name="テキスト ボックス 137"/>
        <xdr:cNvSpPr txBox="1"/>
      </xdr:nvSpPr>
      <xdr:spPr>
        <a:xfrm>
          <a:off x="3530111" y="996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75,595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111720</xdr:rowOff>
    </xdr:from>
    <xdr:to>
      <xdr:col>4</xdr:col>
      <xdr:colOff>206375</xdr:colOff>
      <xdr:row>58</xdr:row>
      <xdr:rowOff>41870</xdr:rowOff>
    </xdr:to>
    <xdr:sp macro="" textlink="">
      <xdr:nvSpPr>
        <xdr:cNvPr id="139" name="円/楕円 138"/>
        <xdr:cNvSpPr/>
      </xdr:nvSpPr>
      <xdr:spPr>
        <a:xfrm>
          <a:off x="2857500" y="988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32997</xdr:rowOff>
    </xdr:from>
    <xdr:ext cx="534377" cy="259045"/>
    <xdr:sp macro="" textlink="">
      <xdr:nvSpPr>
        <xdr:cNvPr id="140" name="テキスト ボックス 139"/>
        <xdr:cNvSpPr txBox="1"/>
      </xdr:nvSpPr>
      <xdr:spPr>
        <a:xfrm>
          <a:off x="2641111" y="997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111545</xdr:rowOff>
    </xdr:from>
    <xdr:to>
      <xdr:col>3</xdr:col>
      <xdr:colOff>3175</xdr:colOff>
      <xdr:row>58</xdr:row>
      <xdr:rowOff>41695</xdr:rowOff>
    </xdr:to>
    <xdr:sp macro="" textlink="">
      <xdr:nvSpPr>
        <xdr:cNvPr id="141" name="円/楕円 140"/>
        <xdr:cNvSpPr/>
      </xdr:nvSpPr>
      <xdr:spPr>
        <a:xfrm>
          <a:off x="1968500" y="98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32822</xdr:rowOff>
    </xdr:from>
    <xdr:ext cx="534377" cy="259045"/>
    <xdr:sp macro="" textlink="">
      <xdr:nvSpPr>
        <xdr:cNvPr id="142" name="テキスト ボックス 141"/>
        <xdr:cNvSpPr txBox="1"/>
      </xdr:nvSpPr>
      <xdr:spPr>
        <a:xfrm>
          <a:off x="1752111" y="997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110045</xdr:rowOff>
    </xdr:from>
    <xdr:to>
      <xdr:col>1</xdr:col>
      <xdr:colOff>485775</xdr:colOff>
      <xdr:row>58</xdr:row>
      <xdr:rowOff>40195</xdr:rowOff>
    </xdr:to>
    <xdr:sp macro="" textlink="">
      <xdr:nvSpPr>
        <xdr:cNvPr id="143" name="円/楕円 142"/>
        <xdr:cNvSpPr/>
      </xdr:nvSpPr>
      <xdr:spPr>
        <a:xfrm>
          <a:off x="1079500" y="98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31322</xdr:rowOff>
    </xdr:from>
    <xdr:ext cx="534377" cy="259045"/>
    <xdr:sp macro="" textlink="">
      <xdr:nvSpPr>
        <xdr:cNvPr id="144" name="テキスト ボックス 143"/>
        <xdr:cNvSpPr txBox="1"/>
      </xdr:nvSpPr>
      <xdr:spPr>
        <a:xfrm>
          <a:off x="863111" y="99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27989</xdr:rowOff>
    </xdr:from>
    <xdr:to>
      <xdr:col>6</xdr:col>
      <xdr:colOff>511175</xdr:colOff>
      <xdr:row>78</xdr:row>
      <xdr:rowOff>41472</xdr:rowOff>
    </xdr:to>
    <xdr:cxnSp macro="">
      <xdr:nvCxnSpPr>
        <xdr:cNvPr id="175" name="直線コネクタ 174"/>
        <xdr:cNvCxnSpPr/>
      </xdr:nvCxnSpPr>
      <xdr:spPr>
        <a:xfrm>
          <a:off x="3797300" y="13401089"/>
          <a:ext cx="838200" cy="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27989</xdr:rowOff>
    </xdr:from>
    <xdr:to>
      <xdr:col>5</xdr:col>
      <xdr:colOff>358775</xdr:colOff>
      <xdr:row>78</xdr:row>
      <xdr:rowOff>57248</xdr:rowOff>
    </xdr:to>
    <xdr:cxnSp macro="">
      <xdr:nvCxnSpPr>
        <xdr:cNvPr id="178" name="直線コネクタ 177"/>
        <xdr:cNvCxnSpPr/>
      </xdr:nvCxnSpPr>
      <xdr:spPr>
        <a:xfrm flipV="1">
          <a:off x="2908300" y="13401089"/>
          <a:ext cx="889000" cy="2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56164</xdr:rowOff>
    </xdr:from>
    <xdr:to>
      <xdr:col>4</xdr:col>
      <xdr:colOff>155575</xdr:colOff>
      <xdr:row>78</xdr:row>
      <xdr:rowOff>57248</xdr:rowOff>
    </xdr:to>
    <xdr:cxnSp macro="">
      <xdr:nvCxnSpPr>
        <xdr:cNvPr id="181" name="直線コネクタ 180"/>
        <xdr:cNvCxnSpPr/>
      </xdr:nvCxnSpPr>
      <xdr:spPr>
        <a:xfrm>
          <a:off x="2019300" y="13429264"/>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110011</xdr:rowOff>
    </xdr:from>
    <xdr:ext cx="599010" cy="259045"/>
    <xdr:sp macro="" textlink="">
      <xdr:nvSpPr>
        <xdr:cNvPr id="183" name="テキスト ボックス 182"/>
        <xdr:cNvSpPr txBox="1"/>
      </xdr:nvSpPr>
      <xdr:spPr>
        <a:xfrm>
          <a:off x="2608794" y="131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56164</xdr:rowOff>
    </xdr:from>
    <xdr:to>
      <xdr:col>2</xdr:col>
      <xdr:colOff>638175</xdr:colOff>
      <xdr:row>78</xdr:row>
      <xdr:rowOff>61573</xdr:rowOff>
    </xdr:to>
    <xdr:cxnSp macro="">
      <xdr:nvCxnSpPr>
        <xdr:cNvPr id="184" name="直線コネクタ 183"/>
        <xdr:cNvCxnSpPr/>
      </xdr:nvCxnSpPr>
      <xdr:spPr>
        <a:xfrm flipV="1">
          <a:off x="1130300" y="13429264"/>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111475</xdr:rowOff>
    </xdr:from>
    <xdr:ext cx="599010" cy="259045"/>
    <xdr:sp macro="" textlink="">
      <xdr:nvSpPr>
        <xdr:cNvPr id="186" name="テキスト ボックス 185"/>
        <xdr:cNvSpPr txBox="1"/>
      </xdr:nvSpPr>
      <xdr:spPr>
        <a:xfrm>
          <a:off x="1719794" y="1348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162122</xdr:rowOff>
    </xdr:from>
    <xdr:to>
      <xdr:col>6</xdr:col>
      <xdr:colOff>561975</xdr:colOff>
      <xdr:row>78</xdr:row>
      <xdr:rowOff>92272</xdr:rowOff>
    </xdr:to>
    <xdr:sp macro="" textlink="">
      <xdr:nvSpPr>
        <xdr:cNvPr id="194" name="円/楕円 193"/>
        <xdr:cNvSpPr/>
      </xdr:nvSpPr>
      <xdr:spPr>
        <a:xfrm>
          <a:off x="4584700" y="133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148639</xdr:rowOff>
    </xdr:from>
    <xdr:to>
      <xdr:col>5</xdr:col>
      <xdr:colOff>409575</xdr:colOff>
      <xdr:row>78</xdr:row>
      <xdr:rowOff>78789</xdr:rowOff>
    </xdr:to>
    <xdr:sp macro="" textlink="">
      <xdr:nvSpPr>
        <xdr:cNvPr id="196" name="円/楕円 195"/>
        <xdr:cNvSpPr/>
      </xdr:nvSpPr>
      <xdr:spPr>
        <a:xfrm>
          <a:off x="3746500" y="133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69916</xdr:rowOff>
    </xdr:from>
    <xdr:ext cx="599010" cy="259045"/>
    <xdr:sp macro="" textlink="">
      <xdr:nvSpPr>
        <xdr:cNvPr id="197" name="テキスト ボックス 196"/>
        <xdr:cNvSpPr txBox="1"/>
      </xdr:nvSpPr>
      <xdr:spPr>
        <a:xfrm>
          <a:off x="3497794" y="1344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6448</xdr:rowOff>
    </xdr:from>
    <xdr:to>
      <xdr:col>4</xdr:col>
      <xdr:colOff>206375</xdr:colOff>
      <xdr:row>78</xdr:row>
      <xdr:rowOff>108048</xdr:rowOff>
    </xdr:to>
    <xdr:sp macro="" textlink="">
      <xdr:nvSpPr>
        <xdr:cNvPr id="198" name="円/楕円 197"/>
        <xdr:cNvSpPr/>
      </xdr:nvSpPr>
      <xdr:spPr>
        <a:xfrm>
          <a:off x="2857500" y="133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99175</xdr:rowOff>
    </xdr:from>
    <xdr:ext cx="599010" cy="259045"/>
    <xdr:sp macro="" textlink="">
      <xdr:nvSpPr>
        <xdr:cNvPr id="199" name="テキスト ボックス 198"/>
        <xdr:cNvSpPr txBox="1"/>
      </xdr:nvSpPr>
      <xdr:spPr>
        <a:xfrm>
          <a:off x="2608794" y="1347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5364</xdr:rowOff>
    </xdr:from>
    <xdr:to>
      <xdr:col>3</xdr:col>
      <xdr:colOff>3175</xdr:colOff>
      <xdr:row>78</xdr:row>
      <xdr:rowOff>106964</xdr:rowOff>
    </xdr:to>
    <xdr:sp macro="" textlink="">
      <xdr:nvSpPr>
        <xdr:cNvPr id="200" name="円/楕円 199"/>
        <xdr:cNvSpPr/>
      </xdr:nvSpPr>
      <xdr:spPr>
        <a:xfrm>
          <a:off x="1968500" y="1337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123491</xdr:rowOff>
    </xdr:from>
    <xdr:ext cx="599010" cy="259045"/>
    <xdr:sp macro="" textlink="">
      <xdr:nvSpPr>
        <xdr:cNvPr id="201" name="テキスト ボックス 200"/>
        <xdr:cNvSpPr txBox="1"/>
      </xdr:nvSpPr>
      <xdr:spPr>
        <a:xfrm>
          <a:off x="1719794" y="1315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10773</xdr:rowOff>
    </xdr:from>
    <xdr:to>
      <xdr:col>1</xdr:col>
      <xdr:colOff>485775</xdr:colOff>
      <xdr:row>78</xdr:row>
      <xdr:rowOff>112373</xdr:rowOff>
    </xdr:to>
    <xdr:sp macro="" textlink="">
      <xdr:nvSpPr>
        <xdr:cNvPr id="202" name="円/楕円 201"/>
        <xdr:cNvSpPr/>
      </xdr:nvSpPr>
      <xdr:spPr>
        <a:xfrm>
          <a:off x="1079500" y="1338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103500</xdr:rowOff>
    </xdr:from>
    <xdr:ext cx="599010" cy="259045"/>
    <xdr:sp macro="" textlink="">
      <xdr:nvSpPr>
        <xdr:cNvPr id="203" name="テキスト ボックス 202"/>
        <xdr:cNvSpPr txBox="1"/>
      </xdr:nvSpPr>
      <xdr:spPr>
        <a:xfrm>
          <a:off x="830794" y="1347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138689</xdr:rowOff>
    </xdr:from>
    <xdr:to>
      <xdr:col>6</xdr:col>
      <xdr:colOff>511175</xdr:colOff>
      <xdr:row>96</xdr:row>
      <xdr:rowOff>150758</xdr:rowOff>
    </xdr:to>
    <xdr:cxnSp macro="">
      <xdr:nvCxnSpPr>
        <xdr:cNvPr id="228" name="直線コネクタ 227"/>
        <xdr:cNvCxnSpPr/>
      </xdr:nvCxnSpPr>
      <xdr:spPr>
        <a:xfrm flipV="1">
          <a:off x="3797300" y="16597889"/>
          <a:ext cx="8382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150758</xdr:rowOff>
    </xdr:from>
    <xdr:to>
      <xdr:col>5</xdr:col>
      <xdr:colOff>358775</xdr:colOff>
      <xdr:row>96</xdr:row>
      <xdr:rowOff>168047</xdr:rowOff>
    </xdr:to>
    <xdr:cxnSp macro="">
      <xdr:nvCxnSpPr>
        <xdr:cNvPr id="231" name="直線コネクタ 230"/>
        <xdr:cNvCxnSpPr/>
      </xdr:nvCxnSpPr>
      <xdr:spPr>
        <a:xfrm flipV="1">
          <a:off x="2908300" y="16609958"/>
          <a:ext cx="889000" cy="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12648</xdr:rowOff>
    </xdr:from>
    <xdr:ext cx="534377" cy="259045"/>
    <xdr:sp macro="" textlink="">
      <xdr:nvSpPr>
        <xdr:cNvPr id="233" name="テキスト ボックス 232"/>
        <xdr:cNvSpPr txBox="1"/>
      </xdr:nvSpPr>
      <xdr:spPr>
        <a:xfrm>
          <a:off x="3530111" y="163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162886</xdr:rowOff>
    </xdr:from>
    <xdr:to>
      <xdr:col>4</xdr:col>
      <xdr:colOff>155575</xdr:colOff>
      <xdr:row>96</xdr:row>
      <xdr:rowOff>168047</xdr:rowOff>
    </xdr:to>
    <xdr:cxnSp macro="">
      <xdr:nvCxnSpPr>
        <xdr:cNvPr id="234" name="直線コネクタ 233"/>
        <xdr:cNvCxnSpPr/>
      </xdr:nvCxnSpPr>
      <xdr:spPr>
        <a:xfrm>
          <a:off x="2019300" y="16622086"/>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31542</xdr:rowOff>
    </xdr:from>
    <xdr:ext cx="534377" cy="259045"/>
    <xdr:sp macro="" textlink="">
      <xdr:nvSpPr>
        <xdr:cNvPr id="236" name="テキスト ボックス 235"/>
        <xdr:cNvSpPr txBox="1"/>
      </xdr:nvSpPr>
      <xdr:spPr>
        <a:xfrm>
          <a:off x="2641111" y="1631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162886</xdr:rowOff>
    </xdr:from>
    <xdr:to>
      <xdr:col>2</xdr:col>
      <xdr:colOff>638175</xdr:colOff>
      <xdr:row>96</xdr:row>
      <xdr:rowOff>170030</xdr:rowOff>
    </xdr:to>
    <xdr:cxnSp macro="">
      <xdr:nvCxnSpPr>
        <xdr:cNvPr id="237" name="直線コネクタ 236"/>
        <xdr:cNvCxnSpPr/>
      </xdr:nvCxnSpPr>
      <xdr:spPr>
        <a:xfrm flipV="1">
          <a:off x="1130300" y="16622086"/>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49122</xdr:rowOff>
    </xdr:from>
    <xdr:ext cx="534377" cy="259045"/>
    <xdr:sp macro="" textlink="">
      <xdr:nvSpPr>
        <xdr:cNvPr id="239" name="テキスト ボックス 238"/>
        <xdr:cNvSpPr txBox="1"/>
      </xdr:nvSpPr>
      <xdr:spPr>
        <a:xfrm>
          <a:off x="1752111" y="163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12591</xdr:rowOff>
    </xdr:from>
    <xdr:ext cx="534377" cy="259045"/>
    <xdr:sp macro="" textlink="">
      <xdr:nvSpPr>
        <xdr:cNvPr id="241" name="テキスト ボックス 240"/>
        <xdr:cNvSpPr txBox="1"/>
      </xdr:nvSpPr>
      <xdr:spPr>
        <a:xfrm>
          <a:off x="863111" y="16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87889</xdr:rowOff>
    </xdr:from>
    <xdr:to>
      <xdr:col>6</xdr:col>
      <xdr:colOff>561975</xdr:colOff>
      <xdr:row>97</xdr:row>
      <xdr:rowOff>18039</xdr:rowOff>
    </xdr:to>
    <xdr:sp macro="" textlink="">
      <xdr:nvSpPr>
        <xdr:cNvPr id="247" name="円/楕円 246"/>
        <xdr:cNvSpPr/>
      </xdr:nvSpPr>
      <xdr:spPr>
        <a:xfrm>
          <a:off x="4584700" y="16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35049</xdr:rowOff>
    </xdr:from>
    <xdr:ext cx="534377" cy="259045"/>
    <xdr:sp macro="" textlink="">
      <xdr:nvSpPr>
        <xdr:cNvPr id="248" name="衛生費該当値テキスト"/>
        <xdr:cNvSpPr txBox="1"/>
      </xdr:nvSpPr>
      <xdr:spPr>
        <a:xfrm>
          <a:off x="4686300" y="164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99958</xdr:rowOff>
    </xdr:from>
    <xdr:to>
      <xdr:col>5</xdr:col>
      <xdr:colOff>409575</xdr:colOff>
      <xdr:row>97</xdr:row>
      <xdr:rowOff>30108</xdr:rowOff>
    </xdr:to>
    <xdr:sp macro="" textlink="">
      <xdr:nvSpPr>
        <xdr:cNvPr id="249" name="円/楕円 248"/>
        <xdr:cNvSpPr/>
      </xdr:nvSpPr>
      <xdr:spPr>
        <a:xfrm>
          <a:off x="3746500" y="1655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21235</xdr:rowOff>
    </xdr:from>
    <xdr:ext cx="534377" cy="259045"/>
    <xdr:sp macro="" textlink="">
      <xdr:nvSpPr>
        <xdr:cNvPr id="250" name="テキスト ボックス 249"/>
        <xdr:cNvSpPr txBox="1"/>
      </xdr:nvSpPr>
      <xdr:spPr>
        <a:xfrm>
          <a:off x="3530111" y="166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117247</xdr:rowOff>
    </xdr:from>
    <xdr:to>
      <xdr:col>4</xdr:col>
      <xdr:colOff>206375</xdr:colOff>
      <xdr:row>97</xdr:row>
      <xdr:rowOff>47397</xdr:rowOff>
    </xdr:to>
    <xdr:sp macro="" textlink="">
      <xdr:nvSpPr>
        <xdr:cNvPr id="251" name="円/楕円 250"/>
        <xdr:cNvSpPr/>
      </xdr:nvSpPr>
      <xdr:spPr>
        <a:xfrm>
          <a:off x="28575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38524</xdr:rowOff>
    </xdr:from>
    <xdr:ext cx="534377" cy="259045"/>
    <xdr:sp macro="" textlink="">
      <xdr:nvSpPr>
        <xdr:cNvPr id="252" name="テキスト ボックス 251"/>
        <xdr:cNvSpPr txBox="1"/>
      </xdr:nvSpPr>
      <xdr:spPr>
        <a:xfrm>
          <a:off x="2641111" y="166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112086</xdr:rowOff>
    </xdr:from>
    <xdr:to>
      <xdr:col>3</xdr:col>
      <xdr:colOff>3175</xdr:colOff>
      <xdr:row>97</xdr:row>
      <xdr:rowOff>42236</xdr:rowOff>
    </xdr:to>
    <xdr:sp macro="" textlink="">
      <xdr:nvSpPr>
        <xdr:cNvPr id="253" name="円/楕円 252"/>
        <xdr:cNvSpPr/>
      </xdr:nvSpPr>
      <xdr:spPr>
        <a:xfrm>
          <a:off x="1968500" y="165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33363</xdr:rowOff>
    </xdr:from>
    <xdr:ext cx="534377" cy="259045"/>
    <xdr:sp macro="" textlink="">
      <xdr:nvSpPr>
        <xdr:cNvPr id="254" name="テキスト ボックス 253"/>
        <xdr:cNvSpPr txBox="1"/>
      </xdr:nvSpPr>
      <xdr:spPr>
        <a:xfrm>
          <a:off x="1752111" y="1666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119230</xdr:rowOff>
    </xdr:from>
    <xdr:to>
      <xdr:col>1</xdr:col>
      <xdr:colOff>485775</xdr:colOff>
      <xdr:row>97</xdr:row>
      <xdr:rowOff>49380</xdr:rowOff>
    </xdr:to>
    <xdr:sp macro="" textlink="">
      <xdr:nvSpPr>
        <xdr:cNvPr id="255" name="円/楕円 254"/>
        <xdr:cNvSpPr/>
      </xdr:nvSpPr>
      <xdr:spPr>
        <a:xfrm>
          <a:off x="1079500" y="165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40507</xdr:rowOff>
    </xdr:from>
    <xdr:ext cx="534377" cy="259045"/>
    <xdr:sp macro="" textlink="">
      <xdr:nvSpPr>
        <xdr:cNvPr id="256" name="テキスト ボックス 255"/>
        <xdr:cNvSpPr txBox="1"/>
      </xdr:nvSpPr>
      <xdr:spPr>
        <a:xfrm>
          <a:off x="863111" y="1667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154051</xdr:rowOff>
    </xdr:from>
    <xdr:to>
      <xdr:col>15</xdr:col>
      <xdr:colOff>180975</xdr:colOff>
      <xdr:row>38</xdr:row>
      <xdr:rowOff>154305</xdr:rowOff>
    </xdr:to>
    <xdr:cxnSp macro="">
      <xdr:nvCxnSpPr>
        <xdr:cNvPr id="285" name="直線コネクタ 284"/>
        <xdr:cNvCxnSpPr/>
      </xdr:nvCxnSpPr>
      <xdr:spPr>
        <a:xfrm flipV="1">
          <a:off x="9639300" y="6669151"/>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154305</xdr:rowOff>
    </xdr:from>
    <xdr:to>
      <xdr:col>14</xdr:col>
      <xdr:colOff>28575</xdr:colOff>
      <xdr:row>38</xdr:row>
      <xdr:rowOff>154559</xdr:rowOff>
    </xdr:to>
    <xdr:cxnSp macro="">
      <xdr:nvCxnSpPr>
        <xdr:cNvPr id="288" name="直線コネクタ 287"/>
        <xdr:cNvCxnSpPr/>
      </xdr:nvCxnSpPr>
      <xdr:spPr>
        <a:xfrm flipV="1">
          <a:off x="8750300" y="666940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101473</xdr:rowOff>
    </xdr:from>
    <xdr:to>
      <xdr:col>12</xdr:col>
      <xdr:colOff>511175</xdr:colOff>
      <xdr:row>38</xdr:row>
      <xdr:rowOff>154559</xdr:rowOff>
    </xdr:to>
    <xdr:cxnSp macro="">
      <xdr:nvCxnSpPr>
        <xdr:cNvPr id="291" name="直線コネクタ 290"/>
        <xdr:cNvCxnSpPr/>
      </xdr:nvCxnSpPr>
      <xdr:spPr>
        <a:xfrm>
          <a:off x="7861300" y="661657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109491</xdr:rowOff>
    </xdr:from>
    <xdr:ext cx="469744" cy="259045"/>
    <xdr:sp macro="" textlink="">
      <xdr:nvSpPr>
        <xdr:cNvPr id="293" name="テキスト ボックス 292"/>
        <xdr:cNvSpPr txBox="1"/>
      </xdr:nvSpPr>
      <xdr:spPr>
        <a:xfrm>
          <a:off x="85154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100711</xdr:rowOff>
    </xdr:from>
    <xdr:to>
      <xdr:col>11</xdr:col>
      <xdr:colOff>307975</xdr:colOff>
      <xdr:row>38</xdr:row>
      <xdr:rowOff>101473</xdr:rowOff>
    </xdr:to>
    <xdr:cxnSp macro="">
      <xdr:nvCxnSpPr>
        <xdr:cNvPr id="294" name="直線コネクタ 293"/>
        <xdr:cNvCxnSpPr/>
      </xdr:nvCxnSpPr>
      <xdr:spPr>
        <a:xfrm>
          <a:off x="6972300" y="6272911"/>
          <a:ext cx="889000" cy="3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296" name="テキスト ボックス 295"/>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31894</xdr:rowOff>
    </xdr:from>
    <xdr:ext cx="469744" cy="259045"/>
    <xdr:sp macro="" textlink="">
      <xdr:nvSpPr>
        <xdr:cNvPr id="298" name="テキスト ボックス 297"/>
        <xdr:cNvSpPr txBox="1"/>
      </xdr:nvSpPr>
      <xdr:spPr>
        <a:xfrm>
          <a:off x="6737427"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103251</xdr:rowOff>
    </xdr:from>
    <xdr:to>
      <xdr:col>15</xdr:col>
      <xdr:colOff>231775</xdr:colOff>
      <xdr:row>39</xdr:row>
      <xdr:rowOff>33401</xdr:rowOff>
    </xdr:to>
    <xdr:sp macro="" textlink="">
      <xdr:nvSpPr>
        <xdr:cNvPr id="304" name="円/楕円 303"/>
        <xdr:cNvSpPr/>
      </xdr:nvSpPr>
      <xdr:spPr>
        <a:xfrm>
          <a:off x="10426700" y="66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24909</xdr:rowOff>
    </xdr:from>
    <xdr:ext cx="378565" cy="259045"/>
    <xdr:sp macro="" textlink="">
      <xdr:nvSpPr>
        <xdr:cNvPr id="305" name="労働費該当値テキスト"/>
        <xdr:cNvSpPr txBox="1"/>
      </xdr:nvSpPr>
      <xdr:spPr>
        <a:xfrm>
          <a:off x="10528300" y="65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103505</xdr:rowOff>
    </xdr:from>
    <xdr:to>
      <xdr:col>14</xdr:col>
      <xdr:colOff>79375</xdr:colOff>
      <xdr:row>39</xdr:row>
      <xdr:rowOff>33655</xdr:rowOff>
    </xdr:to>
    <xdr:sp macro="" textlink="">
      <xdr:nvSpPr>
        <xdr:cNvPr id="306" name="円/楕円 305"/>
        <xdr:cNvSpPr/>
      </xdr:nvSpPr>
      <xdr:spPr>
        <a:xfrm>
          <a:off x="9588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24782</xdr:rowOff>
    </xdr:from>
    <xdr:ext cx="378565" cy="259045"/>
    <xdr:sp macro="" textlink="">
      <xdr:nvSpPr>
        <xdr:cNvPr id="307" name="テキスト ボックス 306"/>
        <xdr:cNvSpPr txBox="1"/>
      </xdr:nvSpPr>
      <xdr:spPr>
        <a:xfrm>
          <a:off x="9450017" y="6711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103759</xdr:rowOff>
    </xdr:from>
    <xdr:to>
      <xdr:col>12</xdr:col>
      <xdr:colOff>561975</xdr:colOff>
      <xdr:row>39</xdr:row>
      <xdr:rowOff>33909</xdr:rowOff>
    </xdr:to>
    <xdr:sp macro="" textlink="">
      <xdr:nvSpPr>
        <xdr:cNvPr id="308" name="円/楕円 307"/>
        <xdr:cNvSpPr/>
      </xdr:nvSpPr>
      <xdr:spPr>
        <a:xfrm>
          <a:off x="8699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25036</xdr:rowOff>
    </xdr:from>
    <xdr:ext cx="378565" cy="259045"/>
    <xdr:sp macro="" textlink="">
      <xdr:nvSpPr>
        <xdr:cNvPr id="309" name="テキスト ボックス 308"/>
        <xdr:cNvSpPr txBox="1"/>
      </xdr:nvSpPr>
      <xdr:spPr>
        <a:xfrm>
          <a:off x="8561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50673</xdr:rowOff>
    </xdr:from>
    <xdr:to>
      <xdr:col>11</xdr:col>
      <xdr:colOff>358775</xdr:colOff>
      <xdr:row>38</xdr:row>
      <xdr:rowOff>152273</xdr:rowOff>
    </xdr:to>
    <xdr:sp macro="" textlink="">
      <xdr:nvSpPr>
        <xdr:cNvPr id="310" name="円/楕円 309"/>
        <xdr:cNvSpPr/>
      </xdr:nvSpPr>
      <xdr:spPr>
        <a:xfrm>
          <a:off x="7810500" y="65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143400</xdr:rowOff>
    </xdr:from>
    <xdr:ext cx="378565" cy="259045"/>
    <xdr:sp macro="" textlink="">
      <xdr:nvSpPr>
        <xdr:cNvPr id="311" name="テキスト ボックス 310"/>
        <xdr:cNvSpPr txBox="1"/>
      </xdr:nvSpPr>
      <xdr:spPr>
        <a:xfrm>
          <a:off x="7672017" y="6658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49911</xdr:rowOff>
    </xdr:from>
    <xdr:to>
      <xdr:col>10</xdr:col>
      <xdr:colOff>155575</xdr:colOff>
      <xdr:row>36</xdr:row>
      <xdr:rowOff>151511</xdr:rowOff>
    </xdr:to>
    <xdr:sp macro="" textlink="">
      <xdr:nvSpPr>
        <xdr:cNvPr id="312" name="円/楕円 311"/>
        <xdr:cNvSpPr/>
      </xdr:nvSpPr>
      <xdr:spPr>
        <a:xfrm>
          <a:off x="6921500" y="62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168038</xdr:rowOff>
    </xdr:from>
    <xdr:ext cx="469744" cy="259045"/>
    <xdr:sp macro="" textlink="">
      <xdr:nvSpPr>
        <xdr:cNvPr id="313" name="テキスト ボックス 312"/>
        <xdr:cNvSpPr txBox="1"/>
      </xdr:nvSpPr>
      <xdr:spPr>
        <a:xfrm>
          <a:off x="6737427" y="59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38536</xdr:rowOff>
    </xdr:from>
    <xdr:to>
      <xdr:col>15</xdr:col>
      <xdr:colOff>180975</xdr:colOff>
      <xdr:row>58</xdr:row>
      <xdr:rowOff>41626</xdr:rowOff>
    </xdr:to>
    <xdr:cxnSp macro="">
      <xdr:nvCxnSpPr>
        <xdr:cNvPr id="340" name="直線コネクタ 339"/>
        <xdr:cNvCxnSpPr/>
      </xdr:nvCxnSpPr>
      <xdr:spPr>
        <a:xfrm flipV="1">
          <a:off x="9639300" y="9982636"/>
          <a:ext cx="8382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163282</xdr:rowOff>
    </xdr:from>
    <xdr:to>
      <xdr:col>14</xdr:col>
      <xdr:colOff>28575</xdr:colOff>
      <xdr:row>58</xdr:row>
      <xdr:rowOff>41626</xdr:rowOff>
    </xdr:to>
    <xdr:cxnSp macro="">
      <xdr:nvCxnSpPr>
        <xdr:cNvPr id="343" name="直線コネクタ 342"/>
        <xdr:cNvCxnSpPr/>
      </xdr:nvCxnSpPr>
      <xdr:spPr>
        <a:xfrm>
          <a:off x="8750300" y="9935932"/>
          <a:ext cx="889000" cy="4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163282</xdr:rowOff>
    </xdr:from>
    <xdr:to>
      <xdr:col>12</xdr:col>
      <xdr:colOff>511175</xdr:colOff>
      <xdr:row>58</xdr:row>
      <xdr:rowOff>6869</xdr:rowOff>
    </xdr:to>
    <xdr:cxnSp macro="">
      <xdr:nvCxnSpPr>
        <xdr:cNvPr id="346" name="直線コネクタ 345"/>
        <xdr:cNvCxnSpPr/>
      </xdr:nvCxnSpPr>
      <xdr:spPr>
        <a:xfrm flipV="1">
          <a:off x="7861300" y="9935932"/>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35725</xdr:rowOff>
    </xdr:from>
    <xdr:ext cx="534377" cy="259045"/>
    <xdr:sp macro="" textlink="">
      <xdr:nvSpPr>
        <xdr:cNvPr id="348" name="テキスト ボックス 347"/>
        <xdr:cNvSpPr txBox="1"/>
      </xdr:nvSpPr>
      <xdr:spPr>
        <a:xfrm>
          <a:off x="8483111" y="99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6869</xdr:rowOff>
    </xdr:from>
    <xdr:to>
      <xdr:col>11</xdr:col>
      <xdr:colOff>307975</xdr:colOff>
      <xdr:row>58</xdr:row>
      <xdr:rowOff>16992</xdr:rowOff>
    </xdr:to>
    <xdr:cxnSp macro="">
      <xdr:nvCxnSpPr>
        <xdr:cNvPr id="349" name="直線コネクタ 348"/>
        <xdr:cNvCxnSpPr/>
      </xdr:nvCxnSpPr>
      <xdr:spPr>
        <a:xfrm flipV="1">
          <a:off x="6972300" y="9950969"/>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66961</xdr:rowOff>
    </xdr:from>
    <xdr:ext cx="534377" cy="259045"/>
    <xdr:sp macro="" textlink="">
      <xdr:nvSpPr>
        <xdr:cNvPr id="351" name="テキスト ボックス 350"/>
        <xdr:cNvSpPr txBox="1"/>
      </xdr:nvSpPr>
      <xdr:spPr>
        <a:xfrm>
          <a:off x="7594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59271</xdr:rowOff>
    </xdr:from>
    <xdr:ext cx="534377" cy="259045"/>
    <xdr:sp macro="" textlink="">
      <xdr:nvSpPr>
        <xdr:cNvPr id="353" name="テキスト ボックス 352"/>
        <xdr:cNvSpPr txBox="1"/>
      </xdr:nvSpPr>
      <xdr:spPr>
        <a:xfrm>
          <a:off x="6705111" y="1000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159186</xdr:rowOff>
    </xdr:from>
    <xdr:to>
      <xdr:col>15</xdr:col>
      <xdr:colOff>231775</xdr:colOff>
      <xdr:row>58</xdr:row>
      <xdr:rowOff>89336</xdr:rowOff>
    </xdr:to>
    <xdr:sp macro="" textlink="">
      <xdr:nvSpPr>
        <xdr:cNvPr id="359" name="円/楕円 358"/>
        <xdr:cNvSpPr/>
      </xdr:nvSpPr>
      <xdr:spPr>
        <a:xfrm>
          <a:off x="10426700" y="99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74113</xdr:rowOff>
    </xdr:from>
    <xdr:ext cx="534377" cy="259045"/>
    <xdr:sp macro="" textlink="">
      <xdr:nvSpPr>
        <xdr:cNvPr id="360" name="農林水産業費該当値テキスト"/>
        <xdr:cNvSpPr txBox="1"/>
      </xdr:nvSpPr>
      <xdr:spPr>
        <a:xfrm>
          <a:off x="10528300" y="9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22,127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162276</xdr:rowOff>
    </xdr:from>
    <xdr:to>
      <xdr:col>14</xdr:col>
      <xdr:colOff>79375</xdr:colOff>
      <xdr:row>58</xdr:row>
      <xdr:rowOff>92426</xdr:rowOff>
    </xdr:to>
    <xdr:sp macro="" textlink="">
      <xdr:nvSpPr>
        <xdr:cNvPr id="361" name="円/楕円 360"/>
        <xdr:cNvSpPr/>
      </xdr:nvSpPr>
      <xdr:spPr>
        <a:xfrm>
          <a:off x="9588500" y="99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83553</xdr:rowOff>
    </xdr:from>
    <xdr:ext cx="534377" cy="259045"/>
    <xdr:sp macro="" textlink="">
      <xdr:nvSpPr>
        <xdr:cNvPr id="362" name="テキスト ボックス 361"/>
        <xdr:cNvSpPr txBox="1"/>
      </xdr:nvSpPr>
      <xdr:spPr>
        <a:xfrm>
          <a:off x="9372111" y="100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112482</xdr:rowOff>
    </xdr:from>
    <xdr:to>
      <xdr:col>12</xdr:col>
      <xdr:colOff>561975</xdr:colOff>
      <xdr:row>58</xdr:row>
      <xdr:rowOff>42632</xdr:rowOff>
    </xdr:to>
    <xdr:sp macro="" textlink="">
      <xdr:nvSpPr>
        <xdr:cNvPr id="363" name="円/楕円 362"/>
        <xdr:cNvSpPr/>
      </xdr:nvSpPr>
      <xdr:spPr>
        <a:xfrm>
          <a:off x="8699500" y="98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59159</xdr:rowOff>
    </xdr:from>
    <xdr:ext cx="534377" cy="259045"/>
    <xdr:sp macro="" textlink="">
      <xdr:nvSpPr>
        <xdr:cNvPr id="364" name="テキスト ボックス 363"/>
        <xdr:cNvSpPr txBox="1"/>
      </xdr:nvSpPr>
      <xdr:spPr>
        <a:xfrm>
          <a:off x="8483111" y="96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127519</xdr:rowOff>
    </xdr:from>
    <xdr:to>
      <xdr:col>11</xdr:col>
      <xdr:colOff>358775</xdr:colOff>
      <xdr:row>58</xdr:row>
      <xdr:rowOff>57669</xdr:rowOff>
    </xdr:to>
    <xdr:sp macro="" textlink="">
      <xdr:nvSpPr>
        <xdr:cNvPr id="365" name="円/楕円 364"/>
        <xdr:cNvSpPr/>
      </xdr:nvSpPr>
      <xdr:spPr>
        <a:xfrm>
          <a:off x="7810500" y="99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74196</xdr:rowOff>
    </xdr:from>
    <xdr:ext cx="534377" cy="259045"/>
    <xdr:sp macro="" textlink="">
      <xdr:nvSpPr>
        <xdr:cNvPr id="366" name="テキスト ボックス 365"/>
        <xdr:cNvSpPr txBox="1"/>
      </xdr:nvSpPr>
      <xdr:spPr>
        <a:xfrm>
          <a:off x="7594111" y="96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137642</xdr:rowOff>
    </xdr:from>
    <xdr:to>
      <xdr:col>10</xdr:col>
      <xdr:colOff>155575</xdr:colOff>
      <xdr:row>58</xdr:row>
      <xdr:rowOff>67792</xdr:rowOff>
    </xdr:to>
    <xdr:sp macro="" textlink="">
      <xdr:nvSpPr>
        <xdr:cNvPr id="367" name="円/楕円 366"/>
        <xdr:cNvSpPr/>
      </xdr:nvSpPr>
      <xdr:spPr>
        <a:xfrm>
          <a:off x="6921500" y="99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84319</xdr:rowOff>
    </xdr:from>
    <xdr:ext cx="534377" cy="259045"/>
    <xdr:sp macro="" textlink="">
      <xdr:nvSpPr>
        <xdr:cNvPr id="368" name="テキスト ボックス 367"/>
        <xdr:cNvSpPr txBox="1"/>
      </xdr:nvSpPr>
      <xdr:spPr>
        <a:xfrm>
          <a:off x="6705111" y="968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104294</xdr:rowOff>
    </xdr:from>
    <xdr:to>
      <xdr:col>15</xdr:col>
      <xdr:colOff>180975</xdr:colOff>
      <xdr:row>78</xdr:row>
      <xdr:rowOff>105913</xdr:rowOff>
    </xdr:to>
    <xdr:cxnSp macro="">
      <xdr:nvCxnSpPr>
        <xdr:cNvPr id="395" name="直線コネクタ 394"/>
        <xdr:cNvCxnSpPr/>
      </xdr:nvCxnSpPr>
      <xdr:spPr>
        <a:xfrm>
          <a:off x="9639300" y="13477394"/>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85302</xdr:rowOff>
    </xdr:from>
    <xdr:to>
      <xdr:col>14</xdr:col>
      <xdr:colOff>28575</xdr:colOff>
      <xdr:row>78</xdr:row>
      <xdr:rowOff>104294</xdr:rowOff>
    </xdr:to>
    <xdr:cxnSp macro="">
      <xdr:nvCxnSpPr>
        <xdr:cNvPr id="398" name="直線コネクタ 397"/>
        <xdr:cNvCxnSpPr/>
      </xdr:nvCxnSpPr>
      <xdr:spPr>
        <a:xfrm>
          <a:off x="8750300" y="13458402"/>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112030</xdr:rowOff>
    </xdr:from>
    <xdr:ext cx="534377" cy="259045"/>
    <xdr:sp macro="" textlink="">
      <xdr:nvSpPr>
        <xdr:cNvPr id="400" name="テキスト ボックス 399"/>
        <xdr:cNvSpPr txBox="1"/>
      </xdr:nvSpPr>
      <xdr:spPr>
        <a:xfrm>
          <a:off x="9372111" y="131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85302</xdr:rowOff>
    </xdr:from>
    <xdr:to>
      <xdr:col>12</xdr:col>
      <xdr:colOff>511175</xdr:colOff>
      <xdr:row>78</xdr:row>
      <xdr:rowOff>114435</xdr:rowOff>
    </xdr:to>
    <xdr:cxnSp macro="">
      <xdr:nvCxnSpPr>
        <xdr:cNvPr id="401" name="直線コネクタ 400"/>
        <xdr:cNvCxnSpPr/>
      </xdr:nvCxnSpPr>
      <xdr:spPr>
        <a:xfrm flipV="1">
          <a:off x="7861300" y="13458402"/>
          <a:ext cx="8890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127291</xdr:rowOff>
    </xdr:from>
    <xdr:ext cx="469744" cy="259045"/>
    <xdr:sp macro="" textlink="">
      <xdr:nvSpPr>
        <xdr:cNvPr id="403" name="テキスト ボックス 402"/>
        <xdr:cNvSpPr txBox="1"/>
      </xdr:nvSpPr>
      <xdr:spPr>
        <a:xfrm>
          <a:off x="8515427" y="1315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90148</xdr:rowOff>
    </xdr:from>
    <xdr:to>
      <xdr:col>11</xdr:col>
      <xdr:colOff>307975</xdr:colOff>
      <xdr:row>78</xdr:row>
      <xdr:rowOff>114435</xdr:rowOff>
    </xdr:to>
    <xdr:cxnSp macro="">
      <xdr:nvCxnSpPr>
        <xdr:cNvPr id="404" name="直線コネクタ 403"/>
        <xdr:cNvCxnSpPr/>
      </xdr:nvCxnSpPr>
      <xdr:spPr>
        <a:xfrm>
          <a:off x="6972300" y="13463248"/>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135348</xdr:rowOff>
    </xdr:from>
    <xdr:ext cx="469744" cy="259045"/>
    <xdr:sp macro="" textlink="">
      <xdr:nvSpPr>
        <xdr:cNvPr id="406" name="テキスト ボックス 405"/>
        <xdr:cNvSpPr txBox="1"/>
      </xdr:nvSpPr>
      <xdr:spPr>
        <a:xfrm>
          <a:off x="7626427" y="131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08" name="テキスト ボックス 407"/>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55113</xdr:rowOff>
    </xdr:from>
    <xdr:to>
      <xdr:col>15</xdr:col>
      <xdr:colOff>231775</xdr:colOff>
      <xdr:row>78</xdr:row>
      <xdr:rowOff>156713</xdr:rowOff>
    </xdr:to>
    <xdr:sp macro="" textlink="">
      <xdr:nvSpPr>
        <xdr:cNvPr id="414" name="円/楕円 413"/>
        <xdr:cNvSpPr/>
      </xdr:nvSpPr>
      <xdr:spPr>
        <a:xfrm>
          <a:off x="10426700" y="134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141490</xdr:rowOff>
    </xdr:from>
    <xdr:ext cx="469744" cy="259045"/>
    <xdr:sp macro="" textlink="">
      <xdr:nvSpPr>
        <xdr:cNvPr id="415" name="商工費該当値テキスト"/>
        <xdr:cNvSpPr txBox="1"/>
      </xdr:nvSpPr>
      <xdr:spPr>
        <a:xfrm>
          <a:off x="10528300" y="1334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53494</xdr:rowOff>
    </xdr:from>
    <xdr:to>
      <xdr:col>14</xdr:col>
      <xdr:colOff>79375</xdr:colOff>
      <xdr:row>78</xdr:row>
      <xdr:rowOff>155094</xdr:rowOff>
    </xdr:to>
    <xdr:sp macro="" textlink="">
      <xdr:nvSpPr>
        <xdr:cNvPr id="416" name="円/楕円 415"/>
        <xdr:cNvSpPr/>
      </xdr:nvSpPr>
      <xdr:spPr>
        <a:xfrm>
          <a:off x="9588500" y="1342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146221</xdr:rowOff>
    </xdr:from>
    <xdr:ext cx="469744" cy="259045"/>
    <xdr:sp macro="" textlink="">
      <xdr:nvSpPr>
        <xdr:cNvPr id="417" name="テキスト ボックス 416"/>
        <xdr:cNvSpPr txBox="1"/>
      </xdr:nvSpPr>
      <xdr:spPr>
        <a:xfrm>
          <a:off x="9404427" y="1351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34502</xdr:rowOff>
    </xdr:from>
    <xdr:to>
      <xdr:col>12</xdr:col>
      <xdr:colOff>561975</xdr:colOff>
      <xdr:row>78</xdr:row>
      <xdr:rowOff>136102</xdr:rowOff>
    </xdr:to>
    <xdr:sp macro="" textlink="">
      <xdr:nvSpPr>
        <xdr:cNvPr id="418" name="円/楕円 417"/>
        <xdr:cNvSpPr/>
      </xdr:nvSpPr>
      <xdr:spPr>
        <a:xfrm>
          <a:off x="8699500" y="134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127229</xdr:rowOff>
    </xdr:from>
    <xdr:ext cx="469744" cy="259045"/>
    <xdr:sp macro="" textlink="">
      <xdr:nvSpPr>
        <xdr:cNvPr id="419" name="テキスト ボックス 418"/>
        <xdr:cNvSpPr txBox="1"/>
      </xdr:nvSpPr>
      <xdr:spPr>
        <a:xfrm>
          <a:off x="8515427" y="1350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63635</xdr:rowOff>
    </xdr:from>
    <xdr:to>
      <xdr:col>11</xdr:col>
      <xdr:colOff>358775</xdr:colOff>
      <xdr:row>78</xdr:row>
      <xdr:rowOff>165235</xdr:rowOff>
    </xdr:to>
    <xdr:sp macro="" textlink="">
      <xdr:nvSpPr>
        <xdr:cNvPr id="420" name="円/楕円 419"/>
        <xdr:cNvSpPr/>
      </xdr:nvSpPr>
      <xdr:spPr>
        <a:xfrm>
          <a:off x="7810500" y="1343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156362</xdr:rowOff>
    </xdr:from>
    <xdr:ext cx="469744" cy="259045"/>
    <xdr:sp macro="" textlink="">
      <xdr:nvSpPr>
        <xdr:cNvPr id="421" name="テキスト ボックス 420"/>
        <xdr:cNvSpPr txBox="1"/>
      </xdr:nvSpPr>
      <xdr:spPr>
        <a:xfrm>
          <a:off x="7626427" y="1352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39348</xdr:rowOff>
    </xdr:from>
    <xdr:to>
      <xdr:col>10</xdr:col>
      <xdr:colOff>155575</xdr:colOff>
      <xdr:row>78</xdr:row>
      <xdr:rowOff>140948</xdr:rowOff>
    </xdr:to>
    <xdr:sp macro="" textlink="">
      <xdr:nvSpPr>
        <xdr:cNvPr id="422" name="円/楕円 421"/>
        <xdr:cNvSpPr/>
      </xdr:nvSpPr>
      <xdr:spPr>
        <a:xfrm>
          <a:off x="6921500" y="1341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132075</xdr:rowOff>
    </xdr:from>
    <xdr:ext cx="469744" cy="259045"/>
    <xdr:sp macro="" textlink="">
      <xdr:nvSpPr>
        <xdr:cNvPr id="423" name="テキスト ボックス 422"/>
        <xdr:cNvSpPr txBox="1"/>
      </xdr:nvSpPr>
      <xdr:spPr>
        <a:xfrm>
          <a:off x="6737427" y="1350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128251</xdr:rowOff>
    </xdr:from>
    <xdr:to>
      <xdr:col>15</xdr:col>
      <xdr:colOff>180975</xdr:colOff>
      <xdr:row>98</xdr:row>
      <xdr:rowOff>134496</xdr:rowOff>
    </xdr:to>
    <xdr:cxnSp macro="">
      <xdr:nvCxnSpPr>
        <xdr:cNvPr id="452" name="直線コネクタ 451"/>
        <xdr:cNvCxnSpPr/>
      </xdr:nvCxnSpPr>
      <xdr:spPr>
        <a:xfrm flipV="1">
          <a:off x="9639300" y="16930351"/>
          <a:ext cx="8382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134496</xdr:rowOff>
    </xdr:from>
    <xdr:to>
      <xdr:col>14</xdr:col>
      <xdr:colOff>28575</xdr:colOff>
      <xdr:row>98</xdr:row>
      <xdr:rowOff>136894</xdr:rowOff>
    </xdr:to>
    <xdr:cxnSp macro="">
      <xdr:nvCxnSpPr>
        <xdr:cNvPr id="455" name="直線コネクタ 454"/>
        <xdr:cNvCxnSpPr/>
      </xdr:nvCxnSpPr>
      <xdr:spPr>
        <a:xfrm flipV="1">
          <a:off x="8750300" y="16936596"/>
          <a:ext cx="889000" cy="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136894</xdr:rowOff>
    </xdr:from>
    <xdr:to>
      <xdr:col>12</xdr:col>
      <xdr:colOff>511175</xdr:colOff>
      <xdr:row>98</xdr:row>
      <xdr:rowOff>148916</xdr:rowOff>
    </xdr:to>
    <xdr:cxnSp macro="">
      <xdr:nvCxnSpPr>
        <xdr:cNvPr id="458" name="直線コネクタ 457"/>
        <xdr:cNvCxnSpPr/>
      </xdr:nvCxnSpPr>
      <xdr:spPr>
        <a:xfrm flipV="1">
          <a:off x="7861300" y="16938994"/>
          <a:ext cx="889000" cy="1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10532</xdr:rowOff>
    </xdr:from>
    <xdr:ext cx="534377" cy="259045"/>
    <xdr:sp macro="" textlink="">
      <xdr:nvSpPr>
        <xdr:cNvPr id="460" name="テキスト ボックス 459"/>
        <xdr:cNvSpPr txBox="1"/>
      </xdr:nvSpPr>
      <xdr:spPr>
        <a:xfrm>
          <a:off x="8483111" y="169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148916</xdr:rowOff>
    </xdr:from>
    <xdr:to>
      <xdr:col>11</xdr:col>
      <xdr:colOff>307975</xdr:colOff>
      <xdr:row>98</xdr:row>
      <xdr:rowOff>154138</xdr:rowOff>
    </xdr:to>
    <xdr:cxnSp macro="">
      <xdr:nvCxnSpPr>
        <xdr:cNvPr id="461" name="直線コネクタ 460"/>
        <xdr:cNvCxnSpPr/>
      </xdr:nvCxnSpPr>
      <xdr:spPr>
        <a:xfrm flipV="1">
          <a:off x="6972300" y="16951016"/>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31142</xdr:rowOff>
    </xdr:from>
    <xdr:ext cx="534377" cy="259045"/>
    <xdr:sp macro="" textlink="">
      <xdr:nvSpPr>
        <xdr:cNvPr id="463" name="テキスト ボックス 462"/>
        <xdr:cNvSpPr txBox="1"/>
      </xdr:nvSpPr>
      <xdr:spPr>
        <a:xfrm>
          <a:off x="7594111" y="170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65" name="テキスト ボックス 464"/>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77451</xdr:rowOff>
    </xdr:from>
    <xdr:to>
      <xdr:col>15</xdr:col>
      <xdr:colOff>231775</xdr:colOff>
      <xdr:row>99</xdr:row>
      <xdr:rowOff>7601</xdr:rowOff>
    </xdr:to>
    <xdr:sp macro="" textlink="">
      <xdr:nvSpPr>
        <xdr:cNvPr id="471" name="円/楕円 470"/>
        <xdr:cNvSpPr/>
      </xdr:nvSpPr>
      <xdr:spPr>
        <a:xfrm>
          <a:off x="10426700" y="168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83696</xdr:rowOff>
    </xdr:from>
    <xdr:to>
      <xdr:col>14</xdr:col>
      <xdr:colOff>79375</xdr:colOff>
      <xdr:row>99</xdr:row>
      <xdr:rowOff>13846</xdr:rowOff>
    </xdr:to>
    <xdr:sp macro="" textlink="">
      <xdr:nvSpPr>
        <xdr:cNvPr id="473" name="円/楕円 472"/>
        <xdr:cNvSpPr/>
      </xdr:nvSpPr>
      <xdr:spPr>
        <a:xfrm>
          <a:off x="9588500" y="168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4973</xdr:rowOff>
    </xdr:from>
    <xdr:ext cx="534377" cy="259045"/>
    <xdr:sp macro="" textlink="">
      <xdr:nvSpPr>
        <xdr:cNvPr id="474" name="テキスト ボックス 473"/>
        <xdr:cNvSpPr txBox="1"/>
      </xdr:nvSpPr>
      <xdr:spPr>
        <a:xfrm>
          <a:off x="9372111" y="1697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86094</xdr:rowOff>
    </xdr:from>
    <xdr:to>
      <xdr:col>12</xdr:col>
      <xdr:colOff>561975</xdr:colOff>
      <xdr:row>99</xdr:row>
      <xdr:rowOff>16244</xdr:rowOff>
    </xdr:to>
    <xdr:sp macro="" textlink="">
      <xdr:nvSpPr>
        <xdr:cNvPr id="475" name="円/楕円 474"/>
        <xdr:cNvSpPr/>
      </xdr:nvSpPr>
      <xdr:spPr>
        <a:xfrm>
          <a:off x="8699500" y="168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32771</xdr:rowOff>
    </xdr:from>
    <xdr:ext cx="534377" cy="259045"/>
    <xdr:sp macro="" textlink="">
      <xdr:nvSpPr>
        <xdr:cNvPr id="476" name="テキスト ボックス 475"/>
        <xdr:cNvSpPr txBox="1"/>
      </xdr:nvSpPr>
      <xdr:spPr>
        <a:xfrm>
          <a:off x="8483111" y="166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98116</xdr:rowOff>
    </xdr:from>
    <xdr:to>
      <xdr:col>11</xdr:col>
      <xdr:colOff>358775</xdr:colOff>
      <xdr:row>99</xdr:row>
      <xdr:rowOff>28266</xdr:rowOff>
    </xdr:to>
    <xdr:sp macro="" textlink="">
      <xdr:nvSpPr>
        <xdr:cNvPr id="477" name="円/楕円 476"/>
        <xdr:cNvSpPr/>
      </xdr:nvSpPr>
      <xdr:spPr>
        <a:xfrm>
          <a:off x="7810500" y="169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44793</xdr:rowOff>
    </xdr:from>
    <xdr:ext cx="534377" cy="259045"/>
    <xdr:sp macro="" textlink="">
      <xdr:nvSpPr>
        <xdr:cNvPr id="478" name="テキスト ボックス 477"/>
        <xdr:cNvSpPr txBox="1"/>
      </xdr:nvSpPr>
      <xdr:spPr>
        <a:xfrm>
          <a:off x="7594111" y="166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103338</xdr:rowOff>
    </xdr:from>
    <xdr:to>
      <xdr:col>10</xdr:col>
      <xdr:colOff>155575</xdr:colOff>
      <xdr:row>99</xdr:row>
      <xdr:rowOff>33488</xdr:rowOff>
    </xdr:to>
    <xdr:sp macro="" textlink="">
      <xdr:nvSpPr>
        <xdr:cNvPr id="479" name="円/楕円 478"/>
        <xdr:cNvSpPr/>
      </xdr:nvSpPr>
      <xdr:spPr>
        <a:xfrm>
          <a:off x="6921500" y="169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24615</xdr:rowOff>
    </xdr:from>
    <xdr:ext cx="534377" cy="259045"/>
    <xdr:sp macro="" textlink="">
      <xdr:nvSpPr>
        <xdr:cNvPr id="480" name="テキスト ボックス 479"/>
        <xdr:cNvSpPr txBox="1"/>
      </xdr:nvSpPr>
      <xdr:spPr>
        <a:xfrm>
          <a:off x="6705111" y="1699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30099</xdr:rowOff>
    </xdr:from>
    <xdr:to>
      <xdr:col>23</xdr:col>
      <xdr:colOff>517525</xdr:colOff>
      <xdr:row>38</xdr:row>
      <xdr:rowOff>33845</xdr:rowOff>
    </xdr:to>
    <xdr:cxnSp macro="">
      <xdr:nvCxnSpPr>
        <xdr:cNvPr id="509" name="直線コネクタ 508"/>
        <xdr:cNvCxnSpPr/>
      </xdr:nvCxnSpPr>
      <xdr:spPr>
        <a:xfrm>
          <a:off x="15481300" y="6545199"/>
          <a:ext cx="8382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6921</xdr:rowOff>
    </xdr:from>
    <xdr:to>
      <xdr:col>22</xdr:col>
      <xdr:colOff>365125</xdr:colOff>
      <xdr:row>38</xdr:row>
      <xdr:rowOff>30099</xdr:rowOff>
    </xdr:to>
    <xdr:cxnSp macro="">
      <xdr:nvCxnSpPr>
        <xdr:cNvPr id="512" name="直線コネクタ 511"/>
        <xdr:cNvCxnSpPr/>
      </xdr:nvCxnSpPr>
      <xdr:spPr>
        <a:xfrm>
          <a:off x="14592300" y="6522021"/>
          <a:ext cx="889000" cy="2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120464</xdr:rowOff>
    </xdr:from>
    <xdr:ext cx="534377" cy="259045"/>
    <xdr:sp macro="" textlink="">
      <xdr:nvSpPr>
        <xdr:cNvPr id="514" name="テキスト ボックス 513"/>
        <xdr:cNvSpPr txBox="1"/>
      </xdr:nvSpPr>
      <xdr:spPr>
        <a:xfrm>
          <a:off x="15214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6921</xdr:rowOff>
    </xdr:from>
    <xdr:to>
      <xdr:col>21</xdr:col>
      <xdr:colOff>161925</xdr:colOff>
      <xdr:row>38</xdr:row>
      <xdr:rowOff>32245</xdr:rowOff>
    </xdr:to>
    <xdr:cxnSp macro="">
      <xdr:nvCxnSpPr>
        <xdr:cNvPr id="515" name="直線コネクタ 514"/>
        <xdr:cNvCxnSpPr/>
      </xdr:nvCxnSpPr>
      <xdr:spPr>
        <a:xfrm flipV="1">
          <a:off x="13703300" y="6522021"/>
          <a:ext cx="8890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143705</xdr:rowOff>
    </xdr:from>
    <xdr:ext cx="534377" cy="259045"/>
    <xdr:sp macro="" textlink="">
      <xdr:nvSpPr>
        <xdr:cNvPr id="517" name="テキスト ボックス 516"/>
        <xdr:cNvSpPr txBox="1"/>
      </xdr:nvSpPr>
      <xdr:spPr>
        <a:xfrm>
          <a:off x="14325111" y="61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8827</xdr:rowOff>
    </xdr:from>
    <xdr:to>
      <xdr:col>19</xdr:col>
      <xdr:colOff>644525</xdr:colOff>
      <xdr:row>38</xdr:row>
      <xdr:rowOff>32245</xdr:rowOff>
    </xdr:to>
    <xdr:cxnSp macro="">
      <xdr:nvCxnSpPr>
        <xdr:cNvPr id="518" name="直線コネクタ 517"/>
        <xdr:cNvCxnSpPr/>
      </xdr:nvCxnSpPr>
      <xdr:spPr>
        <a:xfrm>
          <a:off x="12814300" y="6523927"/>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15562</xdr:rowOff>
    </xdr:from>
    <xdr:ext cx="534377" cy="259045"/>
    <xdr:sp macro="" textlink="">
      <xdr:nvSpPr>
        <xdr:cNvPr id="520" name="テキスト ボックス 519"/>
        <xdr:cNvSpPr txBox="1"/>
      </xdr:nvSpPr>
      <xdr:spPr>
        <a:xfrm>
          <a:off x="13436111" y="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165701</xdr:rowOff>
    </xdr:from>
    <xdr:ext cx="534377" cy="259045"/>
    <xdr:sp macro="" textlink="">
      <xdr:nvSpPr>
        <xdr:cNvPr id="522" name="テキスト ボックス 521"/>
        <xdr:cNvSpPr txBox="1"/>
      </xdr:nvSpPr>
      <xdr:spPr>
        <a:xfrm>
          <a:off x="12547111" y="61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154496</xdr:rowOff>
    </xdr:from>
    <xdr:to>
      <xdr:col>23</xdr:col>
      <xdr:colOff>568325</xdr:colOff>
      <xdr:row>38</xdr:row>
      <xdr:rowOff>84646</xdr:rowOff>
    </xdr:to>
    <xdr:sp macro="" textlink="">
      <xdr:nvSpPr>
        <xdr:cNvPr id="528" name="円/楕円 527"/>
        <xdr:cNvSpPr/>
      </xdr:nvSpPr>
      <xdr:spPr>
        <a:xfrm>
          <a:off x="16268700" y="64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69423</xdr:rowOff>
    </xdr:from>
    <xdr:ext cx="534377" cy="259045"/>
    <xdr:sp macro="" textlink="">
      <xdr:nvSpPr>
        <xdr:cNvPr id="529" name="消防費該当値テキスト"/>
        <xdr:cNvSpPr txBox="1"/>
      </xdr:nvSpPr>
      <xdr:spPr>
        <a:xfrm>
          <a:off x="16370300" y="641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150749</xdr:rowOff>
    </xdr:from>
    <xdr:to>
      <xdr:col>22</xdr:col>
      <xdr:colOff>415925</xdr:colOff>
      <xdr:row>38</xdr:row>
      <xdr:rowOff>80899</xdr:rowOff>
    </xdr:to>
    <xdr:sp macro="" textlink="">
      <xdr:nvSpPr>
        <xdr:cNvPr id="530" name="円/楕円 529"/>
        <xdr:cNvSpPr/>
      </xdr:nvSpPr>
      <xdr:spPr>
        <a:xfrm>
          <a:off x="15430500" y="64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72026</xdr:rowOff>
    </xdr:from>
    <xdr:ext cx="534377" cy="259045"/>
    <xdr:sp macro="" textlink="">
      <xdr:nvSpPr>
        <xdr:cNvPr id="531" name="テキスト ボックス 530"/>
        <xdr:cNvSpPr txBox="1"/>
      </xdr:nvSpPr>
      <xdr:spPr>
        <a:xfrm>
          <a:off x="15214111" y="65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127572</xdr:rowOff>
    </xdr:from>
    <xdr:to>
      <xdr:col>21</xdr:col>
      <xdr:colOff>212725</xdr:colOff>
      <xdr:row>38</xdr:row>
      <xdr:rowOff>57722</xdr:rowOff>
    </xdr:to>
    <xdr:sp macro="" textlink="">
      <xdr:nvSpPr>
        <xdr:cNvPr id="532" name="円/楕円 531"/>
        <xdr:cNvSpPr/>
      </xdr:nvSpPr>
      <xdr:spPr>
        <a:xfrm>
          <a:off x="14541500" y="64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48848</xdr:rowOff>
    </xdr:from>
    <xdr:ext cx="534377" cy="259045"/>
    <xdr:sp macro="" textlink="">
      <xdr:nvSpPr>
        <xdr:cNvPr id="533" name="テキスト ボックス 532"/>
        <xdr:cNvSpPr txBox="1"/>
      </xdr:nvSpPr>
      <xdr:spPr>
        <a:xfrm>
          <a:off x="14325111" y="656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152895</xdr:rowOff>
    </xdr:from>
    <xdr:to>
      <xdr:col>20</xdr:col>
      <xdr:colOff>9525</xdr:colOff>
      <xdr:row>38</xdr:row>
      <xdr:rowOff>83045</xdr:rowOff>
    </xdr:to>
    <xdr:sp macro="" textlink="">
      <xdr:nvSpPr>
        <xdr:cNvPr id="534" name="円/楕円 533"/>
        <xdr:cNvSpPr/>
      </xdr:nvSpPr>
      <xdr:spPr>
        <a:xfrm>
          <a:off x="13652500" y="64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74172</xdr:rowOff>
    </xdr:from>
    <xdr:ext cx="534377" cy="259045"/>
    <xdr:sp macro="" textlink="">
      <xdr:nvSpPr>
        <xdr:cNvPr id="535" name="テキスト ボックス 534"/>
        <xdr:cNvSpPr txBox="1"/>
      </xdr:nvSpPr>
      <xdr:spPr>
        <a:xfrm>
          <a:off x="13436111" y="65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129477</xdr:rowOff>
    </xdr:from>
    <xdr:to>
      <xdr:col>18</xdr:col>
      <xdr:colOff>492125</xdr:colOff>
      <xdr:row>38</xdr:row>
      <xdr:rowOff>59627</xdr:rowOff>
    </xdr:to>
    <xdr:sp macro="" textlink="">
      <xdr:nvSpPr>
        <xdr:cNvPr id="536" name="円/楕円 535"/>
        <xdr:cNvSpPr/>
      </xdr:nvSpPr>
      <xdr:spPr>
        <a:xfrm>
          <a:off x="127635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50754</xdr:rowOff>
    </xdr:from>
    <xdr:ext cx="534377" cy="259045"/>
    <xdr:sp macro="" textlink="">
      <xdr:nvSpPr>
        <xdr:cNvPr id="537" name="テキスト ボックス 536"/>
        <xdr:cNvSpPr txBox="1"/>
      </xdr:nvSpPr>
      <xdr:spPr>
        <a:xfrm>
          <a:off x="12547111" y="65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60591</xdr:rowOff>
    </xdr:from>
    <xdr:to>
      <xdr:col>23</xdr:col>
      <xdr:colOff>517525</xdr:colOff>
      <xdr:row>57</xdr:row>
      <xdr:rowOff>123396</xdr:rowOff>
    </xdr:to>
    <xdr:cxnSp macro="">
      <xdr:nvCxnSpPr>
        <xdr:cNvPr id="564" name="直線コネクタ 563"/>
        <xdr:cNvCxnSpPr/>
      </xdr:nvCxnSpPr>
      <xdr:spPr>
        <a:xfrm>
          <a:off x="15481300" y="9833241"/>
          <a:ext cx="838200" cy="6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31257</xdr:rowOff>
    </xdr:from>
    <xdr:to>
      <xdr:col>22</xdr:col>
      <xdr:colOff>365125</xdr:colOff>
      <xdr:row>57</xdr:row>
      <xdr:rowOff>60591</xdr:rowOff>
    </xdr:to>
    <xdr:cxnSp macro="">
      <xdr:nvCxnSpPr>
        <xdr:cNvPr id="567" name="直線コネクタ 566"/>
        <xdr:cNvCxnSpPr/>
      </xdr:nvCxnSpPr>
      <xdr:spPr>
        <a:xfrm>
          <a:off x="14592300" y="9803907"/>
          <a:ext cx="889000" cy="2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21614</xdr:rowOff>
    </xdr:from>
    <xdr:ext cx="534377" cy="259045"/>
    <xdr:sp macro="" textlink="">
      <xdr:nvSpPr>
        <xdr:cNvPr id="569" name="テキスト ボックス 568"/>
        <xdr:cNvSpPr txBox="1"/>
      </xdr:nvSpPr>
      <xdr:spPr>
        <a:xfrm>
          <a:off x="15214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31257</xdr:rowOff>
    </xdr:from>
    <xdr:to>
      <xdr:col>21</xdr:col>
      <xdr:colOff>161925</xdr:colOff>
      <xdr:row>57</xdr:row>
      <xdr:rowOff>149525</xdr:rowOff>
    </xdr:to>
    <xdr:cxnSp macro="">
      <xdr:nvCxnSpPr>
        <xdr:cNvPr id="570" name="直線コネクタ 569"/>
        <xdr:cNvCxnSpPr/>
      </xdr:nvCxnSpPr>
      <xdr:spPr>
        <a:xfrm flipV="1">
          <a:off x="13703300" y="9803907"/>
          <a:ext cx="889000" cy="1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80209</xdr:rowOff>
    </xdr:from>
    <xdr:ext cx="534377" cy="259045"/>
    <xdr:sp macro="" textlink="">
      <xdr:nvSpPr>
        <xdr:cNvPr id="572" name="テキスト ボックス 571"/>
        <xdr:cNvSpPr txBox="1"/>
      </xdr:nvSpPr>
      <xdr:spPr>
        <a:xfrm>
          <a:off x="14325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141689</xdr:rowOff>
    </xdr:from>
    <xdr:to>
      <xdr:col>19</xdr:col>
      <xdr:colOff>644525</xdr:colOff>
      <xdr:row>57</xdr:row>
      <xdr:rowOff>149525</xdr:rowOff>
    </xdr:to>
    <xdr:cxnSp macro="">
      <xdr:nvCxnSpPr>
        <xdr:cNvPr id="573" name="直線コネクタ 572"/>
        <xdr:cNvCxnSpPr/>
      </xdr:nvCxnSpPr>
      <xdr:spPr>
        <a:xfrm>
          <a:off x="12814300" y="9914339"/>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56956</xdr:rowOff>
    </xdr:from>
    <xdr:ext cx="534377" cy="259045"/>
    <xdr:sp macro="" textlink="">
      <xdr:nvSpPr>
        <xdr:cNvPr id="575" name="テキスト ボックス 574"/>
        <xdr:cNvSpPr txBox="1"/>
      </xdr:nvSpPr>
      <xdr:spPr>
        <a:xfrm>
          <a:off x="13436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70169</xdr:rowOff>
    </xdr:from>
    <xdr:ext cx="534377" cy="259045"/>
    <xdr:sp macro="" textlink="">
      <xdr:nvSpPr>
        <xdr:cNvPr id="577" name="テキスト ボックス 576"/>
        <xdr:cNvSpPr txBox="1"/>
      </xdr:nvSpPr>
      <xdr:spPr>
        <a:xfrm>
          <a:off x="12547111" y="94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72596</xdr:rowOff>
    </xdr:from>
    <xdr:to>
      <xdr:col>23</xdr:col>
      <xdr:colOff>568325</xdr:colOff>
      <xdr:row>58</xdr:row>
      <xdr:rowOff>2746</xdr:rowOff>
    </xdr:to>
    <xdr:sp macro="" textlink="">
      <xdr:nvSpPr>
        <xdr:cNvPr id="583" name="円/楕円 582"/>
        <xdr:cNvSpPr/>
      </xdr:nvSpPr>
      <xdr:spPr>
        <a:xfrm>
          <a:off x="16268700" y="98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158973</xdr:rowOff>
    </xdr:from>
    <xdr:ext cx="534377" cy="259045"/>
    <xdr:sp macro="" textlink="">
      <xdr:nvSpPr>
        <xdr:cNvPr id="584" name="教育費該当値テキスト"/>
        <xdr:cNvSpPr txBox="1"/>
      </xdr:nvSpPr>
      <xdr:spPr>
        <a:xfrm>
          <a:off x="16370300" y="97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9791</xdr:rowOff>
    </xdr:from>
    <xdr:to>
      <xdr:col>22</xdr:col>
      <xdr:colOff>415925</xdr:colOff>
      <xdr:row>57</xdr:row>
      <xdr:rowOff>111391</xdr:rowOff>
    </xdr:to>
    <xdr:sp macro="" textlink="">
      <xdr:nvSpPr>
        <xdr:cNvPr id="585" name="円/楕円 584"/>
        <xdr:cNvSpPr/>
      </xdr:nvSpPr>
      <xdr:spPr>
        <a:xfrm>
          <a:off x="15430500" y="97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102518</xdr:rowOff>
    </xdr:from>
    <xdr:ext cx="534377" cy="259045"/>
    <xdr:sp macro="" textlink="">
      <xdr:nvSpPr>
        <xdr:cNvPr id="586" name="テキスト ボックス 585"/>
        <xdr:cNvSpPr txBox="1"/>
      </xdr:nvSpPr>
      <xdr:spPr>
        <a:xfrm>
          <a:off x="15214111" y="98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151907</xdr:rowOff>
    </xdr:from>
    <xdr:to>
      <xdr:col>21</xdr:col>
      <xdr:colOff>212725</xdr:colOff>
      <xdr:row>57</xdr:row>
      <xdr:rowOff>82057</xdr:rowOff>
    </xdr:to>
    <xdr:sp macro="" textlink="">
      <xdr:nvSpPr>
        <xdr:cNvPr id="587" name="円/楕円 586"/>
        <xdr:cNvSpPr/>
      </xdr:nvSpPr>
      <xdr:spPr>
        <a:xfrm>
          <a:off x="14541500" y="975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73184</xdr:rowOff>
    </xdr:from>
    <xdr:ext cx="534377" cy="259045"/>
    <xdr:sp macro="" textlink="">
      <xdr:nvSpPr>
        <xdr:cNvPr id="588" name="テキスト ボックス 587"/>
        <xdr:cNvSpPr txBox="1"/>
      </xdr:nvSpPr>
      <xdr:spPr>
        <a:xfrm>
          <a:off x="14325111" y="984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98725</xdr:rowOff>
    </xdr:from>
    <xdr:to>
      <xdr:col>20</xdr:col>
      <xdr:colOff>9525</xdr:colOff>
      <xdr:row>58</xdr:row>
      <xdr:rowOff>28875</xdr:rowOff>
    </xdr:to>
    <xdr:sp macro="" textlink="">
      <xdr:nvSpPr>
        <xdr:cNvPr id="589" name="円/楕円 588"/>
        <xdr:cNvSpPr/>
      </xdr:nvSpPr>
      <xdr:spPr>
        <a:xfrm>
          <a:off x="13652500" y="987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20002</xdr:rowOff>
    </xdr:from>
    <xdr:ext cx="534377" cy="259045"/>
    <xdr:sp macro="" textlink="">
      <xdr:nvSpPr>
        <xdr:cNvPr id="590" name="テキスト ボックス 589"/>
        <xdr:cNvSpPr txBox="1"/>
      </xdr:nvSpPr>
      <xdr:spPr>
        <a:xfrm>
          <a:off x="13436111" y="996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90889</xdr:rowOff>
    </xdr:from>
    <xdr:to>
      <xdr:col>18</xdr:col>
      <xdr:colOff>492125</xdr:colOff>
      <xdr:row>58</xdr:row>
      <xdr:rowOff>21039</xdr:rowOff>
    </xdr:to>
    <xdr:sp macro="" textlink="">
      <xdr:nvSpPr>
        <xdr:cNvPr id="591" name="円/楕円 590"/>
        <xdr:cNvSpPr/>
      </xdr:nvSpPr>
      <xdr:spPr>
        <a:xfrm>
          <a:off x="12763500" y="98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12166</xdr:rowOff>
    </xdr:from>
    <xdr:ext cx="534377" cy="259045"/>
    <xdr:sp macro="" textlink="">
      <xdr:nvSpPr>
        <xdr:cNvPr id="592" name="テキスト ボックス 591"/>
        <xdr:cNvSpPr txBox="1"/>
      </xdr:nvSpPr>
      <xdr:spPr>
        <a:xfrm>
          <a:off x="12547111" y="99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130939</xdr:rowOff>
    </xdr:from>
    <xdr:to>
      <xdr:col>23</xdr:col>
      <xdr:colOff>517525</xdr:colOff>
      <xdr:row>78</xdr:row>
      <xdr:rowOff>135215</xdr:rowOff>
    </xdr:to>
    <xdr:cxnSp macro="">
      <xdr:nvCxnSpPr>
        <xdr:cNvPr id="619" name="直線コネクタ 618"/>
        <xdr:cNvCxnSpPr/>
      </xdr:nvCxnSpPr>
      <xdr:spPr>
        <a:xfrm>
          <a:off x="15481300" y="13504039"/>
          <a:ext cx="838200" cy="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129513</xdr:rowOff>
    </xdr:from>
    <xdr:to>
      <xdr:col>22</xdr:col>
      <xdr:colOff>365125</xdr:colOff>
      <xdr:row>78</xdr:row>
      <xdr:rowOff>130939</xdr:rowOff>
    </xdr:to>
    <xdr:cxnSp macro="">
      <xdr:nvCxnSpPr>
        <xdr:cNvPr id="622" name="直線コネクタ 621"/>
        <xdr:cNvCxnSpPr/>
      </xdr:nvCxnSpPr>
      <xdr:spPr>
        <a:xfrm>
          <a:off x="14592300" y="13502613"/>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125819</xdr:rowOff>
    </xdr:from>
    <xdr:to>
      <xdr:col>21</xdr:col>
      <xdr:colOff>161925</xdr:colOff>
      <xdr:row>78</xdr:row>
      <xdr:rowOff>129513</xdr:rowOff>
    </xdr:to>
    <xdr:cxnSp macro="">
      <xdr:nvCxnSpPr>
        <xdr:cNvPr id="625" name="直線コネクタ 624"/>
        <xdr:cNvCxnSpPr/>
      </xdr:nvCxnSpPr>
      <xdr:spPr>
        <a:xfrm>
          <a:off x="13703300" y="13498919"/>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127368</xdr:rowOff>
    </xdr:from>
    <xdr:ext cx="534377" cy="259045"/>
    <xdr:sp macro="" textlink="">
      <xdr:nvSpPr>
        <xdr:cNvPr id="627" name="テキスト ボックス 626"/>
        <xdr:cNvSpPr txBox="1"/>
      </xdr:nvSpPr>
      <xdr:spPr>
        <a:xfrm>
          <a:off x="14325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125819</xdr:rowOff>
    </xdr:from>
    <xdr:to>
      <xdr:col>19</xdr:col>
      <xdr:colOff>644525</xdr:colOff>
      <xdr:row>78</xdr:row>
      <xdr:rowOff>133381</xdr:rowOff>
    </xdr:to>
    <xdr:cxnSp macro="">
      <xdr:nvCxnSpPr>
        <xdr:cNvPr id="628" name="直線コネクタ 627"/>
        <xdr:cNvCxnSpPr/>
      </xdr:nvCxnSpPr>
      <xdr:spPr>
        <a:xfrm flipV="1">
          <a:off x="12814300" y="13498919"/>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143832</xdr:rowOff>
    </xdr:from>
    <xdr:ext cx="534377" cy="259045"/>
    <xdr:sp macro="" textlink="">
      <xdr:nvSpPr>
        <xdr:cNvPr id="630" name="テキスト ボックス 629"/>
        <xdr:cNvSpPr txBox="1"/>
      </xdr:nvSpPr>
      <xdr:spPr>
        <a:xfrm>
          <a:off x="13436111" y="131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96966</xdr:rowOff>
    </xdr:from>
    <xdr:ext cx="534377" cy="259045"/>
    <xdr:sp macro="" textlink="">
      <xdr:nvSpPr>
        <xdr:cNvPr id="632" name="テキスト ボックス 631"/>
        <xdr:cNvSpPr txBox="1"/>
      </xdr:nvSpPr>
      <xdr:spPr>
        <a:xfrm>
          <a:off x="12547111" y="131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84415</xdr:rowOff>
    </xdr:from>
    <xdr:to>
      <xdr:col>23</xdr:col>
      <xdr:colOff>568325</xdr:colOff>
      <xdr:row>79</xdr:row>
      <xdr:rowOff>14565</xdr:rowOff>
    </xdr:to>
    <xdr:sp macro="" textlink="">
      <xdr:nvSpPr>
        <xdr:cNvPr id="638" name="円/楕円 637"/>
        <xdr:cNvSpPr/>
      </xdr:nvSpPr>
      <xdr:spPr>
        <a:xfrm>
          <a:off x="16268700" y="134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378565" cy="259045"/>
    <xdr:sp macro="" textlink="">
      <xdr:nvSpPr>
        <xdr:cNvPr id="639" name="災害復旧費該当値テキスト"/>
        <xdr:cNvSpPr txBox="1"/>
      </xdr:nvSpPr>
      <xdr:spPr>
        <a:xfrm>
          <a:off x="16370300" y="1340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80139</xdr:rowOff>
    </xdr:from>
    <xdr:to>
      <xdr:col>22</xdr:col>
      <xdr:colOff>415925</xdr:colOff>
      <xdr:row>79</xdr:row>
      <xdr:rowOff>10289</xdr:rowOff>
    </xdr:to>
    <xdr:sp macro="" textlink="">
      <xdr:nvSpPr>
        <xdr:cNvPr id="640" name="円/楕円 639"/>
        <xdr:cNvSpPr/>
      </xdr:nvSpPr>
      <xdr:spPr>
        <a:xfrm>
          <a:off x="15430500" y="134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1416</xdr:rowOff>
    </xdr:from>
    <xdr:ext cx="469744" cy="259045"/>
    <xdr:sp macro="" textlink="">
      <xdr:nvSpPr>
        <xdr:cNvPr id="641" name="テキスト ボックス 640"/>
        <xdr:cNvSpPr txBox="1"/>
      </xdr:nvSpPr>
      <xdr:spPr>
        <a:xfrm>
          <a:off x="15246427" y="1354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78713</xdr:rowOff>
    </xdr:from>
    <xdr:to>
      <xdr:col>21</xdr:col>
      <xdr:colOff>212725</xdr:colOff>
      <xdr:row>79</xdr:row>
      <xdr:rowOff>8863</xdr:rowOff>
    </xdr:to>
    <xdr:sp macro="" textlink="">
      <xdr:nvSpPr>
        <xdr:cNvPr id="642" name="円/楕円 641"/>
        <xdr:cNvSpPr/>
      </xdr:nvSpPr>
      <xdr:spPr>
        <a:xfrm>
          <a:off x="14541500" y="134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171440</xdr:rowOff>
    </xdr:from>
    <xdr:ext cx="469744" cy="259045"/>
    <xdr:sp macro="" textlink="">
      <xdr:nvSpPr>
        <xdr:cNvPr id="643" name="テキスト ボックス 642"/>
        <xdr:cNvSpPr txBox="1"/>
      </xdr:nvSpPr>
      <xdr:spPr>
        <a:xfrm>
          <a:off x="14357427" y="1354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75019</xdr:rowOff>
    </xdr:from>
    <xdr:to>
      <xdr:col>20</xdr:col>
      <xdr:colOff>9525</xdr:colOff>
      <xdr:row>79</xdr:row>
      <xdr:rowOff>5169</xdr:rowOff>
    </xdr:to>
    <xdr:sp macro="" textlink="">
      <xdr:nvSpPr>
        <xdr:cNvPr id="644" name="円/楕円 643"/>
        <xdr:cNvSpPr/>
      </xdr:nvSpPr>
      <xdr:spPr>
        <a:xfrm>
          <a:off x="13652500" y="134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167746</xdr:rowOff>
    </xdr:from>
    <xdr:ext cx="469744" cy="259045"/>
    <xdr:sp macro="" textlink="">
      <xdr:nvSpPr>
        <xdr:cNvPr id="645" name="テキスト ボックス 644"/>
        <xdr:cNvSpPr txBox="1"/>
      </xdr:nvSpPr>
      <xdr:spPr>
        <a:xfrm>
          <a:off x="13468427" y="1354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82581</xdr:rowOff>
    </xdr:from>
    <xdr:to>
      <xdr:col>18</xdr:col>
      <xdr:colOff>492125</xdr:colOff>
      <xdr:row>79</xdr:row>
      <xdr:rowOff>12731</xdr:rowOff>
    </xdr:to>
    <xdr:sp macro="" textlink="">
      <xdr:nvSpPr>
        <xdr:cNvPr id="646" name="円/楕円 645"/>
        <xdr:cNvSpPr/>
      </xdr:nvSpPr>
      <xdr:spPr>
        <a:xfrm>
          <a:off x="12763500" y="134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3858</xdr:rowOff>
    </xdr:from>
    <xdr:ext cx="469744" cy="259045"/>
    <xdr:sp macro="" textlink="">
      <xdr:nvSpPr>
        <xdr:cNvPr id="647" name="テキスト ボックス 646"/>
        <xdr:cNvSpPr txBox="1"/>
      </xdr:nvSpPr>
      <xdr:spPr>
        <a:xfrm>
          <a:off x="12579427" y="135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34576</xdr:rowOff>
    </xdr:from>
    <xdr:to>
      <xdr:col>23</xdr:col>
      <xdr:colOff>517525</xdr:colOff>
      <xdr:row>97</xdr:row>
      <xdr:rowOff>38238</xdr:rowOff>
    </xdr:to>
    <xdr:cxnSp macro="">
      <xdr:nvCxnSpPr>
        <xdr:cNvPr id="674" name="直線コネクタ 673"/>
        <xdr:cNvCxnSpPr/>
      </xdr:nvCxnSpPr>
      <xdr:spPr>
        <a:xfrm>
          <a:off x="15481300" y="16665226"/>
          <a:ext cx="8382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32350</xdr:rowOff>
    </xdr:from>
    <xdr:to>
      <xdr:col>22</xdr:col>
      <xdr:colOff>365125</xdr:colOff>
      <xdr:row>97</xdr:row>
      <xdr:rowOff>34576</xdr:rowOff>
    </xdr:to>
    <xdr:cxnSp macro="">
      <xdr:nvCxnSpPr>
        <xdr:cNvPr id="677" name="直線コネクタ 676"/>
        <xdr:cNvCxnSpPr/>
      </xdr:nvCxnSpPr>
      <xdr:spPr>
        <a:xfrm>
          <a:off x="14592300" y="16663000"/>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150221</xdr:rowOff>
    </xdr:from>
    <xdr:ext cx="534377" cy="259045"/>
    <xdr:sp macro="" textlink="">
      <xdr:nvSpPr>
        <xdr:cNvPr id="679" name="テキスト ボックス 678"/>
        <xdr:cNvSpPr txBox="1"/>
      </xdr:nvSpPr>
      <xdr:spPr>
        <a:xfrm>
          <a:off x="15214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31769</xdr:rowOff>
    </xdr:from>
    <xdr:to>
      <xdr:col>21</xdr:col>
      <xdr:colOff>161925</xdr:colOff>
      <xdr:row>97</xdr:row>
      <xdr:rowOff>32350</xdr:rowOff>
    </xdr:to>
    <xdr:cxnSp macro="">
      <xdr:nvCxnSpPr>
        <xdr:cNvPr id="680" name="直線コネクタ 679"/>
        <xdr:cNvCxnSpPr/>
      </xdr:nvCxnSpPr>
      <xdr:spPr>
        <a:xfrm>
          <a:off x="13703300" y="16662419"/>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139163</xdr:rowOff>
    </xdr:from>
    <xdr:ext cx="534377" cy="259045"/>
    <xdr:sp macro="" textlink="">
      <xdr:nvSpPr>
        <xdr:cNvPr id="682" name="テキスト ボックス 681"/>
        <xdr:cNvSpPr txBox="1"/>
      </xdr:nvSpPr>
      <xdr:spPr>
        <a:xfrm>
          <a:off x="14325111" y="16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31769</xdr:rowOff>
    </xdr:from>
    <xdr:to>
      <xdr:col>19</xdr:col>
      <xdr:colOff>644525</xdr:colOff>
      <xdr:row>97</xdr:row>
      <xdr:rowOff>39263</xdr:rowOff>
    </xdr:to>
    <xdr:cxnSp macro="">
      <xdr:nvCxnSpPr>
        <xdr:cNvPr id="683" name="直線コネクタ 682"/>
        <xdr:cNvCxnSpPr/>
      </xdr:nvCxnSpPr>
      <xdr:spPr>
        <a:xfrm flipV="1">
          <a:off x="12814300" y="16662419"/>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133780</xdr:rowOff>
    </xdr:from>
    <xdr:ext cx="534377" cy="259045"/>
    <xdr:sp macro="" textlink="">
      <xdr:nvSpPr>
        <xdr:cNvPr id="685" name="テキスト ボックス 684"/>
        <xdr:cNvSpPr txBox="1"/>
      </xdr:nvSpPr>
      <xdr:spPr>
        <a:xfrm>
          <a:off x="13436111" y="16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145914</xdr:rowOff>
    </xdr:from>
    <xdr:ext cx="534377" cy="259045"/>
    <xdr:sp macro="" textlink="">
      <xdr:nvSpPr>
        <xdr:cNvPr id="687" name="テキスト ボックス 686"/>
        <xdr:cNvSpPr txBox="1"/>
      </xdr:nvSpPr>
      <xdr:spPr>
        <a:xfrm>
          <a:off x="12547111" y="167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158888</xdr:rowOff>
    </xdr:from>
    <xdr:to>
      <xdr:col>23</xdr:col>
      <xdr:colOff>568325</xdr:colOff>
      <xdr:row>97</xdr:row>
      <xdr:rowOff>89038</xdr:rowOff>
    </xdr:to>
    <xdr:sp macro="" textlink="">
      <xdr:nvSpPr>
        <xdr:cNvPr id="693" name="円/楕円 692"/>
        <xdr:cNvSpPr/>
      </xdr:nvSpPr>
      <xdr:spPr>
        <a:xfrm>
          <a:off x="16268700" y="166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10315</xdr:rowOff>
    </xdr:from>
    <xdr:ext cx="534377" cy="259045"/>
    <xdr:sp macro="" textlink="">
      <xdr:nvSpPr>
        <xdr:cNvPr id="694" name="公債費該当値テキスト"/>
        <xdr:cNvSpPr txBox="1"/>
      </xdr:nvSpPr>
      <xdr:spPr>
        <a:xfrm>
          <a:off x="16370300" y="1646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59,692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155226</xdr:rowOff>
    </xdr:from>
    <xdr:to>
      <xdr:col>22</xdr:col>
      <xdr:colOff>415925</xdr:colOff>
      <xdr:row>97</xdr:row>
      <xdr:rowOff>85376</xdr:rowOff>
    </xdr:to>
    <xdr:sp macro="" textlink="">
      <xdr:nvSpPr>
        <xdr:cNvPr id="695" name="円/楕円 694"/>
        <xdr:cNvSpPr/>
      </xdr:nvSpPr>
      <xdr:spPr>
        <a:xfrm>
          <a:off x="15430500" y="166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101903</xdr:rowOff>
    </xdr:from>
    <xdr:ext cx="534377" cy="259045"/>
    <xdr:sp macro="" textlink="">
      <xdr:nvSpPr>
        <xdr:cNvPr id="696" name="テキスト ボックス 695"/>
        <xdr:cNvSpPr txBox="1"/>
      </xdr:nvSpPr>
      <xdr:spPr>
        <a:xfrm>
          <a:off x="15214111" y="163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153000</xdr:rowOff>
    </xdr:from>
    <xdr:to>
      <xdr:col>21</xdr:col>
      <xdr:colOff>212725</xdr:colOff>
      <xdr:row>97</xdr:row>
      <xdr:rowOff>83150</xdr:rowOff>
    </xdr:to>
    <xdr:sp macro="" textlink="">
      <xdr:nvSpPr>
        <xdr:cNvPr id="697" name="円/楕円 696"/>
        <xdr:cNvSpPr/>
      </xdr:nvSpPr>
      <xdr:spPr>
        <a:xfrm>
          <a:off x="14541500" y="166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99677</xdr:rowOff>
    </xdr:from>
    <xdr:ext cx="534377" cy="259045"/>
    <xdr:sp macro="" textlink="">
      <xdr:nvSpPr>
        <xdr:cNvPr id="698" name="テキスト ボックス 697"/>
        <xdr:cNvSpPr txBox="1"/>
      </xdr:nvSpPr>
      <xdr:spPr>
        <a:xfrm>
          <a:off x="14325111" y="163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152419</xdr:rowOff>
    </xdr:from>
    <xdr:to>
      <xdr:col>20</xdr:col>
      <xdr:colOff>9525</xdr:colOff>
      <xdr:row>97</xdr:row>
      <xdr:rowOff>82569</xdr:rowOff>
    </xdr:to>
    <xdr:sp macro="" textlink="">
      <xdr:nvSpPr>
        <xdr:cNvPr id="699" name="円/楕円 698"/>
        <xdr:cNvSpPr/>
      </xdr:nvSpPr>
      <xdr:spPr>
        <a:xfrm>
          <a:off x="13652500" y="166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99096</xdr:rowOff>
    </xdr:from>
    <xdr:ext cx="534377" cy="259045"/>
    <xdr:sp macro="" textlink="">
      <xdr:nvSpPr>
        <xdr:cNvPr id="700" name="テキスト ボックス 699"/>
        <xdr:cNvSpPr txBox="1"/>
      </xdr:nvSpPr>
      <xdr:spPr>
        <a:xfrm>
          <a:off x="13436111" y="163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159913</xdr:rowOff>
    </xdr:from>
    <xdr:to>
      <xdr:col>18</xdr:col>
      <xdr:colOff>492125</xdr:colOff>
      <xdr:row>97</xdr:row>
      <xdr:rowOff>90063</xdr:rowOff>
    </xdr:to>
    <xdr:sp macro="" textlink="">
      <xdr:nvSpPr>
        <xdr:cNvPr id="701" name="円/楕円 700"/>
        <xdr:cNvSpPr/>
      </xdr:nvSpPr>
      <xdr:spPr>
        <a:xfrm>
          <a:off x="12763500" y="166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106590</xdr:rowOff>
    </xdr:from>
    <xdr:ext cx="534377" cy="259045"/>
    <xdr:sp macro="" textlink="">
      <xdr:nvSpPr>
        <xdr:cNvPr id="702" name="テキスト ボックス 701"/>
        <xdr:cNvSpPr txBox="1"/>
      </xdr:nvSpPr>
      <xdr:spPr>
        <a:xfrm>
          <a:off x="12547111" y="163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129532</xdr:rowOff>
    </xdr:from>
    <xdr:ext cx="378565" cy="259045"/>
    <xdr:sp macro="" textlink="">
      <xdr:nvSpPr>
        <xdr:cNvPr id="737" name="テキスト ボックス 736"/>
        <xdr:cNvSpPr txBox="1"/>
      </xdr:nvSpPr>
      <xdr:spPr>
        <a:xfrm>
          <a:off x="20245017" y="63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169537</xdr:rowOff>
    </xdr:from>
    <xdr:ext cx="469744" cy="259045"/>
    <xdr:sp macro="" textlink="">
      <xdr:nvSpPr>
        <xdr:cNvPr id="740" name="テキスト ボックス 739"/>
        <xdr:cNvSpPr txBox="1"/>
      </xdr:nvSpPr>
      <xdr:spPr>
        <a:xfrm>
          <a:off x="19310427"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歳出決算総額は、住民一人当たり４６５，４７９円となっている。全体的に類似団体平均と比較して下回っている。数値としては、ほぼ横ばいを推移している。</a:t>
          </a:r>
          <a:endParaRPr kumimoji="1" lang="en-US" altLang="ja-JP" sz="1300">
            <a:latin typeface="ＭＳ Ｐゴシック"/>
          </a:endParaRPr>
        </a:p>
        <a:p>
          <a:r>
            <a:rPr kumimoji="1" lang="ja-JP" altLang="en-US" sz="1300">
              <a:latin typeface="ＭＳ Ｐゴシック"/>
            </a:rPr>
            <a:t>前年度比較で見ると、民生費は住民一人当たり１４０，１５７円となっており、保育園運営費や国保特別会計繰出金、後期高齢者医療療養給付費負担金等の増は見られたが、決算額としては５．８％減となっている。</a:t>
          </a:r>
          <a:endParaRPr kumimoji="1" lang="en-US" altLang="ja-JP" sz="1300">
            <a:latin typeface="ＭＳ Ｐゴシック"/>
          </a:endParaRPr>
        </a:p>
        <a:p>
          <a:r>
            <a:rPr kumimoji="1" lang="ja-JP" altLang="en-US" sz="1300">
              <a:latin typeface="ＭＳ Ｐゴシック"/>
            </a:rPr>
            <a:t>土木費は住民一人当たり６９，０１５円となっており、道路改良事業等の増により決算額は前年度と比べると７．４％増となっている。教育費は住民一人当たり４１，０６６円となっており、小学校施設整備の減、中学校施設整備の増等の増減要因があるが、決算額としては前年度と比べて２５．２％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財政調整基金については、地方自治法に定められる繰越金の１</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２以上の積み増しを、各年度で実施しているため、年度による増減はあるが引き続き実施していく。</a:t>
          </a:r>
          <a:endParaRPr lang="ja-JP" altLang="ja-JP" sz="1400">
            <a:effectLst/>
          </a:endParaRPr>
        </a:p>
        <a:p>
          <a:r>
            <a:rPr lang="ja-JP" altLang="ja-JP" sz="1100">
              <a:solidFill>
                <a:schemeClr val="dk1"/>
              </a:solidFill>
              <a:effectLst/>
              <a:latin typeface="+mn-lt"/>
              <a:ea typeface="+mn-ea"/>
              <a:cs typeface="+mn-cs"/>
            </a:rPr>
            <a:t>実質収支額については、今後も黒字となる見込み。</a:t>
          </a:r>
          <a:endParaRPr lang="ja-JP" altLang="ja-JP" sz="1400">
            <a:effectLst/>
          </a:endParaRPr>
        </a:p>
        <a:p>
          <a:r>
            <a:rPr lang="ja-JP" altLang="ja-JP" sz="1100">
              <a:solidFill>
                <a:schemeClr val="dk1"/>
              </a:solidFill>
              <a:effectLst/>
              <a:latin typeface="+mn-lt"/>
              <a:ea typeface="+mn-ea"/>
              <a:cs typeface="+mn-cs"/>
            </a:rPr>
            <a:t>実質単年度収支額については、単年度収支の状況や財政調整基金の取り崩しなどにより数値に影響があり、数値にはばらつきがあると思われる。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住宅新築資金等貸付事業特別会計については、毎年度、繰上充用が見込まれ、引き続き赤字見込みである。</a:t>
          </a:r>
          <a:endParaRPr lang="ja-JP" altLang="ja-JP" sz="1400">
            <a:effectLst/>
          </a:endParaRPr>
        </a:p>
        <a:p>
          <a:r>
            <a:rPr lang="ja-JP" altLang="ja-JP" sz="1100">
              <a:solidFill>
                <a:schemeClr val="dk1"/>
              </a:solidFill>
              <a:effectLst/>
              <a:latin typeface="+mn-lt"/>
              <a:ea typeface="+mn-ea"/>
              <a:cs typeface="+mn-cs"/>
            </a:rPr>
            <a:t>水道事業会計については、岡山県広域水道企業団への参加により、割り当て水量の買い取り経費がかなり増加するなど、経営状況が悪化している。今後は、一般会計から補助金支出が予想される。</a:t>
          </a:r>
          <a:endParaRPr lang="ja-JP" altLang="ja-JP" sz="1400">
            <a:effectLst/>
          </a:endParaRPr>
        </a:p>
        <a:p>
          <a:r>
            <a:rPr lang="ja-JP" altLang="ja-JP" sz="1100">
              <a:solidFill>
                <a:schemeClr val="dk1"/>
              </a:solidFill>
              <a:effectLst/>
              <a:latin typeface="+mn-lt"/>
              <a:ea typeface="+mn-ea"/>
              <a:cs typeface="+mn-cs"/>
            </a:rPr>
            <a:t>下水道事業会計を含めその他の会計については、一般会計からの繰出金はあるものの、全体的には黒字が見込まれる。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5694137</v>
      </c>
      <c r="BO4" s="409"/>
      <c r="BP4" s="409"/>
      <c r="BQ4" s="409"/>
      <c r="BR4" s="409"/>
      <c r="BS4" s="409"/>
      <c r="BT4" s="409"/>
      <c r="BU4" s="410"/>
      <c r="BV4" s="408">
        <v>5891637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10.9</v>
      </c>
      <c r="CU4" s="586"/>
      <c r="CV4" s="586"/>
      <c r="CW4" s="586"/>
      <c r="CX4" s="586"/>
      <c r="CY4" s="586"/>
      <c r="CZ4" s="586"/>
      <c r="DA4" s="587"/>
      <c r="DB4" s="585">
        <v>7.8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5262235</v>
      </c>
      <c r="BO5" s="414"/>
      <c r="BP5" s="414"/>
      <c r="BQ5" s="414"/>
      <c r="BR5" s="414"/>
      <c r="BS5" s="414"/>
      <c r="BT5" s="414"/>
      <c r="BU5" s="415"/>
      <c r="BV5" s="413">
        <v>5558923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87.6</v>
      </c>
      <c r="CU5" s="384"/>
      <c r="CV5" s="384"/>
      <c r="CW5" s="384"/>
      <c r="CX5" s="384"/>
      <c r="CY5" s="384"/>
      <c r="CZ5" s="384"/>
      <c r="DA5" s="385"/>
      <c r="DB5" s="383">
        <v>89.8</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431902</v>
      </c>
      <c r="BO6" s="414"/>
      <c r="BP6" s="414"/>
      <c r="BQ6" s="414"/>
      <c r="BR6" s="414"/>
      <c r="BS6" s="414"/>
      <c r="BT6" s="414"/>
      <c r="BU6" s="415"/>
      <c r="BV6" s="413">
        <v>332714</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93.8</v>
      </c>
      <c r="CU6" s="560"/>
      <c r="CV6" s="560"/>
      <c r="CW6" s="560"/>
      <c r="CX6" s="560"/>
      <c r="CY6" s="560"/>
      <c r="CZ6" s="560"/>
      <c r="DA6" s="561"/>
      <c r="DB6" s="559">
        <v>96.5</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1909</v>
      </c>
      <c r="BO7" s="414"/>
      <c r="BP7" s="414"/>
      <c r="BQ7" s="414"/>
      <c r="BR7" s="414"/>
      <c r="BS7" s="414"/>
      <c r="BT7" s="414"/>
      <c r="BU7" s="415"/>
      <c r="BV7" s="413">
        <v>36928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3952439</v>
      </c>
      <c r="CU7" s="414"/>
      <c r="CV7" s="414"/>
      <c r="CW7" s="414"/>
      <c r="CX7" s="414"/>
      <c r="CY7" s="414"/>
      <c r="CZ7" s="414"/>
      <c r="DA7" s="415"/>
      <c r="DB7" s="413">
        <v>3787833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429993</v>
      </c>
      <c r="BO8" s="414"/>
      <c r="BP8" s="414"/>
      <c r="BQ8" s="414"/>
      <c r="BR8" s="414"/>
      <c r="BS8" s="414"/>
      <c r="BT8" s="414"/>
      <c r="BU8" s="415"/>
      <c r="BV8" s="413">
        <v>295786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v>
      </c>
      <c r="CU8" s="523"/>
      <c r="CV8" s="523"/>
      <c r="CW8" s="523"/>
      <c r="CX8" s="523"/>
      <c r="CY8" s="523"/>
      <c r="CZ8" s="523"/>
      <c r="DA8" s="524"/>
      <c r="DB8" s="522">
        <v>0.49</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11125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134207</v>
      </c>
      <c r="BO9" s="414"/>
      <c r="BP9" s="414"/>
      <c r="BQ9" s="414"/>
      <c r="BR9" s="414"/>
      <c r="BS9" s="414"/>
      <c r="BT9" s="414"/>
      <c r="BU9" s="415"/>
      <c r="BV9" s="413">
        <v>-34855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14.4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11195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175627</v>
      </c>
      <c r="BO10" s="414"/>
      <c r="BP10" s="414"/>
      <c r="BQ10" s="414"/>
      <c r="BR10" s="414"/>
      <c r="BS10" s="414"/>
      <c r="BT10" s="414"/>
      <c r="BU10" s="415"/>
      <c r="BV10" s="413">
        <v>189039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11305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220000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11280</v>
      </c>
      <c r="S13" s="515"/>
      <c r="T13" s="515"/>
      <c r="U13" s="515"/>
      <c r="V13" s="516"/>
      <c r="W13" s="502" t="s">
        <v>120</v>
      </c>
      <c r="X13" s="426"/>
      <c r="Y13" s="426"/>
      <c r="Z13" s="426"/>
      <c r="AA13" s="426"/>
      <c r="AB13" s="427"/>
      <c r="AC13" s="389">
        <v>698</v>
      </c>
      <c r="AD13" s="390"/>
      <c r="AE13" s="390"/>
      <c r="AF13" s="390"/>
      <c r="AG13" s="391"/>
      <c r="AH13" s="389">
        <v>914</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309834</v>
      </c>
      <c r="BO13" s="414"/>
      <c r="BP13" s="414"/>
      <c r="BQ13" s="414"/>
      <c r="BR13" s="414"/>
      <c r="BS13" s="414"/>
      <c r="BT13" s="414"/>
      <c r="BU13" s="415"/>
      <c r="BV13" s="413">
        <v>-65816</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14.6</v>
      </c>
      <c r="CU13" s="384"/>
      <c r="CV13" s="384"/>
      <c r="CW13" s="384"/>
      <c r="CX13" s="384"/>
      <c r="CY13" s="384"/>
      <c r="CZ13" s="384"/>
      <c r="DA13" s="385"/>
      <c r="DB13" s="383">
        <v>14.7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11331</v>
      </c>
      <c r="S14" s="515"/>
      <c r="T14" s="515"/>
      <c r="U14" s="515"/>
      <c r="V14" s="516"/>
      <c r="W14" s="517"/>
      <c r="X14" s="429"/>
      <c r="Y14" s="429"/>
      <c r="Z14" s="429"/>
      <c r="AA14" s="429"/>
      <c r="AB14" s="430"/>
      <c r="AC14" s="507">
        <v>12.8</v>
      </c>
      <c r="AD14" s="508"/>
      <c r="AE14" s="508"/>
      <c r="AF14" s="508"/>
      <c r="AG14" s="509"/>
      <c r="AH14" s="507">
        <v>15.7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130.30000000000001</v>
      </c>
      <c r="CU14" s="486"/>
      <c r="CV14" s="486"/>
      <c r="CW14" s="486"/>
      <c r="CX14" s="486"/>
      <c r="CY14" s="486"/>
      <c r="CZ14" s="486"/>
      <c r="DA14" s="487"/>
      <c r="DB14" s="518">
        <v>141.69999999999999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11305</v>
      </c>
      <c r="S15" s="515"/>
      <c r="T15" s="515"/>
      <c r="U15" s="515"/>
      <c r="V15" s="516"/>
      <c r="W15" s="502" t="s">
        <v>126</v>
      </c>
      <c r="X15" s="426"/>
      <c r="Y15" s="426"/>
      <c r="Z15" s="426"/>
      <c r="AA15" s="426"/>
      <c r="AB15" s="427"/>
      <c r="AC15" s="389">
        <v>1824</v>
      </c>
      <c r="AD15" s="390"/>
      <c r="AE15" s="390"/>
      <c r="AF15" s="390"/>
      <c r="AG15" s="391"/>
      <c r="AH15" s="389">
        <v>1930</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1612863</v>
      </c>
      <c r="BO15" s="409"/>
      <c r="BP15" s="409"/>
      <c r="BQ15" s="409"/>
      <c r="BR15" s="409"/>
      <c r="BS15" s="409"/>
      <c r="BT15" s="409"/>
      <c r="BU15" s="410"/>
      <c r="BV15" s="408">
        <v>1545625</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33.5</v>
      </c>
      <c r="AD16" s="508"/>
      <c r="AE16" s="508"/>
      <c r="AF16" s="508"/>
      <c r="AG16" s="509"/>
      <c r="AH16" s="507">
        <v>33.200000000000003</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3228099</v>
      </c>
      <c r="BO16" s="414"/>
      <c r="BP16" s="414"/>
      <c r="BQ16" s="414"/>
      <c r="BR16" s="414"/>
      <c r="BS16" s="414"/>
      <c r="BT16" s="414"/>
      <c r="BU16" s="415"/>
      <c r="BV16" s="413">
        <v>3068671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2928</v>
      </c>
      <c r="AD17" s="390"/>
      <c r="AE17" s="390"/>
      <c r="AF17" s="390"/>
      <c r="AG17" s="391"/>
      <c r="AH17" s="389">
        <v>2912</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2065267</v>
      </c>
      <c r="BO17" s="414"/>
      <c r="BP17" s="414"/>
      <c r="BQ17" s="414"/>
      <c r="BR17" s="414"/>
      <c r="BS17" s="414"/>
      <c r="BT17" s="414"/>
      <c r="BU17" s="415"/>
      <c r="BV17" s="413">
        <v>1992108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54.05</v>
      </c>
      <c r="M18" s="478"/>
      <c r="N18" s="478"/>
      <c r="O18" s="478"/>
      <c r="P18" s="478"/>
      <c r="Q18" s="478"/>
      <c r="R18" s="479"/>
      <c r="S18" s="479"/>
      <c r="T18" s="479"/>
      <c r="U18" s="479"/>
      <c r="V18" s="480"/>
      <c r="W18" s="494"/>
      <c r="X18" s="495"/>
      <c r="Y18" s="495"/>
      <c r="Z18" s="495"/>
      <c r="AA18" s="495"/>
      <c r="AB18" s="503"/>
      <c r="AC18" s="377">
        <v>53.7</v>
      </c>
      <c r="AD18" s="378"/>
      <c r="AE18" s="378"/>
      <c r="AF18" s="378"/>
      <c r="AG18" s="481"/>
      <c r="AH18" s="377">
        <v>50</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3573712</v>
      </c>
      <c r="BO18" s="414"/>
      <c r="BP18" s="414"/>
      <c r="BQ18" s="414"/>
      <c r="BR18" s="414"/>
      <c r="BS18" s="414"/>
      <c r="BT18" s="414"/>
      <c r="BU18" s="415"/>
      <c r="BV18" s="413">
        <v>3533814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206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4715090</v>
      </c>
      <c r="BO19" s="414"/>
      <c r="BP19" s="414"/>
      <c r="BQ19" s="414"/>
      <c r="BR19" s="414"/>
      <c r="BS19" s="414"/>
      <c r="BT19" s="414"/>
      <c r="BU19" s="415"/>
      <c r="BV19" s="413">
        <v>4753897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4054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6361085</v>
      </c>
      <c r="BO23" s="414"/>
      <c r="BP23" s="414"/>
      <c r="BQ23" s="414"/>
      <c r="BR23" s="414"/>
      <c r="BS23" s="414"/>
      <c r="BT23" s="414"/>
      <c r="BU23" s="415"/>
      <c r="BV23" s="413">
        <v>6634712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7200</v>
      </c>
      <c r="R24" s="390"/>
      <c r="S24" s="390"/>
      <c r="T24" s="390"/>
      <c r="U24" s="390"/>
      <c r="V24" s="391"/>
      <c r="W24" s="455"/>
      <c r="X24" s="446"/>
      <c r="Y24" s="447"/>
      <c r="Z24" s="386" t="s">
        <v>149</v>
      </c>
      <c r="AA24" s="387"/>
      <c r="AB24" s="387"/>
      <c r="AC24" s="387"/>
      <c r="AD24" s="387"/>
      <c r="AE24" s="387"/>
      <c r="AF24" s="387"/>
      <c r="AG24" s="388"/>
      <c r="AH24" s="389">
        <v>122</v>
      </c>
      <c r="AI24" s="390"/>
      <c r="AJ24" s="390"/>
      <c r="AK24" s="390"/>
      <c r="AL24" s="391"/>
      <c r="AM24" s="389">
        <v>335500</v>
      </c>
      <c r="AN24" s="390"/>
      <c r="AO24" s="390"/>
      <c r="AP24" s="390"/>
      <c r="AQ24" s="390"/>
      <c r="AR24" s="391"/>
      <c r="AS24" s="389">
        <v>2750</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5509542</v>
      </c>
      <c r="BO24" s="414"/>
      <c r="BP24" s="414"/>
      <c r="BQ24" s="414"/>
      <c r="BR24" s="414"/>
      <c r="BS24" s="414"/>
      <c r="BT24" s="414"/>
      <c r="BU24" s="415"/>
      <c r="BV24" s="413">
        <v>5664111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6100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179439</v>
      </c>
      <c r="BO25" s="409"/>
      <c r="BP25" s="409"/>
      <c r="BQ25" s="409"/>
      <c r="BR25" s="409"/>
      <c r="BS25" s="409"/>
      <c r="BT25" s="409"/>
      <c r="BU25" s="410"/>
      <c r="BV25" s="408">
        <v>243251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5500</v>
      </c>
      <c r="R26" s="390"/>
      <c r="S26" s="390"/>
      <c r="T26" s="390"/>
      <c r="U26" s="390"/>
      <c r="V26" s="391"/>
      <c r="W26" s="455"/>
      <c r="X26" s="446"/>
      <c r="Y26" s="447"/>
      <c r="Z26" s="386" t="s">
        <v>155</v>
      </c>
      <c r="AA26" s="468"/>
      <c r="AB26" s="468"/>
      <c r="AC26" s="468"/>
      <c r="AD26" s="468"/>
      <c r="AE26" s="468"/>
      <c r="AF26" s="468"/>
      <c r="AG26" s="469"/>
      <c r="AH26" s="389">
        <v>9</v>
      </c>
      <c r="AI26" s="390"/>
      <c r="AJ26" s="390"/>
      <c r="AK26" s="390"/>
      <c r="AL26" s="391"/>
      <c r="AM26" s="389">
        <v>19926</v>
      </c>
      <c r="AN26" s="390"/>
      <c r="AO26" s="390"/>
      <c r="AP26" s="390"/>
      <c r="AQ26" s="390"/>
      <c r="AR26" s="391"/>
      <c r="AS26" s="389">
        <v>2214</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3000</v>
      </c>
      <c r="R27" s="390"/>
      <c r="S27" s="390"/>
      <c r="T27" s="390"/>
      <c r="U27" s="390"/>
      <c r="V27" s="391"/>
      <c r="W27" s="455"/>
      <c r="X27" s="446"/>
      <c r="Y27" s="447"/>
      <c r="Z27" s="386" t="s">
        <v>158</v>
      </c>
      <c r="AA27" s="387"/>
      <c r="AB27" s="387"/>
      <c r="AC27" s="387"/>
      <c r="AD27" s="387"/>
      <c r="AE27" s="387"/>
      <c r="AF27" s="387"/>
      <c r="AG27" s="388"/>
      <c r="AH27" s="389">
        <v>1</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151067</v>
      </c>
      <c r="BO27" s="417"/>
      <c r="BP27" s="417"/>
      <c r="BQ27" s="417"/>
      <c r="BR27" s="417"/>
      <c r="BS27" s="417"/>
      <c r="BT27" s="417"/>
      <c r="BU27" s="418"/>
      <c r="BV27" s="416">
        <v>151067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2400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1973786</v>
      </c>
      <c r="BO28" s="409"/>
      <c r="BP28" s="409"/>
      <c r="BQ28" s="409"/>
      <c r="BR28" s="409"/>
      <c r="BS28" s="409"/>
      <c r="BT28" s="409"/>
      <c r="BU28" s="410"/>
      <c r="BV28" s="408">
        <v>1798159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10</v>
      </c>
      <c r="M29" s="390"/>
      <c r="N29" s="390"/>
      <c r="O29" s="390"/>
      <c r="P29" s="391"/>
      <c r="Q29" s="389">
        <v>2200</v>
      </c>
      <c r="R29" s="390"/>
      <c r="S29" s="390"/>
      <c r="T29" s="390"/>
      <c r="U29" s="390"/>
      <c r="V29" s="391"/>
      <c r="W29" s="456"/>
      <c r="X29" s="457"/>
      <c r="Y29" s="458"/>
      <c r="Z29" s="386" t="s">
        <v>166</v>
      </c>
      <c r="AA29" s="387"/>
      <c r="AB29" s="387"/>
      <c r="AC29" s="387"/>
      <c r="AD29" s="387"/>
      <c r="AE29" s="387"/>
      <c r="AF29" s="387"/>
      <c r="AG29" s="388"/>
      <c r="AH29" s="389">
        <v>123</v>
      </c>
      <c r="AI29" s="390"/>
      <c r="AJ29" s="390"/>
      <c r="AK29" s="390"/>
      <c r="AL29" s="391"/>
      <c r="AM29" s="389">
        <v>339637</v>
      </c>
      <c r="AN29" s="390"/>
      <c r="AO29" s="390"/>
      <c r="AP29" s="390"/>
      <c r="AQ29" s="390"/>
      <c r="AR29" s="391"/>
      <c r="AS29" s="389">
        <v>2761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989</v>
      </c>
      <c r="BO29" s="414"/>
      <c r="BP29" s="414"/>
      <c r="BQ29" s="414"/>
      <c r="BR29" s="414"/>
      <c r="BS29" s="414"/>
      <c r="BT29" s="414"/>
      <c r="BU29" s="415"/>
      <c r="BV29" s="413">
        <v>989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141315</v>
      </c>
      <c r="BO30" s="417"/>
      <c r="BP30" s="417"/>
      <c r="BQ30" s="417"/>
      <c r="BR30" s="417"/>
      <c r="BS30" s="417"/>
      <c r="BT30" s="417"/>
      <c r="BU30" s="418"/>
      <c r="BV30" s="416">
        <v>141270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勝央町国民健康保険事業勘定特別会計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勝央町水道事業会計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岡山県広域水道企業団</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（有）アグリスポット岡山</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勝央町住宅新築資金等貸付事業特別会計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勝央町介護保険特別会計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IF('各会計、関係団体の財政状況及び健全化判断比率'!B32="","",'各会計、関係団体の財政状況及び健全化判断比率'!B32)</f>
        <v>勝央町下水道事業会計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岡山県後期高齢者医療広域連合一般会計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（公財）金太郎スポーツ振興財団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勝田郡介護認定等審査会特別会計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勝央町後期高齢者医療特別会計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岡山県後期高齢者医療広域連合特別会計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勝田郡障害者地域生活支援事業特別会計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岡山県市町村総合事務組合一般会計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岡山県市町村総合事務組合貸付金特別会計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岡山県市町村総合事務組合脱退還付金特別会計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岡山県市町村総合事務組合交通災害共済特別会計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岡山県市町村税整理組合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津山広域事務組合一般会計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津山広域事務組合ふるさと振興事業特別会計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525</v>
      </c>
      <c r="D34" s="1181"/>
      <c r="E34" s="1182"/>
      <c r="F34" s="32" t="s">
        <v>526</v>
      </c>
      <c r="G34" s="33" t="s">
        <v>527</v>
      </c>
      <c r="H34" s="33" t="s">
        <v>528</v>
      </c>
      <c r="I34" s="33" t="s">
        <v>529</v>
      </c>
      <c r="J34" s="34" t="s">
        <v>530</v>
      </c>
      <c r="K34" s="22"/>
      <c r="L34" s="22"/>
      <c r="M34" s="22"/>
      <c r="N34" s="22"/>
      <c r="O34" s="22"/>
      <c r="P34" s="22"/>
    </row>
    <row r="35" spans="1:16" ht="39" customHeight="1" x14ac:dyDescent="0.15">
      <c r="A35" s="22"/>
      <c r="B35" s="35"/>
      <c r="C35" s="1175" t="s">
        <v>531</v>
      </c>
      <c r="D35" s="1176"/>
      <c r="E35" s="1177"/>
      <c r="F35" s="36">
        <v>11.4</v>
      </c>
      <c r="G35" s="37">
        <v>11.83</v>
      </c>
      <c r="H35" s="37">
        <v>9.74</v>
      </c>
      <c r="I35" s="37">
        <v>8.85</v>
      </c>
      <c r="J35" s="38">
        <v>11.84</v>
      </c>
      <c r="K35" s="22"/>
      <c r="L35" s="22"/>
      <c r="M35" s="22"/>
      <c r="N35" s="22"/>
      <c r="O35" s="22"/>
      <c r="P35" s="22"/>
    </row>
    <row r="36" spans="1:16" ht="39" customHeight="1" x14ac:dyDescent="0.15">
      <c r="A36" s="22"/>
      <c r="B36" s="35"/>
      <c r="C36" s="1175" t="s">
        <v>532</v>
      </c>
      <c r="D36" s="1176"/>
      <c r="E36" s="1177"/>
      <c r="F36" s="36" t="s">
        <v>479</v>
      </c>
      <c r="G36" s="37" t="s">
        <v>479</v>
      </c>
      <c r="H36" s="37" t="s">
        <v>479</v>
      </c>
      <c r="I36" s="37">
        <v>3.55</v>
      </c>
      <c r="J36" s="38">
        <v>5.17</v>
      </c>
      <c r="K36" s="22"/>
      <c r="L36" s="22"/>
      <c r="M36" s="22"/>
      <c r="N36" s="22"/>
      <c r="O36" s="22"/>
      <c r="P36" s="22"/>
    </row>
    <row r="37" spans="1:16" ht="39" customHeight="1" x14ac:dyDescent="0.15">
      <c r="A37" s="22"/>
      <c r="B37" s="35"/>
      <c r="C37" s="1175" t="s">
        <v>533</v>
      </c>
      <c r="D37" s="1176"/>
      <c r="E37" s="1177"/>
      <c r="F37" s="36">
        <v>9.44</v>
      </c>
      <c r="G37" s="37">
        <v>8.4600000000000009</v>
      </c>
      <c r="H37" s="37">
        <v>5.81</v>
      </c>
      <c r="I37" s="37">
        <v>4.72</v>
      </c>
      <c r="J37" s="38">
        <v>4.32</v>
      </c>
      <c r="K37" s="22"/>
      <c r="L37" s="22"/>
      <c r="M37" s="22"/>
      <c r="N37" s="22"/>
      <c r="O37" s="22"/>
      <c r="P37" s="22"/>
    </row>
    <row r="38" spans="1:16" ht="39" customHeight="1" x14ac:dyDescent="0.15">
      <c r="A38" s="22"/>
      <c r="B38" s="35"/>
      <c r="C38" s="1175" t="s">
        <v>534</v>
      </c>
      <c r="D38" s="1176"/>
      <c r="E38" s="1177"/>
      <c r="F38" s="36">
        <v>3.17</v>
      </c>
      <c r="G38" s="37">
        <v>3.32</v>
      </c>
      <c r="H38" s="37">
        <v>1.48</v>
      </c>
      <c r="I38" s="37">
        <v>3.04</v>
      </c>
      <c r="J38" s="38">
        <v>2.5299999999999998</v>
      </c>
      <c r="K38" s="22"/>
      <c r="L38" s="22"/>
      <c r="M38" s="22"/>
      <c r="N38" s="22"/>
      <c r="O38" s="22"/>
      <c r="P38" s="22"/>
    </row>
    <row r="39" spans="1:16" ht="39" customHeight="1" x14ac:dyDescent="0.15">
      <c r="A39" s="22"/>
      <c r="B39" s="35"/>
      <c r="C39" s="1175" t="s">
        <v>535</v>
      </c>
      <c r="D39" s="1176"/>
      <c r="E39" s="1177"/>
      <c r="F39" s="36">
        <v>1.34</v>
      </c>
      <c r="G39" s="37">
        <v>1.33</v>
      </c>
      <c r="H39" s="37">
        <v>0.98</v>
      </c>
      <c r="I39" s="37">
        <v>1.87</v>
      </c>
      <c r="J39" s="38">
        <v>2.33</v>
      </c>
      <c r="K39" s="22"/>
      <c r="L39" s="22"/>
      <c r="M39" s="22"/>
      <c r="N39" s="22"/>
      <c r="O39" s="22"/>
      <c r="P39" s="22"/>
    </row>
    <row r="40" spans="1:16" ht="39" customHeight="1" x14ac:dyDescent="0.15">
      <c r="A40" s="22"/>
      <c r="B40" s="35"/>
      <c r="C40" s="1175" t="s">
        <v>536</v>
      </c>
      <c r="D40" s="1176"/>
      <c r="E40" s="1177"/>
      <c r="F40" s="36">
        <v>0.01</v>
      </c>
      <c r="G40" s="37">
        <v>0</v>
      </c>
      <c r="H40" s="37">
        <v>0</v>
      </c>
      <c r="I40" s="37">
        <v>0.05</v>
      </c>
      <c r="J40" s="38">
        <v>0.05</v>
      </c>
      <c r="K40" s="22"/>
      <c r="L40" s="22"/>
      <c r="M40" s="22"/>
      <c r="N40" s="22"/>
      <c r="O40" s="22"/>
      <c r="P40" s="22"/>
    </row>
    <row r="41" spans="1:16" ht="39" customHeight="1" x14ac:dyDescent="0.15">
      <c r="A41" s="22"/>
      <c r="B41" s="35"/>
      <c r="C41" s="1175" t="s">
        <v>537</v>
      </c>
      <c r="D41" s="1176"/>
      <c r="E41" s="1177"/>
      <c r="F41" s="36">
        <v>0</v>
      </c>
      <c r="G41" s="37">
        <v>0.01</v>
      </c>
      <c r="H41" s="37">
        <v>0</v>
      </c>
      <c r="I41" s="37">
        <v>0.01</v>
      </c>
      <c r="J41" s="38">
        <v>0.04</v>
      </c>
      <c r="K41" s="22"/>
      <c r="L41" s="22"/>
      <c r="M41" s="22"/>
      <c r="N41" s="22"/>
      <c r="O41" s="22"/>
      <c r="P41" s="22"/>
    </row>
    <row r="42" spans="1:16" ht="39" customHeight="1" x14ac:dyDescent="0.15">
      <c r="A42" s="22"/>
      <c r="B42" s="39"/>
      <c r="C42" s="1175" t="s">
        <v>538</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539</v>
      </c>
      <c r="D43" s="1179"/>
      <c r="E43" s="1180"/>
      <c r="F43" s="41">
        <v>0.56999999999999995</v>
      </c>
      <c r="G43" s="42">
        <v>0.57999999999999996</v>
      </c>
      <c r="H43" s="42">
        <v>2.17</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682</v>
      </c>
      <c r="L45" s="60">
        <v>697</v>
      </c>
      <c r="M45" s="60">
        <v>694</v>
      </c>
      <c r="N45" s="60">
        <v>685</v>
      </c>
      <c r="O45" s="61">
        <v>675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362</v>
      </c>
      <c r="L48" s="64">
        <v>416</v>
      </c>
      <c r="M48" s="64">
        <v>453</v>
      </c>
      <c r="N48" s="64">
        <v>477</v>
      </c>
      <c r="O48" s="65">
        <v>500</v>
      </c>
      <c r="P48" s="48"/>
      <c r="Q48" s="48"/>
      <c r="R48" s="48"/>
      <c r="S48" s="48"/>
      <c r="T48" s="48"/>
      <c r="U48" s="48"/>
    </row>
    <row r="49" spans="1:21" ht="30.75" customHeight="1" x14ac:dyDescent="0.15">
      <c r="A49" s="48"/>
      <c r="B49" s="1193"/>
      <c r="C49" s="1194"/>
      <c r="D49" s="62"/>
      <c r="E49" s="1185" t="s">
        <v>16</v>
      </c>
      <c r="F49" s="1185"/>
      <c r="G49" s="1185"/>
      <c r="H49" s="1185"/>
      <c r="I49" s="1185"/>
      <c r="J49" s="1186"/>
      <c r="K49" s="63">
        <v>51</v>
      </c>
      <c r="L49" s="64">
        <v>42</v>
      </c>
      <c r="M49" s="64">
        <v>32</v>
      </c>
      <c r="N49" s="64">
        <v>29</v>
      </c>
      <c r="O49" s="65">
        <v>32</v>
      </c>
      <c r="P49" s="48"/>
      <c r="Q49" s="48"/>
      <c r="R49" s="48"/>
      <c r="S49" s="48"/>
      <c r="T49" s="48"/>
      <c r="U49" s="48"/>
    </row>
    <row r="50" spans="1:21" ht="30.75" customHeight="1" x14ac:dyDescent="0.15">
      <c r="A50" s="48"/>
      <c r="B50" s="1193"/>
      <c r="C50" s="1194"/>
      <c r="D50" s="62"/>
      <c r="E50" s="1185" t="s">
        <v>17</v>
      </c>
      <c r="F50" s="1185"/>
      <c r="G50" s="1185"/>
      <c r="H50" s="1185"/>
      <c r="I50" s="1185"/>
      <c r="J50" s="1186"/>
      <c r="K50" s="63">
        <v>68</v>
      </c>
      <c r="L50" s="64">
        <v>41</v>
      </c>
      <c r="M50" s="64">
        <v>23</v>
      </c>
      <c r="N50" s="64">
        <v>21</v>
      </c>
      <c r="O50" s="65">
        <v>19</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742</v>
      </c>
      <c r="L52" s="64">
        <v>743</v>
      </c>
      <c r="M52" s="64">
        <v>749</v>
      </c>
      <c r="N52" s="64">
        <v>763</v>
      </c>
      <c r="O52" s="65">
        <v>763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421</v>
      </c>
      <c r="L53" s="69">
        <v>453</v>
      </c>
      <c r="M53" s="69">
        <v>453</v>
      </c>
      <c r="N53" s="69">
        <v>449</v>
      </c>
      <c r="O53" s="70">
        <v>463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1" t="s">
        <v>24</v>
      </c>
      <c r="C41" s="1212"/>
      <c r="D41" s="81"/>
      <c r="E41" s="1213" t="s">
        <v>25</v>
      </c>
      <c r="F41" s="1213"/>
      <c r="G41" s="1213"/>
      <c r="H41" s="1214"/>
      <c r="I41" s="82">
        <v>7094</v>
      </c>
      <c r="J41" s="83">
        <v>6877</v>
      </c>
      <c r="K41" s="83">
        <v>6837</v>
      </c>
      <c r="L41" s="83">
        <v>6635</v>
      </c>
      <c r="M41" s="84">
        <v>6361</v>
      </c>
    </row>
    <row r="42" spans="2:13" ht="27.75" customHeight="1" x14ac:dyDescent="0.15">
      <c r="B42" s="1201"/>
      <c r="C42" s="1202"/>
      <c r="D42" s="85"/>
      <c r="E42" s="1205" t="s">
        <v>26</v>
      </c>
      <c r="F42" s="1205"/>
      <c r="G42" s="1205"/>
      <c r="H42" s="1206"/>
      <c r="I42" s="86">
        <v>275</v>
      </c>
      <c r="J42" s="87">
        <v>242</v>
      </c>
      <c r="K42" s="87">
        <v>213</v>
      </c>
      <c r="L42" s="87">
        <v>197</v>
      </c>
      <c r="M42" s="88">
        <v>172</v>
      </c>
    </row>
    <row r="43" spans="2:13" ht="27.75" customHeight="1" x14ac:dyDescent="0.15">
      <c r="B43" s="1201"/>
      <c r="C43" s="1202"/>
      <c r="D43" s="85"/>
      <c r="E43" s="1205" t="s">
        <v>27</v>
      </c>
      <c r="F43" s="1205"/>
      <c r="G43" s="1205"/>
      <c r="H43" s="1206"/>
      <c r="I43" s="86">
        <v>5977</v>
      </c>
      <c r="J43" s="87">
        <v>5754</v>
      </c>
      <c r="K43" s="87">
        <v>5720</v>
      </c>
      <c r="L43" s="87">
        <v>6153</v>
      </c>
      <c r="M43" s="88">
        <v>5974</v>
      </c>
    </row>
    <row r="44" spans="2:13" ht="27.75" customHeight="1" x14ac:dyDescent="0.15">
      <c r="B44" s="1201"/>
      <c r="C44" s="1202"/>
      <c r="D44" s="85"/>
      <c r="E44" s="1205" t="s">
        <v>28</v>
      </c>
      <c r="F44" s="1205"/>
      <c r="G44" s="1205"/>
      <c r="H44" s="1206"/>
      <c r="I44" s="86">
        <v>287</v>
      </c>
      <c r="J44" s="87">
        <v>270</v>
      </c>
      <c r="K44" s="87">
        <v>354</v>
      </c>
      <c r="L44" s="87">
        <v>584</v>
      </c>
      <c r="M44" s="88">
        <v>860</v>
      </c>
    </row>
    <row r="45" spans="2:13" ht="27.75" customHeight="1" x14ac:dyDescent="0.15">
      <c r="B45" s="1201"/>
      <c r="C45" s="1202"/>
      <c r="D45" s="85"/>
      <c r="E45" s="1205" t="s">
        <v>29</v>
      </c>
      <c r="F45" s="1205"/>
      <c r="G45" s="1205"/>
      <c r="H45" s="1206"/>
      <c r="I45" s="86">
        <v>1251</v>
      </c>
      <c r="J45" s="87">
        <v>1131</v>
      </c>
      <c r="K45" s="87">
        <v>1147</v>
      </c>
      <c r="L45" s="87">
        <v>1017</v>
      </c>
      <c r="M45" s="88">
        <v>976</v>
      </c>
    </row>
    <row r="46" spans="2:13" ht="27.75" customHeight="1" x14ac:dyDescent="0.15">
      <c r="B46" s="1201"/>
      <c r="C46" s="1202"/>
      <c r="D46" s="85"/>
      <c r="E46" s="1205" t="s">
        <v>30</v>
      </c>
      <c r="F46" s="1205"/>
      <c r="G46" s="1205"/>
      <c r="H46" s="1206"/>
      <c r="I46" s="86" t="s">
        <v>479</v>
      </c>
      <c r="J46" s="87" t="s">
        <v>479</v>
      </c>
      <c r="K46" s="87" t="s">
        <v>479</v>
      </c>
      <c r="L46" s="87" t="s">
        <v>479</v>
      </c>
      <c r="M46" s="88" t="s">
        <v>479</v>
      </c>
    </row>
    <row r="47" spans="2:13" ht="27.75" customHeight="1" x14ac:dyDescent="0.15">
      <c r="B47" s="1201"/>
      <c r="C47" s="1202"/>
      <c r="D47" s="85"/>
      <c r="E47" s="1205" t="s">
        <v>31</v>
      </c>
      <c r="F47" s="1205"/>
      <c r="G47" s="1205"/>
      <c r="H47" s="1206"/>
      <c r="I47" s="86" t="s">
        <v>479</v>
      </c>
      <c r="J47" s="87" t="s">
        <v>479</v>
      </c>
      <c r="K47" s="87" t="s">
        <v>479</v>
      </c>
      <c r="L47" s="87" t="s">
        <v>479</v>
      </c>
      <c r="M47" s="88" t="s">
        <v>479</v>
      </c>
    </row>
    <row r="48" spans="2:13" ht="27.75" customHeight="1" x14ac:dyDescent="0.15">
      <c r="B48" s="1203"/>
      <c r="C48" s="1204"/>
      <c r="D48" s="85"/>
      <c r="E48" s="1205" t="s">
        <v>32</v>
      </c>
      <c r="F48" s="1205"/>
      <c r="G48" s="1205"/>
      <c r="H48" s="1206"/>
      <c r="I48" s="86" t="s">
        <v>479</v>
      </c>
      <c r="J48" s="87" t="s">
        <v>479</v>
      </c>
      <c r="K48" s="87" t="s">
        <v>479</v>
      </c>
      <c r="L48" s="87" t="s">
        <v>479</v>
      </c>
      <c r="M48" s="88" t="s">
        <v>479</v>
      </c>
    </row>
    <row r="49" spans="2:13" ht="27.75" customHeight="1" x14ac:dyDescent="0.15">
      <c r="B49" s="1199" t="s">
        <v>33</v>
      </c>
      <c r="C49" s="1200"/>
      <c r="D49" s="89"/>
      <c r="E49" s="1205" t="s">
        <v>34</v>
      </c>
      <c r="F49" s="1205"/>
      <c r="G49" s="1205"/>
      <c r="H49" s="1206"/>
      <c r="I49" s="86">
        <v>1616</v>
      </c>
      <c r="J49" s="87">
        <v>1844</v>
      </c>
      <c r="K49" s="87">
        <v>2051</v>
      </c>
      <c r="L49" s="87">
        <v>1989</v>
      </c>
      <c r="M49" s="88">
        <v>2165</v>
      </c>
    </row>
    <row r="50" spans="2:13" ht="27.75" customHeight="1" x14ac:dyDescent="0.15">
      <c r="B50" s="1201"/>
      <c r="C50" s="1202"/>
      <c r="D50" s="85"/>
      <c r="E50" s="1205" t="s">
        <v>35</v>
      </c>
      <c r="F50" s="1205"/>
      <c r="G50" s="1205"/>
      <c r="H50" s="1206"/>
      <c r="I50" s="86">
        <v>47</v>
      </c>
      <c r="J50" s="87">
        <v>36</v>
      </c>
      <c r="K50" s="87">
        <v>27</v>
      </c>
      <c r="L50" s="87">
        <v>24</v>
      </c>
      <c r="M50" s="88">
        <v>16</v>
      </c>
    </row>
    <row r="51" spans="2:13" ht="27.75" customHeight="1" x14ac:dyDescent="0.15">
      <c r="B51" s="1203"/>
      <c r="C51" s="1204"/>
      <c r="D51" s="85"/>
      <c r="E51" s="1205" t="s">
        <v>36</v>
      </c>
      <c r="F51" s="1205"/>
      <c r="G51" s="1205"/>
      <c r="H51" s="1206"/>
      <c r="I51" s="86">
        <v>8700</v>
      </c>
      <c r="J51" s="87">
        <v>8649</v>
      </c>
      <c r="K51" s="87">
        <v>8402</v>
      </c>
      <c r="L51" s="87">
        <v>8279</v>
      </c>
      <c r="M51" s="88">
        <v>8002</v>
      </c>
    </row>
    <row r="52" spans="2:13" ht="27.75" customHeight="1" thickBot="1" x14ac:dyDescent="0.2">
      <c r="B52" s="1207" t="s">
        <v>37</v>
      </c>
      <c r="C52" s="1208"/>
      <c r="D52" s="90"/>
      <c r="E52" s="1209" t="s">
        <v>38</v>
      </c>
      <c r="F52" s="1209"/>
      <c r="G52" s="1209"/>
      <c r="H52" s="1210"/>
      <c r="I52" s="91">
        <v>4520</v>
      </c>
      <c r="J52" s="92">
        <v>3744</v>
      </c>
      <c r="K52" s="92">
        <v>3792</v>
      </c>
      <c r="L52" s="92">
        <v>4293</v>
      </c>
      <c r="M52" s="93">
        <v>4161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565</v>
      </c>
      <c r="I42" s="352"/>
      <c r="J42" s="352"/>
      <c r="K42" s="352"/>
      <c r="L42" s="244"/>
      <c r="M42" s="244"/>
      <c r="N42" s="244"/>
      <c r="O42" s="244"/>
    </row>
    <row r="43" spans="2:17" x14ac:dyDescent="0.15">
      <c r="B43" s="248"/>
      <c r="C43" s="244"/>
      <c r="D43" s="244"/>
      <c r="E43" s="244"/>
      <c r="F43" s="244"/>
      <c r="G43" s="1227" t="s">
        <v>574</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566</v>
      </c>
    </row>
    <row r="50" spans="1:17" x14ac:dyDescent="0.15">
      <c r="B50" s="248"/>
      <c r="C50" s="244"/>
      <c r="D50" s="244"/>
      <c r="E50" s="244"/>
      <c r="F50" s="244"/>
      <c r="G50" s="1236"/>
      <c r="H50" s="1237"/>
      <c r="I50" s="1237"/>
      <c r="J50" s="1238"/>
      <c r="K50" s="354" t="s">
        <v>519</v>
      </c>
      <c r="L50" s="354" t="s">
        <v>520</v>
      </c>
      <c r="M50" s="354" t="s">
        <v>521</v>
      </c>
      <c r="N50" s="354" t="s">
        <v>522</v>
      </c>
      <c r="O50" s="354" t="s">
        <v>523</v>
      </c>
    </row>
    <row r="51" spans="1:17" x14ac:dyDescent="0.15">
      <c r="B51" s="248"/>
      <c r="C51" s="244"/>
      <c r="D51" s="244"/>
      <c r="E51" s="244"/>
      <c r="F51" s="244"/>
      <c r="G51" s="1239" t="s">
        <v>567</v>
      </c>
      <c r="H51" s="1240"/>
      <c r="I51" s="1245" t="s">
        <v>568</v>
      </c>
      <c r="J51" s="1245"/>
      <c r="K51" s="1249"/>
      <c r="L51" s="1249"/>
      <c r="M51" s="1249"/>
      <c r="N51" s="1249"/>
      <c r="O51" s="1215">
        <v>130.30000000000001</v>
      </c>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569</v>
      </c>
      <c r="J53" s="1225"/>
      <c r="K53" s="1250"/>
      <c r="L53" s="1250"/>
      <c r="M53" s="1250"/>
      <c r="N53" s="1250"/>
      <c r="O53" s="1247">
        <v>46.4</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570</v>
      </c>
      <c r="H55" s="1220"/>
      <c r="I55" s="1225" t="s">
        <v>568</v>
      </c>
      <c r="J55" s="1225"/>
      <c r="K55" s="1249"/>
      <c r="L55" s="1249"/>
      <c r="M55" s="1249"/>
      <c r="N55" s="1249"/>
      <c r="O55" s="1215">
        <v>20.2</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569</v>
      </c>
      <c r="J57" s="1217"/>
      <c r="K57" s="1250"/>
      <c r="L57" s="1250"/>
      <c r="M57" s="1250"/>
      <c r="N57" s="1250"/>
      <c r="O57" s="1247">
        <v>47.1</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571</v>
      </c>
      <c r="C63" s="244"/>
      <c r="D63" s="244"/>
      <c r="E63" s="244"/>
      <c r="F63" s="244"/>
      <c r="G63" s="244"/>
      <c r="H63" s="244"/>
      <c r="I63" s="244"/>
      <c r="J63" s="244"/>
      <c r="K63" s="244"/>
      <c r="L63" s="244"/>
      <c r="M63" s="244"/>
      <c r="N63" s="244"/>
      <c r="O63" s="244"/>
    </row>
    <row r="64" spans="1:17" x14ac:dyDescent="0.15">
      <c r="B64" s="248"/>
      <c r="C64" s="244"/>
      <c r="D64" s="244"/>
      <c r="E64" s="244"/>
      <c r="F64" s="244"/>
      <c r="G64" s="351" t="s">
        <v>565</v>
      </c>
      <c r="I64" s="352"/>
      <c r="J64" s="352"/>
      <c r="K64" s="352"/>
      <c r="L64" s="244"/>
      <c r="M64" s="244"/>
      <c r="N64" s="244"/>
      <c r="O64" s="244"/>
    </row>
    <row r="65" spans="2:30" x14ac:dyDescent="0.15">
      <c r="B65" s="248"/>
      <c r="C65" s="244"/>
      <c r="D65" s="244"/>
      <c r="E65" s="244"/>
      <c r="F65" s="244"/>
      <c r="G65" s="1227" t="s">
        <v>575</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572</v>
      </c>
      <c r="I71" s="368"/>
      <c r="J71" s="364"/>
      <c r="K71" s="364"/>
      <c r="L71" s="365"/>
      <c r="M71" s="364"/>
      <c r="N71" s="365"/>
      <c r="O71" s="366"/>
    </row>
    <row r="72" spans="2:30" x14ac:dyDescent="0.15">
      <c r="B72" s="248"/>
      <c r="C72" s="244"/>
      <c r="D72" s="244"/>
      <c r="E72" s="244"/>
      <c r="F72" s="244"/>
      <c r="G72" s="1236"/>
      <c r="H72" s="1237"/>
      <c r="I72" s="1237"/>
      <c r="J72" s="1238"/>
      <c r="K72" s="354" t="s">
        <v>519</v>
      </c>
      <c r="L72" s="354" t="s">
        <v>520</v>
      </c>
      <c r="M72" s="354" t="s">
        <v>521</v>
      </c>
      <c r="N72" s="354" t="s">
        <v>522</v>
      </c>
      <c r="O72" s="354" t="s">
        <v>523</v>
      </c>
    </row>
    <row r="73" spans="2:30" x14ac:dyDescent="0.15">
      <c r="B73" s="248"/>
      <c r="C73" s="244"/>
      <c r="D73" s="244"/>
      <c r="E73" s="244"/>
      <c r="F73" s="244"/>
      <c r="G73" s="1239" t="s">
        <v>567</v>
      </c>
      <c r="H73" s="1240"/>
      <c r="I73" s="1245" t="s">
        <v>568</v>
      </c>
      <c r="J73" s="1245"/>
      <c r="K73" s="1226">
        <v>148.4</v>
      </c>
      <c r="L73" s="1226">
        <v>122.5</v>
      </c>
      <c r="M73" s="1215">
        <v>122.5</v>
      </c>
      <c r="N73" s="1215">
        <v>141.69999999999999</v>
      </c>
      <c r="O73" s="1215">
        <v>130.30000000000001</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573</v>
      </c>
      <c r="J75" s="1225"/>
      <c r="K75" s="1247">
        <v>15.2</v>
      </c>
      <c r="L75" s="1247">
        <v>14.8</v>
      </c>
      <c r="M75" s="1247">
        <v>14.4</v>
      </c>
      <c r="N75" s="1247">
        <v>14.7</v>
      </c>
      <c r="O75" s="1247">
        <v>14.6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570</v>
      </c>
      <c r="H77" s="1220"/>
      <c r="I77" s="1225" t="s">
        <v>568</v>
      </c>
      <c r="J77" s="1225"/>
      <c r="K77" s="1226">
        <v>28.6</v>
      </c>
      <c r="L77" s="1226">
        <v>34.299999999999997</v>
      </c>
      <c r="M77" s="1215">
        <v>24.3</v>
      </c>
      <c r="N77" s="1215">
        <v>0</v>
      </c>
      <c r="O77" s="1215">
        <v>20.2</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573</v>
      </c>
      <c r="J79" s="1217"/>
      <c r="K79" s="1218">
        <v>10.9</v>
      </c>
      <c r="L79" s="1218">
        <v>10.4</v>
      </c>
      <c r="M79" s="1218">
        <v>9.8000000000000007</v>
      </c>
      <c r="N79" s="1218">
        <v>8.5</v>
      </c>
      <c r="O79" s="1218">
        <v>9.3000000000000007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22236</v>
      </c>
      <c r="E3" s="116"/>
      <c r="F3" s="117">
        <v>72729</v>
      </c>
      <c r="G3" s="118"/>
      <c r="H3" s="119"/>
    </row>
    <row r="4" spans="1:8" x14ac:dyDescent="0.15">
      <c r="A4" s="120"/>
      <c r="B4" s="121"/>
      <c r="C4" s="122"/>
      <c r="D4" s="123">
        <v>21191</v>
      </c>
      <c r="E4" s="124"/>
      <c r="F4" s="125">
        <v>36291</v>
      </c>
      <c r="G4" s="126"/>
      <c r="H4" s="127"/>
    </row>
    <row r="5" spans="1:8" x14ac:dyDescent="0.15">
      <c r="A5" s="108" t="s">
        <v>513</v>
      </c>
      <c r="B5" s="113"/>
      <c r="C5" s="114"/>
      <c r="D5" s="115">
        <v>25517</v>
      </c>
      <c r="E5" s="116"/>
      <c r="F5" s="117">
        <v>70317</v>
      </c>
      <c r="G5" s="118"/>
      <c r="H5" s="119"/>
    </row>
    <row r="6" spans="1:8" x14ac:dyDescent="0.15">
      <c r="A6" s="120"/>
      <c r="B6" s="121"/>
      <c r="C6" s="122"/>
      <c r="D6" s="123">
        <v>21521</v>
      </c>
      <c r="E6" s="124"/>
      <c r="F6" s="125">
        <v>35725</v>
      </c>
      <c r="G6" s="126"/>
      <c r="H6" s="127"/>
    </row>
    <row r="7" spans="1:8" x14ac:dyDescent="0.15">
      <c r="A7" s="108" t="s">
        <v>514</v>
      </c>
      <c r="B7" s="113"/>
      <c r="C7" s="114"/>
      <c r="D7" s="115">
        <v>53558</v>
      </c>
      <c r="E7" s="116"/>
      <c r="F7" s="117">
        <v>105751</v>
      </c>
      <c r="G7" s="118"/>
      <c r="H7" s="119"/>
    </row>
    <row r="8" spans="1:8" x14ac:dyDescent="0.15">
      <c r="A8" s="120"/>
      <c r="B8" s="121"/>
      <c r="C8" s="122"/>
      <c r="D8" s="123">
        <v>40988</v>
      </c>
      <c r="E8" s="124"/>
      <c r="F8" s="125">
        <v>49969</v>
      </c>
      <c r="G8" s="126"/>
      <c r="H8" s="127"/>
    </row>
    <row r="9" spans="1:8" x14ac:dyDescent="0.15">
      <c r="A9" s="108" t="s">
        <v>515</v>
      </c>
      <c r="B9" s="113"/>
      <c r="C9" s="114"/>
      <c r="D9" s="115">
        <v>36408</v>
      </c>
      <c r="E9" s="116"/>
      <c r="F9" s="117">
        <v>158564</v>
      </c>
      <c r="G9" s="118"/>
      <c r="H9" s="119"/>
    </row>
    <row r="10" spans="1:8" x14ac:dyDescent="0.15">
      <c r="A10" s="120"/>
      <c r="B10" s="121"/>
      <c r="C10" s="122"/>
      <c r="D10" s="123">
        <v>10188</v>
      </c>
      <c r="E10" s="124"/>
      <c r="F10" s="125">
        <v>48412</v>
      </c>
      <c r="G10" s="126"/>
      <c r="H10" s="127"/>
    </row>
    <row r="11" spans="1:8" x14ac:dyDescent="0.15">
      <c r="A11" s="108" t="s">
        <v>516</v>
      </c>
      <c r="B11" s="113"/>
      <c r="C11" s="114"/>
      <c r="D11" s="115">
        <v>24116</v>
      </c>
      <c r="E11" s="116"/>
      <c r="F11" s="117">
        <v>106092</v>
      </c>
      <c r="G11" s="118"/>
      <c r="H11" s="119"/>
    </row>
    <row r="12" spans="1:8" x14ac:dyDescent="0.15">
      <c r="A12" s="120"/>
      <c r="B12" s="121"/>
      <c r="C12" s="128"/>
      <c r="D12" s="123">
        <v>12926</v>
      </c>
      <c r="E12" s="124"/>
      <c r="F12" s="125">
        <v>44299</v>
      </c>
      <c r="G12" s="126"/>
      <c r="H12" s="127"/>
    </row>
    <row r="13" spans="1:8" x14ac:dyDescent="0.15">
      <c r="A13" s="108"/>
      <c r="B13" s="113"/>
      <c r="C13" s="129"/>
      <c r="D13" s="130">
        <v>32367</v>
      </c>
      <c r="E13" s="131"/>
      <c r="F13" s="132">
        <v>102691</v>
      </c>
      <c r="G13" s="133"/>
      <c r="H13" s="119"/>
    </row>
    <row r="14" spans="1:8" x14ac:dyDescent="0.15">
      <c r="A14" s="120"/>
      <c r="B14" s="121"/>
      <c r="C14" s="122"/>
      <c r="D14" s="123">
        <v>21363</v>
      </c>
      <c r="E14" s="124"/>
      <c r="F14" s="125">
        <v>42939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10.18</v>
      </c>
      <c r="C19" s="134">
        <f>ROUND(VALUE(SUBSTITUTE(実質収支比率等に係る経年分析!G$48,"▲","-")),2)</f>
        <v>10.65</v>
      </c>
      <c r="D19" s="134">
        <f>ROUND(VALUE(SUBSTITUTE(実質収支比率等に係る経年分析!H$48,"▲","-")),2)</f>
        <v>8.61</v>
      </c>
      <c r="E19" s="134">
        <f>ROUND(VALUE(SUBSTITUTE(実質収支比率等に係る経年分析!I$48,"▲","-")),2)</f>
        <v>7.81</v>
      </c>
      <c r="F19" s="134">
        <f>ROUND(VALUE(SUBSTITUTE(実質収支比率等に係る経年分析!J$48,"▲","-")),2)</f>
        <v>10.88</v>
      </c>
    </row>
    <row r="20" spans="1:11" x14ac:dyDescent="0.15">
      <c r="A20" s="134" t="s">
        <v>43</v>
      </c>
      <c r="B20" s="134">
        <f>ROUND(VALUE(SUBSTITUTE(実質収支比率等に係る経年分析!F$47,"▲","-")),2)</f>
        <v>36.590000000000003</v>
      </c>
      <c r="C20" s="134">
        <f>ROUND(VALUE(SUBSTITUTE(実質収支比率等に係る経年分析!G$47,"▲","-")),2)</f>
        <v>42.26</v>
      </c>
      <c r="D20" s="134">
        <f>ROUND(VALUE(SUBSTITUTE(実質収支比率等に係る経年分析!H$47,"▲","-")),2)</f>
        <v>47.63</v>
      </c>
      <c r="E20" s="134">
        <f>ROUND(VALUE(SUBSTITUTE(実質収支比率等に係る経年分析!I$47,"▲","-")),2)</f>
        <v>47.47</v>
      </c>
      <c r="F20" s="134">
        <f>ROUND(VALUE(SUBSTITUTE(実質収支比率等に係る経年分析!J$47,"▲","-")),2)</f>
        <v>49.94</v>
      </c>
    </row>
    <row r="21" spans="1:11" x14ac:dyDescent="0.15">
      <c r="A21" s="134" t="s">
        <v>44</v>
      </c>
      <c r="B21" s="134">
        <f>IF(ISNUMBER(VALUE(SUBSTITUTE(実質収支比率等に係る経年分析!F$49,"▲","-"))),ROUND(VALUE(SUBSTITUTE(実質収支比率等に係る経年分析!F$49,"▲","-")),2),NA())</f>
        <v>9.1</v>
      </c>
      <c r="C21" s="134">
        <f>IF(ISNUMBER(VALUE(SUBSTITUTE(実質収支比率等に係る経年分析!G$49,"▲","-"))),ROUND(VALUE(SUBSTITUTE(実質収支比率等に係る経年分析!G$49,"▲","-")),2),NA())</f>
        <v>6.26</v>
      </c>
      <c r="D21" s="134">
        <f>IF(ISNUMBER(VALUE(SUBSTITUTE(実質収支比率等に係る経年分析!H$49,"▲","-"))),ROUND(VALUE(SUBSTITUTE(実質収支比率等に係る経年分析!H$49,"▲","-")),2),NA())</f>
        <v>3.97</v>
      </c>
      <c r="E21" s="134">
        <f>IF(ISNUMBER(VALUE(SUBSTITUTE(実質収支比率等に係る経年分析!I$49,"▲","-"))),ROUND(VALUE(SUBSTITUTE(実質収支比率等に係る経年分析!I$49,"▲","-")),2),NA())</f>
        <v>-1.74</v>
      </c>
      <c r="F21" s="134">
        <f>IF(ISNUMBER(VALUE(SUBSTITUTE(実質収支比率等に係る経年分析!J$49,"▲","-"))),ROUND(VALUE(SUBSTITUTE(実質収支比率等に係る経年分析!J$49,"▲","-")),2),NA())</f>
        <v>7.84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0.56999999999999995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0.57999999999999996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勝田郡介護認定等審査会特別会計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勝央町後期高齢者医療特別会計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勝央町介護保険特別会計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1.87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2.33</v>
      </c>
    </row>
    <row r="32" spans="1:11" x14ac:dyDescent="0.15">
      <c r="A32" s="135" t="str">
        <f>IF(連結実質赤字比率に係る赤字・黒字の構成分析!C$38="",NA(),連結実質赤字比率に係る赤字・黒字の構成分析!C$38)</f>
        <v>勝央町国民健康保険事業勘定特別会計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2.5299999999999998</v>
      </c>
    </row>
    <row r="33" spans="1:16" x14ac:dyDescent="0.15">
      <c r="A33" s="135" t="str">
        <f>IF(連結実質赤字比率に係る赤字・黒字の構成分析!C$37="",NA(),連結実質赤字比率に係る赤字・黒字の構成分析!C$37)</f>
        <v>勝央町水道事業会計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9.44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8.4600000000000009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4.32</v>
      </c>
    </row>
    <row r="34" spans="1:16" x14ac:dyDescent="0.15">
      <c r="A34" s="135" t="str">
        <f>IF(連結実質赤字比率に係る赤字・黒字の構成分析!C$36="",NA(),連結実質赤字比率に係る赤字・黒字の構成分析!C$36)</f>
        <v>勝央町下水道事業会計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11.84</v>
      </c>
    </row>
    <row r="36" spans="1:16" x14ac:dyDescent="0.15">
      <c r="A36" s="135" t="str">
        <f>IF(連結実質赤字比率に係る赤字・黒字の構成分析!C$34="",NA(),連結実質赤字比率に係る赤字・黒字の構成分析!C$34)</f>
        <v>勝央町住宅新築資金等貸付事業特別会計</v>
      </c>
      <c r="B36" s="135">
        <f>IF(ROUND(VALUE(SUBSTITUTE(連結実質赤字比率に係る赤字・黒字の構成分析!F$34,"▲", "-")), 2) &lt; 0, ABS(ROUND(VALUE(SUBSTITUTE(連結実質赤字比率に係る赤字・黒字の構成分析!F$34,"▲", "-")), 2)), NA())</f>
        <v>1.23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1.1599999999999999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1.0900000000000001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1.02</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742</v>
      </c>
      <c r="E42" s="136"/>
      <c r="F42" s="136"/>
      <c r="G42" s="136">
        <f>'実質公債費比率（分子）の構造'!L$52</f>
        <v>743</v>
      </c>
      <c r="H42" s="136"/>
      <c r="I42" s="136"/>
      <c r="J42" s="136">
        <f>'実質公債費比率（分子）の構造'!M$52</f>
        <v>749</v>
      </c>
      <c r="K42" s="136"/>
      <c r="L42" s="136"/>
      <c r="M42" s="136">
        <f>'実質公債費比率（分子）の構造'!N$52</f>
        <v>763</v>
      </c>
      <c r="N42" s="136"/>
      <c r="O42" s="136"/>
      <c r="P42" s="136">
        <f>'実質公債費比率（分子）の構造'!O$52</f>
        <v>763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68</v>
      </c>
      <c r="C44" s="136"/>
      <c r="D44" s="136"/>
      <c r="E44" s="136">
        <f>'実質公債費比率（分子）の構造'!L$50</f>
        <v>41</v>
      </c>
      <c r="F44" s="136"/>
      <c r="G44" s="136"/>
      <c r="H44" s="136">
        <f>'実質公債費比率（分子）の構造'!M$50</f>
        <v>23</v>
      </c>
      <c r="I44" s="136"/>
      <c r="J44" s="136"/>
      <c r="K44" s="136">
        <f>'実質公債費比率（分子）の構造'!N$50</f>
        <v>21</v>
      </c>
      <c r="L44" s="136"/>
      <c r="M44" s="136"/>
      <c r="N44" s="136">
        <f>'実質公債費比率（分子）の構造'!O$50</f>
        <v>19</v>
      </c>
      <c r="O44" s="136"/>
      <c r="P44" s="136"/>
    </row>
    <row r="45" spans="1:16" x14ac:dyDescent="0.15">
      <c r="A45" s="136" t="s">
        <v>54</v>
      </c>
      <c r="B45" s="136">
        <f>'実質公債費比率（分子）の構造'!K$49</f>
        <v>51</v>
      </c>
      <c r="C45" s="136"/>
      <c r="D45" s="136"/>
      <c r="E45" s="136">
        <f>'実質公債費比率（分子）の構造'!L$49</f>
        <v>42</v>
      </c>
      <c r="F45" s="136"/>
      <c r="G45" s="136"/>
      <c r="H45" s="136">
        <f>'実質公債費比率（分子）の構造'!M$49</f>
        <v>32</v>
      </c>
      <c r="I45" s="136"/>
      <c r="J45" s="136"/>
      <c r="K45" s="136">
        <f>'実質公債費比率（分子）の構造'!N$49</f>
        <v>29</v>
      </c>
      <c r="L45" s="136"/>
      <c r="M45" s="136"/>
      <c r="N45" s="136">
        <f>'実質公債費比率（分子）の構造'!O$49</f>
        <v>32</v>
      </c>
      <c r="O45" s="136"/>
      <c r="P45" s="136"/>
    </row>
    <row r="46" spans="1:16" x14ac:dyDescent="0.15">
      <c r="A46" s="136" t="s">
        <v>55</v>
      </c>
      <c r="B46" s="136">
        <f>'実質公債費比率（分子）の構造'!K$48</f>
        <v>362</v>
      </c>
      <c r="C46" s="136"/>
      <c r="D46" s="136"/>
      <c r="E46" s="136">
        <f>'実質公債費比率（分子）の構造'!L$48</f>
        <v>416</v>
      </c>
      <c r="F46" s="136"/>
      <c r="G46" s="136"/>
      <c r="H46" s="136">
        <f>'実質公債費比率（分子）の構造'!M$48</f>
        <v>453</v>
      </c>
      <c r="I46" s="136"/>
      <c r="J46" s="136"/>
      <c r="K46" s="136">
        <f>'実質公債費比率（分子）の構造'!N$48</f>
        <v>477</v>
      </c>
      <c r="L46" s="136"/>
      <c r="M46" s="136"/>
      <c r="N46" s="136">
        <f>'実質公債費比率（分子）の構造'!O$48</f>
        <v>500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682</v>
      </c>
      <c r="C49" s="136"/>
      <c r="D49" s="136"/>
      <c r="E49" s="136">
        <f>'実質公債費比率（分子）の構造'!L$45</f>
        <v>697</v>
      </c>
      <c r="F49" s="136"/>
      <c r="G49" s="136"/>
      <c r="H49" s="136">
        <f>'実質公債費比率（分子）の構造'!M$45</f>
        <v>694</v>
      </c>
      <c r="I49" s="136"/>
      <c r="J49" s="136"/>
      <c r="K49" s="136">
        <f>'実質公債費比率（分子）の構造'!N$45</f>
        <v>685</v>
      </c>
      <c r="L49" s="136"/>
      <c r="M49" s="136"/>
      <c r="N49" s="136">
        <f>'実質公債費比率（分子）の構造'!O$45</f>
        <v>675</v>
      </c>
      <c r="O49" s="136"/>
      <c r="P49" s="136"/>
    </row>
    <row r="50" spans="1:16" x14ac:dyDescent="0.15">
      <c r="A50" s="136" t="s">
        <v>59</v>
      </c>
      <c r="B50" s="136" t="e">
        <f>NA()</f>
        <v>#N/A</v>
      </c>
      <c r="C50" s="136">
        <f>IF(ISNUMBER('実質公債費比率（分子）の構造'!K$53),'実質公債費比率（分子）の構造'!K$53,NA())</f>
        <v>421</v>
      </c>
      <c r="D50" s="136" t="e">
        <f>NA()</f>
        <v>#N/A</v>
      </c>
      <c r="E50" s="136" t="e">
        <f>NA()</f>
        <v>#N/A</v>
      </c>
      <c r="F50" s="136">
        <f>IF(ISNUMBER('実質公債費比率（分子）の構造'!L$53),'実質公債費比率（分子）の構造'!L$53,NA())</f>
        <v>453</v>
      </c>
      <c r="G50" s="136" t="e">
        <f>NA()</f>
        <v>#N/A</v>
      </c>
      <c r="H50" s="136" t="e">
        <f>NA()</f>
        <v>#N/A</v>
      </c>
      <c r="I50" s="136">
        <f>IF(ISNUMBER('実質公債費比率（分子）の構造'!M$53),'実質公債費比率（分子）の構造'!M$53,NA())</f>
        <v>453</v>
      </c>
      <c r="J50" s="136" t="e">
        <f>NA()</f>
        <v>#N/A</v>
      </c>
      <c r="K50" s="136" t="e">
        <f>NA()</f>
        <v>#N/A</v>
      </c>
      <c r="L50" s="136">
        <f>IF(ISNUMBER('実質公債費比率（分子）の構造'!N$53),'実質公債費比率（分子）の構造'!N$53,NA())</f>
        <v>449</v>
      </c>
      <c r="M50" s="136" t="e">
        <f>NA()</f>
        <v>#N/A</v>
      </c>
      <c r="N50" s="136" t="e">
        <f>NA()</f>
        <v>#N/A</v>
      </c>
      <c r="O50" s="136">
        <f>IF(ISNUMBER('実質公債費比率（分子）の構造'!O$53),'実質公債費比率（分子）の構造'!O$53,NA())</f>
        <v>463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8700</v>
      </c>
      <c r="E56" s="135"/>
      <c r="F56" s="135"/>
      <c r="G56" s="135">
        <f>'将来負担比率（分子）の構造'!J$51</f>
        <v>8649</v>
      </c>
      <c r="H56" s="135"/>
      <c r="I56" s="135"/>
      <c r="J56" s="135">
        <f>'将来負担比率（分子）の構造'!K$51</f>
        <v>8402</v>
      </c>
      <c r="K56" s="135"/>
      <c r="L56" s="135"/>
      <c r="M56" s="135">
        <f>'将来負担比率（分子）の構造'!L$51</f>
        <v>8279</v>
      </c>
      <c r="N56" s="135"/>
      <c r="O56" s="135"/>
      <c r="P56" s="135">
        <f>'将来負担比率（分子）の構造'!M$51</f>
        <v>8002</v>
      </c>
    </row>
    <row r="57" spans="1:16" x14ac:dyDescent="0.15">
      <c r="A57" s="135" t="s">
        <v>35</v>
      </c>
      <c r="B57" s="135"/>
      <c r="C57" s="135"/>
      <c r="D57" s="135">
        <f>'将来負担比率（分子）の構造'!I$50</f>
        <v>47</v>
      </c>
      <c r="E57" s="135"/>
      <c r="F57" s="135"/>
      <c r="G57" s="135">
        <f>'将来負担比率（分子）の構造'!J$50</f>
        <v>36</v>
      </c>
      <c r="H57" s="135"/>
      <c r="I57" s="135"/>
      <c r="J57" s="135">
        <f>'将来負担比率（分子）の構造'!K$50</f>
        <v>27</v>
      </c>
      <c r="K57" s="135"/>
      <c r="L57" s="135"/>
      <c r="M57" s="135">
        <f>'将来負担比率（分子）の構造'!L$50</f>
        <v>24</v>
      </c>
      <c r="N57" s="135"/>
      <c r="O57" s="135"/>
      <c r="P57" s="135">
        <f>'将来負担比率（分子）の構造'!M$50</f>
        <v>16</v>
      </c>
    </row>
    <row r="58" spans="1:16" x14ac:dyDescent="0.15">
      <c r="A58" s="135" t="s">
        <v>34</v>
      </c>
      <c r="B58" s="135"/>
      <c r="C58" s="135"/>
      <c r="D58" s="135">
        <f>'将来負担比率（分子）の構造'!I$49</f>
        <v>1616</v>
      </c>
      <c r="E58" s="135"/>
      <c r="F58" s="135"/>
      <c r="G58" s="135">
        <f>'将来負担比率（分子）の構造'!J$49</f>
        <v>1844</v>
      </c>
      <c r="H58" s="135"/>
      <c r="I58" s="135"/>
      <c r="J58" s="135">
        <f>'将来負担比率（分子）の構造'!K$49</f>
        <v>2051</v>
      </c>
      <c r="K58" s="135"/>
      <c r="L58" s="135"/>
      <c r="M58" s="135">
        <f>'将来負担比率（分子）の構造'!L$49</f>
        <v>1989</v>
      </c>
      <c r="N58" s="135"/>
      <c r="O58" s="135"/>
      <c r="P58" s="135">
        <f>'将来負担比率（分子）の構造'!M$49</f>
        <v>2165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1251</v>
      </c>
      <c r="C62" s="135"/>
      <c r="D62" s="135"/>
      <c r="E62" s="135">
        <f>'将来負担比率（分子）の構造'!J$45</f>
        <v>1131</v>
      </c>
      <c r="F62" s="135"/>
      <c r="G62" s="135"/>
      <c r="H62" s="135">
        <f>'将来負担比率（分子）の構造'!K$45</f>
        <v>1147</v>
      </c>
      <c r="I62" s="135"/>
      <c r="J62" s="135"/>
      <c r="K62" s="135">
        <f>'将来負担比率（分子）の構造'!L$45</f>
        <v>1017</v>
      </c>
      <c r="L62" s="135"/>
      <c r="M62" s="135"/>
      <c r="N62" s="135">
        <f>'将来負担比率（分子）の構造'!M$45</f>
        <v>976</v>
      </c>
      <c r="O62" s="135"/>
      <c r="P62" s="135"/>
    </row>
    <row r="63" spans="1:16" x14ac:dyDescent="0.15">
      <c r="A63" s="135" t="s">
        <v>28</v>
      </c>
      <c r="B63" s="135">
        <f>'将来負担比率（分子）の構造'!I$44</f>
        <v>287</v>
      </c>
      <c r="C63" s="135"/>
      <c r="D63" s="135"/>
      <c r="E63" s="135">
        <f>'将来負担比率（分子）の構造'!J$44</f>
        <v>270</v>
      </c>
      <c r="F63" s="135"/>
      <c r="G63" s="135"/>
      <c r="H63" s="135">
        <f>'将来負担比率（分子）の構造'!K$44</f>
        <v>354</v>
      </c>
      <c r="I63" s="135"/>
      <c r="J63" s="135"/>
      <c r="K63" s="135">
        <f>'将来負担比率（分子）の構造'!L$44</f>
        <v>584</v>
      </c>
      <c r="L63" s="135"/>
      <c r="M63" s="135"/>
      <c r="N63" s="135">
        <f>'将来負担比率（分子）の構造'!M$44</f>
        <v>860</v>
      </c>
      <c r="O63" s="135"/>
      <c r="P63" s="135"/>
    </row>
    <row r="64" spans="1:16" x14ac:dyDescent="0.15">
      <c r="A64" s="135" t="s">
        <v>27</v>
      </c>
      <c r="B64" s="135">
        <f>'将来負担比率（分子）の構造'!I$43</f>
        <v>5977</v>
      </c>
      <c r="C64" s="135"/>
      <c r="D64" s="135"/>
      <c r="E64" s="135">
        <f>'将来負担比率（分子）の構造'!J$43</f>
        <v>5754</v>
      </c>
      <c r="F64" s="135"/>
      <c r="G64" s="135"/>
      <c r="H64" s="135">
        <f>'将来負担比率（分子）の構造'!K$43</f>
        <v>5720</v>
      </c>
      <c r="I64" s="135"/>
      <c r="J64" s="135"/>
      <c r="K64" s="135">
        <f>'将来負担比率（分子）の構造'!L$43</f>
        <v>6153</v>
      </c>
      <c r="L64" s="135"/>
      <c r="M64" s="135"/>
      <c r="N64" s="135">
        <f>'将来負担比率（分子）の構造'!M$43</f>
        <v>5974</v>
      </c>
      <c r="O64" s="135"/>
      <c r="P64" s="135"/>
    </row>
    <row r="65" spans="1:16" x14ac:dyDescent="0.15">
      <c r="A65" s="135" t="s">
        <v>26</v>
      </c>
      <c r="B65" s="135">
        <f>'将来負担比率（分子）の構造'!I$42</f>
        <v>275</v>
      </c>
      <c r="C65" s="135"/>
      <c r="D65" s="135"/>
      <c r="E65" s="135">
        <f>'将来負担比率（分子）の構造'!J$42</f>
        <v>242</v>
      </c>
      <c r="F65" s="135"/>
      <c r="G65" s="135"/>
      <c r="H65" s="135">
        <f>'将来負担比率（分子）の構造'!K$42</f>
        <v>213</v>
      </c>
      <c r="I65" s="135"/>
      <c r="J65" s="135"/>
      <c r="K65" s="135">
        <f>'将来負担比率（分子）の構造'!L$42</f>
        <v>197</v>
      </c>
      <c r="L65" s="135"/>
      <c r="M65" s="135"/>
      <c r="N65" s="135">
        <f>'将来負担比率（分子）の構造'!M$42</f>
        <v>172</v>
      </c>
      <c r="O65" s="135"/>
      <c r="P65" s="135"/>
    </row>
    <row r="66" spans="1:16" x14ac:dyDescent="0.15">
      <c r="A66" s="135" t="s">
        <v>25</v>
      </c>
      <c r="B66" s="135">
        <f>'将来負担比率（分子）の構造'!I$41</f>
        <v>7094</v>
      </c>
      <c r="C66" s="135"/>
      <c r="D66" s="135"/>
      <c r="E66" s="135">
        <f>'将来負担比率（分子）の構造'!J$41</f>
        <v>6877</v>
      </c>
      <c r="F66" s="135"/>
      <c r="G66" s="135"/>
      <c r="H66" s="135">
        <f>'将来負担比率（分子）の構造'!K$41</f>
        <v>6837</v>
      </c>
      <c r="I66" s="135"/>
      <c r="J66" s="135"/>
      <c r="K66" s="135">
        <f>'将来負担比率（分子）の構造'!L$41</f>
        <v>6635</v>
      </c>
      <c r="L66" s="135"/>
      <c r="M66" s="135"/>
      <c r="N66" s="135">
        <f>'将来負担比率（分子）の構造'!M$41</f>
        <v>6361</v>
      </c>
      <c r="O66" s="135"/>
      <c r="P66" s="135"/>
    </row>
    <row r="67" spans="1:16" x14ac:dyDescent="0.15">
      <c r="A67" s="135" t="s">
        <v>63</v>
      </c>
      <c r="B67" s="135" t="e">
        <f>NA()</f>
        <v>#N/A</v>
      </c>
      <c r="C67" s="135">
        <f>IF(ISNUMBER('将来負担比率（分子）の構造'!I$52), IF('将来負担比率（分子）の構造'!I$52 &lt; 0, 0, '将来負担比率（分子）の構造'!I$52), NA())</f>
        <v>4520</v>
      </c>
      <c r="D67" s="135" t="e">
        <f>NA()</f>
        <v>#N/A</v>
      </c>
      <c r="E67" s="135" t="e">
        <f>NA()</f>
        <v>#N/A</v>
      </c>
      <c r="F67" s="135">
        <f>IF(ISNUMBER('将来負担比率（分子）の構造'!J$52), IF('将来負担比率（分子）の構造'!J$52 &lt; 0, 0, '将来負担比率（分子）の構造'!J$52), NA())</f>
        <v>3744</v>
      </c>
      <c r="G67" s="135" t="e">
        <f>NA()</f>
        <v>#N/A</v>
      </c>
      <c r="H67" s="135" t="e">
        <f>NA()</f>
        <v>#N/A</v>
      </c>
      <c r="I67" s="135">
        <f>IF(ISNUMBER('将来負担比率（分子）の構造'!K$52), IF('将来負担比率（分子）の構造'!K$52 &lt; 0, 0, '将来負担比率（分子）の構造'!K$52), NA())</f>
        <v>3792</v>
      </c>
      <c r="J67" s="135" t="e">
        <f>NA()</f>
        <v>#N/A</v>
      </c>
      <c r="K67" s="135" t="e">
        <f>NA()</f>
        <v>#N/A</v>
      </c>
      <c r="L67" s="135">
        <f>IF(ISNUMBER('将来負担比率（分子）の構造'!L$52), IF('将来負担比率（分子）の構造'!L$52 &lt; 0, 0, '将来負担比率（分子）の構造'!L$52), NA())</f>
        <v>4293</v>
      </c>
      <c r="M67" s="135" t="e">
        <f>NA()</f>
        <v>#N/A</v>
      </c>
      <c r="N67" s="135" t="e">
        <f>NA()</f>
        <v>#N/A</v>
      </c>
      <c r="O67" s="135">
        <f>IF(ISNUMBER('将来負担比率（分子）の構造'!M$52), IF('将来負担比率（分子）の構造'!M$52 &lt; 0, 0, '将来負担比率（分子）の構造'!M$52), NA())</f>
        <v>4161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1862231</v>
      </c>
      <c r="S5" s="669"/>
      <c r="T5" s="669"/>
      <c r="U5" s="669"/>
      <c r="V5" s="669"/>
      <c r="W5" s="669"/>
      <c r="X5" s="669"/>
      <c r="Y5" s="716"/>
      <c r="Z5" s="729">
        <v>32.700000000000003</v>
      </c>
      <c r="AA5" s="729"/>
      <c r="AB5" s="729"/>
      <c r="AC5" s="729"/>
      <c r="AD5" s="730">
        <v>1862231</v>
      </c>
      <c r="AE5" s="730"/>
      <c r="AF5" s="730"/>
      <c r="AG5" s="730"/>
      <c r="AH5" s="730"/>
      <c r="AI5" s="730"/>
      <c r="AJ5" s="730"/>
      <c r="AK5" s="730"/>
      <c r="AL5" s="717">
        <v>48.9</v>
      </c>
      <c r="AM5" s="686"/>
      <c r="AN5" s="686"/>
      <c r="AO5" s="718"/>
      <c r="AP5" s="705" t="s">
        <v>205</v>
      </c>
      <c r="AQ5" s="706"/>
      <c r="AR5" s="706"/>
      <c r="AS5" s="706"/>
      <c r="AT5" s="706"/>
      <c r="AU5" s="706"/>
      <c r="AV5" s="706"/>
      <c r="AW5" s="706"/>
      <c r="AX5" s="706"/>
      <c r="AY5" s="706"/>
      <c r="AZ5" s="706"/>
      <c r="BA5" s="706"/>
      <c r="BB5" s="706"/>
      <c r="BC5" s="706"/>
      <c r="BD5" s="706"/>
      <c r="BE5" s="706"/>
      <c r="BF5" s="707"/>
      <c r="BG5" s="618">
        <v>1862231</v>
      </c>
      <c r="BH5" s="619"/>
      <c r="BI5" s="619"/>
      <c r="BJ5" s="619"/>
      <c r="BK5" s="619"/>
      <c r="BL5" s="619"/>
      <c r="BM5" s="619"/>
      <c r="BN5" s="620"/>
      <c r="BO5" s="671">
        <v>100</v>
      </c>
      <c r="BP5" s="671"/>
      <c r="BQ5" s="671"/>
      <c r="BR5" s="671"/>
      <c r="BS5" s="672">
        <v>52122</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61840</v>
      </c>
      <c r="S6" s="619"/>
      <c r="T6" s="619"/>
      <c r="U6" s="619"/>
      <c r="V6" s="619"/>
      <c r="W6" s="619"/>
      <c r="X6" s="619"/>
      <c r="Y6" s="620"/>
      <c r="Z6" s="671">
        <v>1.1000000000000001</v>
      </c>
      <c r="AA6" s="671"/>
      <c r="AB6" s="671"/>
      <c r="AC6" s="671"/>
      <c r="AD6" s="672">
        <v>61840</v>
      </c>
      <c r="AE6" s="672"/>
      <c r="AF6" s="672"/>
      <c r="AG6" s="672"/>
      <c r="AH6" s="672"/>
      <c r="AI6" s="672"/>
      <c r="AJ6" s="672"/>
      <c r="AK6" s="672"/>
      <c r="AL6" s="641">
        <v>1.6</v>
      </c>
      <c r="AM6" s="673"/>
      <c r="AN6" s="673"/>
      <c r="AO6" s="674"/>
      <c r="AP6" s="615" t="s">
        <v>210</v>
      </c>
      <c r="AQ6" s="616"/>
      <c r="AR6" s="616"/>
      <c r="AS6" s="616"/>
      <c r="AT6" s="616"/>
      <c r="AU6" s="616"/>
      <c r="AV6" s="616"/>
      <c r="AW6" s="616"/>
      <c r="AX6" s="616"/>
      <c r="AY6" s="616"/>
      <c r="AZ6" s="616"/>
      <c r="BA6" s="616"/>
      <c r="BB6" s="616"/>
      <c r="BC6" s="616"/>
      <c r="BD6" s="616"/>
      <c r="BE6" s="616"/>
      <c r="BF6" s="617"/>
      <c r="BG6" s="618">
        <v>1862231</v>
      </c>
      <c r="BH6" s="619"/>
      <c r="BI6" s="619"/>
      <c r="BJ6" s="619"/>
      <c r="BK6" s="619"/>
      <c r="BL6" s="619"/>
      <c r="BM6" s="619"/>
      <c r="BN6" s="620"/>
      <c r="BO6" s="671">
        <v>100</v>
      </c>
      <c r="BP6" s="671"/>
      <c r="BQ6" s="671"/>
      <c r="BR6" s="671"/>
      <c r="BS6" s="672">
        <v>52122</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84474</v>
      </c>
      <c r="CS6" s="619"/>
      <c r="CT6" s="619"/>
      <c r="CU6" s="619"/>
      <c r="CV6" s="619"/>
      <c r="CW6" s="619"/>
      <c r="CX6" s="619"/>
      <c r="CY6" s="620"/>
      <c r="CZ6" s="671">
        <v>1.6</v>
      </c>
      <c r="DA6" s="671"/>
      <c r="DB6" s="671"/>
      <c r="DC6" s="671"/>
      <c r="DD6" s="624" t="s">
        <v>212</v>
      </c>
      <c r="DE6" s="619"/>
      <c r="DF6" s="619"/>
      <c r="DG6" s="619"/>
      <c r="DH6" s="619"/>
      <c r="DI6" s="619"/>
      <c r="DJ6" s="619"/>
      <c r="DK6" s="619"/>
      <c r="DL6" s="619"/>
      <c r="DM6" s="619"/>
      <c r="DN6" s="619"/>
      <c r="DO6" s="619"/>
      <c r="DP6" s="620"/>
      <c r="DQ6" s="624">
        <v>84474</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2591</v>
      </c>
      <c r="S7" s="619"/>
      <c r="T7" s="619"/>
      <c r="U7" s="619"/>
      <c r="V7" s="619"/>
      <c r="W7" s="619"/>
      <c r="X7" s="619"/>
      <c r="Y7" s="620"/>
      <c r="Z7" s="671">
        <v>0</v>
      </c>
      <c r="AA7" s="671"/>
      <c r="AB7" s="671"/>
      <c r="AC7" s="671"/>
      <c r="AD7" s="672">
        <v>2591</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724133</v>
      </c>
      <c r="BH7" s="619"/>
      <c r="BI7" s="619"/>
      <c r="BJ7" s="619"/>
      <c r="BK7" s="619"/>
      <c r="BL7" s="619"/>
      <c r="BM7" s="619"/>
      <c r="BN7" s="620"/>
      <c r="BO7" s="671">
        <v>38.9</v>
      </c>
      <c r="BP7" s="671"/>
      <c r="BQ7" s="671"/>
      <c r="BR7" s="671"/>
      <c r="BS7" s="672">
        <v>52122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749213</v>
      </c>
      <c r="CS7" s="619"/>
      <c r="CT7" s="619"/>
      <c r="CU7" s="619"/>
      <c r="CV7" s="619"/>
      <c r="CW7" s="619"/>
      <c r="CX7" s="619"/>
      <c r="CY7" s="620"/>
      <c r="CZ7" s="671">
        <v>14.2</v>
      </c>
      <c r="DA7" s="671"/>
      <c r="DB7" s="671"/>
      <c r="DC7" s="671"/>
      <c r="DD7" s="624">
        <v>3715</v>
      </c>
      <c r="DE7" s="619"/>
      <c r="DF7" s="619"/>
      <c r="DG7" s="619"/>
      <c r="DH7" s="619"/>
      <c r="DI7" s="619"/>
      <c r="DJ7" s="619"/>
      <c r="DK7" s="619"/>
      <c r="DL7" s="619"/>
      <c r="DM7" s="619"/>
      <c r="DN7" s="619"/>
      <c r="DO7" s="619"/>
      <c r="DP7" s="620"/>
      <c r="DQ7" s="624">
        <v>646056</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7809</v>
      </c>
      <c r="S8" s="619"/>
      <c r="T8" s="619"/>
      <c r="U8" s="619"/>
      <c r="V8" s="619"/>
      <c r="W8" s="619"/>
      <c r="X8" s="619"/>
      <c r="Y8" s="620"/>
      <c r="Z8" s="671">
        <v>0.1</v>
      </c>
      <c r="AA8" s="671"/>
      <c r="AB8" s="671"/>
      <c r="AC8" s="671"/>
      <c r="AD8" s="672">
        <v>7809</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18368</v>
      </c>
      <c r="BH8" s="619"/>
      <c r="BI8" s="619"/>
      <c r="BJ8" s="619"/>
      <c r="BK8" s="619"/>
      <c r="BL8" s="619"/>
      <c r="BM8" s="619"/>
      <c r="BN8" s="620"/>
      <c r="BO8" s="671">
        <v>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1584480</v>
      </c>
      <c r="CS8" s="619"/>
      <c r="CT8" s="619"/>
      <c r="CU8" s="619"/>
      <c r="CV8" s="619"/>
      <c r="CW8" s="619"/>
      <c r="CX8" s="619"/>
      <c r="CY8" s="620"/>
      <c r="CZ8" s="671">
        <v>30.1</v>
      </c>
      <c r="DA8" s="671"/>
      <c r="DB8" s="671"/>
      <c r="DC8" s="671"/>
      <c r="DD8" s="624">
        <v>713</v>
      </c>
      <c r="DE8" s="619"/>
      <c r="DF8" s="619"/>
      <c r="DG8" s="619"/>
      <c r="DH8" s="619"/>
      <c r="DI8" s="619"/>
      <c r="DJ8" s="619"/>
      <c r="DK8" s="619"/>
      <c r="DL8" s="619"/>
      <c r="DM8" s="619"/>
      <c r="DN8" s="619"/>
      <c r="DO8" s="619"/>
      <c r="DP8" s="620"/>
      <c r="DQ8" s="624">
        <v>980052</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7129</v>
      </c>
      <c r="S9" s="619"/>
      <c r="T9" s="619"/>
      <c r="U9" s="619"/>
      <c r="V9" s="619"/>
      <c r="W9" s="619"/>
      <c r="X9" s="619"/>
      <c r="Y9" s="620"/>
      <c r="Z9" s="671">
        <v>0.1</v>
      </c>
      <c r="AA9" s="671"/>
      <c r="AB9" s="671"/>
      <c r="AC9" s="671"/>
      <c r="AD9" s="672">
        <v>7129</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378135</v>
      </c>
      <c r="BH9" s="619"/>
      <c r="BI9" s="619"/>
      <c r="BJ9" s="619"/>
      <c r="BK9" s="619"/>
      <c r="BL9" s="619"/>
      <c r="BM9" s="619"/>
      <c r="BN9" s="620"/>
      <c r="BO9" s="671">
        <v>20.3</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454203</v>
      </c>
      <c r="CS9" s="619"/>
      <c r="CT9" s="619"/>
      <c r="CU9" s="619"/>
      <c r="CV9" s="619"/>
      <c r="CW9" s="619"/>
      <c r="CX9" s="619"/>
      <c r="CY9" s="620"/>
      <c r="CZ9" s="671">
        <v>8.6</v>
      </c>
      <c r="DA9" s="671"/>
      <c r="DB9" s="671"/>
      <c r="DC9" s="671"/>
      <c r="DD9" s="624">
        <v>13150</v>
      </c>
      <c r="DE9" s="619"/>
      <c r="DF9" s="619"/>
      <c r="DG9" s="619"/>
      <c r="DH9" s="619"/>
      <c r="DI9" s="619"/>
      <c r="DJ9" s="619"/>
      <c r="DK9" s="619"/>
      <c r="DL9" s="619"/>
      <c r="DM9" s="619"/>
      <c r="DN9" s="619"/>
      <c r="DO9" s="619"/>
      <c r="DP9" s="620"/>
      <c r="DQ9" s="624">
        <v>400819</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225092</v>
      </c>
      <c r="S10" s="619"/>
      <c r="T10" s="619"/>
      <c r="U10" s="619"/>
      <c r="V10" s="619"/>
      <c r="W10" s="619"/>
      <c r="X10" s="619"/>
      <c r="Y10" s="620"/>
      <c r="Z10" s="671">
        <v>4</v>
      </c>
      <c r="AA10" s="671"/>
      <c r="AB10" s="671"/>
      <c r="AC10" s="671"/>
      <c r="AD10" s="672">
        <v>225092</v>
      </c>
      <c r="AE10" s="672"/>
      <c r="AF10" s="672"/>
      <c r="AG10" s="672"/>
      <c r="AH10" s="672"/>
      <c r="AI10" s="672"/>
      <c r="AJ10" s="672"/>
      <c r="AK10" s="672"/>
      <c r="AL10" s="641">
        <v>5.9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41054</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5500</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286576</v>
      </c>
      <c r="BH11" s="619"/>
      <c r="BI11" s="619"/>
      <c r="BJ11" s="619"/>
      <c r="BK11" s="619"/>
      <c r="BL11" s="619"/>
      <c r="BM11" s="619"/>
      <c r="BN11" s="620"/>
      <c r="BO11" s="671">
        <v>15.4</v>
      </c>
      <c r="BP11" s="671"/>
      <c r="BQ11" s="671"/>
      <c r="BR11" s="671"/>
      <c r="BS11" s="624">
        <v>52122</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250149</v>
      </c>
      <c r="CS11" s="619"/>
      <c r="CT11" s="619"/>
      <c r="CU11" s="619"/>
      <c r="CV11" s="619"/>
      <c r="CW11" s="619"/>
      <c r="CX11" s="619"/>
      <c r="CY11" s="620"/>
      <c r="CZ11" s="671">
        <v>4.8</v>
      </c>
      <c r="DA11" s="671"/>
      <c r="DB11" s="671"/>
      <c r="DC11" s="671"/>
      <c r="DD11" s="624">
        <v>66759</v>
      </c>
      <c r="DE11" s="619"/>
      <c r="DF11" s="619"/>
      <c r="DG11" s="619"/>
      <c r="DH11" s="619"/>
      <c r="DI11" s="619"/>
      <c r="DJ11" s="619"/>
      <c r="DK11" s="619"/>
      <c r="DL11" s="619"/>
      <c r="DM11" s="619"/>
      <c r="DN11" s="619"/>
      <c r="DO11" s="619"/>
      <c r="DP11" s="620"/>
      <c r="DQ11" s="624">
        <v>162040</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1014786</v>
      </c>
      <c r="BH12" s="619"/>
      <c r="BI12" s="619"/>
      <c r="BJ12" s="619"/>
      <c r="BK12" s="619"/>
      <c r="BL12" s="619"/>
      <c r="BM12" s="619"/>
      <c r="BN12" s="620"/>
      <c r="BO12" s="671">
        <v>54.5</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41769</v>
      </c>
      <c r="CS12" s="619"/>
      <c r="CT12" s="619"/>
      <c r="CU12" s="619"/>
      <c r="CV12" s="619"/>
      <c r="CW12" s="619"/>
      <c r="CX12" s="619"/>
      <c r="CY12" s="620"/>
      <c r="CZ12" s="671">
        <v>0.8</v>
      </c>
      <c r="DA12" s="671"/>
      <c r="DB12" s="671"/>
      <c r="DC12" s="671"/>
      <c r="DD12" s="624" t="s">
        <v>108</v>
      </c>
      <c r="DE12" s="619"/>
      <c r="DF12" s="619"/>
      <c r="DG12" s="619"/>
      <c r="DH12" s="619"/>
      <c r="DI12" s="619"/>
      <c r="DJ12" s="619"/>
      <c r="DK12" s="619"/>
      <c r="DL12" s="619"/>
      <c r="DM12" s="619"/>
      <c r="DN12" s="619"/>
      <c r="DO12" s="619"/>
      <c r="DP12" s="620"/>
      <c r="DQ12" s="624">
        <v>38403</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10708</v>
      </c>
      <c r="S13" s="619"/>
      <c r="T13" s="619"/>
      <c r="U13" s="619"/>
      <c r="V13" s="619"/>
      <c r="W13" s="619"/>
      <c r="X13" s="619"/>
      <c r="Y13" s="620"/>
      <c r="Z13" s="671">
        <v>0.2</v>
      </c>
      <c r="AA13" s="671"/>
      <c r="AB13" s="671"/>
      <c r="AC13" s="671"/>
      <c r="AD13" s="672">
        <v>10708</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1013223</v>
      </c>
      <c r="BH13" s="619"/>
      <c r="BI13" s="619"/>
      <c r="BJ13" s="619"/>
      <c r="BK13" s="619"/>
      <c r="BL13" s="619"/>
      <c r="BM13" s="619"/>
      <c r="BN13" s="620"/>
      <c r="BO13" s="671">
        <v>54.4</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780216</v>
      </c>
      <c r="CS13" s="619"/>
      <c r="CT13" s="619"/>
      <c r="CU13" s="619"/>
      <c r="CV13" s="619"/>
      <c r="CW13" s="619"/>
      <c r="CX13" s="619"/>
      <c r="CY13" s="620"/>
      <c r="CZ13" s="671">
        <v>14.8</v>
      </c>
      <c r="DA13" s="671"/>
      <c r="DB13" s="671"/>
      <c r="DC13" s="671"/>
      <c r="DD13" s="624">
        <v>154250</v>
      </c>
      <c r="DE13" s="619"/>
      <c r="DF13" s="619"/>
      <c r="DG13" s="619"/>
      <c r="DH13" s="619"/>
      <c r="DI13" s="619"/>
      <c r="DJ13" s="619"/>
      <c r="DK13" s="619"/>
      <c r="DL13" s="619"/>
      <c r="DM13" s="619"/>
      <c r="DN13" s="619"/>
      <c r="DO13" s="619"/>
      <c r="DP13" s="620"/>
      <c r="DQ13" s="624">
        <v>708846</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34176</v>
      </c>
      <c r="BH14" s="619"/>
      <c r="BI14" s="619"/>
      <c r="BJ14" s="619"/>
      <c r="BK14" s="619"/>
      <c r="BL14" s="619"/>
      <c r="BM14" s="619"/>
      <c r="BN14" s="620"/>
      <c r="BO14" s="671">
        <v>1.8</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162060</v>
      </c>
      <c r="CS14" s="619"/>
      <c r="CT14" s="619"/>
      <c r="CU14" s="619"/>
      <c r="CV14" s="619"/>
      <c r="CW14" s="619"/>
      <c r="CX14" s="619"/>
      <c r="CY14" s="620"/>
      <c r="CZ14" s="671">
        <v>3.1</v>
      </c>
      <c r="DA14" s="671"/>
      <c r="DB14" s="671"/>
      <c r="DC14" s="671"/>
      <c r="DD14" s="624" t="s">
        <v>108</v>
      </c>
      <c r="DE14" s="619"/>
      <c r="DF14" s="619"/>
      <c r="DG14" s="619"/>
      <c r="DH14" s="619"/>
      <c r="DI14" s="619"/>
      <c r="DJ14" s="619"/>
      <c r="DK14" s="619"/>
      <c r="DL14" s="619"/>
      <c r="DM14" s="619"/>
      <c r="DN14" s="619"/>
      <c r="DO14" s="619"/>
      <c r="DP14" s="620"/>
      <c r="DQ14" s="624">
        <v>162041</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7593</v>
      </c>
      <c r="S15" s="619"/>
      <c r="T15" s="619"/>
      <c r="U15" s="619"/>
      <c r="V15" s="619"/>
      <c r="W15" s="619"/>
      <c r="X15" s="619"/>
      <c r="Y15" s="620"/>
      <c r="Z15" s="671">
        <v>0.1</v>
      </c>
      <c r="AA15" s="671"/>
      <c r="AB15" s="671"/>
      <c r="AC15" s="671"/>
      <c r="AD15" s="672">
        <v>7593</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89136</v>
      </c>
      <c r="BH15" s="619"/>
      <c r="BI15" s="619"/>
      <c r="BJ15" s="619"/>
      <c r="BK15" s="619"/>
      <c r="BL15" s="619"/>
      <c r="BM15" s="619"/>
      <c r="BN15" s="620"/>
      <c r="BO15" s="671">
        <v>4.8</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464253</v>
      </c>
      <c r="CS15" s="619"/>
      <c r="CT15" s="619"/>
      <c r="CU15" s="619"/>
      <c r="CV15" s="619"/>
      <c r="CW15" s="619"/>
      <c r="CX15" s="619"/>
      <c r="CY15" s="620"/>
      <c r="CZ15" s="671">
        <v>8.8000000000000007</v>
      </c>
      <c r="DA15" s="671"/>
      <c r="DB15" s="671"/>
      <c r="DC15" s="671"/>
      <c r="DD15" s="624">
        <v>34040</v>
      </c>
      <c r="DE15" s="619"/>
      <c r="DF15" s="619"/>
      <c r="DG15" s="619"/>
      <c r="DH15" s="619"/>
      <c r="DI15" s="619"/>
      <c r="DJ15" s="619"/>
      <c r="DK15" s="619"/>
      <c r="DL15" s="619"/>
      <c r="DM15" s="619"/>
      <c r="DN15" s="619"/>
      <c r="DO15" s="619"/>
      <c r="DP15" s="620"/>
      <c r="DQ15" s="624">
        <v>425105</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1810811</v>
      </c>
      <c r="S16" s="619"/>
      <c r="T16" s="619"/>
      <c r="U16" s="619"/>
      <c r="V16" s="619"/>
      <c r="W16" s="619"/>
      <c r="X16" s="619"/>
      <c r="Y16" s="620"/>
      <c r="Z16" s="671">
        <v>31.8</v>
      </c>
      <c r="AA16" s="671"/>
      <c r="AB16" s="671"/>
      <c r="AC16" s="671"/>
      <c r="AD16" s="672">
        <v>1615236</v>
      </c>
      <c r="AE16" s="672"/>
      <c r="AF16" s="672"/>
      <c r="AG16" s="672"/>
      <c r="AH16" s="672"/>
      <c r="AI16" s="672"/>
      <c r="AJ16" s="672"/>
      <c r="AK16" s="672"/>
      <c r="AL16" s="641">
        <v>42.4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11095</v>
      </c>
      <c r="CS16" s="619"/>
      <c r="CT16" s="619"/>
      <c r="CU16" s="619"/>
      <c r="CV16" s="619"/>
      <c r="CW16" s="619"/>
      <c r="CX16" s="619"/>
      <c r="CY16" s="620"/>
      <c r="CZ16" s="671">
        <v>0.2</v>
      </c>
      <c r="DA16" s="671"/>
      <c r="DB16" s="671"/>
      <c r="DC16" s="671"/>
      <c r="DD16" s="624" t="s">
        <v>108</v>
      </c>
      <c r="DE16" s="619"/>
      <c r="DF16" s="619"/>
      <c r="DG16" s="619"/>
      <c r="DH16" s="619"/>
      <c r="DI16" s="619"/>
      <c r="DJ16" s="619"/>
      <c r="DK16" s="619"/>
      <c r="DL16" s="619"/>
      <c r="DM16" s="619"/>
      <c r="DN16" s="619"/>
      <c r="DO16" s="619"/>
      <c r="DP16" s="620"/>
      <c r="DQ16" s="624">
        <v>2847</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1615236</v>
      </c>
      <c r="S17" s="619"/>
      <c r="T17" s="619"/>
      <c r="U17" s="619"/>
      <c r="V17" s="619"/>
      <c r="W17" s="619"/>
      <c r="X17" s="619"/>
      <c r="Y17" s="620"/>
      <c r="Z17" s="671">
        <v>28.4</v>
      </c>
      <c r="AA17" s="671"/>
      <c r="AB17" s="671"/>
      <c r="AC17" s="671"/>
      <c r="AD17" s="672">
        <v>1615236</v>
      </c>
      <c r="AE17" s="672"/>
      <c r="AF17" s="672"/>
      <c r="AG17" s="672"/>
      <c r="AH17" s="672"/>
      <c r="AI17" s="672"/>
      <c r="AJ17" s="672"/>
      <c r="AK17" s="672"/>
      <c r="AL17" s="641">
        <v>42.4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674823</v>
      </c>
      <c r="CS17" s="619"/>
      <c r="CT17" s="619"/>
      <c r="CU17" s="619"/>
      <c r="CV17" s="619"/>
      <c r="CW17" s="619"/>
      <c r="CX17" s="619"/>
      <c r="CY17" s="620"/>
      <c r="CZ17" s="671">
        <v>12.8</v>
      </c>
      <c r="DA17" s="671"/>
      <c r="DB17" s="671"/>
      <c r="DC17" s="671"/>
      <c r="DD17" s="624" t="s">
        <v>108</v>
      </c>
      <c r="DE17" s="619"/>
      <c r="DF17" s="619"/>
      <c r="DG17" s="619"/>
      <c r="DH17" s="619"/>
      <c r="DI17" s="619"/>
      <c r="DJ17" s="619"/>
      <c r="DK17" s="619"/>
      <c r="DL17" s="619"/>
      <c r="DM17" s="619"/>
      <c r="DN17" s="619"/>
      <c r="DO17" s="619"/>
      <c r="DP17" s="620"/>
      <c r="DQ17" s="624">
        <v>672505</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195575</v>
      </c>
      <c r="S18" s="619"/>
      <c r="T18" s="619"/>
      <c r="U18" s="619"/>
      <c r="V18" s="619"/>
      <c r="W18" s="619"/>
      <c r="X18" s="619"/>
      <c r="Y18" s="620"/>
      <c r="Z18" s="671">
        <v>3.4</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3995804</v>
      </c>
      <c r="S20" s="619"/>
      <c r="T20" s="619"/>
      <c r="U20" s="619"/>
      <c r="V20" s="619"/>
      <c r="W20" s="619"/>
      <c r="X20" s="619"/>
      <c r="Y20" s="620"/>
      <c r="Z20" s="671">
        <v>70.2</v>
      </c>
      <c r="AA20" s="671"/>
      <c r="AB20" s="671"/>
      <c r="AC20" s="671"/>
      <c r="AD20" s="672">
        <v>3800229</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5262235</v>
      </c>
      <c r="CS20" s="619"/>
      <c r="CT20" s="619"/>
      <c r="CU20" s="619"/>
      <c r="CV20" s="619"/>
      <c r="CW20" s="619"/>
      <c r="CX20" s="619"/>
      <c r="CY20" s="620"/>
      <c r="CZ20" s="671">
        <v>100</v>
      </c>
      <c r="DA20" s="671"/>
      <c r="DB20" s="671"/>
      <c r="DC20" s="671"/>
      <c r="DD20" s="624">
        <v>272627</v>
      </c>
      <c r="DE20" s="619"/>
      <c r="DF20" s="619"/>
      <c r="DG20" s="619"/>
      <c r="DH20" s="619"/>
      <c r="DI20" s="619"/>
      <c r="DJ20" s="619"/>
      <c r="DK20" s="619"/>
      <c r="DL20" s="619"/>
      <c r="DM20" s="619"/>
      <c r="DN20" s="619"/>
      <c r="DO20" s="619"/>
      <c r="DP20" s="620"/>
      <c r="DQ20" s="624">
        <v>4283188</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1607</v>
      </c>
      <c r="S21" s="619"/>
      <c r="T21" s="619"/>
      <c r="U21" s="619"/>
      <c r="V21" s="619"/>
      <c r="W21" s="619"/>
      <c r="X21" s="619"/>
      <c r="Y21" s="620"/>
      <c r="Z21" s="671">
        <v>0</v>
      </c>
      <c r="AA21" s="671"/>
      <c r="AB21" s="671"/>
      <c r="AC21" s="671"/>
      <c r="AD21" s="672">
        <v>1607</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58139</v>
      </c>
      <c r="S22" s="619"/>
      <c r="T22" s="619"/>
      <c r="U22" s="619"/>
      <c r="V22" s="619"/>
      <c r="W22" s="619"/>
      <c r="X22" s="619"/>
      <c r="Y22" s="620"/>
      <c r="Z22" s="671">
        <v>1</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124834</v>
      </c>
      <c r="S23" s="619"/>
      <c r="T23" s="619"/>
      <c r="U23" s="619"/>
      <c r="V23" s="619"/>
      <c r="W23" s="619"/>
      <c r="X23" s="619"/>
      <c r="Y23" s="620"/>
      <c r="Z23" s="671">
        <v>2.2000000000000002</v>
      </c>
      <c r="AA23" s="671"/>
      <c r="AB23" s="671"/>
      <c r="AC23" s="671"/>
      <c r="AD23" s="672">
        <v>1835</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14940</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2250049</v>
      </c>
      <c r="CS24" s="669"/>
      <c r="CT24" s="669"/>
      <c r="CU24" s="669"/>
      <c r="CV24" s="669"/>
      <c r="CW24" s="669"/>
      <c r="CX24" s="669"/>
      <c r="CY24" s="716"/>
      <c r="CZ24" s="720">
        <v>42.8</v>
      </c>
      <c r="DA24" s="721"/>
      <c r="DB24" s="721"/>
      <c r="DC24" s="722"/>
      <c r="DD24" s="715">
        <v>1708764</v>
      </c>
      <c r="DE24" s="669"/>
      <c r="DF24" s="669"/>
      <c r="DG24" s="669"/>
      <c r="DH24" s="669"/>
      <c r="DI24" s="669"/>
      <c r="DJ24" s="669"/>
      <c r="DK24" s="716"/>
      <c r="DL24" s="715">
        <v>1665153</v>
      </c>
      <c r="DM24" s="669"/>
      <c r="DN24" s="669"/>
      <c r="DO24" s="669"/>
      <c r="DP24" s="669"/>
      <c r="DQ24" s="669"/>
      <c r="DR24" s="669"/>
      <c r="DS24" s="669"/>
      <c r="DT24" s="669"/>
      <c r="DU24" s="669"/>
      <c r="DV24" s="716"/>
      <c r="DW24" s="717">
        <v>40.799999999999997</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439315</v>
      </c>
      <c r="S25" s="619"/>
      <c r="T25" s="619"/>
      <c r="U25" s="619"/>
      <c r="V25" s="619"/>
      <c r="W25" s="619"/>
      <c r="X25" s="619"/>
      <c r="Y25" s="620"/>
      <c r="Z25" s="671">
        <v>7.7</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903765</v>
      </c>
      <c r="CS25" s="637"/>
      <c r="CT25" s="637"/>
      <c r="CU25" s="637"/>
      <c r="CV25" s="637"/>
      <c r="CW25" s="637"/>
      <c r="CX25" s="637"/>
      <c r="CY25" s="638"/>
      <c r="CZ25" s="621">
        <v>17.2</v>
      </c>
      <c r="DA25" s="639"/>
      <c r="DB25" s="639"/>
      <c r="DC25" s="640"/>
      <c r="DD25" s="624">
        <v>750179</v>
      </c>
      <c r="DE25" s="637"/>
      <c r="DF25" s="637"/>
      <c r="DG25" s="637"/>
      <c r="DH25" s="637"/>
      <c r="DI25" s="637"/>
      <c r="DJ25" s="637"/>
      <c r="DK25" s="638"/>
      <c r="DL25" s="624">
        <v>706768</v>
      </c>
      <c r="DM25" s="637"/>
      <c r="DN25" s="637"/>
      <c r="DO25" s="637"/>
      <c r="DP25" s="637"/>
      <c r="DQ25" s="637"/>
      <c r="DR25" s="637"/>
      <c r="DS25" s="637"/>
      <c r="DT25" s="637"/>
      <c r="DU25" s="637"/>
      <c r="DV25" s="638"/>
      <c r="DW25" s="641">
        <v>17.3</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539761</v>
      </c>
      <c r="CS26" s="619"/>
      <c r="CT26" s="619"/>
      <c r="CU26" s="619"/>
      <c r="CV26" s="619"/>
      <c r="CW26" s="619"/>
      <c r="CX26" s="619"/>
      <c r="CY26" s="620"/>
      <c r="CZ26" s="621">
        <v>10.3</v>
      </c>
      <c r="DA26" s="639"/>
      <c r="DB26" s="639"/>
      <c r="DC26" s="640"/>
      <c r="DD26" s="624">
        <v>397775</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284340</v>
      </c>
      <c r="S27" s="619"/>
      <c r="T27" s="619"/>
      <c r="U27" s="619"/>
      <c r="V27" s="619"/>
      <c r="W27" s="619"/>
      <c r="X27" s="619"/>
      <c r="Y27" s="620"/>
      <c r="Z27" s="671">
        <v>5</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1862231</v>
      </c>
      <c r="BH27" s="619"/>
      <c r="BI27" s="619"/>
      <c r="BJ27" s="619"/>
      <c r="BK27" s="619"/>
      <c r="BL27" s="619"/>
      <c r="BM27" s="619"/>
      <c r="BN27" s="620"/>
      <c r="BO27" s="671">
        <v>100</v>
      </c>
      <c r="BP27" s="671"/>
      <c r="BQ27" s="671"/>
      <c r="BR27" s="671"/>
      <c r="BS27" s="624">
        <v>52122</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671461</v>
      </c>
      <c r="CS27" s="637"/>
      <c r="CT27" s="637"/>
      <c r="CU27" s="637"/>
      <c r="CV27" s="637"/>
      <c r="CW27" s="637"/>
      <c r="CX27" s="637"/>
      <c r="CY27" s="638"/>
      <c r="CZ27" s="621">
        <v>12.8</v>
      </c>
      <c r="DA27" s="639"/>
      <c r="DB27" s="639"/>
      <c r="DC27" s="640"/>
      <c r="DD27" s="624">
        <v>286080</v>
      </c>
      <c r="DE27" s="637"/>
      <c r="DF27" s="637"/>
      <c r="DG27" s="637"/>
      <c r="DH27" s="637"/>
      <c r="DI27" s="637"/>
      <c r="DJ27" s="637"/>
      <c r="DK27" s="638"/>
      <c r="DL27" s="624">
        <v>285880</v>
      </c>
      <c r="DM27" s="637"/>
      <c r="DN27" s="637"/>
      <c r="DO27" s="637"/>
      <c r="DP27" s="637"/>
      <c r="DQ27" s="637"/>
      <c r="DR27" s="637"/>
      <c r="DS27" s="637"/>
      <c r="DT27" s="637"/>
      <c r="DU27" s="637"/>
      <c r="DV27" s="638"/>
      <c r="DW27" s="641">
        <v>7</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14134</v>
      </c>
      <c r="S28" s="619"/>
      <c r="T28" s="619"/>
      <c r="U28" s="619"/>
      <c r="V28" s="619"/>
      <c r="W28" s="619"/>
      <c r="X28" s="619"/>
      <c r="Y28" s="620"/>
      <c r="Z28" s="671">
        <v>0.2</v>
      </c>
      <c r="AA28" s="671"/>
      <c r="AB28" s="671"/>
      <c r="AC28" s="671"/>
      <c r="AD28" s="672">
        <v>4688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674823</v>
      </c>
      <c r="CS28" s="619"/>
      <c r="CT28" s="619"/>
      <c r="CU28" s="619"/>
      <c r="CV28" s="619"/>
      <c r="CW28" s="619"/>
      <c r="CX28" s="619"/>
      <c r="CY28" s="620"/>
      <c r="CZ28" s="621">
        <v>12.8</v>
      </c>
      <c r="DA28" s="639"/>
      <c r="DB28" s="639"/>
      <c r="DC28" s="640"/>
      <c r="DD28" s="624">
        <v>672505</v>
      </c>
      <c r="DE28" s="619"/>
      <c r="DF28" s="619"/>
      <c r="DG28" s="619"/>
      <c r="DH28" s="619"/>
      <c r="DI28" s="619"/>
      <c r="DJ28" s="619"/>
      <c r="DK28" s="620"/>
      <c r="DL28" s="624">
        <v>672505</v>
      </c>
      <c r="DM28" s="619"/>
      <c r="DN28" s="619"/>
      <c r="DO28" s="619"/>
      <c r="DP28" s="619"/>
      <c r="DQ28" s="619"/>
      <c r="DR28" s="619"/>
      <c r="DS28" s="619"/>
      <c r="DT28" s="619"/>
      <c r="DU28" s="619"/>
      <c r="DV28" s="620"/>
      <c r="DW28" s="641">
        <v>16.5</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40143</v>
      </c>
      <c r="S29" s="619"/>
      <c r="T29" s="619"/>
      <c r="U29" s="619"/>
      <c r="V29" s="619"/>
      <c r="W29" s="619"/>
      <c r="X29" s="619"/>
      <c r="Y29" s="620"/>
      <c r="Z29" s="671">
        <v>0.7</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674823</v>
      </c>
      <c r="CS29" s="637"/>
      <c r="CT29" s="637"/>
      <c r="CU29" s="637"/>
      <c r="CV29" s="637"/>
      <c r="CW29" s="637"/>
      <c r="CX29" s="637"/>
      <c r="CY29" s="638"/>
      <c r="CZ29" s="621">
        <v>12.8</v>
      </c>
      <c r="DA29" s="639"/>
      <c r="DB29" s="639"/>
      <c r="DC29" s="640"/>
      <c r="DD29" s="624">
        <v>672505</v>
      </c>
      <c r="DE29" s="637"/>
      <c r="DF29" s="637"/>
      <c r="DG29" s="637"/>
      <c r="DH29" s="637"/>
      <c r="DI29" s="637"/>
      <c r="DJ29" s="637"/>
      <c r="DK29" s="638"/>
      <c r="DL29" s="624">
        <v>672505</v>
      </c>
      <c r="DM29" s="637"/>
      <c r="DN29" s="637"/>
      <c r="DO29" s="637"/>
      <c r="DP29" s="637"/>
      <c r="DQ29" s="637"/>
      <c r="DR29" s="637"/>
      <c r="DS29" s="637"/>
      <c r="DT29" s="637"/>
      <c r="DU29" s="637"/>
      <c r="DV29" s="638"/>
      <c r="DW29" s="641">
        <v>16.5</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20495</v>
      </c>
      <c r="S30" s="619"/>
      <c r="T30" s="619"/>
      <c r="U30" s="619"/>
      <c r="V30" s="619"/>
      <c r="W30" s="619"/>
      <c r="X30" s="619"/>
      <c r="Y30" s="620"/>
      <c r="Z30" s="671">
        <v>0.4</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99.2</v>
      </c>
      <c r="BH30" s="685"/>
      <c r="BI30" s="685"/>
      <c r="BJ30" s="685"/>
      <c r="BK30" s="685"/>
      <c r="BL30" s="685"/>
      <c r="BM30" s="686">
        <v>97.4</v>
      </c>
      <c r="BN30" s="685"/>
      <c r="BO30" s="685"/>
      <c r="BP30" s="685"/>
      <c r="BQ30" s="687"/>
      <c r="BR30" s="684">
        <v>99.5</v>
      </c>
      <c r="BS30" s="685"/>
      <c r="BT30" s="685"/>
      <c r="BU30" s="685"/>
      <c r="BV30" s="685"/>
      <c r="BW30" s="685"/>
      <c r="BX30" s="686">
        <v>97.3</v>
      </c>
      <c r="BY30" s="685"/>
      <c r="BZ30" s="685"/>
      <c r="CA30" s="685"/>
      <c r="CB30" s="687"/>
      <c r="CD30" s="690"/>
      <c r="CE30" s="691"/>
      <c r="CF30" s="655" t="s">
        <v>289</v>
      </c>
      <c r="CG30" s="652"/>
      <c r="CH30" s="652"/>
      <c r="CI30" s="652"/>
      <c r="CJ30" s="652"/>
      <c r="CK30" s="652"/>
      <c r="CL30" s="652"/>
      <c r="CM30" s="652"/>
      <c r="CN30" s="652"/>
      <c r="CO30" s="652"/>
      <c r="CP30" s="652"/>
      <c r="CQ30" s="653"/>
      <c r="CR30" s="618">
        <v>586263</v>
      </c>
      <c r="CS30" s="619"/>
      <c r="CT30" s="619"/>
      <c r="CU30" s="619"/>
      <c r="CV30" s="619"/>
      <c r="CW30" s="619"/>
      <c r="CX30" s="619"/>
      <c r="CY30" s="620"/>
      <c r="CZ30" s="621">
        <v>11.1</v>
      </c>
      <c r="DA30" s="639"/>
      <c r="DB30" s="639"/>
      <c r="DC30" s="640"/>
      <c r="DD30" s="624">
        <v>584251</v>
      </c>
      <c r="DE30" s="619"/>
      <c r="DF30" s="619"/>
      <c r="DG30" s="619"/>
      <c r="DH30" s="619"/>
      <c r="DI30" s="619"/>
      <c r="DJ30" s="619"/>
      <c r="DK30" s="620"/>
      <c r="DL30" s="624">
        <v>584251</v>
      </c>
      <c r="DM30" s="619"/>
      <c r="DN30" s="619"/>
      <c r="DO30" s="619"/>
      <c r="DP30" s="619"/>
      <c r="DQ30" s="619"/>
      <c r="DR30" s="619"/>
      <c r="DS30" s="619"/>
      <c r="DT30" s="619"/>
      <c r="DU30" s="619"/>
      <c r="DV30" s="620"/>
      <c r="DW30" s="641">
        <v>14.3</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332714</v>
      </c>
      <c r="S31" s="619"/>
      <c r="T31" s="619"/>
      <c r="U31" s="619"/>
      <c r="V31" s="619"/>
      <c r="W31" s="619"/>
      <c r="X31" s="619"/>
      <c r="Y31" s="620"/>
      <c r="Z31" s="671">
        <v>5.8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99.5</v>
      </c>
      <c r="BH31" s="637"/>
      <c r="BI31" s="637"/>
      <c r="BJ31" s="637"/>
      <c r="BK31" s="637"/>
      <c r="BL31" s="637"/>
      <c r="BM31" s="673">
        <v>98.3</v>
      </c>
      <c r="BN31" s="683"/>
      <c r="BO31" s="683"/>
      <c r="BP31" s="683"/>
      <c r="BQ31" s="647"/>
      <c r="BR31" s="682">
        <v>99.5</v>
      </c>
      <c r="BS31" s="637"/>
      <c r="BT31" s="637"/>
      <c r="BU31" s="637"/>
      <c r="BV31" s="637"/>
      <c r="BW31" s="637"/>
      <c r="BX31" s="673">
        <v>97.8</v>
      </c>
      <c r="BY31" s="683"/>
      <c r="BZ31" s="683"/>
      <c r="CA31" s="683"/>
      <c r="CB31" s="647"/>
      <c r="CD31" s="690"/>
      <c r="CE31" s="691"/>
      <c r="CF31" s="655" t="s">
        <v>293</v>
      </c>
      <c r="CG31" s="652"/>
      <c r="CH31" s="652"/>
      <c r="CI31" s="652"/>
      <c r="CJ31" s="652"/>
      <c r="CK31" s="652"/>
      <c r="CL31" s="652"/>
      <c r="CM31" s="652"/>
      <c r="CN31" s="652"/>
      <c r="CO31" s="652"/>
      <c r="CP31" s="652"/>
      <c r="CQ31" s="653"/>
      <c r="CR31" s="618">
        <v>88560</v>
      </c>
      <c r="CS31" s="637"/>
      <c r="CT31" s="637"/>
      <c r="CU31" s="637"/>
      <c r="CV31" s="637"/>
      <c r="CW31" s="637"/>
      <c r="CX31" s="637"/>
      <c r="CY31" s="638"/>
      <c r="CZ31" s="621">
        <v>1.7</v>
      </c>
      <c r="DA31" s="639"/>
      <c r="DB31" s="639"/>
      <c r="DC31" s="640"/>
      <c r="DD31" s="624">
        <v>88254</v>
      </c>
      <c r="DE31" s="637"/>
      <c r="DF31" s="637"/>
      <c r="DG31" s="637"/>
      <c r="DH31" s="637"/>
      <c r="DI31" s="637"/>
      <c r="DJ31" s="637"/>
      <c r="DK31" s="638"/>
      <c r="DL31" s="624">
        <v>88254</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55036</v>
      </c>
      <c r="S32" s="619"/>
      <c r="T32" s="619"/>
      <c r="U32" s="619"/>
      <c r="V32" s="619"/>
      <c r="W32" s="619"/>
      <c r="X32" s="619"/>
      <c r="Y32" s="620"/>
      <c r="Z32" s="671">
        <v>1</v>
      </c>
      <c r="AA32" s="671"/>
      <c r="AB32" s="671"/>
      <c r="AC32" s="671"/>
      <c r="AD32" s="672">
        <v>396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98.9</v>
      </c>
      <c r="BH32" s="603"/>
      <c r="BI32" s="603"/>
      <c r="BJ32" s="603"/>
      <c r="BK32" s="603"/>
      <c r="BL32" s="603"/>
      <c r="BM32" s="666">
        <v>96.7</v>
      </c>
      <c r="BN32" s="603"/>
      <c r="BO32" s="603"/>
      <c r="BP32" s="603"/>
      <c r="BQ32" s="660"/>
      <c r="BR32" s="681">
        <v>99.5</v>
      </c>
      <c r="BS32" s="603"/>
      <c r="BT32" s="603"/>
      <c r="BU32" s="603"/>
      <c r="BV32" s="603"/>
      <c r="BW32" s="603"/>
      <c r="BX32" s="666">
        <v>96.8</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312636</v>
      </c>
      <c r="S33" s="619"/>
      <c r="T33" s="619"/>
      <c r="U33" s="619"/>
      <c r="V33" s="619"/>
      <c r="W33" s="619"/>
      <c r="X33" s="619"/>
      <c r="Y33" s="620"/>
      <c r="Z33" s="671">
        <v>5.5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2728464</v>
      </c>
      <c r="CS33" s="637"/>
      <c r="CT33" s="637"/>
      <c r="CU33" s="637"/>
      <c r="CV33" s="637"/>
      <c r="CW33" s="637"/>
      <c r="CX33" s="637"/>
      <c r="CY33" s="638"/>
      <c r="CZ33" s="621">
        <v>51.8</v>
      </c>
      <c r="DA33" s="639"/>
      <c r="DB33" s="639"/>
      <c r="DC33" s="640"/>
      <c r="DD33" s="624">
        <v>2398675</v>
      </c>
      <c r="DE33" s="637"/>
      <c r="DF33" s="637"/>
      <c r="DG33" s="637"/>
      <c r="DH33" s="637"/>
      <c r="DI33" s="637"/>
      <c r="DJ33" s="637"/>
      <c r="DK33" s="638"/>
      <c r="DL33" s="624">
        <v>1908559</v>
      </c>
      <c r="DM33" s="637"/>
      <c r="DN33" s="637"/>
      <c r="DO33" s="637"/>
      <c r="DP33" s="637"/>
      <c r="DQ33" s="637"/>
      <c r="DR33" s="637"/>
      <c r="DS33" s="637"/>
      <c r="DT33" s="637"/>
      <c r="DU33" s="637"/>
      <c r="DV33" s="638"/>
      <c r="DW33" s="641">
        <v>46.8</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750782</v>
      </c>
      <c r="CS34" s="619"/>
      <c r="CT34" s="619"/>
      <c r="CU34" s="619"/>
      <c r="CV34" s="619"/>
      <c r="CW34" s="619"/>
      <c r="CX34" s="619"/>
      <c r="CY34" s="620"/>
      <c r="CZ34" s="621">
        <v>14.3</v>
      </c>
      <c r="DA34" s="639"/>
      <c r="DB34" s="639"/>
      <c r="DC34" s="640"/>
      <c r="DD34" s="624">
        <v>606891</v>
      </c>
      <c r="DE34" s="619"/>
      <c r="DF34" s="619"/>
      <c r="DG34" s="619"/>
      <c r="DH34" s="619"/>
      <c r="DI34" s="619"/>
      <c r="DJ34" s="619"/>
      <c r="DK34" s="620"/>
      <c r="DL34" s="624">
        <v>505112</v>
      </c>
      <c r="DM34" s="619"/>
      <c r="DN34" s="619"/>
      <c r="DO34" s="619"/>
      <c r="DP34" s="619"/>
      <c r="DQ34" s="619"/>
      <c r="DR34" s="619"/>
      <c r="DS34" s="619"/>
      <c r="DT34" s="619"/>
      <c r="DU34" s="619"/>
      <c r="DV34" s="620"/>
      <c r="DW34" s="641">
        <v>12.4</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271936</v>
      </c>
      <c r="S35" s="619"/>
      <c r="T35" s="619"/>
      <c r="U35" s="619"/>
      <c r="V35" s="619"/>
      <c r="W35" s="619"/>
      <c r="X35" s="619"/>
      <c r="Y35" s="620"/>
      <c r="Z35" s="671">
        <v>4.8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1133763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100243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47960</v>
      </c>
      <c r="CS35" s="637"/>
      <c r="CT35" s="637"/>
      <c r="CU35" s="637"/>
      <c r="CV35" s="637"/>
      <c r="CW35" s="637"/>
      <c r="CX35" s="637"/>
      <c r="CY35" s="638"/>
      <c r="CZ35" s="621">
        <v>0.9</v>
      </c>
      <c r="DA35" s="639"/>
      <c r="DB35" s="639"/>
      <c r="DC35" s="640"/>
      <c r="DD35" s="624">
        <v>45709</v>
      </c>
      <c r="DE35" s="637"/>
      <c r="DF35" s="637"/>
      <c r="DG35" s="637"/>
      <c r="DH35" s="637"/>
      <c r="DI35" s="637"/>
      <c r="DJ35" s="637"/>
      <c r="DK35" s="638"/>
      <c r="DL35" s="624">
        <v>45704</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5694137</v>
      </c>
      <c r="S36" s="659"/>
      <c r="T36" s="659"/>
      <c r="U36" s="659"/>
      <c r="V36" s="659"/>
      <c r="W36" s="659"/>
      <c r="X36" s="659"/>
      <c r="Y36" s="662"/>
      <c r="Z36" s="663">
        <v>100</v>
      </c>
      <c r="AA36" s="663"/>
      <c r="AB36" s="663"/>
      <c r="AC36" s="663"/>
      <c r="AD36" s="664">
        <v>3808755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541666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76743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1217453</v>
      </c>
      <c r="CS36" s="619"/>
      <c r="CT36" s="619"/>
      <c r="CU36" s="619"/>
      <c r="CV36" s="619"/>
      <c r="CW36" s="619"/>
      <c r="CX36" s="619"/>
      <c r="CY36" s="620"/>
      <c r="CZ36" s="621">
        <v>23.1</v>
      </c>
      <c r="DA36" s="639"/>
      <c r="DB36" s="639"/>
      <c r="DC36" s="640"/>
      <c r="DD36" s="624">
        <v>1125622</v>
      </c>
      <c r="DE36" s="619"/>
      <c r="DF36" s="619"/>
      <c r="DG36" s="619"/>
      <c r="DH36" s="619"/>
      <c r="DI36" s="619"/>
      <c r="DJ36" s="619"/>
      <c r="DK36" s="620"/>
      <c r="DL36" s="624">
        <v>947471</v>
      </c>
      <c r="DM36" s="619"/>
      <c r="DN36" s="619"/>
      <c r="DO36" s="619"/>
      <c r="DP36" s="619"/>
      <c r="DQ36" s="619"/>
      <c r="DR36" s="619"/>
      <c r="DS36" s="619"/>
      <c r="DT36" s="619"/>
      <c r="DU36" s="619"/>
      <c r="DV36" s="620"/>
      <c r="DW36" s="641">
        <v>23.2</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88716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1443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297906</v>
      </c>
      <c r="CS37" s="637"/>
      <c r="CT37" s="637"/>
      <c r="CU37" s="637"/>
      <c r="CV37" s="637"/>
      <c r="CW37" s="637"/>
      <c r="CX37" s="637"/>
      <c r="CY37" s="638"/>
      <c r="CZ37" s="621">
        <v>5.7</v>
      </c>
      <c r="DA37" s="639"/>
      <c r="DB37" s="639"/>
      <c r="DC37" s="640"/>
      <c r="DD37" s="624">
        <v>297906</v>
      </c>
      <c r="DE37" s="637"/>
      <c r="DF37" s="637"/>
      <c r="DG37" s="637"/>
      <c r="DH37" s="637"/>
      <c r="DI37" s="637"/>
      <c r="DJ37" s="637"/>
      <c r="DK37" s="638"/>
      <c r="DL37" s="624">
        <v>297906</v>
      </c>
      <c r="DM37" s="637"/>
      <c r="DN37" s="637"/>
      <c r="DO37" s="637"/>
      <c r="DP37" s="637"/>
      <c r="DQ37" s="637"/>
      <c r="DR37" s="637"/>
      <c r="DS37" s="637"/>
      <c r="DT37" s="637"/>
      <c r="DU37" s="637"/>
      <c r="DV37" s="638"/>
      <c r="DW37" s="641">
        <v>7.3</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2432</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503381</v>
      </c>
      <c r="CS38" s="619"/>
      <c r="CT38" s="619"/>
      <c r="CU38" s="619"/>
      <c r="CV38" s="619"/>
      <c r="CW38" s="619"/>
      <c r="CX38" s="619"/>
      <c r="CY38" s="620"/>
      <c r="CZ38" s="621">
        <v>9.6</v>
      </c>
      <c r="DA38" s="639"/>
      <c r="DB38" s="639"/>
      <c r="DC38" s="640"/>
      <c r="DD38" s="624">
        <v>430537</v>
      </c>
      <c r="DE38" s="619"/>
      <c r="DF38" s="619"/>
      <c r="DG38" s="619"/>
      <c r="DH38" s="619"/>
      <c r="DI38" s="619"/>
      <c r="DJ38" s="619"/>
      <c r="DK38" s="620"/>
      <c r="DL38" s="624">
        <v>410272</v>
      </c>
      <c r="DM38" s="619"/>
      <c r="DN38" s="619"/>
      <c r="DO38" s="619"/>
      <c r="DP38" s="619"/>
      <c r="DQ38" s="619"/>
      <c r="DR38" s="619"/>
      <c r="DS38" s="619"/>
      <c r="DT38" s="619"/>
      <c r="DU38" s="619"/>
      <c r="DV38" s="620"/>
      <c r="DW38" s="641">
        <v>10.1</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86</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175672</v>
      </c>
      <c r="CS39" s="637"/>
      <c r="CT39" s="637"/>
      <c r="CU39" s="637"/>
      <c r="CV39" s="637"/>
      <c r="CW39" s="637"/>
      <c r="CX39" s="637"/>
      <c r="CY39" s="638"/>
      <c r="CZ39" s="621">
        <v>3.3</v>
      </c>
      <c r="DA39" s="639"/>
      <c r="DB39" s="639"/>
      <c r="DC39" s="640"/>
      <c r="DD39" s="624">
        <v>167800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93761</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98</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33216</v>
      </c>
      <c r="CS40" s="619"/>
      <c r="CT40" s="619"/>
      <c r="CU40" s="619"/>
      <c r="CV40" s="619"/>
      <c r="CW40" s="619"/>
      <c r="CX40" s="619"/>
      <c r="CY40" s="620"/>
      <c r="CZ40" s="621">
        <v>0.6</v>
      </c>
      <c r="DA40" s="639"/>
      <c r="DB40" s="639"/>
      <c r="DC40" s="640"/>
      <c r="DD40" s="624">
        <v>22116</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409620</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322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283722</v>
      </c>
      <c r="CS42" s="619"/>
      <c r="CT42" s="619"/>
      <c r="CU42" s="619"/>
      <c r="CV42" s="619"/>
      <c r="CW42" s="619"/>
      <c r="CX42" s="619"/>
      <c r="CY42" s="620"/>
      <c r="CZ42" s="621">
        <v>5.4</v>
      </c>
      <c r="DA42" s="622"/>
      <c r="DB42" s="622"/>
      <c r="DC42" s="623"/>
      <c r="DD42" s="624">
        <v>175749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1324</v>
      </c>
      <c r="CS43" s="637"/>
      <c r="CT43" s="637"/>
      <c r="CU43" s="637"/>
      <c r="CV43" s="637"/>
      <c r="CW43" s="637"/>
      <c r="CX43" s="637"/>
      <c r="CY43" s="638"/>
      <c r="CZ43" s="621">
        <v>0</v>
      </c>
      <c r="DA43" s="639"/>
      <c r="DB43" s="639"/>
      <c r="DC43" s="640"/>
      <c r="DD43" s="624">
        <v>1324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272627</v>
      </c>
      <c r="CS44" s="619"/>
      <c r="CT44" s="619"/>
      <c r="CU44" s="619"/>
      <c r="CV44" s="619"/>
      <c r="CW44" s="619"/>
      <c r="CX44" s="619"/>
      <c r="CY44" s="620"/>
      <c r="CZ44" s="621">
        <v>5.2</v>
      </c>
      <c r="DA44" s="622"/>
      <c r="DB44" s="622"/>
      <c r="DC44" s="623"/>
      <c r="DD44" s="624">
        <v>172902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112274</v>
      </c>
      <c r="CS45" s="637"/>
      <c r="CT45" s="637"/>
      <c r="CU45" s="637"/>
      <c r="CV45" s="637"/>
      <c r="CW45" s="637"/>
      <c r="CX45" s="637"/>
      <c r="CY45" s="638"/>
      <c r="CZ45" s="621">
        <v>2.1</v>
      </c>
      <c r="DA45" s="639"/>
      <c r="DB45" s="639"/>
      <c r="DC45" s="640"/>
      <c r="DD45" s="624">
        <v>38792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146125</v>
      </c>
      <c r="CS46" s="619"/>
      <c r="CT46" s="619"/>
      <c r="CU46" s="619"/>
      <c r="CV46" s="619"/>
      <c r="CW46" s="619"/>
      <c r="CX46" s="619"/>
      <c r="CY46" s="620"/>
      <c r="CZ46" s="621">
        <v>2.8</v>
      </c>
      <c r="DA46" s="622"/>
      <c r="DB46" s="622"/>
      <c r="DC46" s="623"/>
      <c r="DD46" s="624">
        <v>119882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11095</v>
      </c>
      <c r="CS47" s="637"/>
      <c r="CT47" s="637"/>
      <c r="CU47" s="637"/>
      <c r="CV47" s="637"/>
      <c r="CW47" s="637"/>
      <c r="CX47" s="637"/>
      <c r="CY47" s="638"/>
      <c r="CZ47" s="621">
        <v>0.2</v>
      </c>
      <c r="DA47" s="639"/>
      <c r="DB47" s="639"/>
      <c r="DC47" s="640"/>
      <c r="DD47" s="624">
        <v>2847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5262235</v>
      </c>
      <c r="CS49" s="603"/>
      <c r="CT49" s="603"/>
      <c r="CU49" s="603"/>
      <c r="CV49" s="603"/>
      <c r="CW49" s="603"/>
      <c r="CX49" s="603"/>
      <c r="CY49" s="604"/>
      <c r="CZ49" s="605">
        <v>100</v>
      </c>
      <c r="DA49" s="606"/>
      <c r="DB49" s="606"/>
      <c r="DC49" s="607"/>
      <c r="DD49" s="608">
        <v>4283188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5723</v>
      </c>
      <c r="R7" s="1131"/>
      <c r="S7" s="1131"/>
      <c r="T7" s="1131"/>
      <c r="U7" s="1131"/>
      <c r="V7" s="1131">
        <v>5252</v>
      </c>
      <c r="W7" s="1131"/>
      <c r="X7" s="1131"/>
      <c r="Y7" s="1131"/>
      <c r="Z7" s="1131"/>
      <c r="AA7" s="1131">
        <v>470</v>
      </c>
      <c r="AB7" s="1131"/>
      <c r="AC7" s="1131"/>
      <c r="AD7" s="1131"/>
      <c r="AE7" s="1132"/>
      <c r="AF7" s="1133">
        <v>468</v>
      </c>
      <c r="AG7" s="1134"/>
      <c r="AH7" s="1134"/>
      <c r="AI7" s="1134"/>
      <c r="AJ7" s="1135"/>
      <c r="AK7" s="1117">
        <v>1</v>
      </c>
      <c r="AL7" s="1118"/>
      <c r="AM7" s="1118"/>
      <c r="AN7" s="1118"/>
      <c r="AO7" s="1118"/>
      <c r="AP7" s="1118">
        <v>6355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557</v>
      </c>
      <c r="BT7" s="1122"/>
      <c r="BU7" s="1122"/>
      <c r="BV7" s="1122"/>
      <c r="BW7" s="1122"/>
      <c r="BX7" s="1122"/>
      <c r="BY7" s="1122"/>
      <c r="BZ7" s="1122"/>
      <c r="CA7" s="1122"/>
      <c r="CB7" s="1122"/>
      <c r="CC7" s="1122"/>
      <c r="CD7" s="1122"/>
      <c r="CE7" s="1122"/>
      <c r="CF7" s="1122"/>
      <c r="CG7" s="1123"/>
      <c r="CH7" s="1114">
        <v>2</v>
      </c>
      <c r="CI7" s="1115"/>
      <c r="CJ7" s="1115"/>
      <c r="CK7" s="1115"/>
      <c r="CL7" s="1116"/>
      <c r="CM7" s="1114">
        <v>69</v>
      </c>
      <c r="CN7" s="1115"/>
      <c r="CO7" s="1115"/>
      <c r="CP7" s="1115"/>
      <c r="CQ7" s="1116"/>
      <c r="CR7" s="1114">
        <v>30</v>
      </c>
      <c r="CS7" s="1115"/>
      <c r="CT7" s="1115"/>
      <c r="CU7" s="1115"/>
      <c r="CV7" s="1116"/>
      <c r="CW7" s="1114">
        <v>4</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3</v>
      </c>
      <c r="R8" s="1070"/>
      <c r="S8" s="1070"/>
      <c r="T8" s="1070"/>
      <c r="U8" s="1070"/>
      <c r="V8" s="1070">
        <v>44</v>
      </c>
      <c r="W8" s="1070"/>
      <c r="X8" s="1070"/>
      <c r="Y8" s="1070"/>
      <c r="Z8" s="1070"/>
      <c r="AA8" s="1070">
        <v>-40</v>
      </c>
      <c r="AB8" s="1070"/>
      <c r="AC8" s="1070"/>
      <c r="AD8" s="1070"/>
      <c r="AE8" s="1071"/>
      <c r="AF8" s="1045">
        <v>-40</v>
      </c>
      <c r="AG8" s="1046"/>
      <c r="AH8" s="1046"/>
      <c r="AI8" s="1046"/>
      <c r="AJ8" s="1047"/>
      <c r="AK8" s="1112">
        <v>0</v>
      </c>
      <c r="AL8" s="1113"/>
      <c r="AM8" s="1113"/>
      <c r="AN8" s="1113"/>
      <c r="AO8" s="1113"/>
      <c r="AP8" s="1113">
        <v>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558</v>
      </c>
      <c r="BT8" s="1041"/>
      <c r="BU8" s="1041"/>
      <c r="BV8" s="1041"/>
      <c r="BW8" s="1041"/>
      <c r="BX8" s="1041"/>
      <c r="BY8" s="1041"/>
      <c r="BZ8" s="1041"/>
      <c r="CA8" s="1041"/>
      <c r="CB8" s="1041"/>
      <c r="CC8" s="1041"/>
      <c r="CD8" s="1041"/>
      <c r="CE8" s="1041"/>
      <c r="CF8" s="1041"/>
      <c r="CG8" s="1042"/>
      <c r="CH8" s="1015">
        <v>0</v>
      </c>
      <c r="CI8" s="1016"/>
      <c r="CJ8" s="1016"/>
      <c r="CK8" s="1016"/>
      <c r="CL8" s="1017"/>
      <c r="CM8" s="1015">
        <v>82</v>
      </c>
      <c r="CN8" s="1016"/>
      <c r="CO8" s="1016"/>
      <c r="CP8" s="1016"/>
      <c r="CQ8" s="1017"/>
      <c r="CR8" s="1015">
        <v>45</v>
      </c>
      <c r="CS8" s="1016"/>
      <c r="CT8" s="1016"/>
      <c r="CU8" s="1016"/>
      <c r="CV8" s="1017"/>
      <c r="CW8" s="1015">
        <v>0</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5</v>
      </c>
      <c r="R9" s="1070"/>
      <c r="S9" s="1070"/>
      <c r="T9" s="1070"/>
      <c r="U9" s="1070"/>
      <c r="V9" s="1070">
        <v>4</v>
      </c>
      <c r="W9" s="1070"/>
      <c r="X9" s="1070"/>
      <c r="Y9" s="1070"/>
      <c r="Z9" s="1070"/>
      <c r="AA9" s="1070">
        <v>2</v>
      </c>
      <c r="AB9" s="1070"/>
      <c r="AC9" s="1070"/>
      <c r="AD9" s="1070"/>
      <c r="AE9" s="1071"/>
      <c r="AF9" s="1045">
        <v>2</v>
      </c>
      <c r="AG9" s="1046"/>
      <c r="AH9" s="1046"/>
      <c r="AI9" s="1046"/>
      <c r="AJ9" s="1047"/>
      <c r="AK9" s="1112">
        <v>0</v>
      </c>
      <c r="AL9" s="1113"/>
      <c r="AM9" s="1113"/>
      <c r="AN9" s="1113"/>
      <c r="AO9" s="1113"/>
      <c r="AP9" s="1113">
        <v>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t="s">
        <v>363</v>
      </c>
      <c r="C10" s="1064"/>
      <c r="D10" s="1064"/>
      <c r="E10" s="1064"/>
      <c r="F10" s="1064"/>
      <c r="G10" s="1064"/>
      <c r="H10" s="1064"/>
      <c r="I10" s="1064"/>
      <c r="J10" s="1064"/>
      <c r="K10" s="1064"/>
      <c r="L10" s="1064"/>
      <c r="M10" s="1064"/>
      <c r="N10" s="1064"/>
      <c r="O10" s="1064"/>
      <c r="P10" s="1065"/>
      <c r="Q10" s="1069">
        <v>18</v>
      </c>
      <c r="R10" s="1070"/>
      <c r="S10" s="1070"/>
      <c r="T10" s="1070"/>
      <c r="U10" s="1070"/>
      <c r="V10" s="1070">
        <v>17</v>
      </c>
      <c r="W10" s="1070"/>
      <c r="X10" s="1070"/>
      <c r="Y10" s="1070"/>
      <c r="Z10" s="1070"/>
      <c r="AA10" s="1070">
        <v>1</v>
      </c>
      <c r="AB10" s="1070"/>
      <c r="AC10" s="1070"/>
      <c r="AD10" s="1070"/>
      <c r="AE10" s="1071"/>
      <c r="AF10" s="1045">
        <v>1</v>
      </c>
      <c r="AG10" s="1046"/>
      <c r="AH10" s="1046"/>
      <c r="AI10" s="1046"/>
      <c r="AJ10" s="1047"/>
      <c r="AK10" s="1112">
        <v>10</v>
      </c>
      <c r="AL10" s="1113"/>
      <c r="AM10" s="1113"/>
      <c r="AN10" s="1113"/>
      <c r="AO10" s="1113"/>
      <c r="AP10" s="1113">
        <v>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5696</v>
      </c>
      <c r="R23" s="1095"/>
      <c r="S23" s="1095"/>
      <c r="T23" s="1095"/>
      <c r="U23" s="1095"/>
      <c r="V23" s="1095">
        <v>5264</v>
      </c>
      <c r="W23" s="1095"/>
      <c r="X23" s="1095"/>
      <c r="Y23" s="1095"/>
      <c r="Z23" s="1095"/>
      <c r="AA23" s="1095">
        <v>432</v>
      </c>
      <c r="AB23" s="1095"/>
      <c r="AC23" s="1095"/>
      <c r="AD23" s="1095"/>
      <c r="AE23" s="1096"/>
      <c r="AF23" s="1097">
        <v>430</v>
      </c>
      <c r="AG23" s="1095"/>
      <c r="AH23" s="1095"/>
      <c r="AI23" s="1095"/>
      <c r="AJ23" s="1098"/>
      <c r="AK23" s="1099"/>
      <c r="AL23" s="1100"/>
      <c r="AM23" s="1100"/>
      <c r="AN23" s="1100"/>
      <c r="AO23" s="1100"/>
      <c r="AP23" s="1095">
        <v>6361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1397</v>
      </c>
      <c r="R28" s="1080"/>
      <c r="S28" s="1080"/>
      <c r="T28" s="1080"/>
      <c r="U28" s="1080"/>
      <c r="V28" s="1080">
        <v>1297</v>
      </c>
      <c r="W28" s="1080"/>
      <c r="X28" s="1080"/>
      <c r="Y28" s="1080"/>
      <c r="Z28" s="1080"/>
      <c r="AA28" s="1080">
        <v>100</v>
      </c>
      <c r="AB28" s="1080"/>
      <c r="AC28" s="1080"/>
      <c r="AD28" s="1080"/>
      <c r="AE28" s="1081"/>
      <c r="AF28" s="1082">
        <v>100</v>
      </c>
      <c r="AG28" s="1080"/>
      <c r="AH28" s="1080"/>
      <c r="AI28" s="1080"/>
      <c r="AJ28" s="1083"/>
      <c r="AK28" s="1084">
        <v>94</v>
      </c>
      <c r="AL28" s="1072"/>
      <c r="AM28" s="1072"/>
      <c r="AN28" s="1072"/>
      <c r="AO28" s="1072"/>
      <c r="AP28" s="1072">
        <v>0</v>
      </c>
      <c r="AQ28" s="1072"/>
      <c r="AR28" s="1072"/>
      <c r="AS28" s="1072"/>
      <c r="AT28" s="1072"/>
      <c r="AU28" s="1072">
        <v>0</v>
      </c>
      <c r="AV28" s="1072"/>
      <c r="AW28" s="1072"/>
      <c r="AX28" s="1072"/>
      <c r="AY28" s="1072"/>
      <c r="AZ28" s="1073" t="s">
        <v>559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1298</v>
      </c>
      <c r="R29" s="1070"/>
      <c r="S29" s="1070"/>
      <c r="T29" s="1070"/>
      <c r="U29" s="1070"/>
      <c r="V29" s="1070">
        <v>1205</v>
      </c>
      <c r="W29" s="1070"/>
      <c r="X29" s="1070"/>
      <c r="Y29" s="1070"/>
      <c r="Z29" s="1070"/>
      <c r="AA29" s="1070">
        <v>92</v>
      </c>
      <c r="AB29" s="1070"/>
      <c r="AC29" s="1070"/>
      <c r="AD29" s="1070"/>
      <c r="AE29" s="1071"/>
      <c r="AF29" s="1045">
        <v>92</v>
      </c>
      <c r="AG29" s="1046"/>
      <c r="AH29" s="1046"/>
      <c r="AI29" s="1046"/>
      <c r="AJ29" s="1047"/>
      <c r="AK29" s="1006">
        <v>220</v>
      </c>
      <c r="AL29" s="997"/>
      <c r="AM29" s="997"/>
      <c r="AN29" s="997"/>
      <c r="AO29" s="997"/>
      <c r="AP29" s="997">
        <v>0</v>
      </c>
      <c r="AQ29" s="997"/>
      <c r="AR29" s="997"/>
      <c r="AS29" s="997"/>
      <c r="AT29" s="997"/>
      <c r="AU29" s="997">
        <v>0</v>
      </c>
      <c r="AV29" s="997"/>
      <c r="AW29" s="997"/>
      <c r="AX29" s="997"/>
      <c r="AY29" s="997"/>
      <c r="AZ29" s="1068" t="s">
        <v>560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116</v>
      </c>
      <c r="R30" s="1070"/>
      <c r="S30" s="1070"/>
      <c r="T30" s="1070"/>
      <c r="U30" s="1070"/>
      <c r="V30" s="1070">
        <v>114</v>
      </c>
      <c r="W30" s="1070"/>
      <c r="X30" s="1070"/>
      <c r="Y30" s="1070"/>
      <c r="Z30" s="1070"/>
      <c r="AA30" s="1070">
        <v>2</v>
      </c>
      <c r="AB30" s="1070"/>
      <c r="AC30" s="1070"/>
      <c r="AD30" s="1070"/>
      <c r="AE30" s="1071"/>
      <c r="AF30" s="1045">
        <v>2</v>
      </c>
      <c r="AG30" s="1046"/>
      <c r="AH30" s="1046"/>
      <c r="AI30" s="1046"/>
      <c r="AJ30" s="1047"/>
      <c r="AK30" s="1006">
        <v>41</v>
      </c>
      <c r="AL30" s="997"/>
      <c r="AM30" s="997"/>
      <c r="AN30" s="997"/>
      <c r="AO30" s="997"/>
      <c r="AP30" s="997">
        <v>0</v>
      </c>
      <c r="AQ30" s="997"/>
      <c r="AR30" s="997"/>
      <c r="AS30" s="997"/>
      <c r="AT30" s="997"/>
      <c r="AU30" s="997">
        <v>0</v>
      </c>
      <c r="AV30" s="997"/>
      <c r="AW30" s="997"/>
      <c r="AX30" s="997"/>
      <c r="AY30" s="997"/>
      <c r="AZ30" s="1068" t="s">
        <v>560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402</v>
      </c>
      <c r="R31" s="1070"/>
      <c r="S31" s="1070"/>
      <c r="T31" s="1070"/>
      <c r="U31" s="1070"/>
      <c r="V31" s="1070">
        <v>408</v>
      </c>
      <c r="W31" s="1070"/>
      <c r="X31" s="1070"/>
      <c r="Y31" s="1070"/>
      <c r="Z31" s="1070"/>
      <c r="AA31" s="1070">
        <v>-6</v>
      </c>
      <c r="AB31" s="1070"/>
      <c r="AC31" s="1070"/>
      <c r="AD31" s="1070"/>
      <c r="AE31" s="1071"/>
      <c r="AF31" s="1045">
        <v>171</v>
      </c>
      <c r="AG31" s="1046"/>
      <c r="AH31" s="1046"/>
      <c r="AI31" s="1046"/>
      <c r="AJ31" s="1047"/>
      <c r="AK31" s="1006">
        <v>61</v>
      </c>
      <c r="AL31" s="997"/>
      <c r="AM31" s="997"/>
      <c r="AN31" s="997"/>
      <c r="AO31" s="997"/>
      <c r="AP31" s="997">
        <v>809</v>
      </c>
      <c r="AQ31" s="997"/>
      <c r="AR31" s="997"/>
      <c r="AS31" s="997"/>
      <c r="AT31" s="997"/>
      <c r="AU31" s="997">
        <v>61</v>
      </c>
      <c r="AV31" s="997"/>
      <c r="AW31" s="997"/>
      <c r="AX31" s="997"/>
      <c r="AY31" s="997"/>
      <c r="AZ31" s="1068" t="s">
        <v>560</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943</v>
      </c>
      <c r="R32" s="1070"/>
      <c r="S32" s="1070"/>
      <c r="T32" s="1070"/>
      <c r="U32" s="1070"/>
      <c r="V32" s="1070">
        <v>1028</v>
      </c>
      <c r="W32" s="1070"/>
      <c r="X32" s="1070"/>
      <c r="Y32" s="1070"/>
      <c r="Z32" s="1070"/>
      <c r="AA32" s="1070">
        <v>-85</v>
      </c>
      <c r="AB32" s="1070"/>
      <c r="AC32" s="1070"/>
      <c r="AD32" s="1070"/>
      <c r="AE32" s="1071"/>
      <c r="AF32" s="1045">
        <v>204</v>
      </c>
      <c r="AG32" s="1046"/>
      <c r="AH32" s="1046"/>
      <c r="AI32" s="1046"/>
      <c r="AJ32" s="1047"/>
      <c r="AK32" s="1006">
        <v>542</v>
      </c>
      <c r="AL32" s="997"/>
      <c r="AM32" s="997"/>
      <c r="AN32" s="997"/>
      <c r="AO32" s="997"/>
      <c r="AP32" s="997">
        <v>6535</v>
      </c>
      <c r="AQ32" s="997"/>
      <c r="AR32" s="997"/>
      <c r="AS32" s="997"/>
      <c r="AT32" s="997"/>
      <c r="AU32" s="997">
        <v>542</v>
      </c>
      <c r="AV32" s="997"/>
      <c r="AW32" s="997"/>
      <c r="AX32" s="997"/>
      <c r="AY32" s="997"/>
      <c r="AZ32" s="1068" t="s">
        <v>560</v>
      </c>
      <c r="BA32" s="1068"/>
      <c r="BB32" s="1068"/>
      <c r="BC32" s="1068"/>
      <c r="BD32" s="1068"/>
      <c r="BE32" s="1058" t="s">
        <v>561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570</v>
      </c>
      <c r="AG63" s="985"/>
      <c r="AH63" s="985"/>
      <c r="AI63" s="985"/>
      <c r="AJ63" s="1056"/>
      <c r="AK63" s="1057"/>
      <c r="AL63" s="989"/>
      <c r="AM63" s="989"/>
      <c r="AN63" s="989"/>
      <c r="AO63" s="989"/>
      <c r="AP63" s="985">
        <v>7344</v>
      </c>
      <c r="AQ63" s="985"/>
      <c r="AR63" s="985"/>
      <c r="AS63" s="985"/>
      <c r="AT63" s="985"/>
      <c r="AU63" s="985">
        <v>603</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6632</v>
      </c>
      <c r="R68" s="1008"/>
      <c r="S68" s="1008"/>
      <c r="T68" s="1008"/>
      <c r="U68" s="1008"/>
      <c r="V68" s="1008">
        <v>7332</v>
      </c>
      <c r="W68" s="1008"/>
      <c r="X68" s="1008"/>
      <c r="Y68" s="1008"/>
      <c r="Z68" s="1008"/>
      <c r="AA68" s="1008">
        <v>-700</v>
      </c>
      <c r="AB68" s="1008"/>
      <c r="AC68" s="1008"/>
      <c r="AD68" s="1008"/>
      <c r="AE68" s="1008"/>
      <c r="AF68" s="1008">
        <v>3250</v>
      </c>
      <c r="AG68" s="1008"/>
      <c r="AH68" s="1008"/>
      <c r="AI68" s="1008"/>
      <c r="AJ68" s="1008"/>
      <c r="AK68" s="1008">
        <v>0</v>
      </c>
      <c r="AL68" s="1008"/>
      <c r="AM68" s="1008"/>
      <c r="AN68" s="1008"/>
      <c r="AO68" s="1008"/>
      <c r="AP68" s="1008">
        <v>32783</v>
      </c>
      <c r="AQ68" s="1008"/>
      <c r="AR68" s="1008"/>
      <c r="AS68" s="1008"/>
      <c r="AT68" s="1008"/>
      <c r="AU68" s="1008">
        <v>56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541</v>
      </c>
      <c r="C69" s="1001"/>
      <c r="D69" s="1001"/>
      <c r="E69" s="1001"/>
      <c r="F69" s="1001"/>
      <c r="G69" s="1001"/>
      <c r="H69" s="1001"/>
      <c r="I69" s="1001"/>
      <c r="J69" s="1001"/>
      <c r="K69" s="1001"/>
      <c r="L69" s="1001"/>
      <c r="M69" s="1001"/>
      <c r="N69" s="1001"/>
      <c r="O69" s="1001"/>
      <c r="P69" s="1002"/>
      <c r="Q69" s="1003">
        <v>63</v>
      </c>
      <c r="R69" s="997"/>
      <c r="S69" s="997"/>
      <c r="T69" s="997"/>
      <c r="U69" s="997"/>
      <c r="V69" s="997">
        <v>62</v>
      </c>
      <c r="W69" s="997"/>
      <c r="X69" s="997"/>
      <c r="Y69" s="997"/>
      <c r="Z69" s="997"/>
      <c r="AA69" s="997">
        <v>1</v>
      </c>
      <c r="AB69" s="997"/>
      <c r="AC69" s="997"/>
      <c r="AD69" s="997"/>
      <c r="AE69" s="997"/>
      <c r="AF69" s="997">
        <v>1</v>
      </c>
      <c r="AG69" s="997"/>
      <c r="AH69" s="997"/>
      <c r="AI69" s="997"/>
      <c r="AJ69" s="997"/>
      <c r="AK69" s="997">
        <v>1</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542</v>
      </c>
      <c r="C70" s="1001"/>
      <c r="D70" s="1001"/>
      <c r="E70" s="1001"/>
      <c r="F70" s="1001"/>
      <c r="G70" s="1001"/>
      <c r="H70" s="1001"/>
      <c r="I70" s="1001"/>
      <c r="J70" s="1001"/>
      <c r="K70" s="1001"/>
      <c r="L70" s="1001"/>
      <c r="M70" s="1001"/>
      <c r="N70" s="1001"/>
      <c r="O70" s="1001"/>
      <c r="P70" s="1002"/>
      <c r="Q70" s="1003">
        <v>263018</v>
      </c>
      <c r="R70" s="997"/>
      <c r="S70" s="997"/>
      <c r="T70" s="997"/>
      <c r="U70" s="997"/>
      <c r="V70" s="997">
        <v>262968</v>
      </c>
      <c r="W70" s="997"/>
      <c r="X70" s="997"/>
      <c r="Y70" s="997"/>
      <c r="Z70" s="997"/>
      <c r="AA70" s="997">
        <v>50</v>
      </c>
      <c r="AB70" s="997"/>
      <c r="AC70" s="997"/>
      <c r="AD70" s="997"/>
      <c r="AE70" s="997"/>
      <c r="AF70" s="997">
        <v>50</v>
      </c>
      <c r="AG70" s="997"/>
      <c r="AH70" s="997"/>
      <c r="AI70" s="997"/>
      <c r="AJ70" s="997"/>
      <c r="AK70" s="997">
        <v>8957</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543</v>
      </c>
      <c r="C71" s="1001"/>
      <c r="D71" s="1001"/>
      <c r="E71" s="1001"/>
      <c r="F71" s="1001"/>
      <c r="G71" s="1001"/>
      <c r="H71" s="1001"/>
      <c r="I71" s="1001"/>
      <c r="J71" s="1001"/>
      <c r="K71" s="1001"/>
      <c r="L71" s="1001"/>
      <c r="M71" s="1001"/>
      <c r="N71" s="1001"/>
      <c r="O71" s="1001"/>
      <c r="P71" s="1002"/>
      <c r="Q71" s="1003">
        <v>7977</v>
      </c>
      <c r="R71" s="997"/>
      <c r="S71" s="997"/>
      <c r="T71" s="997"/>
      <c r="U71" s="997"/>
      <c r="V71" s="997">
        <v>7308</v>
      </c>
      <c r="W71" s="997"/>
      <c r="X71" s="997"/>
      <c r="Y71" s="997"/>
      <c r="Z71" s="997"/>
      <c r="AA71" s="997">
        <v>669</v>
      </c>
      <c r="AB71" s="997"/>
      <c r="AC71" s="997"/>
      <c r="AD71" s="997"/>
      <c r="AE71" s="997"/>
      <c r="AF71" s="997">
        <v>669</v>
      </c>
      <c r="AG71" s="997"/>
      <c r="AH71" s="997"/>
      <c r="AI71" s="997"/>
      <c r="AJ71" s="997"/>
      <c r="AK71" s="997">
        <v>274</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544</v>
      </c>
      <c r="C72" s="1001"/>
      <c r="D72" s="1001"/>
      <c r="E72" s="1001"/>
      <c r="F72" s="1001"/>
      <c r="G72" s="1001"/>
      <c r="H72" s="1001"/>
      <c r="I72" s="1001"/>
      <c r="J72" s="1001"/>
      <c r="K72" s="1001"/>
      <c r="L72" s="1001"/>
      <c r="M72" s="1001"/>
      <c r="N72" s="1001"/>
      <c r="O72" s="1001"/>
      <c r="P72" s="1002"/>
      <c r="Q72" s="1003">
        <v>939</v>
      </c>
      <c r="R72" s="997"/>
      <c r="S72" s="997"/>
      <c r="T72" s="997"/>
      <c r="U72" s="997"/>
      <c r="V72" s="997">
        <v>601</v>
      </c>
      <c r="W72" s="997"/>
      <c r="X72" s="997"/>
      <c r="Y72" s="997"/>
      <c r="Z72" s="997"/>
      <c r="AA72" s="997">
        <v>338</v>
      </c>
      <c r="AB72" s="997"/>
      <c r="AC72" s="997"/>
      <c r="AD72" s="997"/>
      <c r="AE72" s="997"/>
      <c r="AF72" s="997">
        <v>338</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545</v>
      </c>
      <c r="C73" s="1001"/>
      <c r="D73" s="1001"/>
      <c r="E73" s="1001"/>
      <c r="F73" s="1001"/>
      <c r="G73" s="1001"/>
      <c r="H73" s="1001"/>
      <c r="I73" s="1001"/>
      <c r="J73" s="1001"/>
      <c r="K73" s="1001"/>
      <c r="L73" s="1001"/>
      <c r="M73" s="1001"/>
      <c r="N73" s="1001"/>
      <c r="O73" s="1001"/>
      <c r="P73" s="1002"/>
      <c r="Q73" s="1003">
        <v>56</v>
      </c>
      <c r="R73" s="997"/>
      <c r="S73" s="997"/>
      <c r="T73" s="997"/>
      <c r="U73" s="997"/>
      <c r="V73" s="997">
        <v>52</v>
      </c>
      <c r="W73" s="997"/>
      <c r="X73" s="997"/>
      <c r="Y73" s="997"/>
      <c r="Z73" s="997"/>
      <c r="AA73" s="997">
        <v>5</v>
      </c>
      <c r="AB73" s="997"/>
      <c r="AC73" s="997"/>
      <c r="AD73" s="997"/>
      <c r="AE73" s="997"/>
      <c r="AF73" s="997">
        <v>5</v>
      </c>
      <c r="AG73" s="997"/>
      <c r="AH73" s="997"/>
      <c r="AI73" s="997"/>
      <c r="AJ73" s="997"/>
      <c r="AK73" s="997">
        <v>56</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6</v>
      </c>
      <c r="R74" s="997"/>
      <c r="S74" s="997"/>
      <c r="T74" s="997"/>
      <c r="U74" s="997"/>
      <c r="V74" s="997">
        <v>4</v>
      </c>
      <c r="W74" s="997"/>
      <c r="X74" s="997"/>
      <c r="Y74" s="997"/>
      <c r="Z74" s="997"/>
      <c r="AA74" s="997">
        <v>3</v>
      </c>
      <c r="AB74" s="997"/>
      <c r="AC74" s="997"/>
      <c r="AD74" s="997"/>
      <c r="AE74" s="997"/>
      <c r="AF74" s="997">
        <v>3</v>
      </c>
      <c r="AG74" s="997"/>
      <c r="AH74" s="997"/>
      <c r="AI74" s="997"/>
      <c r="AJ74" s="997"/>
      <c r="AK74" s="997">
        <v>0</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547</v>
      </c>
      <c r="C75" s="1001"/>
      <c r="D75" s="1001"/>
      <c r="E75" s="1001"/>
      <c r="F75" s="1001"/>
      <c r="G75" s="1001"/>
      <c r="H75" s="1001"/>
      <c r="I75" s="1001"/>
      <c r="J75" s="1001"/>
      <c r="K75" s="1001"/>
      <c r="L75" s="1001"/>
      <c r="M75" s="1001"/>
      <c r="N75" s="1001"/>
      <c r="O75" s="1001"/>
      <c r="P75" s="1002"/>
      <c r="Q75" s="1004">
        <v>77</v>
      </c>
      <c r="R75" s="1005"/>
      <c r="S75" s="1005"/>
      <c r="T75" s="1005"/>
      <c r="U75" s="1006"/>
      <c r="V75" s="1007">
        <v>73</v>
      </c>
      <c r="W75" s="1005"/>
      <c r="X75" s="1005"/>
      <c r="Y75" s="1005"/>
      <c r="Z75" s="1006"/>
      <c r="AA75" s="1007">
        <v>4</v>
      </c>
      <c r="AB75" s="1005"/>
      <c r="AC75" s="1005"/>
      <c r="AD75" s="1005"/>
      <c r="AE75" s="1006"/>
      <c r="AF75" s="1007">
        <v>4</v>
      </c>
      <c r="AG75" s="1005"/>
      <c r="AH75" s="1005"/>
      <c r="AI75" s="1005"/>
      <c r="AJ75" s="1006"/>
      <c r="AK75" s="1007">
        <v>10</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548</v>
      </c>
      <c r="C76" s="1001"/>
      <c r="D76" s="1001"/>
      <c r="E76" s="1001"/>
      <c r="F76" s="1001"/>
      <c r="G76" s="1001"/>
      <c r="H76" s="1001"/>
      <c r="I76" s="1001"/>
      <c r="J76" s="1001"/>
      <c r="K76" s="1001"/>
      <c r="L76" s="1001"/>
      <c r="M76" s="1001"/>
      <c r="N76" s="1001"/>
      <c r="O76" s="1001"/>
      <c r="P76" s="1002"/>
      <c r="Q76" s="1004">
        <v>36</v>
      </c>
      <c r="R76" s="1005"/>
      <c r="S76" s="1005"/>
      <c r="T76" s="1005"/>
      <c r="U76" s="1006"/>
      <c r="V76" s="1007">
        <v>27</v>
      </c>
      <c r="W76" s="1005"/>
      <c r="X76" s="1005"/>
      <c r="Y76" s="1005"/>
      <c r="Z76" s="1006"/>
      <c r="AA76" s="1007">
        <v>9</v>
      </c>
      <c r="AB76" s="1005"/>
      <c r="AC76" s="1005"/>
      <c r="AD76" s="1005"/>
      <c r="AE76" s="1006"/>
      <c r="AF76" s="1007">
        <v>9</v>
      </c>
      <c r="AG76" s="1005"/>
      <c r="AH76" s="1005"/>
      <c r="AI76" s="1005"/>
      <c r="AJ76" s="1006"/>
      <c r="AK76" s="1007">
        <v>0</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549</v>
      </c>
      <c r="C77" s="1001"/>
      <c r="D77" s="1001"/>
      <c r="E77" s="1001"/>
      <c r="F77" s="1001"/>
      <c r="G77" s="1001"/>
      <c r="H77" s="1001"/>
      <c r="I77" s="1001"/>
      <c r="J77" s="1001"/>
      <c r="K77" s="1001"/>
      <c r="L77" s="1001"/>
      <c r="M77" s="1001"/>
      <c r="N77" s="1001"/>
      <c r="O77" s="1001"/>
      <c r="P77" s="1002"/>
      <c r="Q77" s="1004">
        <v>14</v>
      </c>
      <c r="R77" s="1005"/>
      <c r="S77" s="1005"/>
      <c r="T77" s="1005"/>
      <c r="U77" s="1006"/>
      <c r="V77" s="1007">
        <v>11</v>
      </c>
      <c r="W77" s="1005"/>
      <c r="X77" s="1005"/>
      <c r="Y77" s="1005"/>
      <c r="Z77" s="1006"/>
      <c r="AA77" s="1007">
        <v>3</v>
      </c>
      <c r="AB77" s="1005"/>
      <c r="AC77" s="1005"/>
      <c r="AD77" s="1005"/>
      <c r="AE77" s="1006"/>
      <c r="AF77" s="1007">
        <v>3</v>
      </c>
      <c r="AG77" s="1005"/>
      <c r="AH77" s="1005"/>
      <c r="AI77" s="1005"/>
      <c r="AJ77" s="1006"/>
      <c r="AK77" s="1007">
        <v>0</v>
      </c>
      <c r="AL77" s="1005"/>
      <c r="AM77" s="1005"/>
      <c r="AN77" s="1005"/>
      <c r="AO77" s="1006"/>
      <c r="AP77" s="1007">
        <v>0</v>
      </c>
      <c r="AQ77" s="1005"/>
      <c r="AR77" s="1005"/>
      <c r="AS77" s="1005"/>
      <c r="AT77" s="1006"/>
      <c r="AU77" s="1007">
        <v>0</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550</v>
      </c>
      <c r="C78" s="1001"/>
      <c r="D78" s="1001"/>
      <c r="E78" s="1001"/>
      <c r="F78" s="1001"/>
      <c r="G78" s="1001"/>
      <c r="H78" s="1001"/>
      <c r="I78" s="1001"/>
      <c r="J78" s="1001"/>
      <c r="K78" s="1001"/>
      <c r="L78" s="1001"/>
      <c r="M78" s="1001"/>
      <c r="N78" s="1001"/>
      <c r="O78" s="1001"/>
      <c r="P78" s="1002"/>
      <c r="Q78" s="1003">
        <v>194</v>
      </c>
      <c r="R78" s="997"/>
      <c r="S78" s="997"/>
      <c r="T78" s="997"/>
      <c r="U78" s="997"/>
      <c r="V78" s="997">
        <v>180</v>
      </c>
      <c r="W78" s="997"/>
      <c r="X78" s="997"/>
      <c r="Y78" s="997"/>
      <c r="Z78" s="997"/>
      <c r="AA78" s="997">
        <v>14</v>
      </c>
      <c r="AB78" s="997"/>
      <c r="AC78" s="997"/>
      <c r="AD78" s="997"/>
      <c r="AE78" s="997"/>
      <c r="AF78" s="997">
        <v>14</v>
      </c>
      <c r="AG78" s="997"/>
      <c r="AH78" s="997"/>
      <c r="AI78" s="997"/>
      <c r="AJ78" s="997"/>
      <c r="AK78" s="997">
        <v>0</v>
      </c>
      <c r="AL78" s="997"/>
      <c r="AM78" s="997"/>
      <c r="AN78" s="997"/>
      <c r="AO78" s="997"/>
      <c r="AP78" s="997">
        <v>88</v>
      </c>
      <c r="AQ78" s="997"/>
      <c r="AR78" s="997"/>
      <c r="AS78" s="997"/>
      <c r="AT78" s="997"/>
      <c r="AU78" s="997">
        <v>26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551</v>
      </c>
      <c r="C79" s="1001"/>
      <c r="D79" s="1001"/>
      <c r="E79" s="1001"/>
      <c r="F79" s="1001"/>
      <c r="G79" s="1001"/>
      <c r="H79" s="1001"/>
      <c r="I79" s="1001"/>
      <c r="J79" s="1001"/>
      <c r="K79" s="1001"/>
      <c r="L79" s="1001"/>
      <c r="M79" s="1001"/>
      <c r="N79" s="1001"/>
      <c r="O79" s="1001"/>
      <c r="P79" s="1002"/>
      <c r="Q79" s="1003">
        <v>13</v>
      </c>
      <c r="R79" s="997"/>
      <c r="S79" s="997"/>
      <c r="T79" s="997"/>
      <c r="U79" s="997"/>
      <c r="V79" s="997">
        <v>12</v>
      </c>
      <c r="W79" s="997"/>
      <c r="X79" s="997"/>
      <c r="Y79" s="997"/>
      <c r="Z79" s="997"/>
      <c r="AA79" s="997">
        <v>1</v>
      </c>
      <c r="AB79" s="997"/>
      <c r="AC79" s="997"/>
      <c r="AD79" s="997"/>
      <c r="AE79" s="997"/>
      <c r="AF79" s="997">
        <v>1</v>
      </c>
      <c r="AG79" s="997"/>
      <c r="AH79" s="997"/>
      <c r="AI79" s="997"/>
      <c r="AJ79" s="997"/>
      <c r="AK79" s="997">
        <v>0</v>
      </c>
      <c r="AL79" s="997"/>
      <c r="AM79" s="997"/>
      <c r="AN79" s="997"/>
      <c r="AO79" s="997"/>
      <c r="AP79" s="997">
        <v>0</v>
      </c>
      <c r="AQ79" s="997"/>
      <c r="AR79" s="997"/>
      <c r="AS79" s="997"/>
      <c r="AT79" s="997"/>
      <c r="AU79" s="997">
        <v>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552</v>
      </c>
      <c r="C80" s="1001"/>
      <c r="D80" s="1001"/>
      <c r="E80" s="1001"/>
      <c r="F80" s="1001"/>
      <c r="G80" s="1001"/>
      <c r="H80" s="1001"/>
      <c r="I80" s="1001"/>
      <c r="J80" s="1001"/>
      <c r="K80" s="1001"/>
      <c r="L80" s="1001"/>
      <c r="M80" s="1001"/>
      <c r="N80" s="1001"/>
      <c r="O80" s="1001"/>
      <c r="P80" s="1002"/>
      <c r="Q80" s="1003">
        <v>7668</v>
      </c>
      <c r="R80" s="997"/>
      <c r="S80" s="997"/>
      <c r="T80" s="997"/>
      <c r="U80" s="997"/>
      <c r="V80" s="997">
        <v>7352</v>
      </c>
      <c r="W80" s="997"/>
      <c r="X80" s="997"/>
      <c r="Y80" s="997"/>
      <c r="Z80" s="997"/>
      <c r="AA80" s="997">
        <v>316</v>
      </c>
      <c r="AB80" s="997"/>
      <c r="AC80" s="997"/>
      <c r="AD80" s="997"/>
      <c r="AE80" s="997"/>
      <c r="AF80" s="997">
        <v>274</v>
      </c>
      <c r="AG80" s="997"/>
      <c r="AH80" s="997"/>
      <c r="AI80" s="997"/>
      <c r="AJ80" s="997"/>
      <c r="AK80" s="997">
        <v>0</v>
      </c>
      <c r="AL80" s="997"/>
      <c r="AM80" s="997"/>
      <c r="AN80" s="997"/>
      <c r="AO80" s="997"/>
      <c r="AP80" s="997">
        <v>8700</v>
      </c>
      <c r="AQ80" s="997"/>
      <c r="AR80" s="997"/>
      <c r="AS80" s="997"/>
      <c r="AT80" s="997"/>
      <c r="AU80" s="997">
        <v>635</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553</v>
      </c>
      <c r="C81" s="1001"/>
      <c r="D81" s="1001"/>
      <c r="E81" s="1001"/>
      <c r="F81" s="1001"/>
      <c r="G81" s="1001"/>
      <c r="H81" s="1001"/>
      <c r="I81" s="1001"/>
      <c r="J81" s="1001"/>
      <c r="K81" s="1001"/>
      <c r="L81" s="1001"/>
      <c r="M81" s="1001"/>
      <c r="N81" s="1001"/>
      <c r="O81" s="1001"/>
      <c r="P81" s="1002"/>
      <c r="Q81" s="1003">
        <v>2297</v>
      </c>
      <c r="R81" s="997"/>
      <c r="S81" s="997"/>
      <c r="T81" s="997"/>
      <c r="U81" s="997"/>
      <c r="V81" s="997">
        <v>2257</v>
      </c>
      <c r="W81" s="997"/>
      <c r="X81" s="997"/>
      <c r="Y81" s="997"/>
      <c r="Z81" s="997"/>
      <c r="AA81" s="997">
        <v>40</v>
      </c>
      <c r="AB81" s="997"/>
      <c r="AC81" s="997"/>
      <c r="AD81" s="997"/>
      <c r="AE81" s="997"/>
      <c r="AF81" s="997">
        <v>40</v>
      </c>
      <c r="AG81" s="997"/>
      <c r="AH81" s="997"/>
      <c r="AI81" s="997"/>
      <c r="AJ81" s="997"/>
      <c r="AK81" s="997">
        <v>38</v>
      </c>
      <c r="AL81" s="997"/>
      <c r="AM81" s="997"/>
      <c r="AN81" s="997"/>
      <c r="AO81" s="997"/>
      <c r="AP81" s="997">
        <v>2579</v>
      </c>
      <c r="AQ81" s="997"/>
      <c r="AR81" s="997"/>
      <c r="AS81" s="997"/>
      <c r="AT81" s="997"/>
      <c r="AU81" s="997">
        <v>142</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554</v>
      </c>
      <c r="C82" s="1001"/>
      <c r="D82" s="1001"/>
      <c r="E82" s="1001"/>
      <c r="F82" s="1001"/>
      <c r="G82" s="1001"/>
      <c r="H82" s="1001"/>
      <c r="I82" s="1001"/>
      <c r="J82" s="1001"/>
      <c r="K82" s="1001"/>
      <c r="L82" s="1001"/>
      <c r="M82" s="1001"/>
      <c r="N82" s="1001"/>
      <c r="O82" s="1001"/>
      <c r="P82" s="1002"/>
      <c r="Q82" s="1003">
        <v>222</v>
      </c>
      <c r="R82" s="997"/>
      <c r="S82" s="997"/>
      <c r="T82" s="997"/>
      <c r="U82" s="997"/>
      <c r="V82" s="997">
        <v>167</v>
      </c>
      <c r="W82" s="997"/>
      <c r="X82" s="997"/>
      <c r="Y82" s="997"/>
      <c r="Z82" s="997"/>
      <c r="AA82" s="997">
        <v>55</v>
      </c>
      <c r="AB82" s="997"/>
      <c r="AC82" s="997"/>
      <c r="AD82" s="997"/>
      <c r="AE82" s="997"/>
      <c r="AF82" s="997">
        <v>55</v>
      </c>
      <c r="AG82" s="997"/>
      <c r="AH82" s="997"/>
      <c r="AI82" s="997"/>
      <c r="AJ82" s="997"/>
      <c r="AK82" s="997">
        <v>0</v>
      </c>
      <c r="AL82" s="997"/>
      <c r="AM82" s="997"/>
      <c r="AN82" s="997"/>
      <c r="AO82" s="997"/>
      <c r="AP82" s="997">
        <v>0</v>
      </c>
      <c r="AQ82" s="997"/>
      <c r="AR82" s="997"/>
      <c r="AS82" s="997"/>
      <c r="AT82" s="997"/>
      <c r="AU82" s="997">
        <v>0</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555</v>
      </c>
      <c r="C83" s="1001"/>
      <c r="D83" s="1001"/>
      <c r="E83" s="1001"/>
      <c r="F83" s="1001"/>
      <c r="G83" s="1001"/>
      <c r="H83" s="1001"/>
      <c r="I83" s="1001"/>
      <c r="J83" s="1001"/>
      <c r="K83" s="1001"/>
      <c r="L83" s="1001"/>
      <c r="M83" s="1001"/>
      <c r="N83" s="1001"/>
      <c r="O83" s="1001"/>
      <c r="P83" s="1002"/>
      <c r="Q83" s="1003">
        <v>118</v>
      </c>
      <c r="R83" s="997"/>
      <c r="S83" s="997"/>
      <c r="T83" s="997"/>
      <c r="U83" s="997"/>
      <c r="V83" s="997">
        <v>110</v>
      </c>
      <c r="W83" s="997"/>
      <c r="X83" s="997"/>
      <c r="Y83" s="997"/>
      <c r="Z83" s="997"/>
      <c r="AA83" s="997">
        <v>8</v>
      </c>
      <c r="AB83" s="997"/>
      <c r="AC83" s="997"/>
      <c r="AD83" s="997"/>
      <c r="AE83" s="997"/>
      <c r="AF83" s="997">
        <v>8</v>
      </c>
      <c r="AG83" s="997"/>
      <c r="AH83" s="997"/>
      <c r="AI83" s="997"/>
      <c r="AJ83" s="997"/>
      <c r="AK83" s="997">
        <v>0</v>
      </c>
      <c r="AL83" s="997"/>
      <c r="AM83" s="997"/>
      <c r="AN83" s="997"/>
      <c r="AO83" s="997"/>
      <c r="AP83" s="997">
        <v>0</v>
      </c>
      <c r="AQ83" s="997"/>
      <c r="AR83" s="997"/>
      <c r="AS83" s="997"/>
      <c r="AT83" s="997"/>
      <c r="AU83" s="997">
        <v>0</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556</v>
      </c>
      <c r="C84" s="1001"/>
      <c r="D84" s="1001"/>
      <c r="E84" s="1001"/>
      <c r="F84" s="1001"/>
      <c r="G84" s="1001"/>
      <c r="H84" s="1001"/>
      <c r="I84" s="1001"/>
      <c r="J84" s="1001"/>
      <c r="K84" s="1001"/>
      <c r="L84" s="1001"/>
      <c r="M84" s="1001"/>
      <c r="N84" s="1001"/>
      <c r="O84" s="1001"/>
      <c r="P84" s="1002"/>
      <c r="Q84" s="1003">
        <v>325</v>
      </c>
      <c r="R84" s="997"/>
      <c r="S84" s="997"/>
      <c r="T84" s="997"/>
      <c r="U84" s="997"/>
      <c r="V84" s="997">
        <v>323</v>
      </c>
      <c r="W84" s="997"/>
      <c r="X84" s="997"/>
      <c r="Y84" s="997"/>
      <c r="Z84" s="997"/>
      <c r="AA84" s="997">
        <v>2</v>
      </c>
      <c r="AB84" s="997"/>
      <c r="AC84" s="997"/>
      <c r="AD84" s="997"/>
      <c r="AE84" s="997"/>
      <c r="AF84" s="997">
        <v>326</v>
      </c>
      <c r="AG84" s="997"/>
      <c r="AH84" s="997"/>
      <c r="AI84" s="997"/>
      <c r="AJ84" s="997"/>
      <c r="AK84" s="997">
        <v>0</v>
      </c>
      <c r="AL84" s="997"/>
      <c r="AM84" s="997"/>
      <c r="AN84" s="997"/>
      <c r="AO84" s="997"/>
      <c r="AP84" s="997">
        <v>0</v>
      </c>
      <c r="AQ84" s="997"/>
      <c r="AR84" s="997"/>
      <c r="AS84" s="997"/>
      <c r="AT84" s="997"/>
      <c r="AU84" s="997">
        <v>0</v>
      </c>
      <c r="AV84" s="997"/>
      <c r="AW84" s="997"/>
      <c r="AX84" s="997"/>
      <c r="AY84" s="997"/>
      <c r="AZ84" s="998" t="s">
        <v>562</v>
      </c>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5050</v>
      </c>
      <c r="AG88" s="985"/>
      <c r="AH88" s="985"/>
      <c r="AI88" s="985"/>
      <c r="AJ88" s="985"/>
      <c r="AK88" s="989"/>
      <c r="AL88" s="989"/>
      <c r="AM88" s="989"/>
      <c r="AN88" s="989"/>
      <c r="AO88" s="989"/>
      <c r="AP88" s="985">
        <v>44150</v>
      </c>
      <c r="AQ88" s="985"/>
      <c r="AR88" s="985"/>
      <c r="AS88" s="985"/>
      <c r="AT88" s="985"/>
      <c r="AU88" s="985">
        <v>859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75</v>
      </c>
      <c r="CS102" s="977"/>
      <c r="CT102" s="977"/>
      <c r="CU102" s="977"/>
      <c r="CV102" s="978"/>
      <c r="CW102" s="976">
        <v>4</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283</v>
      </c>
      <c r="AG109" s="918"/>
      <c r="AH109" s="918"/>
      <c r="AI109" s="918"/>
      <c r="AJ109" s="919"/>
      <c r="AK109" s="920" t="s">
        <v>282</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283</v>
      </c>
      <c r="BW109" s="918"/>
      <c r="BX109" s="918"/>
      <c r="BY109" s="918"/>
      <c r="BZ109" s="919"/>
      <c r="CA109" s="920" t="s">
        <v>282</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283</v>
      </c>
      <c r="DM109" s="918"/>
      <c r="DN109" s="918"/>
      <c r="DO109" s="918"/>
      <c r="DP109" s="919"/>
      <c r="DQ109" s="920" t="s">
        <v>282</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693888</v>
      </c>
      <c r="AB110" s="903"/>
      <c r="AC110" s="903"/>
      <c r="AD110" s="903"/>
      <c r="AE110" s="904"/>
      <c r="AF110" s="905">
        <v>685442</v>
      </c>
      <c r="AG110" s="903"/>
      <c r="AH110" s="903"/>
      <c r="AI110" s="903"/>
      <c r="AJ110" s="904"/>
      <c r="AK110" s="905">
        <v>674823</v>
      </c>
      <c r="AL110" s="903"/>
      <c r="AM110" s="903"/>
      <c r="AN110" s="903"/>
      <c r="AO110" s="904"/>
      <c r="AP110" s="906">
        <v>21.1</v>
      </c>
      <c r="AQ110" s="907"/>
      <c r="AR110" s="907"/>
      <c r="AS110" s="907"/>
      <c r="AT110" s="908"/>
      <c r="AU110" s="950" t="s">
        <v>61</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6837496</v>
      </c>
      <c r="BR110" s="830"/>
      <c r="BS110" s="830"/>
      <c r="BT110" s="830"/>
      <c r="BU110" s="830"/>
      <c r="BV110" s="830">
        <v>6634712</v>
      </c>
      <c r="BW110" s="830"/>
      <c r="BX110" s="830"/>
      <c r="BY110" s="830"/>
      <c r="BZ110" s="830"/>
      <c r="CA110" s="830">
        <v>6361085</v>
      </c>
      <c r="CB110" s="830"/>
      <c r="CC110" s="830"/>
      <c r="CD110" s="830"/>
      <c r="CE110" s="830"/>
      <c r="CF110" s="891">
        <v>199.3</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213445</v>
      </c>
      <c r="BR111" s="801"/>
      <c r="BS111" s="801"/>
      <c r="BT111" s="801"/>
      <c r="BU111" s="801"/>
      <c r="BV111" s="801">
        <v>196596</v>
      </c>
      <c r="BW111" s="801"/>
      <c r="BX111" s="801"/>
      <c r="BY111" s="801"/>
      <c r="BZ111" s="801"/>
      <c r="CA111" s="801">
        <v>172213</v>
      </c>
      <c r="CB111" s="801"/>
      <c r="CC111" s="801"/>
      <c r="CD111" s="801"/>
      <c r="CE111" s="801"/>
      <c r="CF111" s="878">
        <v>5.4</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5720250</v>
      </c>
      <c r="BR112" s="801"/>
      <c r="BS112" s="801"/>
      <c r="BT112" s="801"/>
      <c r="BU112" s="801"/>
      <c r="BV112" s="801">
        <v>6152728</v>
      </c>
      <c r="BW112" s="801"/>
      <c r="BX112" s="801"/>
      <c r="BY112" s="801"/>
      <c r="BZ112" s="801"/>
      <c r="CA112" s="801">
        <v>5974275</v>
      </c>
      <c r="CB112" s="801"/>
      <c r="CC112" s="801"/>
      <c r="CD112" s="801"/>
      <c r="CE112" s="801"/>
      <c r="CF112" s="878">
        <v>187.2</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452835</v>
      </c>
      <c r="AB113" s="939"/>
      <c r="AC113" s="939"/>
      <c r="AD113" s="939"/>
      <c r="AE113" s="940"/>
      <c r="AF113" s="941">
        <v>477432</v>
      </c>
      <c r="AG113" s="939"/>
      <c r="AH113" s="939"/>
      <c r="AI113" s="939"/>
      <c r="AJ113" s="940"/>
      <c r="AK113" s="941">
        <v>499977</v>
      </c>
      <c r="AL113" s="939"/>
      <c r="AM113" s="939"/>
      <c r="AN113" s="939"/>
      <c r="AO113" s="940"/>
      <c r="AP113" s="942">
        <v>15.7</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353773</v>
      </c>
      <c r="BR113" s="801"/>
      <c r="BS113" s="801"/>
      <c r="BT113" s="801"/>
      <c r="BU113" s="801"/>
      <c r="BV113" s="801">
        <v>584032</v>
      </c>
      <c r="BW113" s="801"/>
      <c r="BX113" s="801"/>
      <c r="BY113" s="801"/>
      <c r="BZ113" s="801"/>
      <c r="CA113" s="801">
        <v>859800</v>
      </c>
      <c r="CB113" s="801"/>
      <c r="CC113" s="801"/>
      <c r="CD113" s="801"/>
      <c r="CE113" s="801"/>
      <c r="CF113" s="878">
        <v>26.9</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32109</v>
      </c>
      <c r="AB114" s="814"/>
      <c r="AC114" s="814"/>
      <c r="AD114" s="814"/>
      <c r="AE114" s="815"/>
      <c r="AF114" s="816">
        <v>29096</v>
      </c>
      <c r="AG114" s="814"/>
      <c r="AH114" s="814"/>
      <c r="AI114" s="814"/>
      <c r="AJ114" s="815"/>
      <c r="AK114" s="816">
        <v>32419</v>
      </c>
      <c r="AL114" s="814"/>
      <c r="AM114" s="814"/>
      <c r="AN114" s="814"/>
      <c r="AO114" s="815"/>
      <c r="AP114" s="784">
        <v>1</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1146580</v>
      </c>
      <c r="BR114" s="801"/>
      <c r="BS114" s="801"/>
      <c r="BT114" s="801"/>
      <c r="BU114" s="801"/>
      <c r="BV114" s="801">
        <v>1017050</v>
      </c>
      <c r="BW114" s="801"/>
      <c r="BX114" s="801"/>
      <c r="BY114" s="801"/>
      <c r="BZ114" s="801"/>
      <c r="CA114" s="801">
        <v>976304</v>
      </c>
      <c r="CB114" s="801"/>
      <c r="CC114" s="801"/>
      <c r="CD114" s="801"/>
      <c r="CE114" s="801"/>
      <c r="CF114" s="878">
        <v>30.6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22600</v>
      </c>
      <c r="AB115" s="939"/>
      <c r="AC115" s="939"/>
      <c r="AD115" s="939"/>
      <c r="AE115" s="940"/>
      <c r="AF115" s="941">
        <v>20795</v>
      </c>
      <c r="AG115" s="939"/>
      <c r="AH115" s="939"/>
      <c r="AI115" s="939"/>
      <c r="AJ115" s="940"/>
      <c r="AK115" s="941">
        <v>18549</v>
      </c>
      <c r="AL115" s="939"/>
      <c r="AM115" s="939"/>
      <c r="AN115" s="939"/>
      <c r="AO115" s="940"/>
      <c r="AP115" s="942">
        <v>0.6</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409</v>
      </c>
      <c r="BR115" s="801"/>
      <c r="BS115" s="801"/>
      <c r="BT115" s="801"/>
      <c r="BU115" s="801"/>
      <c r="BV115" s="801" t="s">
        <v>409</v>
      </c>
      <c r="BW115" s="801"/>
      <c r="BX115" s="801"/>
      <c r="BY115" s="801"/>
      <c r="BZ115" s="801"/>
      <c r="CA115" s="801" t="s">
        <v>409</v>
      </c>
      <c r="CB115" s="801"/>
      <c r="CC115" s="801"/>
      <c r="CD115" s="801"/>
      <c r="CE115" s="801"/>
      <c r="CF115" s="878" t="s">
        <v>409</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1201432</v>
      </c>
      <c r="AB117" s="925"/>
      <c r="AC117" s="925"/>
      <c r="AD117" s="925"/>
      <c r="AE117" s="926"/>
      <c r="AF117" s="928">
        <v>1212765</v>
      </c>
      <c r="AG117" s="925"/>
      <c r="AH117" s="925"/>
      <c r="AI117" s="925"/>
      <c r="AJ117" s="926"/>
      <c r="AK117" s="928">
        <v>1225768</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283</v>
      </c>
      <c r="AG118" s="918"/>
      <c r="AH118" s="918"/>
      <c r="AI118" s="918"/>
      <c r="AJ118" s="919"/>
      <c r="AK118" s="920" t="s">
        <v>282</v>
      </c>
      <c r="AL118" s="918"/>
      <c r="AM118" s="918"/>
      <c r="AN118" s="918"/>
      <c r="AO118" s="919"/>
      <c r="AP118" s="921" t="s">
        <v>398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429</v>
      </c>
      <c r="BP118" s="868"/>
      <c r="BQ118" s="887">
        <v>14271544</v>
      </c>
      <c r="BR118" s="888"/>
      <c r="BS118" s="888"/>
      <c r="BT118" s="888"/>
      <c r="BU118" s="888"/>
      <c r="BV118" s="888">
        <v>14585118</v>
      </c>
      <c r="BW118" s="888"/>
      <c r="BX118" s="888"/>
      <c r="BY118" s="888"/>
      <c r="BZ118" s="888"/>
      <c r="CA118" s="888">
        <v>14343677</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2050994</v>
      </c>
      <c r="BR119" s="830"/>
      <c r="BS119" s="830"/>
      <c r="BT119" s="830"/>
      <c r="BU119" s="830"/>
      <c r="BV119" s="830">
        <v>1988993</v>
      </c>
      <c r="BW119" s="830"/>
      <c r="BX119" s="830"/>
      <c r="BY119" s="830"/>
      <c r="BZ119" s="830"/>
      <c r="CA119" s="830">
        <v>2164666</v>
      </c>
      <c r="CB119" s="830"/>
      <c r="CC119" s="830"/>
      <c r="CD119" s="830"/>
      <c r="CE119" s="830"/>
      <c r="CF119" s="891">
        <v>67.8</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213445</v>
      </c>
      <c r="DH119" s="747"/>
      <c r="DI119" s="747"/>
      <c r="DJ119" s="747"/>
      <c r="DK119" s="748"/>
      <c r="DL119" s="749">
        <v>196596</v>
      </c>
      <c r="DM119" s="747"/>
      <c r="DN119" s="747"/>
      <c r="DO119" s="747"/>
      <c r="DP119" s="748"/>
      <c r="DQ119" s="749">
        <v>172213</v>
      </c>
      <c r="DR119" s="747"/>
      <c r="DS119" s="747"/>
      <c r="DT119" s="747"/>
      <c r="DU119" s="748"/>
      <c r="DV119" s="837">
        <v>5.4</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26744</v>
      </c>
      <c r="BR120" s="801"/>
      <c r="BS120" s="801"/>
      <c r="BT120" s="801"/>
      <c r="BU120" s="801"/>
      <c r="BV120" s="801">
        <v>24214</v>
      </c>
      <c r="BW120" s="801"/>
      <c r="BX120" s="801"/>
      <c r="BY120" s="801"/>
      <c r="BZ120" s="801"/>
      <c r="CA120" s="801">
        <v>16191</v>
      </c>
      <c r="CB120" s="801"/>
      <c r="CC120" s="801"/>
      <c r="CD120" s="801"/>
      <c r="CE120" s="801"/>
      <c r="CF120" s="878">
        <v>0.5</v>
      </c>
      <c r="CG120" s="879"/>
      <c r="CH120" s="879"/>
      <c r="CI120" s="879"/>
      <c r="CJ120" s="879"/>
      <c r="CK120" s="880" t="s">
        <v>435</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v>5671600</v>
      </c>
      <c r="DM120" s="830"/>
      <c r="DN120" s="830"/>
      <c r="DO120" s="830"/>
      <c r="DP120" s="830"/>
      <c r="DQ120" s="830">
        <v>5398023</v>
      </c>
      <c r="DR120" s="830"/>
      <c r="DS120" s="830"/>
      <c r="DT120" s="830"/>
      <c r="DU120" s="830"/>
      <c r="DV120" s="831">
        <v>169.1</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8402188</v>
      </c>
      <c r="BR121" s="888"/>
      <c r="BS121" s="888"/>
      <c r="BT121" s="888"/>
      <c r="BU121" s="888"/>
      <c r="BV121" s="888">
        <v>8279044</v>
      </c>
      <c r="BW121" s="888"/>
      <c r="BX121" s="888"/>
      <c r="BY121" s="888"/>
      <c r="BZ121" s="888"/>
      <c r="CA121" s="888">
        <v>8002282</v>
      </c>
      <c r="CB121" s="888"/>
      <c r="CC121" s="888"/>
      <c r="CD121" s="888"/>
      <c r="CE121" s="888"/>
      <c r="CF121" s="889">
        <v>250.7</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309542</v>
      </c>
      <c r="DH121" s="801"/>
      <c r="DI121" s="801"/>
      <c r="DJ121" s="801"/>
      <c r="DK121" s="801"/>
      <c r="DL121" s="801">
        <v>481128</v>
      </c>
      <c r="DM121" s="801"/>
      <c r="DN121" s="801"/>
      <c r="DO121" s="801"/>
      <c r="DP121" s="801"/>
      <c r="DQ121" s="801">
        <v>576252</v>
      </c>
      <c r="DR121" s="801"/>
      <c r="DS121" s="801"/>
      <c r="DT121" s="801"/>
      <c r="DU121" s="801"/>
      <c r="DV121" s="853">
        <v>18.100000000000001</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10479926</v>
      </c>
      <c r="BR122" s="870"/>
      <c r="BS122" s="870"/>
      <c r="BT122" s="870"/>
      <c r="BU122" s="870"/>
      <c r="BV122" s="870">
        <v>10292251</v>
      </c>
      <c r="BW122" s="870"/>
      <c r="BX122" s="870"/>
      <c r="BY122" s="870"/>
      <c r="BZ122" s="870"/>
      <c r="CA122" s="870">
        <v>10183139</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440</v>
      </c>
      <c r="DH122" s="801"/>
      <c r="DI122" s="801"/>
      <c r="DJ122" s="801"/>
      <c r="DK122" s="801"/>
      <c r="DL122" s="801" t="s">
        <v>440</v>
      </c>
      <c r="DM122" s="801"/>
      <c r="DN122" s="801"/>
      <c r="DO122" s="801"/>
      <c r="DP122" s="801"/>
      <c r="DQ122" s="801" t="s">
        <v>440</v>
      </c>
      <c r="DR122" s="801"/>
      <c r="DS122" s="801"/>
      <c r="DT122" s="801"/>
      <c r="DU122" s="801"/>
      <c r="DV122" s="853" t="s">
        <v>440</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122.5</v>
      </c>
      <c r="BR123" s="862"/>
      <c r="BS123" s="862"/>
      <c r="BT123" s="862"/>
      <c r="BU123" s="862"/>
      <c r="BV123" s="862">
        <v>141.69999999999999</v>
      </c>
      <c r="BW123" s="862"/>
      <c r="BX123" s="862"/>
      <c r="BY123" s="862"/>
      <c r="BZ123" s="862"/>
      <c r="CA123" s="862">
        <v>130.30000000000001</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v>5410708</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22600</v>
      </c>
      <c r="AB126" s="814"/>
      <c r="AC126" s="814"/>
      <c r="AD126" s="814"/>
      <c r="AE126" s="815"/>
      <c r="AF126" s="816">
        <v>20795</v>
      </c>
      <c r="AG126" s="814"/>
      <c r="AH126" s="814"/>
      <c r="AI126" s="814"/>
      <c r="AJ126" s="815"/>
      <c r="AK126" s="816">
        <v>18549</v>
      </c>
      <c r="AL126" s="814"/>
      <c r="AM126" s="814"/>
      <c r="AN126" s="814"/>
      <c r="AO126" s="815"/>
      <c r="AP126" s="784">
        <v>0.6</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2852</v>
      </c>
      <c r="AB128" s="754"/>
      <c r="AC128" s="754"/>
      <c r="AD128" s="754"/>
      <c r="AE128" s="755"/>
      <c r="AF128" s="756">
        <v>2629</v>
      </c>
      <c r="AG128" s="754"/>
      <c r="AH128" s="754"/>
      <c r="AI128" s="754"/>
      <c r="AJ128" s="755"/>
      <c r="AK128" s="756">
        <v>2318</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3840542</v>
      </c>
      <c r="AB129" s="814"/>
      <c r="AC129" s="814"/>
      <c r="AD129" s="814"/>
      <c r="AE129" s="815"/>
      <c r="AF129" s="816">
        <v>3787833</v>
      </c>
      <c r="AG129" s="814"/>
      <c r="AH129" s="814"/>
      <c r="AI129" s="814"/>
      <c r="AJ129" s="815"/>
      <c r="AK129" s="816">
        <v>3952439</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14.6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745877</v>
      </c>
      <c r="AB130" s="814"/>
      <c r="AC130" s="814"/>
      <c r="AD130" s="814"/>
      <c r="AE130" s="815"/>
      <c r="AF130" s="816">
        <v>759570</v>
      </c>
      <c r="AG130" s="814"/>
      <c r="AH130" s="814"/>
      <c r="AI130" s="814"/>
      <c r="AJ130" s="815"/>
      <c r="AK130" s="816">
        <v>760981</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130.30000000000001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3094665</v>
      </c>
      <c r="AB131" s="747"/>
      <c r="AC131" s="747"/>
      <c r="AD131" s="747"/>
      <c r="AE131" s="748"/>
      <c r="AF131" s="749">
        <v>3028263</v>
      </c>
      <c r="AG131" s="747"/>
      <c r="AH131" s="747"/>
      <c r="AI131" s="747"/>
      <c r="AJ131" s="748"/>
      <c r="AK131" s="749">
        <v>3191458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14.628497749999999</v>
      </c>
      <c r="AB132" s="770"/>
      <c r="AC132" s="770"/>
      <c r="AD132" s="770"/>
      <c r="AE132" s="771"/>
      <c r="AF132" s="772">
        <v>14.878694490000001</v>
      </c>
      <c r="AG132" s="770"/>
      <c r="AH132" s="770"/>
      <c r="AI132" s="770"/>
      <c r="AJ132" s="771"/>
      <c r="AK132" s="772">
        <v>14.490837730000001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14.4</v>
      </c>
      <c r="AB133" s="779"/>
      <c r="AC133" s="779"/>
      <c r="AD133" s="779"/>
      <c r="AE133" s="780"/>
      <c r="AF133" s="778">
        <v>14.7</v>
      </c>
      <c r="AG133" s="779"/>
      <c r="AH133" s="779"/>
      <c r="AI133" s="779"/>
      <c r="AJ133" s="780"/>
      <c r="AK133" s="778">
        <v>14.6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903765</v>
      </c>
      <c r="L9" s="264">
        <v>79944</v>
      </c>
      <c r="M9" s="265">
        <v>83939</v>
      </c>
      <c r="N9" s="266">
        <v>-4.8</v>
      </c>
    </row>
    <row r="10" spans="1:16" x14ac:dyDescent="0.15">
      <c r="A10" s="248"/>
      <c r="B10" s="244"/>
      <c r="C10" s="244"/>
      <c r="D10" s="244"/>
      <c r="E10" s="244"/>
      <c r="F10" s="244"/>
      <c r="G10" s="1163" t="s">
        <v>476</v>
      </c>
      <c r="H10" s="1164"/>
      <c r="I10" s="1164"/>
      <c r="J10" s="1165"/>
      <c r="K10" s="267">
        <v>104411</v>
      </c>
      <c r="L10" s="268">
        <v>9236</v>
      </c>
      <c r="M10" s="269">
        <v>8976</v>
      </c>
      <c r="N10" s="270">
        <v>2.9</v>
      </c>
    </row>
    <row r="11" spans="1:16" ht="13.5" customHeight="1" x14ac:dyDescent="0.15">
      <c r="A11" s="248"/>
      <c r="B11" s="244"/>
      <c r="C11" s="244"/>
      <c r="D11" s="244"/>
      <c r="E11" s="244"/>
      <c r="F11" s="244"/>
      <c r="G11" s="1163" t="s">
        <v>477</v>
      </c>
      <c r="H11" s="1164"/>
      <c r="I11" s="1164"/>
      <c r="J11" s="1165"/>
      <c r="K11" s="267">
        <v>138315</v>
      </c>
      <c r="L11" s="268">
        <v>12235</v>
      </c>
      <c r="M11" s="269">
        <v>13172</v>
      </c>
      <c r="N11" s="270">
        <v>-7.1</v>
      </c>
    </row>
    <row r="12" spans="1:16" ht="13.5" customHeight="1" x14ac:dyDescent="0.15">
      <c r="A12" s="248"/>
      <c r="B12" s="244"/>
      <c r="C12" s="244"/>
      <c r="D12" s="244"/>
      <c r="E12" s="244"/>
      <c r="F12" s="244"/>
      <c r="G12" s="1163" t="s">
        <v>478</v>
      </c>
      <c r="H12" s="1164"/>
      <c r="I12" s="1164"/>
      <c r="J12" s="1165"/>
      <c r="K12" s="267" t="s">
        <v>479</v>
      </c>
      <c r="L12" s="268" t="s">
        <v>479</v>
      </c>
      <c r="M12" s="269">
        <v>634</v>
      </c>
      <c r="N12" s="270" t="s">
        <v>479</v>
      </c>
    </row>
    <row r="13" spans="1:16" ht="13.5" customHeight="1" x14ac:dyDescent="0.15">
      <c r="A13" s="248"/>
      <c r="B13" s="244"/>
      <c r="C13" s="244"/>
      <c r="D13" s="244"/>
      <c r="E13" s="244"/>
      <c r="F13" s="244"/>
      <c r="G13" s="1163" t="s">
        <v>480</v>
      </c>
      <c r="H13" s="1164"/>
      <c r="I13" s="1164"/>
      <c r="J13" s="1165"/>
      <c r="K13" s="267" t="s">
        <v>479</v>
      </c>
      <c r="L13" s="268" t="s">
        <v>479</v>
      </c>
      <c r="M13" s="269">
        <v>21</v>
      </c>
      <c r="N13" s="270" t="s">
        <v>479</v>
      </c>
    </row>
    <row r="14" spans="1:16" ht="13.5" customHeight="1" x14ac:dyDescent="0.15">
      <c r="A14" s="248"/>
      <c r="B14" s="244"/>
      <c r="C14" s="244"/>
      <c r="D14" s="244"/>
      <c r="E14" s="244"/>
      <c r="F14" s="244"/>
      <c r="G14" s="1163" t="s">
        <v>481</v>
      </c>
      <c r="H14" s="1164"/>
      <c r="I14" s="1164"/>
      <c r="J14" s="1165"/>
      <c r="K14" s="267">
        <v>64306</v>
      </c>
      <c r="L14" s="268">
        <v>5688</v>
      </c>
      <c r="M14" s="269">
        <v>3872</v>
      </c>
      <c r="N14" s="270">
        <v>46.9</v>
      </c>
    </row>
    <row r="15" spans="1:16" ht="13.5" customHeight="1" x14ac:dyDescent="0.15">
      <c r="A15" s="248"/>
      <c r="B15" s="244"/>
      <c r="C15" s="244"/>
      <c r="D15" s="244"/>
      <c r="E15" s="244"/>
      <c r="F15" s="244"/>
      <c r="G15" s="1163" t="s">
        <v>482</v>
      </c>
      <c r="H15" s="1164"/>
      <c r="I15" s="1164"/>
      <c r="J15" s="1165"/>
      <c r="K15" s="267">
        <v>1324</v>
      </c>
      <c r="L15" s="268">
        <v>117</v>
      </c>
      <c r="M15" s="269">
        <v>2062</v>
      </c>
      <c r="N15" s="270">
        <v>-94.3</v>
      </c>
    </row>
    <row r="16" spans="1:16" x14ac:dyDescent="0.15">
      <c r="A16" s="248"/>
      <c r="B16" s="244"/>
      <c r="C16" s="244"/>
      <c r="D16" s="244"/>
      <c r="E16" s="244"/>
      <c r="F16" s="244"/>
      <c r="G16" s="1166" t="s">
        <v>483</v>
      </c>
      <c r="H16" s="1167"/>
      <c r="I16" s="1167"/>
      <c r="J16" s="1168"/>
      <c r="K16" s="268">
        <v>-107603</v>
      </c>
      <c r="L16" s="268">
        <v>-9518</v>
      </c>
      <c r="M16" s="269">
        <v>-8514</v>
      </c>
      <c r="N16" s="270">
        <v>11.8</v>
      </c>
    </row>
    <row r="17" spans="1:16" x14ac:dyDescent="0.15">
      <c r="A17" s="248"/>
      <c r="B17" s="244"/>
      <c r="C17" s="244"/>
      <c r="D17" s="244"/>
      <c r="E17" s="244"/>
      <c r="F17" s="244"/>
      <c r="G17" s="1166" t="s">
        <v>166</v>
      </c>
      <c r="H17" s="1167"/>
      <c r="I17" s="1167"/>
      <c r="J17" s="1168"/>
      <c r="K17" s="268">
        <v>1104518</v>
      </c>
      <c r="L17" s="268">
        <v>97702</v>
      </c>
      <c r="M17" s="269">
        <v>104161</v>
      </c>
      <c r="N17" s="270">
        <v>-6.2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10.88</v>
      </c>
      <c r="L21" s="281">
        <v>9.8000000000000007</v>
      </c>
      <c r="M21" s="282">
        <v>1.08</v>
      </c>
      <c r="N21" s="249"/>
      <c r="O21" s="283"/>
      <c r="P21" s="279"/>
    </row>
    <row r="22" spans="1:16" s="284" customFormat="1" x14ac:dyDescent="0.15">
      <c r="A22" s="279"/>
      <c r="B22" s="249"/>
      <c r="C22" s="249"/>
      <c r="D22" s="249"/>
      <c r="E22" s="249"/>
      <c r="F22" s="249"/>
      <c r="G22" s="1160" t="s">
        <v>489</v>
      </c>
      <c r="H22" s="1161"/>
      <c r="I22" s="1161"/>
      <c r="J22" s="1162"/>
      <c r="K22" s="285">
        <v>98.3</v>
      </c>
      <c r="L22" s="286">
        <v>96.3</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674823</v>
      </c>
      <c r="L32" s="294">
        <v>59692</v>
      </c>
      <c r="M32" s="295">
        <v>53592</v>
      </c>
      <c r="N32" s="296">
        <v>11.4</v>
      </c>
    </row>
    <row r="33" spans="1:16" ht="13.5" customHeight="1" x14ac:dyDescent="0.15">
      <c r="A33" s="248"/>
      <c r="B33" s="244"/>
      <c r="C33" s="244"/>
      <c r="D33" s="244"/>
      <c r="E33" s="244"/>
      <c r="F33" s="244"/>
      <c r="G33" s="1151" t="s">
        <v>494</v>
      </c>
      <c r="H33" s="1152"/>
      <c r="I33" s="1152"/>
      <c r="J33" s="1153"/>
      <c r="K33" s="294" t="s">
        <v>479</v>
      </c>
      <c r="L33" s="294" t="s">
        <v>479</v>
      </c>
      <c r="M33" s="295" t="s">
        <v>479</v>
      </c>
      <c r="N33" s="296" t="s">
        <v>479</v>
      </c>
    </row>
    <row r="34" spans="1:16" ht="27" customHeight="1" x14ac:dyDescent="0.15">
      <c r="A34" s="248"/>
      <c r="B34" s="244"/>
      <c r="C34" s="244"/>
      <c r="D34" s="244"/>
      <c r="E34" s="244"/>
      <c r="F34" s="244"/>
      <c r="G34" s="1151" t="s">
        <v>495</v>
      </c>
      <c r="H34" s="1152"/>
      <c r="I34" s="1152"/>
      <c r="J34" s="1153"/>
      <c r="K34" s="294" t="s">
        <v>479</v>
      </c>
      <c r="L34" s="294" t="s">
        <v>479</v>
      </c>
      <c r="M34" s="295">
        <v>0</v>
      </c>
      <c r="N34" s="296" t="s">
        <v>479</v>
      </c>
    </row>
    <row r="35" spans="1:16" ht="27" customHeight="1" x14ac:dyDescent="0.15">
      <c r="A35" s="248"/>
      <c r="B35" s="244"/>
      <c r="C35" s="244"/>
      <c r="D35" s="244"/>
      <c r="E35" s="244"/>
      <c r="F35" s="244"/>
      <c r="G35" s="1151" t="s">
        <v>496</v>
      </c>
      <c r="H35" s="1152"/>
      <c r="I35" s="1152"/>
      <c r="J35" s="1153"/>
      <c r="K35" s="294">
        <v>499977</v>
      </c>
      <c r="L35" s="294">
        <v>44226</v>
      </c>
      <c r="M35" s="295">
        <v>20509</v>
      </c>
      <c r="N35" s="296">
        <v>115.6</v>
      </c>
    </row>
    <row r="36" spans="1:16" ht="27" customHeight="1" x14ac:dyDescent="0.15">
      <c r="A36" s="248"/>
      <c r="B36" s="244"/>
      <c r="C36" s="244"/>
      <c r="D36" s="244"/>
      <c r="E36" s="244"/>
      <c r="F36" s="244"/>
      <c r="G36" s="1151" t="s">
        <v>497</v>
      </c>
      <c r="H36" s="1152"/>
      <c r="I36" s="1152"/>
      <c r="J36" s="1153"/>
      <c r="K36" s="294">
        <v>32419</v>
      </c>
      <c r="L36" s="294">
        <v>2868</v>
      </c>
      <c r="M36" s="295">
        <v>3503</v>
      </c>
      <c r="N36" s="296">
        <v>-18.100000000000001</v>
      </c>
    </row>
    <row r="37" spans="1:16" ht="13.5" customHeight="1" x14ac:dyDescent="0.15">
      <c r="A37" s="248"/>
      <c r="B37" s="244"/>
      <c r="C37" s="244"/>
      <c r="D37" s="244"/>
      <c r="E37" s="244"/>
      <c r="F37" s="244"/>
      <c r="G37" s="1151" t="s">
        <v>498</v>
      </c>
      <c r="H37" s="1152"/>
      <c r="I37" s="1152"/>
      <c r="J37" s="1153"/>
      <c r="K37" s="294">
        <v>18549</v>
      </c>
      <c r="L37" s="294">
        <v>1641</v>
      </c>
      <c r="M37" s="295">
        <v>1405</v>
      </c>
      <c r="N37" s="296">
        <v>16.8</v>
      </c>
    </row>
    <row r="38" spans="1:16" ht="27" customHeight="1" x14ac:dyDescent="0.15">
      <c r="A38" s="248"/>
      <c r="B38" s="244"/>
      <c r="C38" s="244"/>
      <c r="D38" s="244"/>
      <c r="E38" s="244"/>
      <c r="F38" s="244"/>
      <c r="G38" s="1154" t="s">
        <v>499</v>
      </c>
      <c r="H38" s="1155"/>
      <c r="I38" s="1155"/>
      <c r="J38" s="1156"/>
      <c r="K38" s="297" t="s">
        <v>479</v>
      </c>
      <c r="L38" s="297" t="s">
        <v>479</v>
      </c>
      <c r="M38" s="298">
        <v>2</v>
      </c>
      <c r="N38" s="299" t="s">
        <v>479</v>
      </c>
      <c r="O38" s="293"/>
    </row>
    <row r="39" spans="1:16" x14ac:dyDescent="0.15">
      <c r="A39" s="248"/>
      <c r="B39" s="244"/>
      <c r="C39" s="244"/>
      <c r="D39" s="244"/>
      <c r="E39" s="244"/>
      <c r="F39" s="244"/>
      <c r="G39" s="1154" t="s">
        <v>500</v>
      </c>
      <c r="H39" s="1155"/>
      <c r="I39" s="1155"/>
      <c r="J39" s="1156"/>
      <c r="K39" s="300">
        <v>-2318</v>
      </c>
      <c r="L39" s="300">
        <v>-205</v>
      </c>
      <c r="M39" s="301">
        <v>-1515</v>
      </c>
      <c r="N39" s="302">
        <v>-86.5</v>
      </c>
      <c r="O39" s="293"/>
    </row>
    <row r="40" spans="1:16" ht="27" customHeight="1" x14ac:dyDescent="0.15">
      <c r="A40" s="248"/>
      <c r="B40" s="244"/>
      <c r="C40" s="244"/>
      <c r="D40" s="244"/>
      <c r="E40" s="244"/>
      <c r="F40" s="244"/>
      <c r="G40" s="1151" t="s">
        <v>501</v>
      </c>
      <c r="H40" s="1152"/>
      <c r="I40" s="1152"/>
      <c r="J40" s="1153"/>
      <c r="K40" s="300">
        <v>-760981</v>
      </c>
      <c r="L40" s="300">
        <v>-67314</v>
      </c>
      <c r="M40" s="301">
        <v>-52955</v>
      </c>
      <c r="N40" s="302">
        <v>27.1</v>
      </c>
      <c r="O40" s="293"/>
    </row>
    <row r="41" spans="1:16" x14ac:dyDescent="0.15">
      <c r="A41" s="248"/>
      <c r="B41" s="244"/>
      <c r="C41" s="244"/>
      <c r="D41" s="244"/>
      <c r="E41" s="244"/>
      <c r="F41" s="244"/>
      <c r="G41" s="1157" t="s">
        <v>277</v>
      </c>
      <c r="H41" s="1158"/>
      <c r="I41" s="1158"/>
      <c r="J41" s="1159"/>
      <c r="K41" s="294">
        <v>462469</v>
      </c>
      <c r="L41" s="300">
        <v>40908</v>
      </c>
      <c r="M41" s="301">
        <v>24541</v>
      </c>
      <c r="N41" s="302">
        <v>66.7</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254913</v>
      </c>
      <c r="J51" s="320">
        <v>22236</v>
      </c>
      <c r="K51" s="321">
        <v>-24.8</v>
      </c>
      <c r="L51" s="322">
        <v>72729</v>
      </c>
      <c r="M51" s="323">
        <v>-23.8</v>
      </c>
      <c r="N51" s="324">
        <v>-1</v>
      </c>
    </row>
    <row r="52" spans="1:14" x14ac:dyDescent="0.15">
      <c r="A52" s="248"/>
      <c r="B52" s="244"/>
      <c r="C52" s="244"/>
      <c r="D52" s="244"/>
      <c r="E52" s="244"/>
      <c r="F52" s="244"/>
      <c r="G52" s="325"/>
      <c r="H52" s="326" t="s">
        <v>512</v>
      </c>
      <c r="I52" s="327">
        <v>242933</v>
      </c>
      <c r="J52" s="328">
        <v>21191</v>
      </c>
      <c r="K52" s="329">
        <v>1.8</v>
      </c>
      <c r="L52" s="330">
        <v>36291</v>
      </c>
      <c r="M52" s="331">
        <v>-25.2</v>
      </c>
      <c r="N52" s="332">
        <v>27</v>
      </c>
    </row>
    <row r="53" spans="1:14" x14ac:dyDescent="0.15">
      <c r="A53" s="248"/>
      <c r="B53" s="244"/>
      <c r="C53" s="244"/>
      <c r="D53" s="244"/>
      <c r="E53" s="244"/>
      <c r="F53" s="244"/>
      <c r="G53" s="310" t="s">
        <v>513</v>
      </c>
      <c r="H53" s="311"/>
      <c r="I53" s="319">
        <v>290997</v>
      </c>
      <c r="J53" s="320">
        <v>25517</v>
      </c>
      <c r="K53" s="321">
        <v>14.8</v>
      </c>
      <c r="L53" s="322">
        <v>70317</v>
      </c>
      <c r="M53" s="323">
        <v>-3.3</v>
      </c>
      <c r="N53" s="324">
        <v>18.100000000000001</v>
      </c>
    </row>
    <row r="54" spans="1:14" x14ac:dyDescent="0.15">
      <c r="A54" s="248"/>
      <c r="B54" s="244"/>
      <c r="C54" s="244"/>
      <c r="D54" s="244"/>
      <c r="E54" s="244"/>
      <c r="F54" s="244"/>
      <c r="G54" s="325"/>
      <c r="H54" s="326" t="s">
        <v>512</v>
      </c>
      <c r="I54" s="327">
        <v>245428</v>
      </c>
      <c r="J54" s="328">
        <v>21521</v>
      </c>
      <c r="K54" s="329">
        <v>1.6</v>
      </c>
      <c r="L54" s="330">
        <v>35725</v>
      </c>
      <c r="M54" s="331">
        <v>-1.6</v>
      </c>
      <c r="N54" s="332">
        <v>3.2</v>
      </c>
    </row>
    <row r="55" spans="1:14" x14ac:dyDescent="0.15">
      <c r="A55" s="248"/>
      <c r="B55" s="244"/>
      <c r="C55" s="244"/>
      <c r="D55" s="244"/>
      <c r="E55" s="244"/>
      <c r="F55" s="244"/>
      <c r="G55" s="310" t="s">
        <v>514</v>
      </c>
      <c r="H55" s="311"/>
      <c r="I55" s="319">
        <v>609440</v>
      </c>
      <c r="J55" s="320">
        <v>53558</v>
      </c>
      <c r="K55" s="321">
        <v>109.9</v>
      </c>
      <c r="L55" s="322">
        <v>105751</v>
      </c>
      <c r="M55" s="323">
        <v>50.4</v>
      </c>
      <c r="N55" s="324">
        <v>59.5</v>
      </c>
    </row>
    <row r="56" spans="1:14" x14ac:dyDescent="0.15">
      <c r="A56" s="248"/>
      <c r="B56" s="244"/>
      <c r="C56" s="244"/>
      <c r="D56" s="244"/>
      <c r="E56" s="244"/>
      <c r="F56" s="244"/>
      <c r="G56" s="325"/>
      <c r="H56" s="326" t="s">
        <v>512</v>
      </c>
      <c r="I56" s="327">
        <v>466401</v>
      </c>
      <c r="J56" s="328">
        <v>40988</v>
      </c>
      <c r="K56" s="329">
        <v>90.5</v>
      </c>
      <c r="L56" s="330">
        <v>49969</v>
      </c>
      <c r="M56" s="331">
        <v>39.9</v>
      </c>
      <c r="N56" s="332">
        <v>50.6</v>
      </c>
    </row>
    <row r="57" spans="1:14" x14ac:dyDescent="0.15">
      <c r="A57" s="248"/>
      <c r="B57" s="244"/>
      <c r="C57" s="244"/>
      <c r="D57" s="244"/>
      <c r="E57" s="244"/>
      <c r="F57" s="244"/>
      <c r="G57" s="310" t="s">
        <v>515</v>
      </c>
      <c r="H57" s="311"/>
      <c r="I57" s="319">
        <v>412538</v>
      </c>
      <c r="J57" s="320">
        <v>36408</v>
      </c>
      <c r="K57" s="321">
        <v>-32</v>
      </c>
      <c r="L57" s="322">
        <v>158564</v>
      </c>
      <c r="M57" s="323">
        <v>49.9</v>
      </c>
      <c r="N57" s="324">
        <v>-81.900000000000006</v>
      </c>
    </row>
    <row r="58" spans="1:14" x14ac:dyDescent="0.15">
      <c r="A58" s="248"/>
      <c r="B58" s="244"/>
      <c r="C58" s="244"/>
      <c r="D58" s="244"/>
      <c r="E58" s="244"/>
      <c r="F58" s="244"/>
      <c r="G58" s="325"/>
      <c r="H58" s="326" t="s">
        <v>512</v>
      </c>
      <c r="I58" s="327">
        <v>115442</v>
      </c>
      <c r="J58" s="328">
        <v>10188</v>
      </c>
      <c r="K58" s="329">
        <v>-75.099999999999994</v>
      </c>
      <c r="L58" s="330">
        <v>48412</v>
      </c>
      <c r="M58" s="331">
        <v>-3.1</v>
      </c>
      <c r="N58" s="332">
        <v>-72</v>
      </c>
    </row>
    <row r="59" spans="1:14" x14ac:dyDescent="0.15">
      <c r="A59" s="248"/>
      <c r="B59" s="244"/>
      <c r="C59" s="244"/>
      <c r="D59" s="244"/>
      <c r="E59" s="244"/>
      <c r="F59" s="244"/>
      <c r="G59" s="310" t="s">
        <v>516</v>
      </c>
      <c r="H59" s="311"/>
      <c r="I59" s="319">
        <v>272627</v>
      </c>
      <c r="J59" s="320">
        <v>24116</v>
      </c>
      <c r="K59" s="321">
        <v>-33.799999999999997</v>
      </c>
      <c r="L59" s="322">
        <v>106092</v>
      </c>
      <c r="M59" s="323">
        <v>-33.1</v>
      </c>
      <c r="N59" s="324">
        <v>-0.7</v>
      </c>
    </row>
    <row r="60" spans="1:14" x14ac:dyDescent="0.15">
      <c r="A60" s="248"/>
      <c r="B60" s="244"/>
      <c r="C60" s="244"/>
      <c r="D60" s="244"/>
      <c r="E60" s="244"/>
      <c r="F60" s="244"/>
      <c r="G60" s="325"/>
      <c r="H60" s="326" t="s">
        <v>512</v>
      </c>
      <c r="I60" s="333">
        <v>146125</v>
      </c>
      <c r="J60" s="328">
        <v>12926</v>
      </c>
      <c r="K60" s="329">
        <v>26.9</v>
      </c>
      <c r="L60" s="330">
        <v>44299</v>
      </c>
      <c r="M60" s="331">
        <v>-8.5</v>
      </c>
      <c r="N60" s="332">
        <v>35.4</v>
      </c>
    </row>
    <row r="61" spans="1:14" x14ac:dyDescent="0.15">
      <c r="A61" s="248"/>
      <c r="B61" s="244"/>
      <c r="C61" s="244"/>
      <c r="D61" s="244"/>
      <c r="E61" s="244"/>
      <c r="F61" s="244"/>
      <c r="G61" s="310" t="s">
        <v>517</v>
      </c>
      <c r="H61" s="334"/>
      <c r="I61" s="335">
        <v>368103</v>
      </c>
      <c r="J61" s="336">
        <v>32367</v>
      </c>
      <c r="K61" s="337">
        <v>6.8</v>
      </c>
      <c r="L61" s="338">
        <v>102691</v>
      </c>
      <c r="M61" s="339">
        <v>8</v>
      </c>
      <c r="N61" s="324">
        <v>-1.2</v>
      </c>
    </row>
    <row r="62" spans="1:14" x14ac:dyDescent="0.15">
      <c r="A62" s="248"/>
      <c r="B62" s="244"/>
      <c r="C62" s="244"/>
      <c r="D62" s="244"/>
      <c r="E62" s="244"/>
      <c r="F62" s="244"/>
      <c r="G62" s="325"/>
      <c r="H62" s="326" t="s">
        <v>512</v>
      </c>
      <c r="I62" s="327">
        <v>243266</v>
      </c>
      <c r="J62" s="328">
        <v>21363</v>
      </c>
      <c r="K62" s="329">
        <v>9.1</v>
      </c>
      <c r="L62" s="330">
        <v>42939</v>
      </c>
      <c r="M62" s="331">
        <v>0.3</v>
      </c>
      <c r="N62" s="332">
        <v>8.8000000000000007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36.590000000000003</v>
      </c>
      <c r="G47" s="12">
        <v>42.26</v>
      </c>
      <c r="H47" s="12">
        <v>47.63</v>
      </c>
      <c r="I47" s="12">
        <v>47.47</v>
      </c>
      <c r="J47" s="13">
        <v>49.94</v>
      </c>
    </row>
    <row r="48" spans="2:10" ht="57.75" customHeight="1" x14ac:dyDescent="0.15">
      <c r="B48" s="14"/>
      <c r="C48" s="1171" t="s">
        <v>4</v>
      </c>
      <c r="D48" s="1171"/>
      <c r="E48" s="1172"/>
      <c r="F48" s="15">
        <v>10.18</v>
      </c>
      <c r="G48" s="16">
        <v>10.65</v>
      </c>
      <c r="H48" s="16">
        <v>8.61</v>
      </c>
      <c r="I48" s="16">
        <v>7.81</v>
      </c>
      <c r="J48" s="17">
        <v>10.88</v>
      </c>
    </row>
    <row r="49" spans="2:10" ht="57.75" customHeight="1" thickBot="1" x14ac:dyDescent="0.2">
      <c r="B49" s="18"/>
      <c r="C49" s="1173" t="s">
        <v>5</v>
      </c>
      <c r="D49" s="1173"/>
      <c r="E49" s="1174"/>
      <c r="F49" s="19">
        <v>9.1</v>
      </c>
      <c r="G49" s="20">
        <v>6.26</v>
      </c>
      <c r="H49" s="20">
        <v>3.97</v>
      </c>
      <c r="I49" s="20" t="s">
        <v>524</v>
      </c>
      <c r="J49" s="21">
        <v>7.84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2017-05-15T05:53:27Z</cp:lastPrinted>
  <dcterms:created xsi:type="dcterms:W3CDTF">2017-02-15T21:35:08Z</dcterms:created>
  <dcterms:modified xsi:type="dcterms:W3CDTF">2017-05-16T08:39:50Z</dcterms:modified>
  <cp:category/>
</cp:coreProperties>
</file>