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P63" i="11" l="1"/>
  <c r="AA35" i="11"/>
  <c r="AA34" i="11"/>
  <c r="AA33" i="11"/>
  <c r="AA32" i="11"/>
  <c r="AA31" i="11"/>
  <c r="AA30" i="11"/>
  <c r="AA29" i="11"/>
  <c r="AA28" i="11"/>
  <c r="AA8" i="11"/>
  <c r="AA7" i="11"/>
  <c r="AA23" i="11" l="1"/>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AM35" i="9"/>
  <c r="CO34" i="9"/>
  <c r="AM34"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<sst xmlns="http://schemas.openxmlformats.org/spreadsheetml/2006/main" count="1092" uniqueCount="555">
  <si>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</si>
  <si>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</si>
  <si>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</si>
  <si>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</si>
  <si>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</si>
  <si>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</si>
  <si>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</si>
  <si>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</si>
  <si>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</si>
  <si>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</si>
  <si>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</si>
  <si>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</si>
  <si>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</si>
  <si>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</si>
  <si>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</si>
  <si>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</si>
  <si>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</si>
  <si>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</si>
  <si>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</si>
  <si>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</si>
  <si>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</si>
  <si>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</si>
  <si>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</si>
  <si>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</si>
  <si>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</si>
  <si>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</si>
  <si>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</si>
  <si>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</si>
  <si>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</si>
  <si>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</si>
  <si>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</si>
  <si>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</si>
  <si>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</si>
  <si>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</si>
  <si>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</si>
  <si>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</si>
  <si>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</si>
  <si>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</si>
  <si>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</si>
  <si>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</si>
  <si>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</si>
  <si>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</si>
  <si>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</si>
  <si>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</si>
  <si>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</si>
  <si>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</si>
  <si>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</si>
  <si>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</si>
  <si>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</si>
  <si>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</si>
  <si>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</si>
  <si>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</si>
  <si>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</si>
  <si>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</si>
  <si>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</si>
  <si>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</si>
  <si>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</si>
  <si>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</si>
  <si>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</si>
  <si>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</si>
  <si>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</si>
  <si>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</si>
  <si>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</si>
  <si>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</si>
  <si>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</si>
  <si>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</si>
  <si>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</si>
  <si>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</si>
  <si>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</si>
  <si>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</si>
  <si>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</si>
  <si>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</si>
  <si>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</si>
  <si>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</si>
  <si>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</si>
  <si>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</si>
  <si>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</si>
  <si>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</si>
  <si>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</si>
  <si>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</si>
  <si>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</si>
  <si>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</si>
  <si>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</si>
  <si>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</si>
  <si>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</si>
  <si>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</si>
  <si>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</si>
  <si>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</si>
  <si>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</si>
  <si>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</si>
  <si>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</si>
  <si>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</si>
  <si>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</si>
  <si>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</si>
  <si>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</si>
  <si>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</si>
  <si>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</si>
  <si>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</si>
  <si>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</si>
  <si>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</si>
  <si>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</si>
  <si>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</si>
  <si>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</si>
  <si>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</si>
  <si>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</si>
  <si>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</si>
  <si>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</si>
  <si>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</si>
  <si>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</si>
  <si>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</si>
  <si>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</si>
  <si>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</si>
  <si>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</si>
  <si>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</si>
  <si>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</si>
  <si>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</si>
  <si>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</si>
  <si>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</si>
  <si>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</si>
  <si>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</si>
  <si>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</si>
  <si>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</si>
  <si>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</si>
  <si>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</si>
  <si>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</si>
  <si>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</si>
  <si>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</si>
  <si>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</si>
  <si>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</si>
  <si>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</si>
  <si>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</si>
  <si>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</si>
  <si>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</si>
  <si>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</si>
  <si>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</si>
  <si>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</si>
  <si>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</si>
  <si>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</si>
  <si>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</si>
  <si>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</si>
  <si>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</si>
  <si>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</si>
  <si>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</si>
  <si>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</si>
  <si>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</si>
  <si>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</si>
  <si>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</si>
  <si>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</si>
  <si>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</si>
  <si>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</si>
  <si>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</si>
  <si>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</si>
  <si>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</si>
  <si>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</si>
  <si>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</si>
  <si>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</si>
  <si>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</si>
  <si>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</si>
  <si>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</si>
  <si>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</si>
  <si>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</si>
  <si>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</si>
  <si>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</si>
  <si>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</si>
  <si>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</si>
  <si>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</si>
  <si>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</si>
  <si>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</si>
  <si>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</si>
  <si>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</si>
  <si>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</si>
  <si>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</si>
  <si>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</si>
  <si>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</si>
  <si>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</si>
  <si>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</si>
  <si>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</si>
  <si>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</si>
  <si>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</si>
  <si>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</si>
  <si>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</si>
  <si>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</si>
  <si>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</si>
  <si>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</si>
  <si>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</si>
  <si>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</si>
  <si>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</si>
  <si>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</si>
  <si>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</si>
  <si>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</si>
  <si>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</si>
  <si>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</si>
  <si>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岡山県西粟倉村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</si>
  <si>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</si>
  <si>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</si>
  <si>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</si>
  <si>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</si>
  <si>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</si>
  <si>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</si>
  <si>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</si>
  <si>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</si>
  <si>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</si>
  <si>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</si>
  <si>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</si>
  <si>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</si>
  <si>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</si>
  <si>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</si>
  <si>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</si>
  <si>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</si>
  <si>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</si>
  <si>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</si>
  <si>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</si>
  <si>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</si>
  <si>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</si>
  <si>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</si>
  <si>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</si>
  <si>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</si>
  <si>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</si>
  <si>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</si>
  <si>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</si>
  <si>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</si>
  <si>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</si>
  <si>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</si>
  <si>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</si>
  <si>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</si>
  <si>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</si>
  <si>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</si>
  <si>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</si>
  <si>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</si>
  <si>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</si>
  <si>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</si>
  <si>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</si>
  <si>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</si>
  <si>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</si>
  <si>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</si>
  <si>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</si>
  <si>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</si>
  <si>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</si>
  <si>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</si>
  <si>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</si>
  <si>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</si>
  <si>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</si>
  <si>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</si>
  <si>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</si>
  <si>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</si>
  <si>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</si>
  <si>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</si>
  <si>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</si>
  <si>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</si>
  <si>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</si>
  <si>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</si>
  <si>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</si>
  <si>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</si>
  <si>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</si>
  <si>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</si>
  <si>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</si>
  <si>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</si>
  <si>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</si>
  <si>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</si>
  <si>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</si>
  <si>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</si>
  <si>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</si>
  <si>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</si>
  <si>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</si>
  <si>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</si>
  <si>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</si>
  <si>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</si>
  <si>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</si>
  <si>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</si>
  <si>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</si>
  <si>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</si>
  <si>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</si>
  <si>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</si>
  <si>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</si>
  <si>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</si>
  <si>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</si>
  <si>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</si>
  <si>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</si>
  <si>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</si>
  <si>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</si>
  <si>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</si>
  <si>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</si>
  <si>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</si>
  <si>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</si>
  <si>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</si>
  <si>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</si>
  <si>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</si>
  <si>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</si>
  <si>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</si>
  <si>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</si>
  <si>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</si>
  <si>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</si>
  <si>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</si>
  <si>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</si>
  <si>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</si>
  <si>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</si>
  <si>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</si>
  <si>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</si>
  <si>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</si>
  <si>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</si>
  <si>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</si>
  <si>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</si>
  <si>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</si>
  <si>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</si>
  <si>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</si>
  <si>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</si>
  <si>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</si>
  <si>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</si>
  <si>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</si>
  <si>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</si>
  <si>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</si>
  <si>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</si>
  <si>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</si>
  <si>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</si>
  <si>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</si>
  <si>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</si>
  <si>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</si>
  <si>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</si>
  <si>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</si>
  <si>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</si>
  <si>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</si>
  <si>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</si>
  <si>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</si>
  <si>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</si>
  <si>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</si>
  <si>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</si>
  <si>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</si>
  <si>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</si>
  <si>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</si>
  <si>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</si>
  <si>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</si>
  <si>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</si>
  <si>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</si>
  <si>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</si>
  <si>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</si>
  <si>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</si>
  <si>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</si>
  <si>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</si>
  <si>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</si>
  <si>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</si>
  <si>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岡山県西粟倉村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</si>
  <si>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</si>
  <si>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</si>
  <si>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</si>
  <si>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</si>
  <si>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</si>
  <si>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</si>
  <si>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</si>
  <si>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</si>
  <si>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</si>
  <si>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</si>
  <si>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</si>
  <si>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</si>
  <si>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</si>
  <si>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</si>
  <si>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</si>
  <si>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</si>
  <si>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</si>
  <si>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</si>
  <si>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</si>
  <si>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</si>
  <si>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森林管理特別会計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</si>
  <si>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</si>
  <si>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</si>
  <si>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</si>
  <si>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</si>
  <si>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</si>
  <si>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</si>
  <si>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</si>
  <si>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</si>
  <si>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</si>
  <si>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</si>
  <si>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</si>
  <si>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</si>
  <si>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</si>
  <si>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</si>
  <si>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</si>
  <si>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西粟倉村介護保険事業勘定特別会計</t>
    <phoneticPr fontId="5"/>
  </si>
  <si>
    <t>西粟倉村後期高齢者医療事業特別会計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</si>
  <si>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</si>
  <si>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</si>
  <si>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</si>
  <si>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</si>
  <si>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西粟倉村観光事業特別会計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</si>
  <si>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</si>
  <si>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</si>
  <si>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</si>
  <si>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</si>
  <si>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</si>
  <si>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</si>
  <si>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</si>
  <si>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</si>
  <si>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</si>
  <si>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</si>
  <si>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</si>
  <si>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</si>
  <si>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</si>
  <si>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</si>
  <si>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</si>
  <si>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</si>
  <si>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</si>
  <si>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</si>
  <si>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</si>
  <si>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</si>
  <si>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</si>
  <si>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</si>
  <si>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</si>
  <si>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</si>
  <si>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</si>
  <si>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</si>
  <si>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</si>
  <si>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</si>
  <si>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</si>
  <si>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</si>
  <si>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</si>
  <si>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</si>
  <si>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</si>
  <si>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</si>
  <si>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</si>
  <si>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</si>
  <si>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</si>
  <si>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</si>
  <si>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</si>
  <si>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</si>
  <si>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</si>
  <si>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</si>
  <si>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</si>
  <si>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</si>
  <si>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</si>
  <si>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</si>
  <si>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</si>
  <si>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</si>
  <si>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</si>
  <si>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</si>
  <si>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</si>
  <si>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</si>
  <si>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</si>
  <si>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</si>
  <si>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</si>
  <si>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</si>
  <si>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</si>
  <si>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</si>
  <si>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</si>
  <si>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</si>
  <si>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</si>
  <si>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</si>
  <si>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</si>
  <si>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</si>
  <si>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</si>
  <si>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</si>
  <si>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</si>
  <si>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</si>
  <si>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</si>
  <si>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</si>
  <si>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</si>
  <si>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</si>
  <si>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</si>
  <si>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</si>
  <si>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</si>
  <si>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</si>
  <si>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</si>
  <si>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</si>
  <si>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</si>
  <si>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</si>
  <si>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</si>
  <si>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</si>
  <si>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</si>
  <si>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</si>
  <si>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</si>
  <si>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</si>
  <si>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</si>
  <si>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</si>
  <si>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</si>
  <si>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</si>
  <si>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</si>
  <si>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</si>
  <si>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</si>
  <si>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</si>
  <si>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</si>
  <si>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</si>
  <si>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</si>
  <si>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</si>
  <si>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</si>
  <si>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</si>
  <si>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</si>
  <si>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</si>
  <si>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</si>
  <si>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</si>
  <si>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</si>
  <si>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</si>
  <si>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</si>
  <si>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</si>
  <si>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</si>
  <si>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</si>
  <si>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</si>
  <si>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</si>
  <si>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</si>
  <si>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</si>
  <si>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</si>
  <si>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</si>
  <si>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</si>
  <si>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</si>
  <si>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</si>
  <si>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</si>
  <si>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</si>
  <si>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</si>
  <si>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</si>
  <si>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</si>
  <si>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</si>
  <si>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</si>
  <si>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</si>
  <si>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</si>
  <si>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</si>
  <si>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</si>
  <si>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</si>
  <si>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</si>
  <si>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</si>
  <si>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</si>
  <si>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3.52</t>
  </si>
  <si>
    <t>一般会計</t>
  </si>
  <si>
    <t>西粟倉村国民健康保険事業勘定特別会計</t>
  </si>
  <si>
    <t>西粟倉村介護サービス事業勘定特別会計</t>
  </si>
  <si>
    <t>西粟倉村介護保険事業勘定特別会計</t>
  </si>
  <si>
    <t>西粟倉村簡易水道事業特別会計</t>
  </si>
  <si>
    <t>西粟倉村農業集落排水事業特別会計</t>
  </si>
  <si>
    <t>西粟倉村国民健康保険施設勘定特別会計</t>
  </si>
  <si>
    <t>西粟倉村後期高齢者医療事業特別会計</t>
  </si>
  <si>
    <t>その他会計（赤字）</t>
  </si>
  <si>
    <t>その他会計（黒字）</t>
  </si>
  <si>
    <t>-</t>
    <phoneticPr fontId="2"/>
  </si>
  <si>
    <t>-</t>
    <phoneticPr fontId="5"/>
  </si>
  <si>
    <t>勝英農業共済事務組合</t>
  </si>
  <si>
    <t>美作養護老人ホーム組合（養護老人ホーム会計）</t>
  </si>
  <si>
    <t>美作養護老人ホーム組合（特別養護老人ホーム会計）</t>
  </si>
  <si>
    <t>美作養護老人ホーム組合（訪問介護事業特別会計）</t>
  </si>
  <si>
    <t>勝英衛生施設組合</t>
    <rPh sb="0" eb="2">
      <t>ショウエイ</t>
    </rPh>
    <rPh sb="2" eb="4">
      <t>エイセイ</t>
    </rPh>
    <rPh sb="4" eb="6">
      <t>シセツ</t>
    </rPh>
    <rPh sb="6" eb="8">
      <t>クミアイ</t>
    </rPh>
    <phoneticPr fontId="5"/>
  </si>
  <si>
    <t>岡山県後期高齢者医療広域連合</t>
    <rPh sb="0" eb="3">
      <t>オカヤマケン</t>
    </rPh>
    <rPh sb="3" eb="5">
      <t>コウキ</t>
    </rPh>
    <rPh sb="5" eb="8">
      <t>コウレイシャ</t>
    </rPh>
    <rPh sb="8" eb="10">
      <t>イリョウ</t>
    </rPh>
    <rPh sb="10" eb="12">
      <t>コウイキ</t>
    </rPh>
    <rPh sb="12" eb="14">
      <t>レンゴウ</t>
    </rPh>
    <phoneticPr fontId="5"/>
  </si>
  <si>
    <t>岡山県市町村税整理組合</t>
    <rPh sb="0" eb="3">
      <t>オカヤマケン</t>
    </rPh>
    <rPh sb="3" eb="6">
      <t>シチョウソン</t>
    </rPh>
    <rPh sb="6" eb="7">
      <t>ゼイ</t>
    </rPh>
    <rPh sb="7" eb="9">
      <t>セイリ</t>
    </rPh>
    <rPh sb="9" eb="11">
      <t>クミアイ</t>
    </rPh>
    <phoneticPr fontId="5"/>
  </si>
  <si>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5"/>
  </si>
  <si>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5"/>
  </si>
  <si>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5"/>
  </si>
  <si>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</si>
  <si>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</si>
  <si>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</si>
  <si>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</si>
  <si>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</si>
  <si>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</si>
  <si>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</si>
  <si>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</si>
  <si>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</si>
  <si>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</si>
  <si>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</si>
  <si>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</si>
  <si>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</si>
  <si>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実質公債費比率は年々減少し、将来負担も軽減しており、適正な運営といえる。</t>
    <rPh sb="0" eb="7">
      <t>ジッシツコウサイヒヒリツ</t>
    </rPh>
    <rPh sb="8" eb="10">
      <t>ネンネン</t>
    </rPh>
    <rPh sb="10" eb="12">
      <t>ゲンショウ</t>
    </rPh>
    <rPh sb="14" eb="16">
      <t>ショウライ</t>
    </rPh>
    <rPh sb="16" eb="18">
      <t>フタン</t>
    </rPh>
    <rPh sb="19" eb="21">
      <t>ケイゲン</t>
    </rPh>
    <rPh sb="26" eb="28">
      <t>テキセイ</t>
    </rPh>
    <rPh sb="29" eb="31">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</si>
</sst>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extLst>
            <c:ext xmlns:c16="http://schemas.microsoft.com/office/drawing/2014/chart" uri="{C3380CC4-5D6E-409C-BE32-E72D297353CC}">
              <c16:uniqueId val="{00000000-4332-432F-A8E7-27F5AFC30E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200451</c:v>
                </c:pt>
                <c:pt idx="1">
                  <c:v>284893</c:v>
                </c:pt>
                <c:pt idx="2">
                  <c:v>490603</c:v>
                </c:pt>
                <c:pt idx="3">
                  <c:v>249807</c:v>
                </c:pt>
                <c:pt idx="4">
                  <c:v>221937</c:v>
                </c:pt>
              </c:numCache>
            </c:numRef>
          </c:val>
          <c:smooth val="0"/>
          <c:extLst>
            <c:ext xmlns:c16="http://schemas.microsoft.com/office/drawing/2014/chart" uri="{C3380CC4-5D6E-409C-BE32-E72D297353CC}">
              <c16:uniqueId val="{00000001-4332-432F-A8E7-27F5AFC30E12}"/>
            </c:ext>
          </c:extLst>
        </c:ser>
        <c:dLbls>
          <c:showLegendKey val="0"/>
          <c:showVal val="0"/>
          <c:showCatName val="0"/>
          <c:showSerName val="0"/>
          <c:showPercent val="0"/>
          <c:showBubbleSize val="0"/>
        </c:dLbls>
        <c:marker val="1"/>
        <c:smooth val="0"/>
        <c:axId val="58392960"/>
        <c:axId val="58394880"/>
      </c:lineChart>
      <c:catAx>
        <c:axId val="5839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394880"/>
        <c:crosses val="autoZero"/>
        <c:auto val="1"/>
        <c:lblAlgn val="ctr"/>
        <c:lblOffset val="100"/>
        <c:tickLblSkip val="1"/>
        <c:tickMarkSkip val="1"/>
        <c:noMultiLvlLbl val="0"/>
      </c:catAx>
      <c:valAx>
        <c:axId val="583948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39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14.04</c:v>
                </c:pt>
                <c:pt idx="1">
                  <c:v>10.44</c:v>
                </c:pt>
                <c:pt idx="2">
                  <c:v>15.93</c:v>
                </c:pt>
                <c:pt idx="3">
                  <c:v>12.87</c:v>
                </c:pt>
                <c:pt idx="4">
                  <c:v>14.16</c:v>
                </c:pt>
              </c:numCache>
            </c:numRef>
          </c:val>
          <c:extLst>
            <c:ext xmlns:c16="http://schemas.microsoft.com/office/drawing/2014/chart" uri="{C3380CC4-5D6E-409C-BE32-E72D297353CC}">
              <c16:uniqueId val="{00000000-AAC9-42A2-87EC-0EFFDBF53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21.3</c:v>
                </c:pt>
                <c:pt idx="1">
                  <c:v>20.329999999999998</c:v>
                </c:pt>
                <c:pt idx="2">
                  <c:v>26.55</c:v>
                </c:pt>
                <c:pt idx="3">
                  <c:v>38.119999999999997</c:v>
                </c:pt>
                <c:pt idx="4">
                  <c:v>41.34</c:v>
                </c:pt>
              </c:numCache>
            </c:numRef>
          </c:val>
          <c:extLst>
            <c:ext xmlns:c16="http://schemas.microsoft.com/office/drawing/2014/chart" uri="{C3380CC4-5D6E-409C-BE32-E72D297353CC}">
              <c16:uniqueId val="{00000001-AAC9-42A2-87EC-0EFFDBF53076}"/>
            </c:ext>
          </c:extLst>
        </c:ser>
        <c:dLbls>
          <c:showLegendKey val="0"/>
          <c:showVal val="0"/>
          <c:showCatName val="0"/>
          <c:showSerName val="0"/>
          <c:showPercent val="0"/>
          <c:showBubbleSize val="0"/>
        </c:dLbls>
        <c:gapWidth val="250"/>
        <c:overlap val="100"/>
        <c:axId val="133640960"/>
        <c:axId val="13364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10.14</c:v>
                </c:pt>
                <c:pt idx="1">
                  <c:v>-3.52</c:v>
                </c:pt>
                <c:pt idx="2">
                  <c:v>12.2</c:v>
                </c:pt>
                <c:pt idx="3">
                  <c:v>8.92</c:v>
                </c:pt>
                <c:pt idx="4">
                  <c:v>10.65</c:v>
                </c:pt>
              </c:numCache>
            </c:numRef>
          </c:val>
          <c:smooth val="0"/>
          <c:extLst>
            <c:ext xmlns:c16="http://schemas.microsoft.com/office/drawing/2014/chart" uri="{C3380CC4-5D6E-409C-BE32-E72D297353CC}">
              <c16:uniqueId val="{00000002-AAC9-42A2-87EC-0EFFDBF53076}"/>
            </c:ext>
          </c:extLst>
        </c:ser>
        <c:dLbls>
          <c:showLegendKey val="0"/>
          <c:showVal val="0"/>
          <c:showCatName val="0"/>
          <c:showSerName val="0"/>
          <c:showPercent val="0"/>
          <c:showBubbleSize val="0"/>
        </c:dLbls>
        <c:marker val="1"/>
        <c:smooth val="0"/>
        <c:axId val="133640960"/>
        <c:axId val="133642880"/>
      </c:lineChart>
      <c:catAx>
        <c:axId val="1336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642880"/>
        <c:crosses val="autoZero"/>
        <c:auto val="1"/>
        <c:lblAlgn val="ctr"/>
        <c:lblOffset val="100"/>
        <c:tickLblSkip val="1"/>
        <c:tickMarkSkip val="1"/>
        <c:noMultiLvlLbl val="0"/>
      </c:catAx>
      <c:valAx>
        <c:axId val="13364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4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B02-4EEE-8EBC-E0B98BA86F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02-4EEE-8EBC-E0B98BA86F1C}"/>
            </c:ext>
          </c:extLst>
        </c:ser>
        <c:ser>
          <c:idx val="2"/>
          <c:order val="2"/>
          <c:tx>
            <c:strRef>
              <c:f>データシート!$A$29</c:f>
              <c:strCache>
                <c:ptCount val="1"/>
                <c:pt idx="0">
                  <c:v>西粟倉村後期高齢者医療事業特別会計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02-4EEE-8EBC-E0B98BA86F1C}"/>
            </c:ext>
          </c:extLst>
        </c:ser>
        <c:ser>
          <c:idx val="3"/>
          <c:order val="3"/>
          <c:tx>
            <c:strRef>
              <c:f>データシート!$A$30</c:f>
              <c:strCache>
                <c:ptCount val="1"/>
                <c:pt idx="0">
                  <c:v>西粟倉村国民健康保険施設勘定特別会計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0.53</c:v>
                </c:pt>
                <c:pt idx="2">
                  <c:v>#N/A</c:v>
                </c:pt>
                <c:pt idx="3">
                  <c:v>0.63</c:v>
                </c:pt>
                <c:pt idx="4">
                  <c:v>#N/A</c:v>
                </c:pt>
                <c:pt idx="5">
                  <c:v>0.44</c:v>
                </c:pt>
                <c:pt idx="6">
                  <c:v>#N/A</c:v>
                </c:pt>
                <c:pt idx="7">
                  <c:v>0.2</c:v>
                </c:pt>
                <c:pt idx="8">
                  <c:v>#N/A</c:v>
                </c:pt>
                <c:pt idx="9">
                  <c:v>0</c:v>
                </c:pt>
              </c:numCache>
            </c:numRef>
          </c:val>
          <c:extLst>
            <c:ext xmlns:c16="http://schemas.microsoft.com/office/drawing/2014/chart" uri="{C3380CC4-5D6E-409C-BE32-E72D297353CC}">
              <c16:uniqueId val="{00000003-FB02-4EEE-8EBC-E0B98BA86F1C}"/>
            </c:ext>
          </c:extLst>
        </c:ser>
        <c:ser>
          <c:idx val="4"/>
          <c:order val="4"/>
          <c:tx>
            <c:strRef>
              <c:f>データシート!$A$31</c:f>
              <c:strCache>
                <c:ptCount val="1"/>
                <c:pt idx="0">
                  <c:v>西粟倉村農業集落排水事業特別会計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FB02-4EEE-8EBC-E0B98BA86F1C}"/>
            </c:ext>
          </c:extLst>
        </c:ser>
        <c:ser>
          <c:idx val="5"/>
          <c:order val="5"/>
          <c:tx>
            <c:strRef>
              <c:f>データシート!$A$32</c:f>
              <c:strCache>
                <c:ptCount val="1"/>
                <c:pt idx="0">
                  <c:v>西粟倉村簡易水道事業特別会計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FB02-4EEE-8EBC-E0B98BA86F1C}"/>
            </c:ext>
          </c:extLst>
        </c:ser>
        <c:ser>
          <c:idx val="6"/>
          <c:order val="6"/>
          <c:tx>
            <c:strRef>
              <c:f>データシート!$A$33</c:f>
              <c:strCache>
                <c:ptCount val="1"/>
                <c:pt idx="0">
                  <c:v>西粟倉村介護保険事業勘定特別会計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0.68</c:v>
                </c:pt>
                <c:pt idx="4">
                  <c:v>#N/A</c:v>
                </c:pt>
                <c:pt idx="5">
                  <c:v>0.32</c:v>
                </c:pt>
                <c:pt idx="6">
                  <c:v>#N/A</c:v>
                </c:pt>
                <c:pt idx="7">
                  <c:v>0.21</c:v>
                </c:pt>
                <c:pt idx="8">
                  <c:v>#N/A</c:v>
                </c:pt>
                <c:pt idx="9">
                  <c:v>0.37</c:v>
                </c:pt>
              </c:numCache>
            </c:numRef>
          </c:val>
          <c:extLst>
            <c:ext xmlns:c16="http://schemas.microsoft.com/office/drawing/2014/chart" uri="{C3380CC4-5D6E-409C-BE32-E72D297353CC}">
              <c16:uniqueId val="{00000006-FB02-4EEE-8EBC-E0B98BA86F1C}"/>
            </c:ext>
          </c:extLst>
        </c:ser>
        <c:ser>
          <c:idx val="7"/>
          <c:order val="7"/>
          <c:tx>
            <c:strRef>
              <c:f>データシート!$A$34</c:f>
              <c:strCache>
                <c:ptCount val="1"/>
                <c:pt idx="0">
                  <c:v>西粟倉村介護サービス事業勘定特別会計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0.16</c:v>
                </c:pt>
                <c:pt idx="2">
                  <c:v>#N/A</c:v>
                </c:pt>
                <c:pt idx="3">
                  <c:v>0.22</c:v>
                </c:pt>
                <c:pt idx="4">
                  <c:v>#N/A</c:v>
                </c:pt>
                <c:pt idx="5">
                  <c:v>0.38</c:v>
                </c:pt>
                <c:pt idx="6">
                  <c:v>#N/A</c:v>
                </c:pt>
                <c:pt idx="7">
                  <c:v>0.6</c:v>
                </c:pt>
                <c:pt idx="8">
                  <c:v>#N/A</c:v>
                </c:pt>
                <c:pt idx="9">
                  <c:v>0.8</c:v>
                </c:pt>
              </c:numCache>
            </c:numRef>
          </c:val>
          <c:extLst>
            <c:ext xmlns:c16="http://schemas.microsoft.com/office/drawing/2014/chart" uri="{C3380CC4-5D6E-409C-BE32-E72D297353CC}">
              <c16:uniqueId val="{00000007-FB02-4EEE-8EBC-E0B98BA86F1C}"/>
            </c:ext>
          </c:extLst>
        </c:ser>
        <c:ser>
          <c:idx val="8"/>
          <c:order val="8"/>
          <c:tx>
            <c:strRef>
              <c:f>データシート!$A$35</c:f>
              <c:strCache>
                <c:ptCount val="1"/>
                <c:pt idx="0">
                  <c:v>西粟倉村国民健康保険事業勘定特別会計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1.23</c:v>
                </c:pt>
                <c:pt idx="2">
                  <c:v>#N/A</c:v>
                </c:pt>
                <c:pt idx="3">
                  <c:v>0.8</c:v>
                </c:pt>
                <c:pt idx="4">
                  <c:v>#N/A</c:v>
                </c:pt>
                <c:pt idx="5">
                  <c:v>1.56</c:v>
                </c:pt>
                <c:pt idx="6">
                  <c:v>#N/A</c:v>
                </c:pt>
                <c:pt idx="7">
                  <c:v>2.27</c:v>
                </c:pt>
                <c:pt idx="8">
                  <c:v>#N/A</c:v>
                </c:pt>
                <c:pt idx="9">
                  <c:v>2.2400000000000002</c:v>
                </c:pt>
              </c:numCache>
            </c:numRef>
          </c:val>
          <c:extLst>
            <c:ext xmlns:c16="http://schemas.microsoft.com/office/drawing/2014/chart" uri="{C3380CC4-5D6E-409C-BE32-E72D297353CC}">
              <c16:uniqueId val="{00000008-FB02-4EEE-8EBC-E0B98BA86F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14.04</c:v>
                </c:pt>
                <c:pt idx="2">
                  <c:v>#N/A</c:v>
                </c:pt>
                <c:pt idx="3">
                  <c:v>10.43</c:v>
                </c:pt>
                <c:pt idx="4">
                  <c:v>#N/A</c:v>
                </c:pt>
                <c:pt idx="5">
                  <c:v>16.63</c:v>
                </c:pt>
                <c:pt idx="6">
                  <c:v>#N/A</c:v>
                </c:pt>
                <c:pt idx="7">
                  <c:v>12.86</c:v>
                </c:pt>
                <c:pt idx="8">
                  <c:v>#N/A</c:v>
                </c:pt>
                <c:pt idx="9">
                  <c:v>14.15</c:v>
                </c:pt>
              </c:numCache>
            </c:numRef>
          </c:val>
          <c:extLst>
            <c:ext xmlns:c16="http://schemas.microsoft.com/office/drawing/2014/chart" uri="{C3380CC4-5D6E-409C-BE32-E72D297353CC}">
              <c16:uniqueId val="{00000009-FB02-4EEE-8EBC-E0B98BA86F1C}"/>
            </c:ext>
          </c:extLst>
        </c:ser>
        <c:dLbls>
          <c:showLegendKey val="0"/>
          <c:showVal val="0"/>
          <c:showCatName val="0"/>
          <c:showSerName val="0"/>
          <c:showPercent val="0"/>
          <c:showBubbleSize val="0"/>
        </c:dLbls>
        <c:gapWidth val="150"/>
        <c:overlap val="100"/>
        <c:axId val="102549760"/>
        <c:axId val="102551552"/>
      </c:barChart>
      <c:catAx>
        <c:axId val="1025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51552"/>
        <c:crosses val="autoZero"/>
        <c:auto val="1"/>
        <c:lblAlgn val="ctr"/>
        <c:lblOffset val="100"/>
        <c:tickLblSkip val="1"/>
        <c:tickMarkSkip val="1"/>
        <c:noMultiLvlLbl val="0"/>
      </c:catAx>
      <c:valAx>
        <c:axId val="1025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4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289</c:v>
                </c:pt>
                <c:pt idx="5">
                  <c:v>245</c:v>
                </c:pt>
                <c:pt idx="8">
                  <c:v>236</c:v>
                </c:pt>
                <c:pt idx="11">
                  <c:v>235</c:v>
                </c:pt>
                <c:pt idx="14">
                  <c:v>263</c:v>
                </c:pt>
              </c:numCache>
            </c:numRef>
          </c:val>
          <c:extLst>
            <c:ext xmlns:c16="http://schemas.microsoft.com/office/drawing/2014/chart" uri="{C3380CC4-5D6E-409C-BE32-E72D297353CC}">
              <c16:uniqueId val="{00000000-2F60-41CC-9A02-1DCBA44D69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60-41CC-9A02-1DCBA44D69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60-41CC-9A02-1DCBA44D69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60-41CC-9A02-1DCBA44D69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c:v>
                </c:pt>
                <c:pt idx="3">
                  <c:v>73</c:v>
                </c:pt>
                <c:pt idx="6">
                  <c:v>71</c:v>
                </c:pt>
                <c:pt idx="9">
                  <c:v>71</c:v>
                </c:pt>
                <c:pt idx="12">
                  <c:v>67</c:v>
                </c:pt>
              </c:numCache>
            </c:numRef>
          </c:val>
          <c:extLst>
            <c:ext xmlns:c16="http://schemas.microsoft.com/office/drawing/2014/chart" uri="{C3380CC4-5D6E-409C-BE32-E72D297353CC}">
              <c16:uniqueId val="{00000004-2F60-41CC-9A02-1DCBA44D69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60-41CC-9A02-1DCBA44D69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60-41CC-9A02-1DCBA44D69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296</c:v>
                </c:pt>
                <c:pt idx="3">
                  <c:v>268</c:v>
                </c:pt>
                <c:pt idx="6">
                  <c:v>246</c:v>
                </c:pt>
                <c:pt idx="9">
                  <c:v>250</c:v>
                </c:pt>
                <c:pt idx="12">
                  <c:v>275</c:v>
                </c:pt>
              </c:numCache>
            </c:numRef>
          </c:val>
          <c:extLst>
            <c:ext xmlns:c16="http://schemas.microsoft.com/office/drawing/2014/chart" uri="{C3380CC4-5D6E-409C-BE32-E72D297353CC}">
              <c16:uniqueId val="{00000007-2F60-41CC-9A02-1DCBA44D6938}"/>
            </c:ext>
          </c:extLst>
        </c:ser>
        <c:dLbls>
          <c:showLegendKey val="0"/>
          <c:showVal val="0"/>
          <c:showCatName val="0"/>
          <c:showSerName val="0"/>
          <c:showPercent val="0"/>
          <c:showBubbleSize val="0"/>
        </c:dLbls>
        <c:gapWidth val="100"/>
        <c:overlap val="100"/>
        <c:axId val="1247104"/>
        <c:axId val="125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84</c:v>
                </c:pt>
                <c:pt idx="2">
                  <c:v>#N/A</c:v>
                </c:pt>
                <c:pt idx="3">
                  <c:v>#N/A</c:v>
                </c:pt>
                <c:pt idx="4">
                  <c:v>96</c:v>
                </c:pt>
                <c:pt idx="5">
                  <c:v>#N/A</c:v>
                </c:pt>
                <c:pt idx="6">
                  <c:v>#N/A</c:v>
                </c:pt>
                <c:pt idx="7">
                  <c:v>81</c:v>
                </c:pt>
                <c:pt idx="8">
                  <c:v>#N/A</c:v>
                </c:pt>
                <c:pt idx="9">
                  <c:v>#N/A</c:v>
                </c:pt>
                <c:pt idx="10">
                  <c:v>86</c:v>
                </c:pt>
                <c:pt idx="11">
                  <c:v>#N/A</c:v>
                </c:pt>
                <c:pt idx="12">
                  <c:v>#N/A</c:v>
                </c:pt>
                <c:pt idx="13">
                  <c:v>79</c:v>
                </c:pt>
                <c:pt idx="14">
                  <c:v>#N/A</c:v>
                </c:pt>
              </c:numCache>
            </c:numRef>
          </c:val>
          <c:smooth val="0"/>
          <c:extLst>
            <c:ext xmlns:c16="http://schemas.microsoft.com/office/drawing/2014/chart" uri="{C3380CC4-5D6E-409C-BE32-E72D297353CC}">
              <c16:uniqueId val="{00000008-2F60-41CC-9A02-1DCBA44D6938}"/>
            </c:ext>
          </c:extLst>
        </c:ser>
        <c:dLbls>
          <c:showLegendKey val="0"/>
          <c:showVal val="0"/>
          <c:showCatName val="0"/>
          <c:showSerName val="0"/>
          <c:showPercent val="0"/>
          <c:showBubbleSize val="0"/>
        </c:dLbls>
        <c:marker val="1"/>
        <c:smooth val="0"/>
        <c:axId val="1247104"/>
        <c:axId val="1253376"/>
      </c:lineChart>
      <c:catAx>
        <c:axId val="124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376"/>
        <c:crosses val="autoZero"/>
        <c:auto val="1"/>
        <c:lblAlgn val="ctr"/>
        <c:lblOffset val="100"/>
        <c:tickLblSkip val="1"/>
        <c:tickMarkSkip val="1"/>
        <c:noMultiLvlLbl val="0"/>
      </c:catAx>
      <c:valAx>
        <c:axId val="125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2084</c:v>
                </c:pt>
                <c:pt idx="5">
                  <c:v>2017</c:v>
                </c:pt>
                <c:pt idx="8">
                  <c:v>1965</c:v>
                </c:pt>
                <c:pt idx="11">
                  <c:v>1955</c:v>
                </c:pt>
                <c:pt idx="14">
                  <c:v>1919</c:v>
                </c:pt>
              </c:numCache>
            </c:numRef>
          </c:val>
          <c:extLst>
            <c:ext xmlns:c16="http://schemas.microsoft.com/office/drawing/2014/chart" uri="{C3380CC4-5D6E-409C-BE32-E72D297353CC}">
              <c16:uniqueId val="{00000000-9BEA-4E00-89BF-3BC1F3261D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122</c:v>
                </c:pt>
                <c:pt idx="5">
                  <c:v>65</c:v>
                </c:pt>
                <c:pt idx="8">
                  <c:v>55</c:v>
                </c:pt>
                <c:pt idx="11">
                  <c:v>45</c:v>
                </c:pt>
                <c:pt idx="14">
                  <c:v>34</c:v>
                </c:pt>
              </c:numCache>
            </c:numRef>
          </c:val>
          <c:extLst>
            <c:ext xmlns:c16="http://schemas.microsoft.com/office/drawing/2014/chart" uri="{C3380CC4-5D6E-409C-BE32-E72D297353CC}">
              <c16:uniqueId val="{00000001-9BEA-4E00-89BF-3BC1F3261D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445</c:v>
                </c:pt>
                <c:pt idx="5">
                  <c:v>373</c:v>
                </c:pt>
                <c:pt idx="8">
                  <c:v>740</c:v>
                </c:pt>
                <c:pt idx="11">
                  <c:v>986</c:v>
                </c:pt>
                <c:pt idx="14">
                  <c:v>1149</c:v>
                </c:pt>
              </c:numCache>
            </c:numRef>
          </c:val>
          <c:extLst>
            <c:ext xmlns:c16="http://schemas.microsoft.com/office/drawing/2014/chart" uri="{C3380CC4-5D6E-409C-BE32-E72D297353CC}">
              <c16:uniqueId val="{00000002-9BEA-4E00-89BF-3BC1F3261D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EA-4E00-89BF-3BC1F3261D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EA-4E00-89BF-3BC1F3261D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EA-4E00-89BF-3BC1F3261D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242</c:v>
                </c:pt>
                <c:pt idx="3">
                  <c:v>254</c:v>
                </c:pt>
                <c:pt idx="6">
                  <c:v>204</c:v>
                </c:pt>
                <c:pt idx="9">
                  <c:v>192</c:v>
                </c:pt>
                <c:pt idx="12">
                  <c:v>212</c:v>
                </c:pt>
              </c:numCache>
            </c:numRef>
          </c:val>
          <c:extLst>
            <c:ext xmlns:c16="http://schemas.microsoft.com/office/drawing/2014/chart" uri="{C3380CC4-5D6E-409C-BE32-E72D297353CC}">
              <c16:uniqueId val="{00000006-9BEA-4E00-89BF-3BC1F3261D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c:v>
                </c:pt>
                <c:pt idx="3">
                  <c:v>25</c:v>
                </c:pt>
                <c:pt idx="6">
                  <c:v>0</c:v>
                </c:pt>
                <c:pt idx="9">
                  <c:v>0</c:v>
                </c:pt>
                <c:pt idx="12">
                  <c:v>0</c:v>
                </c:pt>
              </c:numCache>
            </c:numRef>
          </c:val>
          <c:extLst>
            <c:ext xmlns:c16="http://schemas.microsoft.com/office/drawing/2014/chart" uri="{C3380CC4-5D6E-409C-BE32-E72D297353CC}">
              <c16:uniqueId val="{00000007-9BEA-4E00-89BF-3BC1F3261D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642</c:v>
                </c:pt>
                <c:pt idx="3">
                  <c:v>492</c:v>
                </c:pt>
                <c:pt idx="6">
                  <c:v>514</c:v>
                </c:pt>
                <c:pt idx="9">
                  <c:v>402</c:v>
                </c:pt>
                <c:pt idx="12">
                  <c:v>312</c:v>
                </c:pt>
              </c:numCache>
            </c:numRef>
          </c:val>
          <c:extLst>
            <c:ext xmlns:c16="http://schemas.microsoft.com/office/drawing/2014/chart" uri="{C3380CC4-5D6E-409C-BE32-E72D297353CC}">
              <c16:uniqueId val="{00000008-9BEA-4E00-89BF-3BC1F3261D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EA-4E00-89BF-3BC1F3261D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2104</c:v>
                </c:pt>
                <c:pt idx="3">
                  <c:v>2063</c:v>
                </c:pt>
                <c:pt idx="6">
                  <c:v>2253</c:v>
                </c:pt>
                <c:pt idx="9">
                  <c:v>2238</c:v>
                </c:pt>
                <c:pt idx="12">
                  <c:v>2138</c:v>
                </c:pt>
              </c:numCache>
            </c:numRef>
          </c:val>
          <c:extLst>
            <c:ext xmlns:c16="http://schemas.microsoft.com/office/drawing/2014/chart" uri="{C3380CC4-5D6E-409C-BE32-E72D297353CC}">
              <c16:uniqueId val="{0000000A-9BEA-4E00-89BF-3BC1F3261D71}"/>
            </c:ext>
          </c:extLst>
        </c:ser>
        <c:dLbls>
          <c:showLegendKey val="0"/>
          <c:showVal val="0"/>
          <c:showCatName val="0"/>
          <c:showSerName val="0"/>
          <c:showPercent val="0"/>
          <c:showBubbleSize val="0"/>
        </c:dLbls>
        <c:gapWidth val="100"/>
        <c:overlap val="100"/>
        <c:axId val="116764672"/>
        <c:axId val="11676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361</c:v>
                </c:pt>
                <c:pt idx="2">
                  <c:v>#N/A</c:v>
                </c:pt>
                <c:pt idx="3">
                  <c:v>#N/A</c:v>
                </c:pt>
                <c:pt idx="4">
                  <c:v>379</c:v>
                </c:pt>
                <c:pt idx="5">
                  <c:v>#N/A</c:v>
                </c:pt>
                <c:pt idx="6">
                  <c:v>#N/A</c:v>
                </c:pt>
                <c:pt idx="7">
                  <c:v>211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EA-4E00-89BF-3BC1F3261D71}"/>
            </c:ext>
          </c:extLst>
        </c:ser>
        <c:dLbls>
          <c:showLegendKey val="0"/>
          <c:showVal val="0"/>
          <c:showCatName val="0"/>
          <c:showSerName val="0"/>
          <c:showPercent val="0"/>
          <c:showBubbleSize val="0"/>
        </c:dLbls>
        <c:marker val="1"/>
        <c:smooth val="0"/>
        <c:axId val="116764672"/>
        <c:axId val="116766592"/>
      </c:lineChart>
      <c:catAx>
        <c:axId val="1167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66592"/>
        <c:crosses val="autoZero"/>
        <c:auto val="1"/>
        <c:lblAlgn val="ctr"/>
        <c:lblOffset val="100"/>
        <c:tickLblSkip val="1"/>
        <c:tickMarkSkip val="1"/>
        <c:noMultiLvlLbl val="0"/>
      </c:catAx>
      <c:valAx>
        <c:axId val="11676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{C182D335-B6DF-4E85-8D9E-A3891DB5627C}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95F-44F2-8C79-6D61202A6AA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{E183B805-5D79-45EC-AB79-09F18CCA2122}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95F-44F2-8C79-6D61202A6AA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{030091B0-543B-484B-AC6F-A42D49514FFC}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95F-44F2-8C79-6D61202A6AA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{7023A220-89D9-4BDB-8639-2BF61AA01D44}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95F-44F2-8C79-6D61202A6AA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{1E8467FA-E934-4B49-A2F0-70E67094D43C}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95F-44F2-8C79-6D61202A6AA5}"/>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95F-44F2-8C79-6D61202A6AA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{C59EDB37-D952-4ECD-A2A5-DE2C833B52AC}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95F-44F2-8C79-6D61202A6AA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{CCBB6635-E4B6-4476-9985-6B8C34171318}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95F-44F2-8C79-6D61202A6AA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{C92F8C5F-19AA-4516-8FE2-4EFBA6BC6FF6}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95F-44F2-8C79-6D61202A6AA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{4007538D-CBAB-44C6-84D3-07FCCE69F19B}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95F-44F2-8C79-6D61202A6AA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{3A28FFBC-C37D-422D-B329-3723A91F9296}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95F-44F2-8C79-6D61202A6AA5}"/>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95F-44F2-8C79-6D61202A6AA5}"/>
            </c:ext>
          </c:extLst>
        </c:ser>
        <c:dLbls>
          <c:showLegendKey val="0"/>
          <c:showVal val="0"/>
          <c:showCatName val="0"/>
          <c:showSerName val="0"/>
          <c:showPercent val="0"/>
          <c:showBubbleSize val="0"/>
        </c:dLbls>
        <c:axId val="136496640"/>
        <c:axId val="136498560"/>
      </c:scatterChart>
      <c:valAx>
        <c:axId val="136496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98560"/>
        <c:crosses val="autoZero"/>
        <c:crossBetween val="midCat"/>
      </c:valAx>
      <c:valAx>
        <c:axId val="136498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496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{9DDB6A81-7DCD-45D6-BBAF-4A7F88E7D0C5}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0FA-478C-9752-83DE5D4CC6F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{40CA2D8D-EC78-4945-9243-0A249322FA5C}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0FA-478C-9752-83DE5D4CC6F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{9F64A2AA-747A-4AF8-B87F-1F514797196C}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0FA-478C-9752-83DE5D4CC6F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{07727E66-D64B-4D7B-8254-E62736DA3DAF}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0FA-478C-9752-83DE5D4CC6F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{74BD7F7E-04FA-42A3-BA29-3BA0D401C830}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0FA-478C-9752-83DE5D4CC6F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9.6</c:v>
                </c:pt>
                <c:pt idx="2">
                  <c:v>9.8000000000000007</c:v>
                </c:pt>
                <c:pt idx="3">
                  <c:v>9.9</c:v>
                </c:pt>
                <c:pt idx="4">
                  <c:v>9.1</c:v>
                </c:pt>
              </c:numCache>
            </c:numRef>
          </c:xVal>
          <c:yVal>
            <c:numRef>
              <c:f>公会計指標分析・財政指標組合せ分析表!$K$73:$O$73</c:f>
              <c:numCache>
                <c:formatCode>#,##0.0;"▲ "#,##0.0</c:formatCode>
                <c:ptCount val="5"/>
                <c:pt idx="0">
                  <c:v>41</c:v>
                </c:pt>
                <c:pt idx="1">
                  <c:v>42</c:v>
                </c:pt>
                <c:pt idx="2">
                  <c:v>23.7</c:v>
                </c:pt>
              </c:numCache>
            </c:numRef>
          </c:yVal>
          <c:smooth val="0"/>
          <c:extLst>
            <c:ext xmlns:c16="http://schemas.microsoft.com/office/drawing/2014/chart" uri="{C3380CC4-5D6E-409C-BE32-E72D297353CC}">
              <c16:uniqueId val="{00000005-90FA-478C-9752-83DE5D4CC6F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{13534FA2-CB10-4932-8599-0487E9880DFD}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0FA-478C-9752-83DE5D4CC6F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{BCB0EA7A-4D88-4677-A1A8-B33CC691397F}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0FA-478C-9752-83DE5D4CC6F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{0398B812-39C0-4077-A752-4DA9491784EF}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0FA-478C-9752-83DE5D4CC6F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{EBF6FB4B-3DBA-432E-9B01-B81231F2D012}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0FA-478C-9752-83DE5D4CC6F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{7C491659-D557-4F7D-B5FC-08AAC082342A}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0FA-478C-9752-83DE5D4CC6F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90FA-478C-9752-83DE5D4CC6F1}"/>
            </c:ext>
          </c:extLst>
        </c:ser>
        <c:dLbls>
          <c:showLegendKey val="0"/>
          <c:showVal val="0"/>
          <c:showCatName val="0"/>
          <c:showSerName val="0"/>
          <c:showPercent val="0"/>
          <c:showBubbleSize val="0"/>
        </c:dLbls>
        <c:axId val="137011968"/>
        <c:axId val="137013888"/>
      </c:scatterChart>
      <c:valAx>
        <c:axId val="137011968"/>
        <c:scaling>
          <c:orientation val="minMax"/>
          <c:max val="11.79999999999999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013888"/>
        <c:crosses val="autoZero"/>
        <c:crossBetween val="midCat"/>
      </c:valAx>
      <c:valAx>
        <c:axId val="137013888"/>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01196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年度から公債費適正化計画を策定し、平成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年度実質公債費比率は</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にまで減少した。今後とも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適切な投資に向けた借入を計画的に実施していく。</a:t>
          </a:r>
          <a:r>
            <a:rPr lang="ja-JP" altLang="ja-JP" sz="110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億円の公的資金補償金免除繰上償還と臨時財政対策債（縁故債分）の繰上償還を行い、地方債の残高を減らしている。一方、充当可能基金も拡充し、将来負担比率の減少に努めている。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1,519
1,508
57.97
2,330,310
2,152,002
164,909
1,164,922
2,138,428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1,519
1,508
57.97
2,330,310
2,152,002
164,909
1,164,922
2,138,428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1,519
1,508
57.97
2,330,310
2,152,002
164,909
1,164,922
2,138,428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1,519
1,508
57.97
2,330,310
2,152,002
164,909
1,164,922
2,138,428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財政力指数については、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年度までほぼ同じ水準を維持してきたが、</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からは僅かに悪化している。経済基盤が弱い本村は税収が乏しく、類似団体平均を下回る。現在は、農林業、観光業など地域資源再生と産業振興に努めており、苦しい中でも投資を行う準備をしているところである。今後も、雇用の促進を図り、滞納整理を積極的に進めて、税収の向上を目指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140970</xdr:rowOff>
    </xdr:to>
    <xdr:cxnSp macro="">
      <xdr:nvCxnSpPr>
        <xdr:cNvPr id="76" name="直線コネクタ 75"/>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経常収支比率については、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年度に若干改善したが、平成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年度から再度悪化している。財政運営適正化計画によって改善に努める。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168063</xdr:rowOff>
    </xdr:from>
    <xdr:to>
      <xdr:col>7</xdr:col>
      <xdr:colOff>152400</xdr:colOff>
      <xdr:row>65</xdr:row>
      <xdr:rowOff>149437</xdr:rowOff>
    </xdr:to>
    <xdr:cxnSp macro="">
      <xdr:nvCxnSpPr>
        <xdr:cNvPr id="130" name="直線コネクタ 129"/>
        <xdr:cNvCxnSpPr/>
      </xdr:nvCxnSpPr>
      <xdr:spPr>
        <a:xfrm flipV="1">
          <a:off x="4114800" y="11140863"/>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149437</xdr:rowOff>
    </xdr:to>
    <xdr:cxnSp macro="">
      <xdr:nvCxnSpPr>
        <xdr:cNvPr id="133" name="直線コネクタ 132"/>
        <xdr:cNvCxnSpPr/>
      </xdr:nvCxnSpPr>
      <xdr:spPr>
        <a:xfrm>
          <a:off x="3225800" y="111730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35" name="テキスト ボックス 13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168063</xdr:rowOff>
    </xdr:from>
    <xdr:to>
      <xdr:col>4</xdr:col>
      <xdr:colOff>482600</xdr:colOff>
      <xdr:row>65</xdr:row>
      <xdr:rowOff>28787</xdr:rowOff>
    </xdr:to>
    <xdr:cxnSp macro="">
      <xdr:nvCxnSpPr>
        <xdr:cNvPr id="136" name="直線コネクタ 135"/>
        <xdr:cNvCxnSpPr/>
      </xdr:nvCxnSpPr>
      <xdr:spPr>
        <a:xfrm>
          <a:off x="2336800" y="1114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64</xdr:row>
      <xdr:rowOff>168063</xdr:rowOff>
    </xdr:to>
    <xdr:cxnSp macro="">
      <xdr:nvCxnSpPr>
        <xdr:cNvPr id="139" name="直線コネクタ 138"/>
        <xdr:cNvCxnSpPr/>
      </xdr:nvCxnSpPr>
      <xdr:spPr>
        <a:xfrm>
          <a:off x="1447800" y="1102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49" name="円/楕円 148"/>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89340</xdr:rowOff>
    </xdr:from>
    <xdr:ext cx="762000" cy="259045"/>
    <xdr:sp macro="" textlink="">
      <xdr:nvSpPr>
        <xdr:cNvPr id="150"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98637</xdr:rowOff>
    </xdr:from>
    <xdr:to>
      <xdr:col>6</xdr:col>
      <xdr:colOff>50800</xdr:colOff>
      <xdr:row>66</xdr:row>
      <xdr:rowOff>28787</xdr:rowOff>
    </xdr:to>
    <xdr:sp macro="" textlink="">
      <xdr:nvSpPr>
        <xdr:cNvPr id="151" name="円/楕円 150"/>
        <xdr:cNvSpPr/>
      </xdr:nvSpPr>
      <xdr:spPr>
        <a:xfrm>
          <a:off x="4064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13564</xdr:rowOff>
    </xdr:from>
    <xdr:ext cx="736600" cy="259045"/>
    <xdr:sp macro="" textlink="">
      <xdr:nvSpPr>
        <xdr:cNvPr id="152" name="テキスト ボックス 151"/>
        <xdr:cNvSpPr txBox="1"/>
      </xdr:nvSpPr>
      <xdr:spPr>
        <a:xfrm>
          <a:off x="3733800" y="113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3" name="円/楕円 152"/>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4" name="テキスト ボックス 153"/>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117263</xdr:rowOff>
    </xdr:from>
    <xdr:to>
      <xdr:col>3</xdr:col>
      <xdr:colOff>330200</xdr:colOff>
      <xdr:row>65</xdr:row>
      <xdr:rowOff>47413</xdr:rowOff>
    </xdr:to>
    <xdr:sp macro="" textlink="">
      <xdr:nvSpPr>
        <xdr:cNvPr id="155" name="円/楕円 154"/>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32190</xdr:rowOff>
    </xdr:from>
    <xdr:ext cx="762000" cy="259045"/>
    <xdr:sp macro="" textlink="">
      <xdr:nvSpPr>
        <xdr:cNvPr id="156" name="テキスト ボックス 155"/>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7" name="円/楕円 156"/>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58" name="テキスト ボックス 157"/>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[516,600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の経常一般財源に占める人件費及び物件費の割合は、ほぼ類似団体並に近づいてきた。小規模自治体では、どうしても人件費の割合は高くなりがちで、定員管理の人数はクリアしているにもかかわらずその削減は困難であるが、経費の節減に努め物件費の引き下げ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105482</xdr:rowOff>
    </xdr:from>
    <xdr:to>
      <xdr:col>7</xdr:col>
      <xdr:colOff>152400</xdr:colOff>
      <xdr:row>81</xdr:row>
      <xdr:rowOff>120976</xdr:rowOff>
    </xdr:to>
    <xdr:cxnSp macro="">
      <xdr:nvCxnSpPr>
        <xdr:cNvPr id="192" name="直線コネクタ 191"/>
        <xdr:cNvCxnSpPr/>
      </xdr:nvCxnSpPr>
      <xdr:spPr>
        <a:xfrm>
          <a:off x="4114800" y="13992932"/>
          <a:ext cx="8382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95941</xdr:rowOff>
    </xdr:from>
    <xdr:to>
      <xdr:col>6</xdr:col>
      <xdr:colOff>0</xdr:colOff>
      <xdr:row>81</xdr:row>
      <xdr:rowOff>105482</xdr:rowOff>
    </xdr:to>
    <xdr:cxnSp macro="">
      <xdr:nvCxnSpPr>
        <xdr:cNvPr id="195" name="直線コネクタ 194"/>
        <xdr:cNvCxnSpPr/>
      </xdr:nvCxnSpPr>
      <xdr:spPr>
        <a:xfrm>
          <a:off x="3225800" y="13983391"/>
          <a:ext cx="8890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134808</xdr:rowOff>
    </xdr:from>
    <xdr:ext cx="736600" cy="259045"/>
    <xdr:sp macro="" textlink="">
      <xdr:nvSpPr>
        <xdr:cNvPr id="197" name="テキスト ボックス 196"/>
        <xdr:cNvSpPr txBox="1"/>
      </xdr:nvSpPr>
      <xdr:spPr>
        <a:xfrm>
          <a:off x="3733800" y="1367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95489</xdr:rowOff>
    </xdr:from>
    <xdr:to>
      <xdr:col>4</xdr:col>
      <xdr:colOff>482600</xdr:colOff>
      <xdr:row>81</xdr:row>
      <xdr:rowOff>95941</xdr:rowOff>
    </xdr:to>
    <xdr:cxnSp macro="">
      <xdr:nvCxnSpPr>
        <xdr:cNvPr id="198" name="直線コネクタ 197"/>
        <xdr:cNvCxnSpPr/>
      </xdr:nvCxnSpPr>
      <xdr:spPr>
        <a:xfrm>
          <a:off x="2336800" y="13982939"/>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126523</xdr:rowOff>
    </xdr:from>
    <xdr:ext cx="762000" cy="259045"/>
    <xdr:sp macro="" textlink="">
      <xdr:nvSpPr>
        <xdr:cNvPr id="200" name="テキスト ボックス 199"/>
        <xdr:cNvSpPr txBox="1"/>
      </xdr:nvSpPr>
      <xdr:spPr>
        <a:xfrm>
          <a:off x="2844800" y="1367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90982</xdr:rowOff>
    </xdr:from>
    <xdr:to>
      <xdr:col>3</xdr:col>
      <xdr:colOff>279400</xdr:colOff>
      <xdr:row>81</xdr:row>
      <xdr:rowOff>95489</xdr:rowOff>
    </xdr:to>
    <xdr:cxnSp macro="">
      <xdr:nvCxnSpPr>
        <xdr:cNvPr id="201" name="直線コネクタ 200"/>
        <xdr:cNvCxnSpPr/>
      </xdr:nvCxnSpPr>
      <xdr:spPr>
        <a:xfrm>
          <a:off x="1447800" y="13978432"/>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120676</xdr:rowOff>
    </xdr:from>
    <xdr:ext cx="762000" cy="259045"/>
    <xdr:sp macro="" textlink="">
      <xdr:nvSpPr>
        <xdr:cNvPr id="203" name="テキスト ボックス 202"/>
        <xdr:cNvSpPr txBox="1"/>
      </xdr:nvSpPr>
      <xdr:spPr>
        <a:xfrm>
          <a:off x="1955800" y="136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120859</xdr:rowOff>
    </xdr:from>
    <xdr:ext cx="762000" cy="259045"/>
    <xdr:sp macro="" textlink="">
      <xdr:nvSpPr>
        <xdr:cNvPr id="205" name="テキスト ボックス 204"/>
        <xdr:cNvSpPr txBox="1"/>
      </xdr:nvSpPr>
      <xdr:spPr>
        <a:xfrm>
          <a:off x="1066800" y="136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70176</xdr:rowOff>
    </xdr:from>
    <xdr:to>
      <xdr:col>7</xdr:col>
      <xdr:colOff>203200</xdr:colOff>
      <xdr:row>82</xdr:row>
      <xdr:rowOff>326</xdr:rowOff>
    </xdr:to>
    <xdr:sp macro="" textlink="">
      <xdr:nvSpPr>
        <xdr:cNvPr id="211" name="円/楕円 210"/>
        <xdr:cNvSpPr/>
      </xdr:nvSpPr>
      <xdr:spPr>
        <a:xfrm>
          <a:off x="4902200" y="139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42253</xdr:rowOff>
    </xdr:from>
    <xdr:ext cx="762000" cy="259045"/>
    <xdr:sp macro="" textlink="">
      <xdr:nvSpPr>
        <xdr:cNvPr id="212" name="人件費・物件費等の状況該当値テキスト"/>
        <xdr:cNvSpPr txBox="1"/>
      </xdr:nvSpPr>
      <xdr:spPr>
        <a:xfrm>
          <a:off x="5041900" y="1392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516,600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54682</xdr:rowOff>
    </xdr:from>
    <xdr:to>
      <xdr:col>6</xdr:col>
      <xdr:colOff>50800</xdr:colOff>
      <xdr:row>81</xdr:row>
      <xdr:rowOff>156282</xdr:rowOff>
    </xdr:to>
    <xdr:sp macro="" textlink="">
      <xdr:nvSpPr>
        <xdr:cNvPr id="213" name="円/楕円 212"/>
        <xdr:cNvSpPr/>
      </xdr:nvSpPr>
      <xdr:spPr>
        <a:xfrm>
          <a:off x="4064000" y="139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141059</xdr:rowOff>
    </xdr:from>
    <xdr:ext cx="736600" cy="259045"/>
    <xdr:sp macro="" textlink="">
      <xdr:nvSpPr>
        <xdr:cNvPr id="214" name="テキスト ボックス 213"/>
        <xdr:cNvSpPr txBox="1"/>
      </xdr:nvSpPr>
      <xdr:spPr>
        <a:xfrm>
          <a:off x="3733800" y="1402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478,074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45141</xdr:rowOff>
    </xdr:from>
    <xdr:to>
      <xdr:col>4</xdr:col>
      <xdr:colOff>533400</xdr:colOff>
      <xdr:row>81</xdr:row>
      <xdr:rowOff>146741</xdr:rowOff>
    </xdr:to>
    <xdr:sp macro="" textlink="">
      <xdr:nvSpPr>
        <xdr:cNvPr id="215" name="円/楕円 214"/>
        <xdr:cNvSpPr/>
      </xdr:nvSpPr>
      <xdr:spPr>
        <a:xfrm>
          <a:off x="3175000" y="13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131518</xdr:rowOff>
    </xdr:from>
    <xdr:ext cx="762000" cy="259045"/>
    <xdr:sp macro="" textlink="">
      <xdr:nvSpPr>
        <xdr:cNvPr id="216" name="テキスト ボックス 215"/>
        <xdr:cNvSpPr txBox="1"/>
      </xdr:nvSpPr>
      <xdr:spPr>
        <a:xfrm>
          <a:off x="2844800" y="1401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454,349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44689</xdr:rowOff>
    </xdr:from>
    <xdr:to>
      <xdr:col>3</xdr:col>
      <xdr:colOff>330200</xdr:colOff>
      <xdr:row>81</xdr:row>
      <xdr:rowOff>146289</xdr:rowOff>
    </xdr:to>
    <xdr:sp macro="" textlink="">
      <xdr:nvSpPr>
        <xdr:cNvPr id="217" name="円/楕円 216"/>
        <xdr:cNvSpPr/>
      </xdr:nvSpPr>
      <xdr:spPr>
        <a:xfrm>
          <a:off x="2286000" y="1393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131066</xdr:rowOff>
    </xdr:from>
    <xdr:ext cx="762000" cy="259045"/>
    <xdr:sp macro="" textlink="">
      <xdr:nvSpPr>
        <xdr:cNvPr id="218" name="テキスト ボックス 217"/>
        <xdr:cNvSpPr txBox="1"/>
      </xdr:nvSpPr>
      <xdr:spPr>
        <a:xfrm>
          <a:off x="1955800" y="1401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453,225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40182</xdr:rowOff>
    </xdr:from>
    <xdr:to>
      <xdr:col>2</xdr:col>
      <xdr:colOff>127000</xdr:colOff>
      <xdr:row>81</xdr:row>
      <xdr:rowOff>141782</xdr:rowOff>
    </xdr:to>
    <xdr:sp macro="" textlink="">
      <xdr:nvSpPr>
        <xdr:cNvPr id="219" name="円/楕円 218"/>
        <xdr:cNvSpPr/>
      </xdr:nvSpPr>
      <xdr:spPr>
        <a:xfrm>
          <a:off x="1397000" y="139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126559</xdr:rowOff>
    </xdr:from>
    <xdr:ext cx="762000" cy="259045"/>
    <xdr:sp macro="" textlink="">
      <xdr:nvSpPr>
        <xdr:cNvPr id="220" name="テキスト ボックス 219"/>
        <xdr:cNvSpPr txBox="1"/>
      </xdr:nvSpPr>
      <xdr:spPr>
        <a:xfrm>
          <a:off x="1066800" y="1401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442,019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ラスパイレス指数（国との比較）は、全国市町村平均並びに類似団体平均を下回っている。職員人件費の適正化に努める。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122238</xdr:rowOff>
    </xdr:from>
    <xdr:to>
      <xdr:col>24</xdr:col>
      <xdr:colOff>558800</xdr:colOff>
      <xdr:row>86</xdr:row>
      <xdr:rowOff>47307</xdr:rowOff>
    </xdr:to>
    <xdr:cxnSp macro="">
      <xdr:nvCxnSpPr>
        <xdr:cNvPr id="250" name="直線コネクタ 249"/>
        <xdr:cNvCxnSpPr/>
      </xdr:nvCxnSpPr>
      <xdr:spPr>
        <a:xfrm>
          <a:off x="16179800" y="1469548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122238</xdr:rowOff>
    </xdr:from>
    <xdr:to>
      <xdr:col>23</xdr:col>
      <xdr:colOff>406400</xdr:colOff>
      <xdr:row>86</xdr:row>
      <xdr:rowOff>53339</xdr:rowOff>
    </xdr:to>
    <xdr:cxnSp macro="">
      <xdr:nvCxnSpPr>
        <xdr:cNvPr id="253" name="直線コネクタ 252"/>
        <xdr:cNvCxnSpPr/>
      </xdr:nvCxnSpPr>
      <xdr:spPr>
        <a:xfrm flipV="1">
          <a:off x="15290800" y="14695488"/>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20638</xdr:rowOff>
    </xdr:from>
    <xdr:to>
      <xdr:col>23</xdr:col>
      <xdr:colOff>457200</xdr:colOff>
      <xdr:row>86</xdr:row>
      <xdr:rowOff>122238</xdr:rowOff>
    </xdr:to>
    <xdr:sp macro="" textlink="">
      <xdr:nvSpPr>
        <xdr:cNvPr id="254" name="フローチャート : 判断 253"/>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107015</xdr:rowOff>
    </xdr:from>
    <xdr:ext cx="736600" cy="259045"/>
    <xdr:sp macro="" textlink="">
      <xdr:nvSpPr>
        <xdr:cNvPr id="255" name="テキスト ボックス 254"/>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88</xdr:row>
      <xdr:rowOff>150813</xdr:rowOff>
    </xdr:to>
    <xdr:cxnSp macro="">
      <xdr:nvCxnSpPr>
        <xdr:cNvPr id="256" name="直線コネクタ 255"/>
        <xdr:cNvCxnSpPr/>
      </xdr:nvCxnSpPr>
      <xdr:spPr>
        <a:xfrm flipV="1">
          <a:off x="14401800" y="14798039"/>
          <a:ext cx="889000" cy="4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14605</xdr:rowOff>
    </xdr:from>
    <xdr:to>
      <xdr:col>22</xdr:col>
      <xdr:colOff>254000</xdr:colOff>
      <xdr:row>86</xdr:row>
      <xdr:rowOff>116205</xdr:rowOff>
    </xdr:to>
    <xdr:sp macro="" textlink="">
      <xdr:nvSpPr>
        <xdr:cNvPr id="257" name="フローチャート : 判断 256"/>
        <xdr:cNvSpPr/>
      </xdr:nvSpPr>
      <xdr:spPr>
        <a:xfrm>
          <a:off x="15240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100982</xdr:rowOff>
    </xdr:from>
    <xdr:ext cx="762000" cy="259045"/>
    <xdr:sp macro="" textlink="">
      <xdr:nvSpPr>
        <xdr:cNvPr id="258" name="テキスト ボックス 257"/>
        <xdr:cNvSpPr txBox="1"/>
      </xdr:nvSpPr>
      <xdr:spPr>
        <a:xfrm>
          <a:off x="14909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159386</xdr:rowOff>
    </xdr:from>
    <xdr:to>
      <xdr:col>21</xdr:col>
      <xdr:colOff>0</xdr:colOff>
      <xdr:row>88</xdr:row>
      <xdr:rowOff>150813</xdr:rowOff>
    </xdr:to>
    <xdr:cxnSp macro="">
      <xdr:nvCxnSpPr>
        <xdr:cNvPr id="259" name="直線コネクタ 258"/>
        <xdr:cNvCxnSpPr/>
      </xdr:nvCxnSpPr>
      <xdr:spPr>
        <a:xfrm>
          <a:off x="13512800" y="15075536"/>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124143</xdr:rowOff>
    </xdr:from>
    <xdr:to>
      <xdr:col>21</xdr:col>
      <xdr:colOff>50800</xdr:colOff>
      <xdr:row>89</xdr:row>
      <xdr:rowOff>54293</xdr:rowOff>
    </xdr:to>
    <xdr:sp macro="" textlink="">
      <xdr:nvSpPr>
        <xdr:cNvPr id="260" name="フローチャート : 判断 259"/>
        <xdr:cNvSpPr/>
      </xdr:nvSpPr>
      <xdr:spPr>
        <a:xfrm>
          <a:off x="14351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39070</xdr:rowOff>
    </xdr:from>
    <xdr:ext cx="762000" cy="259045"/>
    <xdr:sp macro="" textlink="">
      <xdr:nvSpPr>
        <xdr:cNvPr id="261" name="テキスト ボックス 260"/>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112077</xdr:rowOff>
    </xdr:from>
    <xdr:to>
      <xdr:col>19</xdr:col>
      <xdr:colOff>533400</xdr:colOff>
      <xdr:row>89</xdr:row>
      <xdr:rowOff>42227</xdr:rowOff>
    </xdr:to>
    <xdr:sp macro="" textlink="">
      <xdr:nvSpPr>
        <xdr:cNvPr id="262" name="フローチャート : 判断 261"/>
        <xdr:cNvSpPr/>
      </xdr:nvSpPr>
      <xdr:spPr>
        <a:xfrm>
          <a:off x="13462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27004</xdr:rowOff>
    </xdr:from>
    <xdr:ext cx="762000" cy="259045"/>
    <xdr:sp macro="" textlink="">
      <xdr:nvSpPr>
        <xdr:cNvPr id="263" name="テキスト ボックス 262"/>
        <xdr:cNvSpPr txBox="1"/>
      </xdr:nvSpPr>
      <xdr:spPr>
        <a:xfrm>
          <a:off x="13131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167957</xdr:rowOff>
    </xdr:from>
    <xdr:to>
      <xdr:col>24</xdr:col>
      <xdr:colOff>609600</xdr:colOff>
      <xdr:row>86</xdr:row>
      <xdr:rowOff>98107</xdr:rowOff>
    </xdr:to>
    <xdr:sp macro="" textlink="">
      <xdr:nvSpPr>
        <xdr:cNvPr id="269" name="円/楕円 268"/>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13034</xdr:rowOff>
    </xdr:from>
    <xdr:ext cx="762000" cy="259045"/>
    <xdr:sp macro="" textlink="">
      <xdr:nvSpPr>
        <xdr:cNvPr id="270"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71438</xdr:rowOff>
    </xdr:from>
    <xdr:to>
      <xdr:col>23</xdr:col>
      <xdr:colOff>457200</xdr:colOff>
      <xdr:row>86</xdr:row>
      <xdr:rowOff>1588</xdr:rowOff>
    </xdr:to>
    <xdr:sp macro="" textlink="">
      <xdr:nvSpPr>
        <xdr:cNvPr id="271" name="円/楕円 270"/>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11765</xdr:rowOff>
    </xdr:from>
    <xdr:ext cx="736600" cy="259045"/>
    <xdr:sp macro="" textlink="">
      <xdr:nvSpPr>
        <xdr:cNvPr id="272" name="テキスト ボックス 271"/>
        <xdr:cNvSpPr txBox="1"/>
      </xdr:nvSpPr>
      <xdr:spPr>
        <a:xfrm>
          <a:off x="15798800" y="1441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3" name="円/楕円 272"/>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74" name="テキスト ボックス 273"/>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100013</xdr:rowOff>
    </xdr:from>
    <xdr:to>
      <xdr:col>21</xdr:col>
      <xdr:colOff>50800</xdr:colOff>
      <xdr:row>89</xdr:row>
      <xdr:rowOff>30163</xdr:rowOff>
    </xdr:to>
    <xdr:sp macro="" textlink="">
      <xdr:nvSpPr>
        <xdr:cNvPr id="275" name="円/楕円 274"/>
        <xdr:cNvSpPr/>
      </xdr:nvSpPr>
      <xdr:spPr>
        <a:xfrm>
          <a:off x="14351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40340</xdr:rowOff>
    </xdr:from>
    <xdr:ext cx="762000" cy="259045"/>
    <xdr:sp macro="" textlink="">
      <xdr:nvSpPr>
        <xdr:cNvPr id="276" name="テキスト ボックス 275"/>
        <xdr:cNvSpPr txBox="1"/>
      </xdr:nvSpPr>
      <xdr:spPr>
        <a:xfrm>
          <a:off x="14020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108586</xdr:rowOff>
    </xdr:from>
    <xdr:to>
      <xdr:col>19</xdr:col>
      <xdr:colOff>533400</xdr:colOff>
      <xdr:row>88</xdr:row>
      <xdr:rowOff>38736</xdr:rowOff>
    </xdr:to>
    <xdr:sp macro="" textlink="">
      <xdr:nvSpPr>
        <xdr:cNvPr id="277" name="円/楕円 276"/>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48913</xdr:rowOff>
    </xdr:from>
    <xdr:ext cx="762000" cy="259045"/>
    <xdr:sp macro="" textlink="">
      <xdr:nvSpPr>
        <xdr:cNvPr id="278" name="テキスト ボックス 277"/>
        <xdr:cNvSpPr txBox="1"/>
      </xdr:nvSpPr>
      <xdr:spPr>
        <a:xfrm>
          <a:off x="13131800" y="1479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類似団体平均を上回っている。西粟倉村では「百年の森林づくり事業」を主体として、環境モデル都市・バイオマス産業都市の指定を受けて、地域経済を活性化すべく事業を実施している。そのため、現状を維持すべきと考え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65514</xdr:rowOff>
    </xdr:from>
    <xdr:to>
      <xdr:col>24</xdr:col>
      <xdr:colOff>558800</xdr:colOff>
      <xdr:row>59</xdr:row>
      <xdr:rowOff>74821</xdr:rowOff>
    </xdr:to>
    <xdr:cxnSp macro="">
      <xdr:nvCxnSpPr>
        <xdr:cNvPr id="314" name="直線コネクタ 313"/>
        <xdr:cNvCxnSpPr/>
      </xdr:nvCxnSpPr>
      <xdr:spPr>
        <a:xfrm>
          <a:off x="16179800" y="10181064"/>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65514</xdr:rowOff>
    </xdr:from>
    <xdr:to>
      <xdr:col>23</xdr:col>
      <xdr:colOff>406400</xdr:colOff>
      <xdr:row>59</xdr:row>
      <xdr:rowOff>72179</xdr:rowOff>
    </xdr:to>
    <xdr:cxnSp macro="">
      <xdr:nvCxnSpPr>
        <xdr:cNvPr id="317" name="直線コネクタ 316"/>
        <xdr:cNvCxnSpPr/>
      </xdr:nvCxnSpPr>
      <xdr:spPr>
        <a:xfrm flipV="1">
          <a:off x="15290800" y="10181064"/>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19" name="テキスト ボックス 318"/>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71834</xdr:rowOff>
    </xdr:from>
    <xdr:to>
      <xdr:col>22</xdr:col>
      <xdr:colOff>203200</xdr:colOff>
      <xdr:row>59</xdr:row>
      <xdr:rowOff>72179</xdr:rowOff>
    </xdr:to>
    <xdr:cxnSp macro="">
      <xdr:nvCxnSpPr>
        <xdr:cNvPr id="320" name="直線コネクタ 319"/>
        <xdr:cNvCxnSpPr/>
      </xdr:nvCxnSpPr>
      <xdr:spPr>
        <a:xfrm>
          <a:off x="14401800" y="10187384"/>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22" name="テキスト ボックス 321"/>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71834</xdr:rowOff>
    </xdr:from>
    <xdr:to>
      <xdr:col>21</xdr:col>
      <xdr:colOff>0</xdr:colOff>
      <xdr:row>59</xdr:row>
      <xdr:rowOff>90908</xdr:rowOff>
    </xdr:to>
    <xdr:cxnSp macro="">
      <xdr:nvCxnSpPr>
        <xdr:cNvPr id="323" name="直線コネクタ 322"/>
        <xdr:cNvCxnSpPr/>
      </xdr:nvCxnSpPr>
      <xdr:spPr>
        <a:xfrm flipV="1">
          <a:off x="13512800" y="10187384"/>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127525</xdr:rowOff>
    </xdr:from>
    <xdr:ext cx="762000" cy="259045"/>
    <xdr:sp macro="" textlink="">
      <xdr:nvSpPr>
        <xdr:cNvPr id="325" name="テキスト ボックス 324"/>
        <xdr:cNvSpPr txBox="1"/>
      </xdr:nvSpPr>
      <xdr:spPr>
        <a:xfrm>
          <a:off x="14020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124767</xdr:rowOff>
    </xdr:from>
    <xdr:ext cx="762000" cy="259045"/>
    <xdr:sp macro="" textlink="">
      <xdr:nvSpPr>
        <xdr:cNvPr id="327" name="テキスト ボックス 326"/>
        <xdr:cNvSpPr txBox="1"/>
      </xdr:nvSpPr>
      <xdr:spPr>
        <a:xfrm>
          <a:off x="13131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24021</xdr:rowOff>
    </xdr:from>
    <xdr:to>
      <xdr:col>24</xdr:col>
      <xdr:colOff>609600</xdr:colOff>
      <xdr:row>59</xdr:row>
      <xdr:rowOff>125621</xdr:rowOff>
    </xdr:to>
    <xdr:sp macro="" textlink="">
      <xdr:nvSpPr>
        <xdr:cNvPr id="333" name="円/楕円 332"/>
        <xdr:cNvSpPr/>
      </xdr:nvSpPr>
      <xdr:spPr>
        <a:xfrm>
          <a:off x="169672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167548</xdr:rowOff>
    </xdr:from>
    <xdr:ext cx="762000" cy="259045"/>
    <xdr:sp macro="" textlink="">
      <xdr:nvSpPr>
        <xdr:cNvPr id="334" name="定員管理の状況該当値テキスト"/>
        <xdr:cNvSpPr txBox="1"/>
      </xdr:nvSpPr>
      <xdr:spPr>
        <a:xfrm>
          <a:off x="17106900" y="1011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14714</xdr:rowOff>
    </xdr:from>
    <xdr:to>
      <xdr:col>23</xdr:col>
      <xdr:colOff>457200</xdr:colOff>
      <xdr:row>59</xdr:row>
      <xdr:rowOff>116314</xdr:rowOff>
    </xdr:to>
    <xdr:sp macro="" textlink="">
      <xdr:nvSpPr>
        <xdr:cNvPr id="335" name="円/楕円 334"/>
        <xdr:cNvSpPr/>
      </xdr:nvSpPr>
      <xdr:spPr>
        <a:xfrm>
          <a:off x="16129000" y="101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126491</xdr:rowOff>
    </xdr:from>
    <xdr:ext cx="736600" cy="259045"/>
    <xdr:sp macro="" textlink="">
      <xdr:nvSpPr>
        <xdr:cNvPr id="336" name="テキスト ボックス 335"/>
        <xdr:cNvSpPr txBox="1"/>
      </xdr:nvSpPr>
      <xdr:spPr>
        <a:xfrm>
          <a:off x="15798800" y="9899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21379</xdr:rowOff>
    </xdr:from>
    <xdr:to>
      <xdr:col>22</xdr:col>
      <xdr:colOff>254000</xdr:colOff>
      <xdr:row>59</xdr:row>
      <xdr:rowOff>122979</xdr:rowOff>
    </xdr:to>
    <xdr:sp macro="" textlink="">
      <xdr:nvSpPr>
        <xdr:cNvPr id="337" name="円/楕円 336"/>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107756</xdr:rowOff>
    </xdr:from>
    <xdr:ext cx="762000" cy="259045"/>
    <xdr:sp macro="" textlink="">
      <xdr:nvSpPr>
        <xdr:cNvPr id="338" name="テキスト ボックス 337"/>
        <xdr:cNvSpPr txBox="1"/>
      </xdr:nvSpPr>
      <xdr:spPr>
        <a:xfrm>
          <a:off x="149098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21034</xdr:rowOff>
    </xdr:from>
    <xdr:to>
      <xdr:col>21</xdr:col>
      <xdr:colOff>50800</xdr:colOff>
      <xdr:row>59</xdr:row>
      <xdr:rowOff>122634</xdr:rowOff>
    </xdr:to>
    <xdr:sp macro="" textlink="">
      <xdr:nvSpPr>
        <xdr:cNvPr id="339" name="円/楕円 338"/>
        <xdr:cNvSpPr/>
      </xdr:nvSpPr>
      <xdr:spPr>
        <a:xfrm>
          <a:off x="143510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107411</xdr:rowOff>
    </xdr:from>
    <xdr:ext cx="762000" cy="259045"/>
    <xdr:sp macro="" textlink="">
      <xdr:nvSpPr>
        <xdr:cNvPr id="340" name="テキスト ボックス 339"/>
        <xdr:cNvSpPr txBox="1"/>
      </xdr:nvSpPr>
      <xdr:spPr>
        <a:xfrm>
          <a:off x="14020800" y="1022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40108</xdr:rowOff>
    </xdr:from>
    <xdr:to>
      <xdr:col>19</xdr:col>
      <xdr:colOff>533400</xdr:colOff>
      <xdr:row>59</xdr:row>
      <xdr:rowOff>141708</xdr:rowOff>
    </xdr:to>
    <xdr:sp macro="" textlink="">
      <xdr:nvSpPr>
        <xdr:cNvPr id="341" name="円/楕円 340"/>
        <xdr:cNvSpPr/>
      </xdr:nvSpPr>
      <xdr:spPr>
        <a:xfrm>
          <a:off x="13462000" y="101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126485</xdr:rowOff>
    </xdr:from>
    <xdr:ext cx="762000" cy="259045"/>
    <xdr:sp macro="" textlink="">
      <xdr:nvSpPr>
        <xdr:cNvPr id="342" name="テキスト ボックス 341"/>
        <xdr:cNvSpPr txBox="1"/>
      </xdr:nvSpPr>
      <xdr:spPr>
        <a:xfrm>
          <a:off x="13131800" y="102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実質公債費比率は、</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年度で国の健全度基準</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を下回ったが、類似団体にあっても依然、健全度が低い状況であった。本村では、</a:t>
          </a:r>
          <a:r>
            <a:rPr lang="en-US" altLang="ja-JP" sz="1100" b="0" i="0" baseline="0">
              <a:solidFill>
                <a:schemeClr val="dk1"/>
              </a:solidFill>
              <a:effectLst/>
              <a:latin typeface="+mn-lt"/>
              <a:ea typeface="+mn-ea"/>
              <a:cs typeface="+mn-cs"/>
            </a:rPr>
            <a:t>H18</a:t>
          </a:r>
          <a:r>
            <a:rPr lang="ja-JP" altLang="ja-JP" sz="1100" b="0" i="0" baseline="0">
              <a:solidFill>
                <a:schemeClr val="dk1"/>
              </a:solidFill>
              <a:effectLst/>
              <a:latin typeface="+mn-lt"/>
              <a:ea typeface="+mn-ea"/>
              <a:cs typeface="+mn-cs"/>
            </a:rPr>
            <a:t>年度から公債費適正化計画を策定し、</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年度実質公債費比率は</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にまで減少し、ほぼ類似団体水準となった。今後とも繰上償還に努めると共に、適切な投資に向けた借入を計画的に実施していく。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120968</xdr:rowOff>
    </xdr:to>
    <xdr:cxnSp macro="">
      <xdr:nvCxnSpPr>
        <xdr:cNvPr id="372" name="直線コネクタ 371"/>
        <xdr:cNvCxnSpPr/>
      </xdr:nvCxnSpPr>
      <xdr:spPr>
        <a:xfrm flipV="1">
          <a:off x="16179800" y="69307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120968</xdr:rowOff>
    </xdr:to>
    <xdr:cxnSp macro="">
      <xdr:nvCxnSpPr>
        <xdr:cNvPr id="375" name="直線コネクタ 374"/>
        <xdr:cNvCxnSpPr/>
      </xdr:nvCxnSpPr>
      <xdr:spPr>
        <a:xfrm>
          <a:off x="15290800" y="69729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7" name="テキスト ボックス 376"/>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114935</xdr:rowOff>
    </xdr:to>
    <xdr:cxnSp macro="">
      <xdr:nvCxnSpPr>
        <xdr:cNvPr id="378" name="直線コネクタ 377"/>
        <xdr:cNvCxnSpPr/>
      </xdr:nvCxnSpPr>
      <xdr:spPr>
        <a:xfrm>
          <a:off x="14401800" y="69608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0" name="テキスト ボックス 379"/>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40005</xdr:rowOff>
    </xdr:to>
    <xdr:cxnSp macro="">
      <xdr:nvCxnSpPr>
        <xdr:cNvPr id="381" name="直線コネクタ 380"/>
        <xdr:cNvCxnSpPr/>
      </xdr:nvCxnSpPr>
      <xdr:spPr>
        <a:xfrm flipV="1">
          <a:off x="13512800" y="69608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3" name="テキスト ボックス 382"/>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5" name="テキスト ボックス 38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91" name="円/楕円 390"/>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165434</xdr:rowOff>
    </xdr:from>
    <xdr:ext cx="762000" cy="259045"/>
    <xdr:sp macro="" textlink="">
      <xdr:nvSpPr>
        <xdr:cNvPr id="392"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3" name="円/楕円 392"/>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4" name="テキスト ボックス 393"/>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5" name="円/楕円 394"/>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150512</xdr:rowOff>
    </xdr:from>
    <xdr:ext cx="762000" cy="259045"/>
    <xdr:sp macro="" textlink="">
      <xdr:nvSpPr>
        <xdr:cNvPr id="396" name="テキスト ボックス 395"/>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397" name="円/楕円 396"/>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98" name="テキスト ボックス 397"/>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399" name="円/楕円 398"/>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0" name="テキスト ボックス 399"/>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将来負担比率について、職員の減により退職手当負担見込額が減少したこと、繰上償還による起債残高の減少、その他特定目的基金等の積立額増加により平成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年度から比率が下がっている。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16</xdr:row>
      <xdr:rowOff>104034</xdr:rowOff>
    </xdr:from>
    <xdr:to>
      <xdr:col>22</xdr:col>
      <xdr:colOff>203200</xdr:colOff>
      <xdr:row>18</xdr:row>
      <xdr:rowOff>129117</xdr:rowOff>
    </xdr:to>
    <xdr:cxnSp macro="">
      <xdr:nvCxnSpPr>
        <xdr:cNvPr id="434" name="直線コネクタ 433"/>
        <xdr:cNvCxnSpPr/>
      </xdr:nvCxnSpPr>
      <xdr:spPr>
        <a:xfrm flipV="1">
          <a:off x="14401800" y="2847234"/>
          <a:ext cx="8890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18</xdr:row>
      <xdr:rowOff>109008</xdr:rowOff>
    </xdr:from>
    <xdr:to>
      <xdr:col>21</xdr:col>
      <xdr:colOff>0</xdr:colOff>
      <xdr:row>18</xdr:row>
      <xdr:rowOff>129117</xdr:rowOff>
    </xdr:to>
    <xdr:cxnSp macro="">
      <xdr:nvCxnSpPr>
        <xdr:cNvPr id="437" name="直線コネクタ 436"/>
        <xdr:cNvCxnSpPr/>
      </xdr:nvCxnSpPr>
      <xdr:spPr>
        <a:xfrm>
          <a:off x="13512800" y="319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16</xdr:row>
      <xdr:rowOff>53234</xdr:rowOff>
    </xdr:from>
    <xdr:to>
      <xdr:col>22</xdr:col>
      <xdr:colOff>254000</xdr:colOff>
      <xdr:row>16</xdr:row>
      <xdr:rowOff>154834</xdr:rowOff>
    </xdr:to>
    <xdr:sp macro="" textlink="">
      <xdr:nvSpPr>
        <xdr:cNvPr id="451" name="円/楕円 450"/>
        <xdr:cNvSpPr/>
      </xdr:nvSpPr>
      <xdr:spPr>
        <a:xfrm>
          <a:off x="15240000" y="27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139611</xdr:rowOff>
    </xdr:from>
    <xdr:ext cx="762000" cy="259045"/>
    <xdr:sp macro="" textlink="">
      <xdr:nvSpPr>
        <xdr:cNvPr id="452" name="テキスト ボックス 451"/>
        <xdr:cNvSpPr txBox="1"/>
      </xdr:nvSpPr>
      <xdr:spPr>
        <a:xfrm>
          <a:off x="14909800" y="28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78317</xdr:rowOff>
    </xdr:from>
    <xdr:to>
      <xdr:col>21</xdr:col>
      <xdr:colOff>50800</xdr:colOff>
      <xdr:row>19</xdr:row>
      <xdr:rowOff>8467</xdr:rowOff>
    </xdr:to>
    <xdr:sp macro="" textlink="">
      <xdr:nvSpPr>
        <xdr:cNvPr id="453" name="円/楕円 452"/>
        <xdr:cNvSpPr/>
      </xdr:nvSpPr>
      <xdr:spPr>
        <a:xfrm>
          <a:off x="14351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164694</xdr:rowOff>
    </xdr:from>
    <xdr:ext cx="762000" cy="259045"/>
    <xdr:sp macro="" textlink="">
      <xdr:nvSpPr>
        <xdr:cNvPr id="454" name="テキスト ボックス 453"/>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58208</xdr:rowOff>
    </xdr:from>
    <xdr:to>
      <xdr:col>19</xdr:col>
      <xdr:colOff>533400</xdr:colOff>
      <xdr:row>18</xdr:row>
      <xdr:rowOff>159808</xdr:rowOff>
    </xdr:to>
    <xdr:sp macro="" textlink="">
      <xdr:nvSpPr>
        <xdr:cNvPr id="455" name="円/楕円 454"/>
        <xdr:cNvSpPr/>
      </xdr:nvSpPr>
      <xdr:spPr>
        <a:xfrm>
          <a:off x="13462000" y="3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144585</xdr:rowOff>
    </xdr:from>
    <xdr:ext cx="762000" cy="259045"/>
    <xdr:sp macro="" textlink="">
      <xdr:nvSpPr>
        <xdr:cNvPr id="456" name="テキスト ボックス 455"/>
        <xdr:cNvSpPr txBox="1"/>
      </xdr:nvSpPr>
      <xdr:spPr>
        <a:xfrm>
          <a:off x="13131800" y="32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1,519
1,508
57.97
2,330,310
2,152,002
164,909
1,164,922
2,138,428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小規模自治体では、どうしても人件費の割合が高くなりがちであるが、類似団体との比較では、</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からはほぼ類似団体並に改善していた。しかし、</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年度からは、全国平均から差が開き悪化している。</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年度から新規事業が大幅に増え人件費の割合が増えているが、財政運営適正化計画により改善を目指す。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38</xdr:row>
      <xdr:rowOff>30988</xdr:rowOff>
    </xdr:to>
    <xdr:cxnSp macro="">
      <xdr:nvCxnSpPr>
        <xdr:cNvPr id="64" name="直線コネクタ 63"/>
        <xdr:cNvCxnSpPr/>
      </xdr:nvCxnSpPr>
      <xdr:spPr>
        <a:xfrm flipV="1">
          <a:off x="3987800" y="64317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165862</xdr:rowOff>
    </xdr:from>
    <xdr:to>
      <xdr:col>5</xdr:col>
      <xdr:colOff>549275</xdr:colOff>
      <xdr:row>38</xdr:row>
      <xdr:rowOff>30988</xdr:rowOff>
    </xdr:to>
    <xdr:cxnSp macro="">
      <xdr:nvCxnSpPr>
        <xdr:cNvPr id="67" name="直線コネクタ 66"/>
        <xdr:cNvCxnSpPr/>
      </xdr:nvCxnSpPr>
      <xdr:spPr>
        <a:xfrm>
          <a:off x="3098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158259</xdr:rowOff>
    </xdr:from>
    <xdr:ext cx="736600" cy="259045"/>
    <xdr:sp macro="" textlink="">
      <xdr:nvSpPr>
        <xdr:cNvPr id="69" name="テキスト ボックス 68"/>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165862</xdr:rowOff>
    </xdr:from>
    <xdr:to>
      <xdr:col>4</xdr:col>
      <xdr:colOff>346075</xdr:colOff>
      <xdr:row>38</xdr:row>
      <xdr:rowOff>12700</xdr:rowOff>
    </xdr:to>
    <xdr:cxnSp macro="">
      <xdr:nvCxnSpPr>
        <xdr:cNvPr id="70" name="直線コネクタ 69"/>
        <xdr:cNvCxnSpPr/>
      </xdr:nvCxnSpPr>
      <xdr:spPr>
        <a:xfrm flipV="1">
          <a:off x="2209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143002</xdr:rowOff>
    </xdr:from>
    <xdr:to>
      <xdr:col>3</xdr:col>
      <xdr:colOff>142875</xdr:colOff>
      <xdr:row>38</xdr:row>
      <xdr:rowOff>12700</xdr:rowOff>
    </xdr:to>
    <xdr:cxnSp macro="">
      <xdr:nvCxnSpPr>
        <xdr:cNvPr id="73" name="直線コネクタ 72"/>
        <xdr:cNvCxnSpPr/>
      </xdr:nvCxnSpPr>
      <xdr:spPr>
        <a:xfrm>
          <a:off x="1320800" y="6486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5" name="テキスト ボックス 74"/>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167403</xdr:rowOff>
    </xdr:from>
    <xdr:ext cx="762000" cy="259045"/>
    <xdr:sp macro="" textlink="">
      <xdr:nvSpPr>
        <xdr:cNvPr id="77" name="テキスト ボックス 76"/>
        <xdr:cNvSpPr txBox="1"/>
      </xdr:nvSpPr>
      <xdr:spPr>
        <a:xfrm>
          <a:off x="939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115062</xdr:rowOff>
    </xdr:from>
    <xdr:to>
      <xdr:col>4</xdr:col>
      <xdr:colOff>396875</xdr:colOff>
      <xdr:row>38</xdr:row>
      <xdr:rowOff>45212</xdr:rowOff>
    </xdr:to>
    <xdr:sp macro="" textlink="">
      <xdr:nvSpPr>
        <xdr:cNvPr id="87" name="円/楕円 86"/>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29989</xdr:rowOff>
    </xdr:from>
    <xdr:ext cx="762000" cy="259045"/>
    <xdr:sp macro="" textlink="">
      <xdr:nvSpPr>
        <xdr:cNvPr id="88" name="テキスト ボックス 87"/>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92202</xdr:rowOff>
    </xdr:from>
    <xdr:to>
      <xdr:col>1</xdr:col>
      <xdr:colOff>676275</xdr:colOff>
      <xdr:row>38</xdr:row>
      <xdr:rowOff>22352</xdr:rowOff>
    </xdr:to>
    <xdr:sp macro="" textlink="">
      <xdr:nvSpPr>
        <xdr:cNvPr id="91" name="円/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年度からは類似団体に近づきつつあったが、平成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年度以降は再び悪化してしまっている。財政運営適正化計画により、物件費の抑制を目指す。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30988</xdr:rowOff>
    </xdr:from>
    <xdr:to>
      <xdr:col>24</xdr:col>
      <xdr:colOff>31750</xdr:colOff>
      <xdr:row>18</xdr:row>
      <xdr:rowOff>30988</xdr:rowOff>
    </xdr:to>
    <xdr:cxnSp macro="">
      <xdr:nvCxnSpPr>
        <xdr:cNvPr id="122" name="直線コネクタ 121"/>
        <xdr:cNvCxnSpPr/>
      </xdr:nvCxnSpPr>
      <xdr:spPr>
        <a:xfrm>
          <a:off x="15671800" y="3117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30988</xdr:rowOff>
    </xdr:from>
    <xdr:to>
      <xdr:col>22</xdr:col>
      <xdr:colOff>565150</xdr:colOff>
      <xdr:row>18</xdr:row>
      <xdr:rowOff>72136</xdr:rowOff>
    </xdr:to>
    <xdr:cxnSp macro="">
      <xdr:nvCxnSpPr>
        <xdr:cNvPr id="125" name="直線コネクタ 124"/>
        <xdr:cNvCxnSpPr/>
      </xdr:nvCxnSpPr>
      <xdr:spPr>
        <a:xfrm flipV="1">
          <a:off x="14782800" y="3117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27" name="テキスト ボックス 126"/>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18</xdr:row>
      <xdr:rowOff>72136</xdr:rowOff>
    </xdr:to>
    <xdr:cxnSp macro="">
      <xdr:nvCxnSpPr>
        <xdr:cNvPr id="128" name="直線コネクタ 127"/>
        <xdr:cNvCxnSpPr/>
      </xdr:nvCxnSpPr>
      <xdr:spPr>
        <a:xfrm>
          <a:off x="13893800" y="30485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56134</xdr:rowOff>
    </xdr:from>
    <xdr:to>
      <xdr:col>20</xdr:col>
      <xdr:colOff>158750</xdr:colOff>
      <xdr:row>17</xdr:row>
      <xdr:rowOff>133858</xdr:rowOff>
    </xdr:to>
    <xdr:cxnSp macro="">
      <xdr:nvCxnSpPr>
        <xdr:cNvPr id="131" name="直線コネクタ 130"/>
        <xdr:cNvCxnSpPr/>
      </xdr:nvCxnSpPr>
      <xdr:spPr>
        <a:xfrm>
          <a:off x="13004800" y="29707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151638</xdr:rowOff>
    </xdr:from>
    <xdr:to>
      <xdr:col>24</xdr:col>
      <xdr:colOff>82550</xdr:colOff>
      <xdr:row>18</xdr:row>
      <xdr:rowOff>81788</xdr:rowOff>
    </xdr:to>
    <xdr:sp macro="" textlink="">
      <xdr:nvSpPr>
        <xdr:cNvPr id="141" name="円/楕円 140"/>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123715</xdr:rowOff>
    </xdr:from>
    <xdr:ext cx="762000" cy="259045"/>
    <xdr:sp macro="" textlink="">
      <xdr:nvSpPr>
        <xdr:cNvPr id="142"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151638</xdr:rowOff>
    </xdr:from>
    <xdr:to>
      <xdr:col>22</xdr:col>
      <xdr:colOff>615950</xdr:colOff>
      <xdr:row>18</xdr:row>
      <xdr:rowOff>81788</xdr:rowOff>
    </xdr:to>
    <xdr:sp macro="" textlink="">
      <xdr:nvSpPr>
        <xdr:cNvPr id="143" name="円/楕円 142"/>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66565</xdr:rowOff>
    </xdr:from>
    <xdr:ext cx="736600" cy="259045"/>
    <xdr:sp macro="" textlink="">
      <xdr:nvSpPr>
        <xdr:cNvPr id="144" name="テキスト ボックス 143"/>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21336</xdr:rowOff>
    </xdr:from>
    <xdr:to>
      <xdr:col>21</xdr:col>
      <xdr:colOff>412750</xdr:colOff>
      <xdr:row>18</xdr:row>
      <xdr:rowOff>122936</xdr:rowOff>
    </xdr:to>
    <xdr:sp macro="" textlink="">
      <xdr:nvSpPr>
        <xdr:cNvPr id="145" name="円/楕円 144"/>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107713</xdr:rowOff>
    </xdr:from>
    <xdr:ext cx="762000" cy="259045"/>
    <xdr:sp macro="" textlink="">
      <xdr:nvSpPr>
        <xdr:cNvPr id="146" name="テキスト ボックス 145"/>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7" name="円/楕円 146"/>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48" name="テキスト ボックス 147"/>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49" name="円/楕円 148"/>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50" name="テキスト ボックス 149"/>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a:t>
          </a:r>
          <a:r>
            <a:rPr lang="ja-JP" altLang="en-US" sz="1100">
              <a:solidFill>
                <a:schemeClr val="dk1"/>
              </a:solidFill>
              <a:effectLst/>
              <a:latin typeface="+mn-lt"/>
              <a:ea typeface="+mn-ea"/>
              <a:cs typeface="+mn-cs"/>
            </a:rPr>
            <a:t>団体平均に近づいていたが、Ｈ</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は類似団体よりも低くなっている。生活保護の扶助の抑制のため、就労支援等を行っている結果が現れている。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149860</xdr:rowOff>
    </xdr:from>
    <xdr:to>
      <xdr:col>7</xdr:col>
      <xdr:colOff>15875</xdr:colOff>
      <xdr:row>57</xdr:row>
      <xdr:rowOff>24130</xdr:rowOff>
    </xdr:to>
    <xdr:cxnSp macro="">
      <xdr:nvCxnSpPr>
        <xdr:cNvPr id="180" name="直線コネクタ 179"/>
        <xdr:cNvCxnSpPr/>
      </xdr:nvCxnSpPr>
      <xdr:spPr>
        <a:xfrm flipV="1">
          <a:off x="3987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24130</xdr:rowOff>
    </xdr:to>
    <xdr:cxnSp macro="">
      <xdr:nvCxnSpPr>
        <xdr:cNvPr id="183" name="直線コネクタ 182"/>
        <xdr:cNvCxnSpPr/>
      </xdr:nvCxnSpPr>
      <xdr:spPr>
        <a:xfrm>
          <a:off x="3098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5" name="テキスト ボックス 184"/>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56</xdr:row>
      <xdr:rowOff>127000</xdr:rowOff>
    </xdr:to>
    <xdr:cxnSp macro="">
      <xdr:nvCxnSpPr>
        <xdr:cNvPr id="186" name="直線コネクタ 185"/>
        <xdr:cNvCxnSpPr/>
      </xdr:nvCxnSpPr>
      <xdr:spPr>
        <a:xfrm flipV="1">
          <a:off x="2209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8" name="テキスト ボックス 18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35560</xdr:rowOff>
    </xdr:from>
    <xdr:to>
      <xdr:col>3</xdr:col>
      <xdr:colOff>142875</xdr:colOff>
      <xdr:row>56</xdr:row>
      <xdr:rowOff>127000</xdr:rowOff>
    </xdr:to>
    <xdr:cxnSp macro="">
      <xdr:nvCxnSpPr>
        <xdr:cNvPr id="189" name="直線コネクタ 188"/>
        <xdr:cNvCxnSpPr/>
      </xdr:nvCxnSpPr>
      <xdr:spPr>
        <a:xfrm>
          <a:off x="1320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3" name="テキスト ボックス 19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199" name="円/楕円 198"/>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115587</xdr:rowOff>
    </xdr:from>
    <xdr:ext cx="762000" cy="259045"/>
    <xdr:sp macro="" textlink="">
      <xdr:nvSpPr>
        <xdr:cNvPr id="200" name="扶助費該当値テキスト"/>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1" name="円/楕円 200"/>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202" name="テキスト ボックス 201"/>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03" name="円/楕円 202"/>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165117</xdr:rowOff>
    </xdr:from>
    <xdr:ext cx="762000" cy="259045"/>
    <xdr:sp macro="" textlink="">
      <xdr:nvSpPr>
        <xdr:cNvPr id="204" name="テキスト ボックス 203"/>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05" name="円/楕円 20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06" name="テキスト ボックス 20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207" name="円/楕円 206"/>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96537</xdr:rowOff>
    </xdr:from>
    <xdr:ext cx="762000" cy="259045"/>
    <xdr:sp macro="" textlink="">
      <xdr:nvSpPr>
        <xdr:cNvPr id="208" name="テキスト ボックス 207"/>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年度以来ほぼ横這いで推移しており、平成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年度は類似団体とほぼ同率となった。しかし、平成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年度からは、類似団体と少しずつ離れている。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37846</xdr:rowOff>
    </xdr:to>
    <xdr:cxnSp macro="">
      <xdr:nvCxnSpPr>
        <xdr:cNvPr id="238" name="直線コネクタ 237"/>
        <xdr:cNvCxnSpPr/>
      </xdr:nvCxnSpPr>
      <xdr:spPr>
        <a:xfrm>
          <a:off x="15671800" y="97510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90424</xdr:rowOff>
    </xdr:from>
    <xdr:to>
      <xdr:col>22</xdr:col>
      <xdr:colOff>565150</xdr:colOff>
      <xdr:row>56</xdr:row>
      <xdr:rowOff>149860</xdr:rowOff>
    </xdr:to>
    <xdr:cxnSp macro="">
      <xdr:nvCxnSpPr>
        <xdr:cNvPr id="241" name="直線コネクタ 240"/>
        <xdr:cNvCxnSpPr/>
      </xdr:nvCxnSpPr>
      <xdr:spPr>
        <a:xfrm>
          <a:off x="14782800" y="9691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90424</xdr:rowOff>
    </xdr:to>
    <xdr:cxnSp macro="">
      <xdr:nvCxnSpPr>
        <xdr:cNvPr id="244" name="直線コネクタ 243"/>
        <xdr:cNvCxnSpPr/>
      </xdr:nvCxnSpPr>
      <xdr:spPr>
        <a:xfrm>
          <a:off x="13893800" y="9668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67564</xdr:rowOff>
    </xdr:to>
    <xdr:cxnSp macro="">
      <xdr:nvCxnSpPr>
        <xdr:cNvPr id="247" name="直線コネクタ 246"/>
        <xdr:cNvCxnSpPr/>
      </xdr:nvCxnSpPr>
      <xdr:spPr>
        <a:xfrm>
          <a:off x="13004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57" name="円/楕円 256"/>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130573</xdr:rowOff>
    </xdr:from>
    <xdr:ext cx="762000" cy="259045"/>
    <xdr:sp macro="" textlink="">
      <xdr:nvSpPr>
        <xdr:cNvPr id="258"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59" name="円/楕円 258"/>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60" name="テキスト ボックス 25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1" name="円/楕円 260"/>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126001</xdr:rowOff>
    </xdr:from>
    <xdr:ext cx="762000" cy="259045"/>
    <xdr:sp macro="" textlink="">
      <xdr:nvSpPr>
        <xdr:cNvPr id="262" name="テキスト ボックス 261"/>
        <xdr:cNvSpPr txBox="1"/>
      </xdr:nvSpPr>
      <xdr:spPr>
        <a:xfrm>
          <a:off x="14401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63" name="円/楕円 262"/>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103141</xdr:rowOff>
    </xdr:from>
    <xdr:ext cx="762000" cy="259045"/>
    <xdr:sp macro="" textlink="">
      <xdr:nvSpPr>
        <xdr:cNvPr id="264" name="テキスト ボックス 263"/>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65" name="円/楕円 264"/>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66" name="テキスト ボックス 265"/>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年度にはほぼ同率であったが、</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年度から少しずつ悪化している。財政運営適正化計画により、補助費の抑制を目指す。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164556</xdr:rowOff>
    </xdr:from>
    <xdr:to>
      <xdr:col>24</xdr:col>
      <xdr:colOff>31750</xdr:colOff>
      <xdr:row>36</xdr:row>
      <xdr:rowOff>38826</xdr:rowOff>
    </xdr:to>
    <xdr:cxnSp macro="">
      <xdr:nvCxnSpPr>
        <xdr:cNvPr id="300" name="直線コネクタ 299"/>
        <xdr:cNvCxnSpPr/>
      </xdr:nvCxnSpPr>
      <xdr:spPr>
        <a:xfrm flipV="1">
          <a:off x="15671800" y="61653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19231</xdr:rowOff>
    </xdr:from>
    <xdr:to>
      <xdr:col>22</xdr:col>
      <xdr:colOff>565150</xdr:colOff>
      <xdr:row>36</xdr:row>
      <xdr:rowOff>38826</xdr:rowOff>
    </xdr:to>
    <xdr:cxnSp macro="">
      <xdr:nvCxnSpPr>
        <xdr:cNvPr id="303" name="直線コネクタ 302"/>
        <xdr:cNvCxnSpPr/>
      </xdr:nvCxnSpPr>
      <xdr:spPr>
        <a:xfrm>
          <a:off x="14782800" y="6191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125021</xdr:rowOff>
    </xdr:from>
    <xdr:ext cx="736600" cy="259045"/>
    <xdr:sp macro="" textlink="">
      <xdr:nvSpPr>
        <xdr:cNvPr id="305" name="テキスト ボックス 304"/>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19231</xdr:rowOff>
    </xdr:to>
    <xdr:cxnSp macro="">
      <xdr:nvCxnSpPr>
        <xdr:cNvPr id="306" name="直線コネクタ 305"/>
        <xdr:cNvCxnSpPr/>
      </xdr:nvCxnSpPr>
      <xdr:spPr>
        <a:xfrm>
          <a:off x="13893800" y="6184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79301</xdr:rowOff>
    </xdr:from>
    <xdr:ext cx="762000" cy="259045"/>
    <xdr:sp macro="" textlink="">
      <xdr:nvSpPr>
        <xdr:cNvPr id="308" name="テキスト ボックス 307"/>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51889</xdr:rowOff>
    </xdr:to>
    <xdr:cxnSp macro="">
      <xdr:nvCxnSpPr>
        <xdr:cNvPr id="309" name="直線コネクタ 308"/>
        <xdr:cNvCxnSpPr/>
      </xdr:nvCxnSpPr>
      <xdr:spPr>
        <a:xfrm flipV="1">
          <a:off x="13004800" y="61849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11" name="テキスト ボックス 310"/>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92364</xdr:rowOff>
    </xdr:from>
    <xdr:ext cx="762000" cy="259045"/>
    <xdr:sp macro="" textlink="">
      <xdr:nvSpPr>
        <xdr:cNvPr id="313" name="テキスト ボックス 312"/>
        <xdr:cNvSpPr txBox="1"/>
      </xdr:nvSpPr>
      <xdr:spPr>
        <a:xfrm>
          <a:off x="12623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113756</xdr:rowOff>
    </xdr:from>
    <xdr:to>
      <xdr:col>24</xdr:col>
      <xdr:colOff>82550</xdr:colOff>
      <xdr:row>36</xdr:row>
      <xdr:rowOff>43906</xdr:rowOff>
    </xdr:to>
    <xdr:sp macro="" textlink="">
      <xdr:nvSpPr>
        <xdr:cNvPr id="319" name="円/楕円 318"/>
        <xdr:cNvSpPr/>
      </xdr:nvSpPr>
      <xdr:spPr>
        <a:xfrm>
          <a:off x="16459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130283</xdr:rowOff>
    </xdr:from>
    <xdr:ext cx="762000" cy="259045"/>
    <xdr:sp macro="" textlink="">
      <xdr:nvSpPr>
        <xdr:cNvPr id="320" name="補助費等該当値テキスト"/>
        <xdr:cNvSpPr txBox="1"/>
      </xdr:nvSpPr>
      <xdr:spPr>
        <a:xfrm>
          <a:off x="16598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159476</xdr:rowOff>
    </xdr:from>
    <xdr:to>
      <xdr:col>22</xdr:col>
      <xdr:colOff>615950</xdr:colOff>
      <xdr:row>36</xdr:row>
      <xdr:rowOff>89626</xdr:rowOff>
    </xdr:to>
    <xdr:sp macro="" textlink="">
      <xdr:nvSpPr>
        <xdr:cNvPr id="321" name="円/楕円 320"/>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99803</xdr:rowOff>
    </xdr:from>
    <xdr:ext cx="736600" cy="259045"/>
    <xdr:sp macro="" textlink="">
      <xdr:nvSpPr>
        <xdr:cNvPr id="322" name="テキスト ボックス 321"/>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139881</xdr:rowOff>
    </xdr:from>
    <xdr:to>
      <xdr:col>21</xdr:col>
      <xdr:colOff>412750</xdr:colOff>
      <xdr:row>36</xdr:row>
      <xdr:rowOff>70031</xdr:rowOff>
    </xdr:to>
    <xdr:sp macro="" textlink="">
      <xdr:nvSpPr>
        <xdr:cNvPr id="323" name="円/楕円 322"/>
        <xdr:cNvSpPr/>
      </xdr:nvSpPr>
      <xdr:spPr>
        <a:xfrm>
          <a:off x="14732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80208</xdr:rowOff>
    </xdr:from>
    <xdr:ext cx="762000" cy="259045"/>
    <xdr:sp macro="" textlink="">
      <xdr:nvSpPr>
        <xdr:cNvPr id="324" name="テキスト ボックス 323"/>
        <xdr:cNvSpPr txBox="1"/>
      </xdr:nvSpPr>
      <xdr:spPr>
        <a:xfrm>
          <a:off x="14401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5" name="円/楕円 32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6" name="テキスト ボックス 325"/>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1089</xdr:rowOff>
    </xdr:from>
    <xdr:to>
      <xdr:col>19</xdr:col>
      <xdr:colOff>6350</xdr:colOff>
      <xdr:row>36</xdr:row>
      <xdr:rowOff>102689</xdr:rowOff>
    </xdr:to>
    <xdr:sp macro="" textlink="">
      <xdr:nvSpPr>
        <xdr:cNvPr id="327" name="円/楕円 326"/>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112866</xdr:rowOff>
    </xdr:from>
    <xdr:ext cx="762000" cy="259045"/>
    <xdr:sp macro="" textlink="">
      <xdr:nvSpPr>
        <xdr:cNvPr id="328" name="テキスト ボックス 327"/>
        <xdr:cNvSpPr txBox="1"/>
      </xdr:nvSpPr>
      <xdr:spPr>
        <a:xfrm>
          <a:off x="12623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H18</a:t>
          </a:r>
          <a:r>
            <a:rPr lang="ja-JP" altLang="ja-JP" sz="1100" b="0" i="0" baseline="0">
              <a:solidFill>
                <a:schemeClr val="dk1"/>
              </a:solidFill>
              <a:effectLst/>
              <a:latin typeface="+mn-lt"/>
              <a:ea typeface="+mn-ea"/>
              <a:cs typeface="+mn-cs"/>
            </a:rPr>
            <a:t>年度から公債費適正化計画を策定し、</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年度経常収支比率に占める割合は</a:t>
          </a:r>
          <a:r>
            <a:rPr lang="en-US" altLang="ja-JP" sz="1100" b="0" i="0" baseline="0">
              <a:solidFill>
                <a:schemeClr val="dk1"/>
              </a:solidFill>
              <a:effectLst/>
              <a:latin typeface="+mn-lt"/>
              <a:ea typeface="+mn-ea"/>
              <a:cs typeface="+mn-cs"/>
            </a:rPr>
            <a:t>22.3%</a:t>
          </a:r>
          <a:r>
            <a:rPr lang="ja-JP" altLang="ja-JP" sz="1100" b="0" i="0" baseline="0">
              <a:solidFill>
                <a:schemeClr val="dk1"/>
              </a:solidFill>
              <a:effectLst/>
              <a:latin typeface="+mn-lt"/>
              <a:ea typeface="+mn-ea"/>
              <a:cs typeface="+mn-cs"/>
            </a:rPr>
            <a:t>にまで減少し、類似団体水準に近づいてきた。</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は、借入額の増により一時的に</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％離れたが、平成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年度以降も繰上償還を実施したため、平成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年度は減少した。しかし、ふたたび借入額が増え、</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a:t>
          </a:r>
          <a:r>
            <a:rPr lang="ja-JP" altLang="ja-JP" sz="1100" b="0" i="0" baseline="0">
              <a:solidFill>
                <a:schemeClr val="dk1"/>
              </a:solidFill>
              <a:effectLst/>
              <a:latin typeface="+mn-lt"/>
              <a:ea typeface="+mn-ea"/>
              <a:cs typeface="+mn-cs"/>
            </a:rPr>
            <a:t>悪化</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113285</xdr:rowOff>
    </xdr:from>
    <xdr:to>
      <xdr:col>7</xdr:col>
      <xdr:colOff>15875</xdr:colOff>
      <xdr:row>79</xdr:row>
      <xdr:rowOff>19558</xdr:rowOff>
    </xdr:to>
    <xdr:cxnSp macro="">
      <xdr:nvCxnSpPr>
        <xdr:cNvPr id="358" name="直線コネクタ 357"/>
        <xdr:cNvCxnSpPr/>
      </xdr:nvCxnSpPr>
      <xdr:spPr>
        <a:xfrm flipV="1">
          <a:off x="3987800" y="134863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79</xdr:row>
      <xdr:rowOff>19558</xdr:rowOff>
    </xdr:to>
    <xdr:cxnSp macro="">
      <xdr:nvCxnSpPr>
        <xdr:cNvPr id="361" name="直線コネクタ 360"/>
        <xdr:cNvCxnSpPr/>
      </xdr:nvCxnSpPr>
      <xdr:spPr>
        <a:xfrm>
          <a:off x="3098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63" name="テキスト ボックス 362"/>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79</xdr:row>
      <xdr:rowOff>46989</xdr:rowOff>
    </xdr:to>
    <xdr:cxnSp macro="">
      <xdr:nvCxnSpPr>
        <xdr:cNvPr id="364" name="直線コネクタ 363"/>
        <xdr:cNvCxnSpPr/>
      </xdr:nvCxnSpPr>
      <xdr:spPr>
        <a:xfrm flipV="1">
          <a:off x="2209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6" name="テキスト ボックス 365"/>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60706</xdr:rowOff>
    </xdr:to>
    <xdr:cxnSp macro="">
      <xdr:nvCxnSpPr>
        <xdr:cNvPr id="367" name="直線コネクタ 366"/>
        <xdr:cNvCxnSpPr/>
      </xdr:nvCxnSpPr>
      <xdr:spPr>
        <a:xfrm flipV="1">
          <a:off x="1320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69" name="テキスト ボックス 368"/>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1" name="テキスト ボックス 370"/>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77" name="円/楕円 376"/>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78"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79" name="円/楕円 378"/>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0" name="テキスト ボックス 379"/>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1" name="円/楕円 380"/>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2" name="テキスト ボックス 381"/>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83" name="円/楕円 382"/>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84" name="テキスト ボックス 383"/>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85" name="円/楕円 384"/>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86" name="テキスト ボックス 385"/>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公債費以外の経費もほぼ横這いで推移していたが、平成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年度からは類似団体と比べ少しずつ離れている。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66039</xdr:rowOff>
    </xdr:from>
    <xdr:to>
      <xdr:col>24</xdr:col>
      <xdr:colOff>31750</xdr:colOff>
      <xdr:row>79</xdr:row>
      <xdr:rowOff>146050</xdr:rowOff>
    </xdr:to>
    <xdr:cxnSp macro="">
      <xdr:nvCxnSpPr>
        <xdr:cNvPr id="419" name="直線コネクタ 418"/>
        <xdr:cNvCxnSpPr/>
      </xdr:nvCxnSpPr>
      <xdr:spPr>
        <a:xfrm flipV="1">
          <a:off x="15671800" y="136105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73661</xdr:rowOff>
    </xdr:from>
    <xdr:to>
      <xdr:col>22</xdr:col>
      <xdr:colOff>565150</xdr:colOff>
      <xdr:row>79</xdr:row>
      <xdr:rowOff>146050</xdr:rowOff>
    </xdr:to>
    <xdr:cxnSp macro="">
      <xdr:nvCxnSpPr>
        <xdr:cNvPr id="422" name="直線コネクタ 421"/>
        <xdr:cNvCxnSpPr/>
      </xdr:nvCxnSpPr>
      <xdr:spPr>
        <a:xfrm>
          <a:off x="14782800" y="13618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27957</xdr:rowOff>
    </xdr:from>
    <xdr:ext cx="736600" cy="259045"/>
    <xdr:sp macro="" textlink="">
      <xdr:nvSpPr>
        <xdr:cNvPr id="424" name="テキスト ボックス 423"/>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73661</xdr:rowOff>
    </xdr:to>
    <xdr:cxnSp macro="">
      <xdr:nvCxnSpPr>
        <xdr:cNvPr id="425" name="直線コネクタ 424"/>
        <xdr:cNvCxnSpPr/>
      </xdr:nvCxnSpPr>
      <xdr:spPr>
        <a:xfrm>
          <a:off x="13893800" y="135229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31750</xdr:rowOff>
    </xdr:from>
    <xdr:to>
      <xdr:col>20</xdr:col>
      <xdr:colOff>158750</xdr:colOff>
      <xdr:row>78</xdr:row>
      <xdr:rowOff>149861</xdr:rowOff>
    </xdr:to>
    <xdr:cxnSp macro="">
      <xdr:nvCxnSpPr>
        <xdr:cNvPr id="428" name="直線コネクタ 427"/>
        <xdr:cNvCxnSpPr/>
      </xdr:nvCxnSpPr>
      <xdr:spPr>
        <a:xfrm>
          <a:off x="13004800" y="134048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15239</xdr:rowOff>
    </xdr:from>
    <xdr:to>
      <xdr:col>24</xdr:col>
      <xdr:colOff>82550</xdr:colOff>
      <xdr:row>79</xdr:row>
      <xdr:rowOff>116839</xdr:rowOff>
    </xdr:to>
    <xdr:sp macro="" textlink="">
      <xdr:nvSpPr>
        <xdr:cNvPr id="438" name="円/楕円 437"/>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158766</xdr:rowOff>
    </xdr:from>
    <xdr:ext cx="762000" cy="259045"/>
    <xdr:sp macro="" textlink="">
      <xdr:nvSpPr>
        <xdr:cNvPr id="439" name="公債費以外該当値テキスト"/>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95250</xdr:rowOff>
    </xdr:from>
    <xdr:to>
      <xdr:col>22</xdr:col>
      <xdr:colOff>615950</xdr:colOff>
      <xdr:row>80</xdr:row>
      <xdr:rowOff>25400</xdr:rowOff>
    </xdr:to>
    <xdr:sp macro="" textlink="">
      <xdr:nvSpPr>
        <xdr:cNvPr id="440" name="円/楕円 439"/>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10177</xdr:rowOff>
    </xdr:from>
    <xdr:ext cx="736600" cy="259045"/>
    <xdr:sp macro="" textlink="">
      <xdr:nvSpPr>
        <xdr:cNvPr id="441" name="テキスト ボックス 440"/>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22861</xdr:rowOff>
    </xdr:from>
    <xdr:to>
      <xdr:col>21</xdr:col>
      <xdr:colOff>412750</xdr:colOff>
      <xdr:row>79</xdr:row>
      <xdr:rowOff>124461</xdr:rowOff>
    </xdr:to>
    <xdr:sp macro="" textlink="">
      <xdr:nvSpPr>
        <xdr:cNvPr id="442" name="円/楕円 441"/>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109238</xdr:rowOff>
    </xdr:from>
    <xdr:ext cx="762000" cy="259045"/>
    <xdr:sp macro="" textlink="">
      <xdr:nvSpPr>
        <xdr:cNvPr id="443" name="テキスト ボックス 442"/>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44" name="円/楕円 443"/>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45" name="テキスト ボックス 444"/>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152400</xdr:rowOff>
    </xdr:from>
    <xdr:to>
      <xdr:col>19</xdr:col>
      <xdr:colOff>6350</xdr:colOff>
      <xdr:row>78</xdr:row>
      <xdr:rowOff>82550</xdr:rowOff>
    </xdr:to>
    <xdr:sp macro="" textlink="">
      <xdr:nvSpPr>
        <xdr:cNvPr id="446" name="円/楕円 445"/>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67327</xdr:rowOff>
    </xdr:from>
    <xdr:ext cx="762000" cy="259045"/>
    <xdr:sp macro="" textlink="">
      <xdr:nvSpPr>
        <xdr:cNvPr id="447" name="テキスト ボックス 446"/>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岡山県西粟倉村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103220</xdr:rowOff>
    </xdr:from>
    <xdr:to>
      <xdr:col>4</xdr:col>
      <xdr:colOff>1117600</xdr:colOff>
      <xdr:row>17</xdr:row>
      <xdr:rowOff>123617</xdr:rowOff>
    </xdr:to>
    <xdr:cxnSp macro="">
      <xdr:nvCxnSpPr>
        <xdr:cNvPr id="49" name="直線コネクタ 48"/>
        <xdr:cNvCxnSpPr/>
      </xdr:nvCxnSpPr>
      <xdr:spPr bwMode="auto">
        <a:xfrm flipV="1">
          <a:off x="5003800" y="3065495"/>
          <a:ext cx="647700" cy="2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123617</xdr:rowOff>
    </xdr:from>
    <xdr:to>
      <xdr:col>4</xdr:col>
      <xdr:colOff>469900</xdr:colOff>
      <xdr:row>17</xdr:row>
      <xdr:rowOff>143055</xdr:rowOff>
    </xdr:to>
    <xdr:cxnSp macro="">
      <xdr:nvCxnSpPr>
        <xdr:cNvPr id="52" name="直線コネクタ 51"/>
        <xdr:cNvCxnSpPr/>
      </xdr:nvCxnSpPr>
      <xdr:spPr bwMode="auto">
        <a:xfrm flipV="1">
          <a:off x="4305300" y="3085892"/>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135319</xdr:rowOff>
    </xdr:from>
    <xdr:to>
      <xdr:col>3</xdr:col>
      <xdr:colOff>904875</xdr:colOff>
      <xdr:row>17</xdr:row>
      <xdr:rowOff>143055</xdr:rowOff>
    </xdr:to>
    <xdr:cxnSp macro="">
      <xdr:nvCxnSpPr>
        <xdr:cNvPr id="55" name="直線コネクタ 54"/>
        <xdr:cNvCxnSpPr/>
      </xdr:nvCxnSpPr>
      <xdr:spPr bwMode="auto">
        <a:xfrm>
          <a:off x="3606800" y="3097594"/>
          <a:ext cx="698500" cy="7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135319</xdr:rowOff>
    </xdr:from>
    <xdr:to>
      <xdr:col>3</xdr:col>
      <xdr:colOff>206375</xdr:colOff>
      <xdr:row>17</xdr:row>
      <xdr:rowOff>164163</xdr:rowOff>
    </xdr:to>
    <xdr:cxnSp macro="">
      <xdr:nvCxnSpPr>
        <xdr:cNvPr id="58" name="直線コネクタ 57"/>
        <xdr:cNvCxnSpPr/>
      </xdr:nvCxnSpPr>
      <xdr:spPr bwMode="auto">
        <a:xfrm flipV="1">
          <a:off x="2908300" y="3097594"/>
          <a:ext cx="698500" cy="2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52420</xdr:rowOff>
    </xdr:from>
    <xdr:to>
      <xdr:col>5</xdr:col>
      <xdr:colOff>34925</xdr:colOff>
      <xdr:row>17</xdr:row>
      <xdr:rowOff>154020</xdr:rowOff>
    </xdr:to>
    <xdr:sp macro="" textlink="">
      <xdr:nvSpPr>
        <xdr:cNvPr id="68" name="円/楕円 67"/>
        <xdr:cNvSpPr/>
      </xdr:nvSpPr>
      <xdr:spPr bwMode="auto">
        <a:xfrm>
          <a:off x="5600700" y="301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68947</xdr:rowOff>
    </xdr:from>
    <xdr:ext cx="762000" cy="259045"/>
    <xdr:sp macro="" textlink="">
      <xdr:nvSpPr>
        <xdr:cNvPr id="69" name="人口1人当たり決算額の推移該当値テキスト130"/>
        <xdr:cNvSpPr txBox="1"/>
      </xdr:nvSpPr>
      <xdr:spPr>
        <a:xfrm>
          <a:off x="5740400" y="285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257,483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72817</xdr:rowOff>
    </xdr:from>
    <xdr:to>
      <xdr:col>4</xdr:col>
      <xdr:colOff>520700</xdr:colOff>
      <xdr:row>18</xdr:row>
      <xdr:rowOff>2967</xdr:rowOff>
    </xdr:to>
    <xdr:sp macro="" textlink="">
      <xdr:nvSpPr>
        <xdr:cNvPr id="70" name="円/楕円 69"/>
        <xdr:cNvSpPr/>
      </xdr:nvSpPr>
      <xdr:spPr bwMode="auto">
        <a:xfrm>
          <a:off x="4953000" y="303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13144</xdr:rowOff>
    </xdr:from>
    <xdr:ext cx="736600" cy="259045"/>
    <xdr:sp macro="" textlink="">
      <xdr:nvSpPr>
        <xdr:cNvPr id="71" name="テキスト ボックス 70"/>
        <xdr:cNvSpPr txBox="1"/>
      </xdr:nvSpPr>
      <xdr:spPr>
        <a:xfrm>
          <a:off x="4622800" y="2803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246,776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92255</xdr:rowOff>
    </xdr:from>
    <xdr:to>
      <xdr:col>3</xdr:col>
      <xdr:colOff>955675</xdr:colOff>
      <xdr:row>18</xdr:row>
      <xdr:rowOff>22405</xdr:rowOff>
    </xdr:to>
    <xdr:sp macro="" textlink="">
      <xdr:nvSpPr>
        <xdr:cNvPr id="72" name="円/楕円 71"/>
        <xdr:cNvSpPr/>
      </xdr:nvSpPr>
      <xdr:spPr bwMode="auto">
        <a:xfrm>
          <a:off x="4254500" y="305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32582</xdr:rowOff>
    </xdr:from>
    <xdr:ext cx="762000" cy="259045"/>
    <xdr:sp macro="" textlink="">
      <xdr:nvSpPr>
        <xdr:cNvPr id="73" name="テキスト ボックス 72"/>
        <xdr:cNvSpPr txBox="1"/>
      </xdr:nvSpPr>
      <xdr:spPr>
        <a:xfrm>
          <a:off x="3924300" y="28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84519</xdr:rowOff>
    </xdr:from>
    <xdr:to>
      <xdr:col>3</xdr:col>
      <xdr:colOff>257175</xdr:colOff>
      <xdr:row>18</xdr:row>
      <xdr:rowOff>14669</xdr:rowOff>
    </xdr:to>
    <xdr:sp macro="" textlink="">
      <xdr:nvSpPr>
        <xdr:cNvPr id="74" name="円/楕円 73"/>
        <xdr:cNvSpPr/>
      </xdr:nvSpPr>
      <xdr:spPr bwMode="auto">
        <a:xfrm>
          <a:off x="3556000" y="3046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24846</xdr:rowOff>
    </xdr:from>
    <xdr:ext cx="762000" cy="259045"/>
    <xdr:sp macro="" textlink="">
      <xdr:nvSpPr>
        <xdr:cNvPr id="75" name="テキスト ボックス 74"/>
        <xdr:cNvSpPr txBox="1"/>
      </xdr:nvSpPr>
      <xdr:spPr>
        <a:xfrm>
          <a:off x="3225800" y="28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113363</xdr:rowOff>
    </xdr:from>
    <xdr:to>
      <xdr:col>2</xdr:col>
      <xdr:colOff>692150</xdr:colOff>
      <xdr:row>18</xdr:row>
      <xdr:rowOff>43513</xdr:rowOff>
    </xdr:to>
    <xdr:sp macro="" textlink="">
      <xdr:nvSpPr>
        <xdr:cNvPr id="76" name="円/楕円 75"/>
        <xdr:cNvSpPr/>
      </xdr:nvSpPr>
      <xdr:spPr bwMode="auto">
        <a:xfrm>
          <a:off x="2857500" y="307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28290</xdr:rowOff>
    </xdr:from>
    <xdr:ext cx="762000" cy="259045"/>
    <xdr:sp macro="" textlink="">
      <xdr:nvSpPr>
        <xdr:cNvPr id="77" name="テキスト ボックス 76"/>
        <xdr:cNvSpPr txBox="1"/>
      </xdr:nvSpPr>
      <xdr:spPr>
        <a:xfrm>
          <a:off x="2527300" y="316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99256</xdr:rowOff>
    </xdr:from>
    <xdr:to>
      <xdr:col>4</xdr:col>
      <xdr:colOff>1117600</xdr:colOff>
      <xdr:row>34</xdr:row>
      <xdr:rowOff>138681</xdr:rowOff>
    </xdr:to>
    <xdr:cxnSp macro="">
      <xdr:nvCxnSpPr>
        <xdr:cNvPr id="109" name="直線コネクタ 108"/>
        <xdr:cNvCxnSpPr/>
      </xdr:nvCxnSpPr>
      <xdr:spPr bwMode="auto">
        <a:xfrm>
          <a:off x="5003800" y="6366706"/>
          <a:ext cx="647700" cy="39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99256</xdr:rowOff>
    </xdr:from>
    <xdr:to>
      <xdr:col>4</xdr:col>
      <xdr:colOff>469900</xdr:colOff>
      <xdr:row>34</xdr:row>
      <xdr:rowOff>123998</xdr:rowOff>
    </xdr:to>
    <xdr:cxnSp macro="">
      <xdr:nvCxnSpPr>
        <xdr:cNvPr id="112" name="直線コネクタ 111"/>
        <xdr:cNvCxnSpPr/>
      </xdr:nvCxnSpPr>
      <xdr:spPr bwMode="auto">
        <a:xfrm flipV="1">
          <a:off x="4305300" y="6366706"/>
          <a:ext cx="698500" cy="24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261225</xdr:rowOff>
    </xdr:from>
    <xdr:ext cx="736600" cy="259045"/>
    <xdr:sp macro="" textlink="">
      <xdr:nvSpPr>
        <xdr:cNvPr id="114" name="テキスト ボックス 113"/>
        <xdr:cNvSpPr txBox="1"/>
      </xdr:nvSpPr>
      <xdr:spPr>
        <a:xfrm>
          <a:off x="4622800" y="652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46456</xdr:rowOff>
    </xdr:from>
    <xdr:to>
      <xdr:col>3</xdr:col>
      <xdr:colOff>904875</xdr:colOff>
      <xdr:row>34</xdr:row>
      <xdr:rowOff>123998</xdr:rowOff>
    </xdr:to>
    <xdr:cxnSp macro="">
      <xdr:nvCxnSpPr>
        <xdr:cNvPr id="115" name="直線コネクタ 114"/>
        <xdr:cNvCxnSpPr/>
      </xdr:nvCxnSpPr>
      <xdr:spPr bwMode="auto">
        <a:xfrm>
          <a:off x="3606800" y="6313906"/>
          <a:ext cx="698500" cy="77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221289</xdr:rowOff>
    </xdr:from>
    <xdr:ext cx="762000" cy="259045"/>
    <xdr:sp macro="" textlink="">
      <xdr:nvSpPr>
        <xdr:cNvPr id="117" name="テキスト ボックス 116"/>
        <xdr:cNvSpPr txBox="1"/>
      </xdr:nvSpPr>
      <xdr:spPr>
        <a:xfrm>
          <a:off x="3924300" y="648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46456</xdr:rowOff>
    </xdr:from>
    <xdr:to>
      <xdr:col>3</xdr:col>
      <xdr:colOff>206375</xdr:colOff>
      <xdr:row>34</xdr:row>
      <xdr:rowOff>112842</xdr:rowOff>
    </xdr:to>
    <xdr:cxnSp macro="">
      <xdr:nvCxnSpPr>
        <xdr:cNvPr id="118" name="直線コネクタ 117"/>
        <xdr:cNvCxnSpPr/>
      </xdr:nvCxnSpPr>
      <xdr:spPr bwMode="auto">
        <a:xfrm flipV="1">
          <a:off x="2908300" y="6313906"/>
          <a:ext cx="698500" cy="6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183037</xdr:rowOff>
    </xdr:from>
    <xdr:ext cx="762000" cy="259045"/>
    <xdr:sp macro="" textlink="">
      <xdr:nvSpPr>
        <xdr:cNvPr id="120" name="テキスト ボックス 119"/>
        <xdr:cNvSpPr txBox="1"/>
      </xdr:nvSpPr>
      <xdr:spPr>
        <a:xfrm>
          <a:off x="3225800" y="64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150888</xdr:rowOff>
    </xdr:from>
    <xdr:ext cx="762000" cy="259045"/>
    <xdr:sp macro="" textlink="">
      <xdr:nvSpPr>
        <xdr:cNvPr id="122" name="テキスト ボックス 121"/>
        <xdr:cNvSpPr txBox="1"/>
      </xdr:nvSpPr>
      <xdr:spPr>
        <a:xfrm>
          <a:off x="2527300" y="64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87881</xdr:rowOff>
    </xdr:from>
    <xdr:to>
      <xdr:col>5</xdr:col>
      <xdr:colOff>34925</xdr:colOff>
      <xdr:row>34</xdr:row>
      <xdr:rowOff>189481</xdr:rowOff>
    </xdr:to>
    <xdr:sp macro="" textlink="">
      <xdr:nvSpPr>
        <xdr:cNvPr id="128" name="円/楕円 127"/>
        <xdr:cNvSpPr/>
      </xdr:nvSpPr>
      <xdr:spPr bwMode="auto">
        <a:xfrm>
          <a:off x="5600700" y="635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275858</xdr:rowOff>
    </xdr:from>
    <xdr:ext cx="762000" cy="259045"/>
    <xdr:sp macro="" textlink="">
      <xdr:nvSpPr>
        <xdr:cNvPr id="129" name="人口1人当たり決算額の推移該当値テキスト445"/>
        <xdr:cNvSpPr txBox="1"/>
      </xdr:nvSpPr>
      <xdr:spPr>
        <a:xfrm>
          <a:off x="5740400" y="620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48456</xdr:rowOff>
    </xdr:from>
    <xdr:to>
      <xdr:col>4</xdr:col>
      <xdr:colOff>520700</xdr:colOff>
      <xdr:row>34</xdr:row>
      <xdr:rowOff>150056</xdr:rowOff>
    </xdr:to>
    <xdr:sp macro="" textlink="">
      <xdr:nvSpPr>
        <xdr:cNvPr id="130" name="円/楕円 129"/>
        <xdr:cNvSpPr/>
      </xdr:nvSpPr>
      <xdr:spPr bwMode="auto">
        <a:xfrm>
          <a:off x="4953000" y="6315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160233</xdr:rowOff>
    </xdr:from>
    <xdr:ext cx="736600" cy="259045"/>
    <xdr:sp macro="" textlink="">
      <xdr:nvSpPr>
        <xdr:cNvPr id="131" name="テキスト ボックス 130"/>
        <xdr:cNvSpPr txBox="1"/>
      </xdr:nvSpPr>
      <xdr:spPr>
        <a:xfrm>
          <a:off x="4622800" y="608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73198</xdr:rowOff>
    </xdr:from>
    <xdr:to>
      <xdr:col>3</xdr:col>
      <xdr:colOff>955675</xdr:colOff>
      <xdr:row>34</xdr:row>
      <xdr:rowOff>174798</xdr:rowOff>
    </xdr:to>
    <xdr:sp macro="" textlink="">
      <xdr:nvSpPr>
        <xdr:cNvPr id="132" name="円/楕円 131"/>
        <xdr:cNvSpPr/>
      </xdr:nvSpPr>
      <xdr:spPr bwMode="auto">
        <a:xfrm>
          <a:off x="4254500" y="634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184975</xdr:rowOff>
    </xdr:from>
    <xdr:ext cx="762000" cy="259045"/>
    <xdr:sp macro="" textlink="">
      <xdr:nvSpPr>
        <xdr:cNvPr id="133" name="テキスト ボックス 132"/>
        <xdr:cNvSpPr txBox="1"/>
      </xdr:nvSpPr>
      <xdr:spPr>
        <a:xfrm>
          <a:off x="3924300" y="610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52,894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338556</xdr:rowOff>
    </xdr:from>
    <xdr:to>
      <xdr:col>3</xdr:col>
      <xdr:colOff>257175</xdr:colOff>
      <xdr:row>34</xdr:row>
      <xdr:rowOff>97256</xdr:rowOff>
    </xdr:to>
    <xdr:sp macro="" textlink="">
      <xdr:nvSpPr>
        <xdr:cNvPr id="134" name="円/楕円 133"/>
        <xdr:cNvSpPr/>
      </xdr:nvSpPr>
      <xdr:spPr bwMode="auto">
        <a:xfrm>
          <a:off x="3556000" y="626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107433</xdr:rowOff>
    </xdr:from>
    <xdr:ext cx="762000" cy="259045"/>
    <xdr:sp macro="" textlink="">
      <xdr:nvSpPr>
        <xdr:cNvPr id="135" name="テキスト ボックス 134"/>
        <xdr:cNvSpPr txBox="1"/>
      </xdr:nvSpPr>
      <xdr:spPr>
        <a:xfrm>
          <a:off x="3225800" y="60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62042</xdr:rowOff>
    </xdr:from>
    <xdr:to>
      <xdr:col>2</xdr:col>
      <xdr:colOff>692150</xdr:colOff>
      <xdr:row>34</xdr:row>
      <xdr:rowOff>163642</xdr:rowOff>
    </xdr:to>
    <xdr:sp macro="" textlink="">
      <xdr:nvSpPr>
        <xdr:cNvPr id="136" name="円/楕円 135"/>
        <xdr:cNvSpPr/>
      </xdr:nvSpPr>
      <xdr:spPr bwMode="auto">
        <a:xfrm>
          <a:off x="2857500" y="632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173819</xdr:rowOff>
    </xdr:from>
    <xdr:ext cx="762000" cy="259045"/>
    <xdr:sp macro="" textlink="">
      <xdr:nvSpPr>
        <xdr:cNvPr id="137" name="テキスト ボックス 136"/>
        <xdr:cNvSpPr txBox="1"/>
      </xdr:nvSpPr>
      <xdr:spPr>
        <a:xfrm>
          <a:off x="2527300" y="609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1,519
1,508
57.97
2,330,310
2,152,002
164,909
1,164,922
2,138,428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155862</xdr:rowOff>
    </xdr:from>
    <xdr:to>
      <xdr:col>6</xdr:col>
      <xdr:colOff>511175</xdr:colOff>
      <xdr:row>36</xdr:row>
      <xdr:rowOff>157811</xdr:rowOff>
    </xdr:to>
    <xdr:cxnSp macro="">
      <xdr:nvCxnSpPr>
        <xdr:cNvPr id="60" name="直線コネクタ 59"/>
        <xdr:cNvCxnSpPr/>
      </xdr:nvCxnSpPr>
      <xdr:spPr>
        <a:xfrm flipV="1">
          <a:off x="3797300" y="6328062"/>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157811</xdr:rowOff>
    </xdr:from>
    <xdr:to>
      <xdr:col>5</xdr:col>
      <xdr:colOff>358775</xdr:colOff>
      <xdr:row>36</xdr:row>
      <xdr:rowOff>159672</xdr:rowOff>
    </xdr:to>
    <xdr:cxnSp macro="">
      <xdr:nvCxnSpPr>
        <xdr:cNvPr id="63" name="直線コネクタ 62"/>
        <xdr:cNvCxnSpPr/>
      </xdr:nvCxnSpPr>
      <xdr:spPr>
        <a:xfrm flipV="1">
          <a:off x="2908300" y="633001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147004</xdr:rowOff>
    </xdr:from>
    <xdr:to>
      <xdr:col>4</xdr:col>
      <xdr:colOff>155575</xdr:colOff>
      <xdr:row>36</xdr:row>
      <xdr:rowOff>159672</xdr:rowOff>
    </xdr:to>
    <xdr:cxnSp macro="">
      <xdr:nvCxnSpPr>
        <xdr:cNvPr id="66" name="直線コネクタ 65"/>
        <xdr:cNvCxnSpPr/>
      </xdr:nvCxnSpPr>
      <xdr:spPr>
        <a:xfrm>
          <a:off x="2019300" y="6319204"/>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147004</xdr:rowOff>
    </xdr:from>
    <xdr:to>
      <xdr:col>2</xdr:col>
      <xdr:colOff>638175</xdr:colOff>
      <xdr:row>36</xdr:row>
      <xdr:rowOff>168706</xdr:rowOff>
    </xdr:to>
    <xdr:cxnSp macro="">
      <xdr:nvCxnSpPr>
        <xdr:cNvPr id="69" name="直線コネクタ 68"/>
        <xdr:cNvCxnSpPr/>
      </xdr:nvCxnSpPr>
      <xdr:spPr>
        <a:xfrm flipV="1">
          <a:off x="1130300" y="6319204"/>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105062</xdr:rowOff>
    </xdr:from>
    <xdr:to>
      <xdr:col>6</xdr:col>
      <xdr:colOff>561975</xdr:colOff>
      <xdr:row>37</xdr:row>
      <xdr:rowOff>35212</xdr:rowOff>
    </xdr:to>
    <xdr:sp macro="" textlink="">
      <xdr:nvSpPr>
        <xdr:cNvPr id="79" name="円/楕円 78"/>
        <xdr:cNvSpPr/>
      </xdr:nvSpPr>
      <xdr:spPr>
        <a:xfrm>
          <a:off x="4584700" y="62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127939</xdr:rowOff>
    </xdr:from>
    <xdr:ext cx="599010" cy="259045"/>
    <xdr:sp macro="" textlink="">
      <xdr:nvSpPr>
        <xdr:cNvPr id="80" name="人件費該当値テキスト"/>
        <xdr:cNvSpPr txBox="1"/>
      </xdr:nvSpPr>
      <xdr:spPr>
        <a:xfrm>
          <a:off x="4686300" y="612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107011</xdr:rowOff>
    </xdr:from>
    <xdr:to>
      <xdr:col>5</xdr:col>
      <xdr:colOff>409575</xdr:colOff>
      <xdr:row>37</xdr:row>
      <xdr:rowOff>37161</xdr:rowOff>
    </xdr:to>
    <xdr:sp macro="" textlink="">
      <xdr:nvSpPr>
        <xdr:cNvPr id="81" name="円/楕円 80"/>
        <xdr:cNvSpPr/>
      </xdr:nvSpPr>
      <xdr:spPr>
        <a:xfrm>
          <a:off x="3746500" y="62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53688</xdr:rowOff>
    </xdr:from>
    <xdr:ext cx="599010" cy="259045"/>
    <xdr:sp macro="" textlink="">
      <xdr:nvSpPr>
        <xdr:cNvPr id="82" name="テキスト ボックス 81"/>
        <xdr:cNvSpPr txBox="1"/>
      </xdr:nvSpPr>
      <xdr:spPr>
        <a:xfrm>
          <a:off x="3497794" y="605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108872</xdr:rowOff>
    </xdr:from>
    <xdr:to>
      <xdr:col>4</xdr:col>
      <xdr:colOff>206375</xdr:colOff>
      <xdr:row>37</xdr:row>
      <xdr:rowOff>39022</xdr:rowOff>
    </xdr:to>
    <xdr:sp macro="" textlink="">
      <xdr:nvSpPr>
        <xdr:cNvPr id="83" name="円/楕円 82"/>
        <xdr:cNvSpPr/>
      </xdr:nvSpPr>
      <xdr:spPr>
        <a:xfrm>
          <a:off x="2857500" y="62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55549</xdr:rowOff>
    </xdr:from>
    <xdr:ext cx="599010" cy="259045"/>
    <xdr:sp macro="" textlink="">
      <xdr:nvSpPr>
        <xdr:cNvPr id="84" name="テキスト ボックス 83"/>
        <xdr:cNvSpPr txBox="1"/>
      </xdr:nvSpPr>
      <xdr:spPr>
        <a:xfrm>
          <a:off x="2608794" y="605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96204</xdr:rowOff>
    </xdr:from>
    <xdr:to>
      <xdr:col>3</xdr:col>
      <xdr:colOff>3175</xdr:colOff>
      <xdr:row>37</xdr:row>
      <xdr:rowOff>26354</xdr:rowOff>
    </xdr:to>
    <xdr:sp macro="" textlink="">
      <xdr:nvSpPr>
        <xdr:cNvPr id="85" name="円/楕円 84"/>
        <xdr:cNvSpPr/>
      </xdr:nvSpPr>
      <xdr:spPr>
        <a:xfrm>
          <a:off x="1968500" y="62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42881</xdr:rowOff>
    </xdr:from>
    <xdr:ext cx="599010" cy="259045"/>
    <xdr:sp macro="" textlink="">
      <xdr:nvSpPr>
        <xdr:cNvPr id="86" name="テキスト ボックス 85"/>
        <xdr:cNvSpPr txBox="1"/>
      </xdr:nvSpPr>
      <xdr:spPr>
        <a:xfrm>
          <a:off x="1719794" y="604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216,166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117906</xdr:rowOff>
    </xdr:from>
    <xdr:to>
      <xdr:col>1</xdr:col>
      <xdr:colOff>485775</xdr:colOff>
      <xdr:row>37</xdr:row>
      <xdr:rowOff>48056</xdr:rowOff>
    </xdr:to>
    <xdr:sp macro="" textlink="">
      <xdr:nvSpPr>
        <xdr:cNvPr id="87" name="円/楕円 86"/>
        <xdr:cNvSpPr/>
      </xdr:nvSpPr>
      <xdr:spPr>
        <a:xfrm>
          <a:off x="1079500" y="62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64583</xdr:rowOff>
    </xdr:from>
    <xdr:ext cx="599010" cy="259045"/>
    <xdr:sp macro="" textlink="">
      <xdr:nvSpPr>
        <xdr:cNvPr id="88" name="テキスト ボックス 87"/>
        <xdr:cNvSpPr txBox="1"/>
      </xdr:nvSpPr>
      <xdr:spPr>
        <a:xfrm>
          <a:off x="830794" y="606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19908</xdr:rowOff>
    </xdr:from>
    <xdr:to>
      <xdr:col>6</xdr:col>
      <xdr:colOff>511175</xdr:colOff>
      <xdr:row>57</xdr:row>
      <xdr:rowOff>41261</xdr:rowOff>
    </xdr:to>
    <xdr:cxnSp macro="">
      <xdr:nvCxnSpPr>
        <xdr:cNvPr id="113" name="直線コネクタ 112"/>
        <xdr:cNvCxnSpPr/>
      </xdr:nvCxnSpPr>
      <xdr:spPr>
        <a:xfrm flipV="1">
          <a:off x="3797300" y="9792558"/>
          <a:ext cx="838200" cy="2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41261</xdr:rowOff>
    </xdr:from>
    <xdr:to>
      <xdr:col>5</xdr:col>
      <xdr:colOff>358775</xdr:colOff>
      <xdr:row>57</xdr:row>
      <xdr:rowOff>50487</xdr:rowOff>
    </xdr:to>
    <xdr:cxnSp macro="">
      <xdr:nvCxnSpPr>
        <xdr:cNvPr id="116" name="直線コネクタ 115"/>
        <xdr:cNvCxnSpPr/>
      </xdr:nvCxnSpPr>
      <xdr:spPr>
        <a:xfrm flipV="1">
          <a:off x="2908300" y="9813911"/>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125724</xdr:rowOff>
    </xdr:from>
    <xdr:ext cx="599010" cy="259045"/>
    <xdr:sp macro="" textlink="">
      <xdr:nvSpPr>
        <xdr:cNvPr id="118" name="テキスト ボックス 117"/>
        <xdr:cNvSpPr txBox="1"/>
      </xdr:nvSpPr>
      <xdr:spPr>
        <a:xfrm>
          <a:off x="3497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50487</xdr:rowOff>
    </xdr:from>
    <xdr:to>
      <xdr:col>4</xdr:col>
      <xdr:colOff>155575</xdr:colOff>
      <xdr:row>57</xdr:row>
      <xdr:rowOff>55851</xdr:rowOff>
    </xdr:to>
    <xdr:cxnSp macro="">
      <xdr:nvCxnSpPr>
        <xdr:cNvPr id="119" name="直線コネクタ 118"/>
        <xdr:cNvCxnSpPr/>
      </xdr:nvCxnSpPr>
      <xdr:spPr>
        <a:xfrm flipV="1">
          <a:off x="2019300" y="9823137"/>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132123</xdr:rowOff>
    </xdr:from>
    <xdr:ext cx="599010" cy="259045"/>
    <xdr:sp macro="" textlink="">
      <xdr:nvSpPr>
        <xdr:cNvPr id="121" name="テキスト ボックス 120"/>
        <xdr:cNvSpPr txBox="1"/>
      </xdr:nvSpPr>
      <xdr:spPr>
        <a:xfrm>
          <a:off x="2608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55851</xdr:rowOff>
    </xdr:from>
    <xdr:to>
      <xdr:col>2</xdr:col>
      <xdr:colOff>638175</xdr:colOff>
      <xdr:row>57</xdr:row>
      <xdr:rowOff>56013</xdr:rowOff>
    </xdr:to>
    <xdr:cxnSp macro="">
      <xdr:nvCxnSpPr>
        <xdr:cNvPr id="122" name="直線コネクタ 121"/>
        <xdr:cNvCxnSpPr/>
      </xdr:nvCxnSpPr>
      <xdr:spPr>
        <a:xfrm flipV="1">
          <a:off x="1130300" y="9828501"/>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139820</xdr:rowOff>
    </xdr:from>
    <xdr:ext cx="599010" cy="259045"/>
    <xdr:sp macro="" textlink="">
      <xdr:nvSpPr>
        <xdr:cNvPr id="124" name="テキスト ボックス 123"/>
        <xdr:cNvSpPr txBox="1"/>
      </xdr:nvSpPr>
      <xdr:spPr>
        <a:xfrm>
          <a:off x="1719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139374</xdr:rowOff>
    </xdr:from>
    <xdr:ext cx="599010" cy="259045"/>
    <xdr:sp macro="" textlink="">
      <xdr:nvSpPr>
        <xdr:cNvPr id="126" name="テキスト ボックス 125"/>
        <xdr:cNvSpPr txBox="1"/>
      </xdr:nvSpPr>
      <xdr:spPr>
        <a:xfrm>
          <a:off x="830794" y="991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140558</xdr:rowOff>
    </xdr:from>
    <xdr:to>
      <xdr:col>6</xdr:col>
      <xdr:colOff>561975</xdr:colOff>
      <xdr:row>57</xdr:row>
      <xdr:rowOff>70708</xdr:rowOff>
    </xdr:to>
    <xdr:sp macro="" textlink="">
      <xdr:nvSpPr>
        <xdr:cNvPr id="132" name="円/楕円 131"/>
        <xdr:cNvSpPr/>
      </xdr:nvSpPr>
      <xdr:spPr>
        <a:xfrm>
          <a:off x="4584700" y="97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163435</xdr:rowOff>
    </xdr:from>
    <xdr:ext cx="599010" cy="259045"/>
    <xdr:sp macro="" textlink="">
      <xdr:nvSpPr>
        <xdr:cNvPr id="133" name="物件費該当値テキスト"/>
        <xdr:cNvSpPr txBox="1"/>
      </xdr:nvSpPr>
      <xdr:spPr>
        <a:xfrm>
          <a:off x="4686300" y="959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161911</xdr:rowOff>
    </xdr:from>
    <xdr:to>
      <xdr:col>5</xdr:col>
      <xdr:colOff>409575</xdr:colOff>
      <xdr:row>57</xdr:row>
      <xdr:rowOff>92061</xdr:rowOff>
    </xdr:to>
    <xdr:sp macro="" textlink="">
      <xdr:nvSpPr>
        <xdr:cNvPr id="134" name="円/楕円 133"/>
        <xdr:cNvSpPr/>
      </xdr:nvSpPr>
      <xdr:spPr>
        <a:xfrm>
          <a:off x="3746500" y="97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108588</xdr:rowOff>
    </xdr:from>
    <xdr:ext cx="599010" cy="259045"/>
    <xdr:sp macro="" textlink="">
      <xdr:nvSpPr>
        <xdr:cNvPr id="135" name="テキスト ボックス 134"/>
        <xdr:cNvSpPr txBox="1"/>
      </xdr:nvSpPr>
      <xdr:spPr>
        <a:xfrm>
          <a:off x="3497794" y="953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171137</xdr:rowOff>
    </xdr:from>
    <xdr:to>
      <xdr:col>4</xdr:col>
      <xdr:colOff>206375</xdr:colOff>
      <xdr:row>57</xdr:row>
      <xdr:rowOff>101287</xdr:rowOff>
    </xdr:to>
    <xdr:sp macro="" textlink="">
      <xdr:nvSpPr>
        <xdr:cNvPr id="136" name="円/楕円 135"/>
        <xdr:cNvSpPr/>
      </xdr:nvSpPr>
      <xdr:spPr>
        <a:xfrm>
          <a:off x="2857500" y="97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117814</xdr:rowOff>
    </xdr:from>
    <xdr:ext cx="599010" cy="259045"/>
    <xdr:sp macro="" textlink="">
      <xdr:nvSpPr>
        <xdr:cNvPr id="137" name="テキスト ボックス 136"/>
        <xdr:cNvSpPr txBox="1"/>
      </xdr:nvSpPr>
      <xdr:spPr>
        <a:xfrm>
          <a:off x="2608794" y="954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5051</xdr:rowOff>
    </xdr:from>
    <xdr:to>
      <xdr:col>3</xdr:col>
      <xdr:colOff>3175</xdr:colOff>
      <xdr:row>57</xdr:row>
      <xdr:rowOff>106651</xdr:rowOff>
    </xdr:to>
    <xdr:sp macro="" textlink="">
      <xdr:nvSpPr>
        <xdr:cNvPr id="138" name="円/楕円 137"/>
        <xdr:cNvSpPr/>
      </xdr:nvSpPr>
      <xdr:spPr>
        <a:xfrm>
          <a:off x="1968500" y="97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123178</xdr:rowOff>
    </xdr:from>
    <xdr:ext cx="599010" cy="259045"/>
    <xdr:sp macro="" textlink="">
      <xdr:nvSpPr>
        <xdr:cNvPr id="139" name="テキスト ボックス 138"/>
        <xdr:cNvSpPr txBox="1"/>
      </xdr:nvSpPr>
      <xdr:spPr>
        <a:xfrm>
          <a:off x="1719794" y="955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5213</xdr:rowOff>
    </xdr:from>
    <xdr:to>
      <xdr:col>1</xdr:col>
      <xdr:colOff>485775</xdr:colOff>
      <xdr:row>57</xdr:row>
      <xdr:rowOff>106813</xdr:rowOff>
    </xdr:to>
    <xdr:sp macro="" textlink="">
      <xdr:nvSpPr>
        <xdr:cNvPr id="140" name="円/楕円 139"/>
        <xdr:cNvSpPr/>
      </xdr:nvSpPr>
      <xdr:spPr>
        <a:xfrm>
          <a:off x="1079500" y="97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123340</xdr:rowOff>
    </xdr:from>
    <xdr:ext cx="599010" cy="259045"/>
    <xdr:sp macro="" textlink="">
      <xdr:nvSpPr>
        <xdr:cNvPr id="141" name="テキスト ボックス 140"/>
        <xdr:cNvSpPr txBox="1"/>
      </xdr:nvSpPr>
      <xdr:spPr>
        <a:xfrm>
          <a:off x="830794" y="955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153557</xdr:rowOff>
    </xdr:from>
    <xdr:to>
      <xdr:col>6</xdr:col>
      <xdr:colOff>511175</xdr:colOff>
      <xdr:row>78</xdr:row>
      <xdr:rowOff>163364</xdr:rowOff>
    </xdr:to>
    <xdr:cxnSp macro="">
      <xdr:nvCxnSpPr>
        <xdr:cNvPr id="170" name="直線コネクタ 169"/>
        <xdr:cNvCxnSpPr/>
      </xdr:nvCxnSpPr>
      <xdr:spPr>
        <a:xfrm>
          <a:off x="3797300" y="13526657"/>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153557</xdr:rowOff>
    </xdr:from>
    <xdr:to>
      <xdr:col>5</xdr:col>
      <xdr:colOff>358775</xdr:colOff>
      <xdr:row>79</xdr:row>
      <xdr:rowOff>4491</xdr:rowOff>
    </xdr:to>
    <xdr:cxnSp macro="">
      <xdr:nvCxnSpPr>
        <xdr:cNvPr id="173" name="直線コネクタ 172"/>
        <xdr:cNvCxnSpPr/>
      </xdr:nvCxnSpPr>
      <xdr:spPr>
        <a:xfrm flipV="1">
          <a:off x="2908300" y="13526657"/>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170165</xdr:rowOff>
    </xdr:from>
    <xdr:to>
      <xdr:col>4</xdr:col>
      <xdr:colOff>155575</xdr:colOff>
      <xdr:row>79</xdr:row>
      <xdr:rowOff>4491</xdr:rowOff>
    </xdr:to>
    <xdr:cxnSp macro="">
      <xdr:nvCxnSpPr>
        <xdr:cNvPr id="176" name="直線コネクタ 175"/>
        <xdr:cNvCxnSpPr/>
      </xdr:nvCxnSpPr>
      <xdr:spPr>
        <a:xfrm>
          <a:off x="2019300" y="13543265"/>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170165</xdr:rowOff>
    </xdr:from>
    <xdr:to>
      <xdr:col>2</xdr:col>
      <xdr:colOff>638175</xdr:colOff>
      <xdr:row>79</xdr:row>
      <xdr:rowOff>2742</xdr:rowOff>
    </xdr:to>
    <xdr:cxnSp macro="">
      <xdr:nvCxnSpPr>
        <xdr:cNvPr id="179" name="直線コネクタ 178"/>
        <xdr:cNvCxnSpPr/>
      </xdr:nvCxnSpPr>
      <xdr:spPr>
        <a:xfrm flipV="1">
          <a:off x="1130300" y="13543265"/>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112564</xdr:rowOff>
    </xdr:from>
    <xdr:to>
      <xdr:col>6</xdr:col>
      <xdr:colOff>561975</xdr:colOff>
      <xdr:row>79</xdr:row>
      <xdr:rowOff>42714</xdr:rowOff>
    </xdr:to>
    <xdr:sp macro="" textlink="">
      <xdr:nvSpPr>
        <xdr:cNvPr id="189" name="円/楕円 188"/>
        <xdr:cNvSpPr/>
      </xdr:nvSpPr>
      <xdr:spPr>
        <a:xfrm>
          <a:off x="4584700" y="134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534377" cy="259045"/>
    <xdr:sp macro="" textlink="">
      <xdr:nvSpPr>
        <xdr:cNvPr id="190" name="維持補修費該当値テキスト"/>
        <xdr:cNvSpPr txBox="1"/>
      </xdr:nvSpPr>
      <xdr:spPr>
        <a:xfrm>
          <a:off x="4686300" y="134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102757</xdr:rowOff>
    </xdr:from>
    <xdr:to>
      <xdr:col>5</xdr:col>
      <xdr:colOff>409575</xdr:colOff>
      <xdr:row>79</xdr:row>
      <xdr:rowOff>32907</xdr:rowOff>
    </xdr:to>
    <xdr:sp macro="" textlink="">
      <xdr:nvSpPr>
        <xdr:cNvPr id="191" name="円/楕円 190"/>
        <xdr:cNvSpPr/>
      </xdr:nvSpPr>
      <xdr:spPr>
        <a:xfrm>
          <a:off x="3746500" y="13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24034</xdr:rowOff>
    </xdr:from>
    <xdr:ext cx="534377" cy="259045"/>
    <xdr:sp macro="" textlink="">
      <xdr:nvSpPr>
        <xdr:cNvPr id="192" name="テキスト ボックス 191"/>
        <xdr:cNvSpPr txBox="1"/>
      </xdr:nvSpPr>
      <xdr:spPr>
        <a:xfrm>
          <a:off x="3530111" y="135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125141</xdr:rowOff>
    </xdr:from>
    <xdr:to>
      <xdr:col>4</xdr:col>
      <xdr:colOff>206375</xdr:colOff>
      <xdr:row>79</xdr:row>
      <xdr:rowOff>55291</xdr:rowOff>
    </xdr:to>
    <xdr:sp macro="" textlink="">
      <xdr:nvSpPr>
        <xdr:cNvPr id="193" name="円/楕円 192"/>
        <xdr:cNvSpPr/>
      </xdr:nvSpPr>
      <xdr:spPr>
        <a:xfrm>
          <a:off x="2857500" y="134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46418</xdr:rowOff>
    </xdr:from>
    <xdr:ext cx="534377" cy="259045"/>
    <xdr:sp macro="" textlink="">
      <xdr:nvSpPr>
        <xdr:cNvPr id="194" name="テキスト ボックス 193"/>
        <xdr:cNvSpPr txBox="1"/>
      </xdr:nvSpPr>
      <xdr:spPr>
        <a:xfrm>
          <a:off x="2641111" y="135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119365</xdr:rowOff>
    </xdr:from>
    <xdr:to>
      <xdr:col>3</xdr:col>
      <xdr:colOff>3175</xdr:colOff>
      <xdr:row>79</xdr:row>
      <xdr:rowOff>49515</xdr:rowOff>
    </xdr:to>
    <xdr:sp macro="" textlink="">
      <xdr:nvSpPr>
        <xdr:cNvPr id="195" name="円/楕円 194"/>
        <xdr:cNvSpPr/>
      </xdr:nvSpPr>
      <xdr:spPr>
        <a:xfrm>
          <a:off x="1968500" y="134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40642</xdr:rowOff>
    </xdr:from>
    <xdr:ext cx="534377" cy="259045"/>
    <xdr:sp macro="" textlink="">
      <xdr:nvSpPr>
        <xdr:cNvPr id="196" name="テキスト ボックス 195"/>
        <xdr:cNvSpPr txBox="1"/>
      </xdr:nvSpPr>
      <xdr:spPr>
        <a:xfrm>
          <a:off x="1752111" y="135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123392</xdr:rowOff>
    </xdr:from>
    <xdr:to>
      <xdr:col>1</xdr:col>
      <xdr:colOff>485775</xdr:colOff>
      <xdr:row>79</xdr:row>
      <xdr:rowOff>53542</xdr:rowOff>
    </xdr:to>
    <xdr:sp macro="" textlink="">
      <xdr:nvSpPr>
        <xdr:cNvPr id="197" name="円/楕円 196"/>
        <xdr:cNvSpPr/>
      </xdr:nvSpPr>
      <xdr:spPr>
        <a:xfrm>
          <a:off x="1079500" y="1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44669</xdr:rowOff>
    </xdr:from>
    <xdr:ext cx="534377" cy="259045"/>
    <xdr:sp macro="" textlink="">
      <xdr:nvSpPr>
        <xdr:cNvPr id="198" name="テキスト ボックス 197"/>
        <xdr:cNvSpPr txBox="1"/>
      </xdr:nvSpPr>
      <xdr:spPr>
        <a:xfrm>
          <a:off x="863111" y="135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107739</xdr:rowOff>
    </xdr:from>
    <xdr:to>
      <xdr:col>6</xdr:col>
      <xdr:colOff>511175</xdr:colOff>
      <xdr:row>94</xdr:row>
      <xdr:rowOff>141725</xdr:rowOff>
    </xdr:to>
    <xdr:cxnSp macro="">
      <xdr:nvCxnSpPr>
        <xdr:cNvPr id="229" name="直線コネクタ 228"/>
        <xdr:cNvCxnSpPr/>
      </xdr:nvCxnSpPr>
      <xdr:spPr>
        <a:xfrm flipV="1">
          <a:off x="3797300" y="16224039"/>
          <a:ext cx="8382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141725</xdr:rowOff>
    </xdr:from>
    <xdr:to>
      <xdr:col>5</xdr:col>
      <xdr:colOff>358775</xdr:colOff>
      <xdr:row>95</xdr:row>
      <xdr:rowOff>33085</xdr:rowOff>
    </xdr:to>
    <xdr:cxnSp macro="">
      <xdr:nvCxnSpPr>
        <xdr:cNvPr id="232" name="直線コネクタ 231"/>
        <xdr:cNvCxnSpPr/>
      </xdr:nvCxnSpPr>
      <xdr:spPr>
        <a:xfrm flipV="1">
          <a:off x="2908300" y="16258025"/>
          <a:ext cx="889000" cy="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4" name="テキスト ボックス 233"/>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33085</xdr:rowOff>
    </xdr:from>
    <xdr:to>
      <xdr:col>4</xdr:col>
      <xdr:colOff>155575</xdr:colOff>
      <xdr:row>95</xdr:row>
      <xdr:rowOff>53463</xdr:rowOff>
    </xdr:to>
    <xdr:cxnSp macro="">
      <xdr:nvCxnSpPr>
        <xdr:cNvPr id="235" name="直線コネクタ 234"/>
        <xdr:cNvCxnSpPr/>
      </xdr:nvCxnSpPr>
      <xdr:spPr>
        <a:xfrm flipV="1">
          <a:off x="2019300" y="16320835"/>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7" name="テキスト ボックス 236"/>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53463</xdr:rowOff>
    </xdr:from>
    <xdr:to>
      <xdr:col>2</xdr:col>
      <xdr:colOff>638175</xdr:colOff>
      <xdr:row>95</xdr:row>
      <xdr:rowOff>145600</xdr:rowOff>
    </xdr:to>
    <xdr:cxnSp macro="">
      <xdr:nvCxnSpPr>
        <xdr:cNvPr id="238" name="直線コネクタ 237"/>
        <xdr:cNvCxnSpPr/>
      </xdr:nvCxnSpPr>
      <xdr:spPr>
        <a:xfrm flipV="1">
          <a:off x="1130300" y="16341213"/>
          <a:ext cx="889000" cy="9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0" name="テキスト ボックス 239"/>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2" name="テキスト ボックス 241"/>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56939</xdr:rowOff>
    </xdr:from>
    <xdr:to>
      <xdr:col>6</xdr:col>
      <xdr:colOff>561975</xdr:colOff>
      <xdr:row>94</xdr:row>
      <xdr:rowOff>158539</xdr:rowOff>
    </xdr:to>
    <xdr:sp macro="" textlink="">
      <xdr:nvSpPr>
        <xdr:cNvPr id="248" name="円/楕円 247"/>
        <xdr:cNvSpPr/>
      </xdr:nvSpPr>
      <xdr:spPr>
        <a:xfrm>
          <a:off x="4584700" y="161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79816</xdr:rowOff>
    </xdr:from>
    <xdr:ext cx="534377" cy="259045"/>
    <xdr:sp macro="" textlink="">
      <xdr:nvSpPr>
        <xdr:cNvPr id="249" name="扶助費該当値テキスト"/>
        <xdr:cNvSpPr txBox="1"/>
      </xdr:nvSpPr>
      <xdr:spPr>
        <a:xfrm>
          <a:off x="4686300" y="1602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90925</xdr:rowOff>
    </xdr:from>
    <xdr:to>
      <xdr:col>5</xdr:col>
      <xdr:colOff>409575</xdr:colOff>
      <xdr:row>95</xdr:row>
      <xdr:rowOff>21075</xdr:rowOff>
    </xdr:to>
    <xdr:sp macro="" textlink="">
      <xdr:nvSpPr>
        <xdr:cNvPr id="250" name="円/楕円 249"/>
        <xdr:cNvSpPr/>
      </xdr:nvSpPr>
      <xdr:spPr>
        <a:xfrm>
          <a:off x="3746500" y="162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37602</xdr:rowOff>
    </xdr:from>
    <xdr:ext cx="534377" cy="259045"/>
    <xdr:sp macro="" textlink="">
      <xdr:nvSpPr>
        <xdr:cNvPr id="251" name="テキスト ボックス 250"/>
        <xdr:cNvSpPr txBox="1"/>
      </xdr:nvSpPr>
      <xdr:spPr>
        <a:xfrm>
          <a:off x="3530111" y="159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153735</xdr:rowOff>
    </xdr:from>
    <xdr:to>
      <xdr:col>4</xdr:col>
      <xdr:colOff>206375</xdr:colOff>
      <xdr:row>95</xdr:row>
      <xdr:rowOff>83885</xdr:rowOff>
    </xdr:to>
    <xdr:sp macro="" textlink="">
      <xdr:nvSpPr>
        <xdr:cNvPr id="252" name="円/楕円 251"/>
        <xdr:cNvSpPr/>
      </xdr:nvSpPr>
      <xdr:spPr>
        <a:xfrm>
          <a:off x="2857500" y="162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100412</xdr:rowOff>
    </xdr:from>
    <xdr:ext cx="534377" cy="259045"/>
    <xdr:sp macro="" textlink="">
      <xdr:nvSpPr>
        <xdr:cNvPr id="253" name="テキスト ボックス 252"/>
        <xdr:cNvSpPr txBox="1"/>
      </xdr:nvSpPr>
      <xdr:spPr>
        <a:xfrm>
          <a:off x="2641111" y="160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2663</xdr:rowOff>
    </xdr:from>
    <xdr:to>
      <xdr:col>3</xdr:col>
      <xdr:colOff>3175</xdr:colOff>
      <xdr:row>95</xdr:row>
      <xdr:rowOff>104263</xdr:rowOff>
    </xdr:to>
    <xdr:sp macro="" textlink="">
      <xdr:nvSpPr>
        <xdr:cNvPr id="254" name="円/楕円 253"/>
        <xdr:cNvSpPr/>
      </xdr:nvSpPr>
      <xdr:spPr>
        <a:xfrm>
          <a:off x="1968500" y="162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120790</xdr:rowOff>
    </xdr:from>
    <xdr:ext cx="534377" cy="259045"/>
    <xdr:sp macro="" textlink="">
      <xdr:nvSpPr>
        <xdr:cNvPr id="255" name="テキスト ボックス 254"/>
        <xdr:cNvSpPr txBox="1"/>
      </xdr:nvSpPr>
      <xdr:spPr>
        <a:xfrm>
          <a:off x="1752111" y="1606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94800</xdr:rowOff>
    </xdr:from>
    <xdr:to>
      <xdr:col>1</xdr:col>
      <xdr:colOff>485775</xdr:colOff>
      <xdr:row>96</xdr:row>
      <xdr:rowOff>24950</xdr:rowOff>
    </xdr:to>
    <xdr:sp macro="" textlink="">
      <xdr:nvSpPr>
        <xdr:cNvPr id="256" name="円/楕円 255"/>
        <xdr:cNvSpPr/>
      </xdr:nvSpPr>
      <xdr:spPr>
        <a:xfrm>
          <a:off x="1079500" y="163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41477</xdr:rowOff>
    </xdr:from>
    <xdr:ext cx="534377" cy="259045"/>
    <xdr:sp macro="" textlink="">
      <xdr:nvSpPr>
        <xdr:cNvPr id="257" name="テキスト ボックス 256"/>
        <xdr:cNvSpPr txBox="1"/>
      </xdr:nvSpPr>
      <xdr:spPr>
        <a:xfrm>
          <a:off x="863111" y="161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12770</xdr:rowOff>
    </xdr:from>
    <xdr:to>
      <xdr:col>15</xdr:col>
      <xdr:colOff>180975</xdr:colOff>
      <xdr:row>37</xdr:row>
      <xdr:rowOff>69463</xdr:rowOff>
    </xdr:to>
    <xdr:cxnSp macro="">
      <xdr:nvCxnSpPr>
        <xdr:cNvPr id="284" name="直線コネクタ 283"/>
        <xdr:cNvCxnSpPr/>
      </xdr:nvCxnSpPr>
      <xdr:spPr>
        <a:xfrm flipV="1">
          <a:off x="9639300" y="6356420"/>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59653</xdr:rowOff>
    </xdr:from>
    <xdr:to>
      <xdr:col>14</xdr:col>
      <xdr:colOff>28575</xdr:colOff>
      <xdr:row>37</xdr:row>
      <xdr:rowOff>69463</xdr:rowOff>
    </xdr:to>
    <xdr:cxnSp macro="">
      <xdr:nvCxnSpPr>
        <xdr:cNvPr id="287" name="直線コネクタ 286"/>
        <xdr:cNvCxnSpPr/>
      </xdr:nvCxnSpPr>
      <xdr:spPr>
        <a:xfrm>
          <a:off x="8750300" y="6403303"/>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59653</xdr:rowOff>
    </xdr:from>
    <xdr:to>
      <xdr:col>12</xdr:col>
      <xdr:colOff>511175</xdr:colOff>
      <xdr:row>37</xdr:row>
      <xdr:rowOff>75799</xdr:rowOff>
    </xdr:to>
    <xdr:cxnSp macro="">
      <xdr:nvCxnSpPr>
        <xdr:cNvPr id="290" name="直線コネクタ 289"/>
        <xdr:cNvCxnSpPr/>
      </xdr:nvCxnSpPr>
      <xdr:spPr>
        <a:xfrm flipV="1">
          <a:off x="7861300" y="6403303"/>
          <a:ext cx="889000" cy="1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47476</xdr:rowOff>
    </xdr:from>
    <xdr:to>
      <xdr:col>11</xdr:col>
      <xdr:colOff>307975</xdr:colOff>
      <xdr:row>37</xdr:row>
      <xdr:rowOff>75799</xdr:rowOff>
    </xdr:to>
    <xdr:cxnSp macro="">
      <xdr:nvCxnSpPr>
        <xdr:cNvPr id="293" name="直線コネクタ 292"/>
        <xdr:cNvCxnSpPr/>
      </xdr:nvCxnSpPr>
      <xdr:spPr>
        <a:xfrm>
          <a:off x="6972300" y="6391126"/>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133420</xdr:rowOff>
    </xdr:from>
    <xdr:to>
      <xdr:col>15</xdr:col>
      <xdr:colOff>231775</xdr:colOff>
      <xdr:row>37</xdr:row>
      <xdr:rowOff>63570</xdr:rowOff>
    </xdr:to>
    <xdr:sp macro="" textlink="">
      <xdr:nvSpPr>
        <xdr:cNvPr id="303" name="円/楕円 302"/>
        <xdr:cNvSpPr/>
      </xdr:nvSpPr>
      <xdr:spPr>
        <a:xfrm>
          <a:off x="10426700" y="63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156297</xdr:rowOff>
    </xdr:from>
    <xdr:ext cx="599010" cy="259045"/>
    <xdr:sp macro="" textlink="">
      <xdr:nvSpPr>
        <xdr:cNvPr id="304" name="補助費等該当値テキスト"/>
        <xdr:cNvSpPr txBox="1"/>
      </xdr:nvSpPr>
      <xdr:spPr>
        <a:xfrm>
          <a:off x="10528300" y="61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18663</xdr:rowOff>
    </xdr:from>
    <xdr:to>
      <xdr:col>14</xdr:col>
      <xdr:colOff>79375</xdr:colOff>
      <xdr:row>37</xdr:row>
      <xdr:rowOff>120263</xdr:rowOff>
    </xdr:to>
    <xdr:sp macro="" textlink="">
      <xdr:nvSpPr>
        <xdr:cNvPr id="305" name="円/楕円 304"/>
        <xdr:cNvSpPr/>
      </xdr:nvSpPr>
      <xdr:spPr>
        <a:xfrm>
          <a:off x="9588500" y="63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111390</xdr:rowOff>
    </xdr:from>
    <xdr:ext cx="599010" cy="259045"/>
    <xdr:sp macro="" textlink="">
      <xdr:nvSpPr>
        <xdr:cNvPr id="306" name="テキスト ボックス 305"/>
        <xdr:cNvSpPr txBox="1"/>
      </xdr:nvSpPr>
      <xdr:spPr>
        <a:xfrm>
          <a:off x="9339794" y="64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8853</xdr:rowOff>
    </xdr:from>
    <xdr:to>
      <xdr:col>12</xdr:col>
      <xdr:colOff>561975</xdr:colOff>
      <xdr:row>37</xdr:row>
      <xdr:rowOff>110453</xdr:rowOff>
    </xdr:to>
    <xdr:sp macro="" textlink="">
      <xdr:nvSpPr>
        <xdr:cNvPr id="307" name="円/楕円 306"/>
        <xdr:cNvSpPr/>
      </xdr:nvSpPr>
      <xdr:spPr>
        <a:xfrm>
          <a:off x="8699500" y="63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101580</xdr:rowOff>
    </xdr:from>
    <xdr:ext cx="599010" cy="259045"/>
    <xdr:sp macro="" textlink="">
      <xdr:nvSpPr>
        <xdr:cNvPr id="308" name="テキスト ボックス 307"/>
        <xdr:cNvSpPr txBox="1"/>
      </xdr:nvSpPr>
      <xdr:spPr>
        <a:xfrm>
          <a:off x="8450794" y="644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24999</xdr:rowOff>
    </xdr:from>
    <xdr:to>
      <xdr:col>11</xdr:col>
      <xdr:colOff>358775</xdr:colOff>
      <xdr:row>37</xdr:row>
      <xdr:rowOff>126599</xdr:rowOff>
    </xdr:to>
    <xdr:sp macro="" textlink="">
      <xdr:nvSpPr>
        <xdr:cNvPr id="309" name="円/楕円 308"/>
        <xdr:cNvSpPr/>
      </xdr:nvSpPr>
      <xdr:spPr>
        <a:xfrm>
          <a:off x="7810500" y="63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117726</xdr:rowOff>
    </xdr:from>
    <xdr:ext cx="599010" cy="259045"/>
    <xdr:sp macro="" textlink="">
      <xdr:nvSpPr>
        <xdr:cNvPr id="310" name="テキスト ボックス 309"/>
        <xdr:cNvSpPr txBox="1"/>
      </xdr:nvSpPr>
      <xdr:spPr>
        <a:xfrm>
          <a:off x="7561794" y="64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168126</xdr:rowOff>
    </xdr:from>
    <xdr:to>
      <xdr:col>10</xdr:col>
      <xdr:colOff>155575</xdr:colOff>
      <xdr:row>37</xdr:row>
      <xdr:rowOff>98276</xdr:rowOff>
    </xdr:to>
    <xdr:sp macro="" textlink="">
      <xdr:nvSpPr>
        <xdr:cNvPr id="311" name="円/楕円 310"/>
        <xdr:cNvSpPr/>
      </xdr:nvSpPr>
      <xdr:spPr>
        <a:xfrm>
          <a:off x="6921500" y="63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89403</xdr:rowOff>
    </xdr:from>
    <xdr:ext cx="599010" cy="259045"/>
    <xdr:sp macro="" textlink="">
      <xdr:nvSpPr>
        <xdr:cNvPr id="312" name="テキスト ボックス 311"/>
        <xdr:cNvSpPr txBox="1"/>
      </xdr:nvSpPr>
      <xdr:spPr>
        <a:xfrm>
          <a:off x="6672794" y="64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54085</xdr:rowOff>
    </xdr:from>
    <xdr:to>
      <xdr:col>15</xdr:col>
      <xdr:colOff>180975</xdr:colOff>
      <xdr:row>57</xdr:row>
      <xdr:rowOff>70013</xdr:rowOff>
    </xdr:to>
    <xdr:cxnSp macro="">
      <xdr:nvCxnSpPr>
        <xdr:cNvPr id="337" name="直線コネクタ 336"/>
        <xdr:cNvCxnSpPr/>
      </xdr:nvCxnSpPr>
      <xdr:spPr>
        <a:xfrm>
          <a:off x="9639300" y="9826735"/>
          <a:ext cx="838200" cy="1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87920</xdr:rowOff>
    </xdr:from>
    <xdr:to>
      <xdr:col>14</xdr:col>
      <xdr:colOff>28575</xdr:colOff>
      <xdr:row>57</xdr:row>
      <xdr:rowOff>54085</xdr:rowOff>
    </xdr:to>
    <xdr:cxnSp macro="">
      <xdr:nvCxnSpPr>
        <xdr:cNvPr id="340" name="直線コネクタ 339"/>
        <xdr:cNvCxnSpPr/>
      </xdr:nvCxnSpPr>
      <xdr:spPr>
        <a:xfrm>
          <a:off x="8750300" y="9689120"/>
          <a:ext cx="889000" cy="13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87920</xdr:rowOff>
    </xdr:from>
    <xdr:to>
      <xdr:col>12</xdr:col>
      <xdr:colOff>511175</xdr:colOff>
      <xdr:row>57</xdr:row>
      <xdr:rowOff>34034</xdr:rowOff>
    </xdr:to>
    <xdr:cxnSp macro="">
      <xdr:nvCxnSpPr>
        <xdr:cNvPr id="343" name="直線コネクタ 342"/>
        <xdr:cNvCxnSpPr/>
      </xdr:nvCxnSpPr>
      <xdr:spPr>
        <a:xfrm flipV="1">
          <a:off x="7861300" y="9689120"/>
          <a:ext cx="889000" cy="1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45" name="テキスト ボックス 344"/>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34034</xdr:rowOff>
    </xdr:from>
    <xdr:to>
      <xdr:col>11</xdr:col>
      <xdr:colOff>307975</xdr:colOff>
      <xdr:row>57</xdr:row>
      <xdr:rowOff>82292</xdr:rowOff>
    </xdr:to>
    <xdr:cxnSp macro="">
      <xdr:nvCxnSpPr>
        <xdr:cNvPr id="346" name="直線コネクタ 345"/>
        <xdr:cNvCxnSpPr/>
      </xdr:nvCxnSpPr>
      <xdr:spPr>
        <a:xfrm flipV="1">
          <a:off x="6972300" y="9806684"/>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48" name="テキスト ボックス 347"/>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19213</xdr:rowOff>
    </xdr:from>
    <xdr:to>
      <xdr:col>15</xdr:col>
      <xdr:colOff>231775</xdr:colOff>
      <xdr:row>57</xdr:row>
      <xdr:rowOff>120813</xdr:rowOff>
    </xdr:to>
    <xdr:sp macro="" textlink="">
      <xdr:nvSpPr>
        <xdr:cNvPr id="356" name="円/楕円 355"/>
        <xdr:cNvSpPr/>
      </xdr:nvSpPr>
      <xdr:spPr>
        <a:xfrm>
          <a:off x="10426700" y="97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3285</xdr:rowOff>
    </xdr:from>
    <xdr:to>
      <xdr:col>14</xdr:col>
      <xdr:colOff>79375</xdr:colOff>
      <xdr:row>57</xdr:row>
      <xdr:rowOff>104885</xdr:rowOff>
    </xdr:to>
    <xdr:sp macro="" textlink="">
      <xdr:nvSpPr>
        <xdr:cNvPr id="358" name="円/楕円 357"/>
        <xdr:cNvSpPr/>
      </xdr:nvSpPr>
      <xdr:spPr>
        <a:xfrm>
          <a:off x="9588500" y="97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96012</xdr:rowOff>
    </xdr:from>
    <xdr:ext cx="599010" cy="259045"/>
    <xdr:sp macro="" textlink="">
      <xdr:nvSpPr>
        <xdr:cNvPr id="359" name="テキスト ボックス 358"/>
        <xdr:cNvSpPr txBox="1"/>
      </xdr:nvSpPr>
      <xdr:spPr>
        <a:xfrm>
          <a:off x="9339794" y="98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37120</xdr:rowOff>
    </xdr:from>
    <xdr:to>
      <xdr:col>12</xdr:col>
      <xdr:colOff>561975</xdr:colOff>
      <xdr:row>56</xdr:row>
      <xdr:rowOff>138720</xdr:rowOff>
    </xdr:to>
    <xdr:sp macro="" textlink="">
      <xdr:nvSpPr>
        <xdr:cNvPr id="360" name="円/楕円 359"/>
        <xdr:cNvSpPr/>
      </xdr:nvSpPr>
      <xdr:spPr>
        <a:xfrm>
          <a:off x="8699500" y="96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155247</xdr:rowOff>
    </xdr:from>
    <xdr:ext cx="599010" cy="259045"/>
    <xdr:sp macro="" textlink="">
      <xdr:nvSpPr>
        <xdr:cNvPr id="361" name="テキスト ボックス 360"/>
        <xdr:cNvSpPr txBox="1"/>
      </xdr:nvSpPr>
      <xdr:spPr>
        <a:xfrm>
          <a:off x="8450794" y="941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154684</xdr:rowOff>
    </xdr:from>
    <xdr:to>
      <xdr:col>11</xdr:col>
      <xdr:colOff>358775</xdr:colOff>
      <xdr:row>57</xdr:row>
      <xdr:rowOff>84834</xdr:rowOff>
    </xdr:to>
    <xdr:sp macro="" textlink="">
      <xdr:nvSpPr>
        <xdr:cNvPr id="362" name="円/楕円 361"/>
        <xdr:cNvSpPr/>
      </xdr:nvSpPr>
      <xdr:spPr>
        <a:xfrm>
          <a:off x="7810500" y="97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101361</xdr:rowOff>
    </xdr:from>
    <xdr:ext cx="599010" cy="259045"/>
    <xdr:sp macro="" textlink="">
      <xdr:nvSpPr>
        <xdr:cNvPr id="363" name="テキスト ボックス 362"/>
        <xdr:cNvSpPr txBox="1"/>
      </xdr:nvSpPr>
      <xdr:spPr>
        <a:xfrm>
          <a:off x="7561794" y="953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31492</xdr:rowOff>
    </xdr:from>
    <xdr:to>
      <xdr:col>10</xdr:col>
      <xdr:colOff>155575</xdr:colOff>
      <xdr:row>57</xdr:row>
      <xdr:rowOff>133092</xdr:rowOff>
    </xdr:to>
    <xdr:sp macro="" textlink="">
      <xdr:nvSpPr>
        <xdr:cNvPr id="364" name="円/楕円 363"/>
        <xdr:cNvSpPr/>
      </xdr:nvSpPr>
      <xdr:spPr>
        <a:xfrm>
          <a:off x="6921500" y="98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124219</xdr:rowOff>
    </xdr:from>
    <xdr:ext cx="599010" cy="259045"/>
    <xdr:sp macro="" textlink="">
      <xdr:nvSpPr>
        <xdr:cNvPr id="365" name="テキスト ボックス 364"/>
        <xdr:cNvSpPr txBox="1"/>
      </xdr:nvSpPr>
      <xdr:spPr>
        <a:xfrm>
          <a:off x="6672794" y="989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77839</xdr:rowOff>
    </xdr:from>
    <xdr:to>
      <xdr:col>15</xdr:col>
      <xdr:colOff>180975</xdr:colOff>
      <xdr:row>77</xdr:row>
      <xdr:rowOff>130938</xdr:rowOff>
    </xdr:to>
    <xdr:cxnSp macro="">
      <xdr:nvCxnSpPr>
        <xdr:cNvPr id="394" name="直線コネクタ 393"/>
        <xdr:cNvCxnSpPr/>
      </xdr:nvCxnSpPr>
      <xdr:spPr>
        <a:xfrm>
          <a:off x="9639300" y="13279489"/>
          <a:ext cx="8382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398" name="テキスト ボックス 397"/>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80138</xdr:rowOff>
    </xdr:from>
    <xdr:to>
      <xdr:col>15</xdr:col>
      <xdr:colOff>231775</xdr:colOff>
      <xdr:row>78</xdr:row>
      <xdr:rowOff>10288</xdr:rowOff>
    </xdr:to>
    <xdr:sp macro="" textlink="">
      <xdr:nvSpPr>
        <xdr:cNvPr id="404" name="円/楕円 403"/>
        <xdr:cNvSpPr/>
      </xdr:nvSpPr>
      <xdr:spPr>
        <a:xfrm>
          <a:off x="104267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103015</xdr:rowOff>
    </xdr:from>
    <xdr:ext cx="599010" cy="259045"/>
    <xdr:sp macro="" textlink="">
      <xdr:nvSpPr>
        <xdr:cNvPr id="405" name="普通建設事業費 （ うち新規整備　）該当値テキスト"/>
        <xdr:cNvSpPr txBox="1"/>
      </xdr:nvSpPr>
      <xdr:spPr>
        <a:xfrm>
          <a:off x="10528300" y="1313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27039</xdr:rowOff>
    </xdr:from>
    <xdr:to>
      <xdr:col>14</xdr:col>
      <xdr:colOff>79375</xdr:colOff>
      <xdr:row>77</xdr:row>
      <xdr:rowOff>128639</xdr:rowOff>
    </xdr:to>
    <xdr:sp macro="" textlink="">
      <xdr:nvSpPr>
        <xdr:cNvPr id="406" name="円/楕円 405"/>
        <xdr:cNvSpPr/>
      </xdr:nvSpPr>
      <xdr:spPr>
        <a:xfrm>
          <a:off x="9588500" y="132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145166</xdr:rowOff>
    </xdr:from>
    <xdr:ext cx="599010" cy="259045"/>
    <xdr:sp macro="" textlink="">
      <xdr:nvSpPr>
        <xdr:cNvPr id="407" name="テキスト ボックス 406"/>
        <xdr:cNvSpPr txBox="1"/>
      </xdr:nvSpPr>
      <xdr:spPr>
        <a:xfrm>
          <a:off x="9339794" y="1300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44450</xdr:rowOff>
    </xdr:from>
    <xdr:to>
      <xdr:col>15</xdr:col>
      <xdr:colOff>180975</xdr:colOff>
      <xdr:row>99</xdr:row>
      <xdr:rowOff>44450</xdr:rowOff>
    </xdr:to>
    <xdr:cxnSp macro="">
      <xdr:nvCxnSpPr>
        <xdr:cNvPr id="436" name="直線コネクタ 435"/>
        <xdr:cNvCxnSpPr/>
      </xdr:nvCxnSpPr>
      <xdr:spPr>
        <a:xfrm>
          <a:off x="9639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46" name="円/楕円 445"/>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80027</xdr:rowOff>
    </xdr:from>
    <xdr:ext cx="249299" cy="259045"/>
    <xdr:sp macro="" textlink="">
      <xdr:nvSpPr>
        <xdr:cNvPr id="447"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48" name="円/楕円 447"/>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49" name="テキスト ボックス 448"/>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22695</xdr:rowOff>
    </xdr:from>
    <xdr:to>
      <xdr:col>23</xdr:col>
      <xdr:colOff>517525</xdr:colOff>
      <xdr:row>39</xdr:row>
      <xdr:rowOff>42918</xdr:rowOff>
    </xdr:to>
    <xdr:cxnSp macro="">
      <xdr:nvCxnSpPr>
        <xdr:cNvPr id="478" name="直線コネクタ 477"/>
        <xdr:cNvCxnSpPr/>
      </xdr:nvCxnSpPr>
      <xdr:spPr>
        <a:xfrm>
          <a:off x="15481300" y="6709245"/>
          <a:ext cx="83820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22695</xdr:rowOff>
    </xdr:from>
    <xdr:to>
      <xdr:col>22</xdr:col>
      <xdr:colOff>365125</xdr:colOff>
      <xdr:row>39</xdr:row>
      <xdr:rowOff>41844</xdr:rowOff>
    </xdr:to>
    <xdr:cxnSp macro="">
      <xdr:nvCxnSpPr>
        <xdr:cNvPr id="481" name="直線コネクタ 480"/>
        <xdr:cNvCxnSpPr/>
      </xdr:nvCxnSpPr>
      <xdr:spPr>
        <a:xfrm flipV="1">
          <a:off x="14592300" y="6709245"/>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41844</xdr:rowOff>
    </xdr:from>
    <xdr:to>
      <xdr:col>21</xdr:col>
      <xdr:colOff>161925</xdr:colOff>
      <xdr:row>39</xdr:row>
      <xdr:rowOff>44450</xdr:rowOff>
    </xdr:to>
    <xdr:cxnSp macro="">
      <xdr:nvCxnSpPr>
        <xdr:cNvPr id="484" name="直線コネクタ 483"/>
        <xdr:cNvCxnSpPr/>
      </xdr:nvCxnSpPr>
      <xdr:spPr>
        <a:xfrm flipV="1">
          <a:off x="13703300" y="67283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159931</xdr:rowOff>
    </xdr:from>
    <xdr:to>
      <xdr:col>19</xdr:col>
      <xdr:colOff>644525</xdr:colOff>
      <xdr:row>39</xdr:row>
      <xdr:rowOff>44450</xdr:rowOff>
    </xdr:to>
    <xdr:cxnSp macro="">
      <xdr:nvCxnSpPr>
        <xdr:cNvPr id="487" name="直線コネクタ 486"/>
        <xdr:cNvCxnSpPr/>
      </xdr:nvCxnSpPr>
      <xdr:spPr>
        <a:xfrm>
          <a:off x="12814300" y="6675031"/>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163568</xdr:rowOff>
    </xdr:from>
    <xdr:to>
      <xdr:col>23</xdr:col>
      <xdr:colOff>568325</xdr:colOff>
      <xdr:row>39</xdr:row>
      <xdr:rowOff>93718</xdr:rowOff>
    </xdr:to>
    <xdr:sp macro="" textlink="">
      <xdr:nvSpPr>
        <xdr:cNvPr id="497" name="円/楕円 496"/>
        <xdr:cNvSpPr/>
      </xdr:nvSpPr>
      <xdr:spPr>
        <a:xfrm>
          <a:off x="16268700" y="66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97448</xdr:rowOff>
    </xdr:from>
    <xdr:ext cx="378565" cy="259045"/>
    <xdr:sp macro="" textlink="">
      <xdr:nvSpPr>
        <xdr:cNvPr id="498" name="災害復旧事業費該当値テキスト"/>
        <xdr:cNvSpPr txBox="1"/>
      </xdr:nvSpPr>
      <xdr:spPr>
        <a:xfrm>
          <a:off x="16370300" y="6612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143345</xdr:rowOff>
    </xdr:from>
    <xdr:to>
      <xdr:col>22</xdr:col>
      <xdr:colOff>415925</xdr:colOff>
      <xdr:row>39</xdr:row>
      <xdr:rowOff>73495</xdr:rowOff>
    </xdr:to>
    <xdr:sp macro="" textlink="">
      <xdr:nvSpPr>
        <xdr:cNvPr id="499" name="円/楕円 498"/>
        <xdr:cNvSpPr/>
      </xdr:nvSpPr>
      <xdr:spPr>
        <a:xfrm>
          <a:off x="15430500" y="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64622</xdr:rowOff>
    </xdr:from>
    <xdr:ext cx="469744" cy="259045"/>
    <xdr:sp macro="" textlink="">
      <xdr:nvSpPr>
        <xdr:cNvPr id="500" name="テキスト ボックス 499"/>
        <xdr:cNvSpPr txBox="1"/>
      </xdr:nvSpPr>
      <xdr:spPr>
        <a:xfrm>
          <a:off x="15246427" y="67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162494</xdr:rowOff>
    </xdr:from>
    <xdr:to>
      <xdr:col>21</xdr:col>
      <xdr:colOff>212725</xdr:colOff>
      <xdr:row>39</xdr:row>
      <xdr:rowOff>92644</xdr:rowOff>
    </xdr:to>
    <xdr:sp macro="" textlink="">
      <xdr:nvSpPr>
        <xdr:cNvPr id="501" name="円/楕円 500"/>
        <xdr:cNvSpPr/>
      </xdr:nvSpPr>
      <xdr:spPr>
        <a:xfrm>
          <a:off x="14541500" y="66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83771</xdr:rowOff>
    </xdr:from>
    <xdr:ext cx="378565" cy="259045"/>
    <xdr:sp macro="" textlink="">
      <xdr:nvSpPr>
        <xdr:cNvPr id="502" name="テキスト ボックス 501"/>
        <xdr:cNvSpPr txBox="1"/>
      </xdr:nvSpPr>
      <xdr:spPr>
        <a:xfrm>
          <a:off x="14403017" y="677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109131</xdr:rowOff>
    </xdr:from>
    <xdr:to>
      <xdr:col>18</xdr:col>
      <xdr:colOff>492125</xdr:colOff>
      <xdr:row>39</xdr:row>
      <xdr:rowOff>39281</xdr:rowOff>
    </xdr:to>
    <xdr:sp macro="" textlink="">
      <xdr:nvSpPr>
        <xdr:cNvPr id="505" name="円/楕円 504"/>
        <xdr:cNvSpPr/>
      </xdr:nvSpPr>
      <xdr:spPr>
        <a:xfrm>
          <a:off x="12763500" y="6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30408</xdr:rowOff>
    </xdr:from>
    <xdr:ext cx="534377" cy="259045"/>
    <xdr:sp macro="" textlink="">
      <xdr:nvSpPr>
        <xdr:cNvPr id="506" name="テキスト ボックス 505"/>
        <xdr:cNvSpPr txBox="1"/>
      </xdr:nvSpPr>
      <xdr:spPr>
        <a:xfrm>
          <a:off x="12547111" y="67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21205</xdr:rowOff>
    </xdr:from>
    <xdr:to>
      <xdr:col>23</xdr:col>
      <xdr:colOff>517525</xdr:colOff>
      <xdr:row>76</xdr:row>
      <xdr:rowOff>89574</xdr:rowOff>
    </xdr:to>
    <xdr:cxnSp macro="">
      <xdr:nvCxnSpPr>
        <xdr:cNvPr id="590" name="直線コネクタ 589"/>
        <xdr:cNvCxnSpPr/>
      </xdr:nvCxnSpPr>
      <xdr:spPr>
        <a:xfrm flipV="1">
          <a:off x="15481300" y="13051405"/>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89574</xdr:rowOff>
    </xdr:from>
    <xdr:to>
      <xdr:col>22</xdr:col>
      <xdr:colOff>365125</xdr:colOff>
      <xdr:row>76</xdr:row>
      <xdr:rowOff>96824</xdr:rowOff>
    </xdr:to>
    <xdr:cxnSp macro="">
      <xdr:nvCxnSpPr>
        <xdr:cNvPr id="593" name="直線コネクタ 592"/>
        <xdr:cNvCxnSpPr/>
      </xdr:nvCxnSpPr>
      <xdr:spPr>
        <a:xfrm flipV="1">
          <a:off x="14592300" y="13119774"/>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35101</xdr:rowOff>
    </xdr:from>
    <xdr:ext cx="599010" cy="259045"/>
    <xdr:sp macro="" textlink="">
      <xdr:nvSpPr>
        <xdr:cNvPr id="595" name="テキスト ボックス 594"/>
        <xdr:cNvSpPr txBox="1"/>
      </xdr:nvSpPr>
      <xdr:spPr>
        <a:xfrm>
          <a:off x="15181794" y="1323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65898</xdr:rowOff>
    </xdr:from>
    <xdr:to>
      <xdr:col>21</xdr:col>
      <xdr:colOff>161925</xdr:colOff>
      <xdr:row>76</xdr:row>
      <xdr:rowOff>96824</xdr:rowOff>
    </xdr:to>
    <xdr:cxnSp macro="">
      <xdr:nvCxnSpPr>
        <xdr:cNvPr id="596" name="直線コネクタ 595"/>
        <xdr:cNvCxnSpPr/>
      </xdr:nvCxnSpPr>
      <xdr:spPr>
        <a:xfrm>
          <a:off x="13703300" y="13096098"/>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31985</xdr:rowOff>
    </xdr:from>
    <xdr:ext cx="599010" cy="259045"/>
    <xdr:sp macro="" textlink="">
      <xdr:nvSpPr>
        <xdr:cNvPr id="598" name="テキスト ボックス 597"/>
        <xdr:cNvSpPr txBox="1"/>
      </xdr:nvSpPr>
      <xdr:spPr>
        <a:xfrm>
          <a:off x="14292794" y="132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164960</xdr:rowOff>
    </xdr:from>
    <xdr:to>
      <xdr:col>19</xdr:col>
      <xdr:colOff>644525</xdr:colOff>
      <xdr:row>76</xdr:row>
      <xdr:rowOff>65898</xdr:rowOff>
    </xdr:to>
    <xdr:cxnSp macro="">
      <xdr:nvCxnSpPr>
        <xdr:cNvPr id="599" name="直線コネクタ 598"/>
        <xdr:cNvCxnSpPr/>
      </xdr:nvCxnSpPr>
      <xdr:spPr>
        <a:xfrm>
          <a:off x="12814300" y="13023710"/>
          <a:ext cx="889000" cy="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15967</xdr:rowOff>
    </xdr:from>
    <xdr:ext cx="599010" cy="259045"/>
    <xdr:sp macro="" textlink="">
      <xdr:nvSpPr>
        <xdr:cNvPr id="601" name="テキスト ボックス 600"/>
        <xdr:cNvSpPr txBox="1"/>
      </xdr:nvSpPr>
      <xdr:spPr>
        <a:xfrm>
          <a:off x="13403794" y="132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6915</xdr:rowOff>
    </xdr:from>
    <xdr:ext cx="599010" cy="259045"/>
    <xdr:sp macro="" textlink="">
      <xdr:nvSpPr>
        <xdr:cNvPr id="603" name="テキスト ボックス 602"/>
        <xdr:cNvSpPr txBox="1"/>
      </xdr:nvSpPr>
      <xdr:spPr>
        <a:xfrm>
          <a:off x="12514794" y="1320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141855</xdr:rowOff>
    </xdr:from>
    <xdr:to>
      <xdr:col>23</xdr:col>
      <xdr:colOff>568325</xdr:colOff>
      <xdr:row>76</xdr:row>
      <xdr:rowOff>72005</xdr:rowOff>
    </xdr:to>
    <xdr:sp macro="" textlink="">
      <xdr:nvSpPr>
        <xdr:cNvPr id="609" name="円/楕円 608"/>
        <xdr:cNvSpPr/>
      </xdr:nvSpPr>
      <xdr:spPr>
        <a:xfrm>
          <a:off x="16268700" y="13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164732</xdr:rowOff>
    </xdr:from>
    <xdr:ext cx="599010" cy="259045"/>
    <xdr:sp macro="" textlink="">
      <xdr:nvSpPr>
        <xdr:cNvPr id="610" name="公債費該当値テキスト"/>
        <xdr:cNvSpPr txBox="1"/>
      </xdr:nvSpPr>
      <xdr:spPr>
        <a:xfrm>
          <a:off x="16370300" y="1285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38774</xdr:rowOff>
    </xdr:from>
    <xdr:to>
      <xdr:col>22</xdr:col>
      <xdr:colOff>415925</xdr:colOff>
      <xdr:row>76</xdr:row>
      <xdr:rowOff>140374</xdr:rowOff>
    </xdr:to>
    <xdr:sp macro="" textlink="">
      <xdr:nvSpPr>
        <xdr:cNvPr id="611" name="円/楕円 610"/>
        <xdr:cNvSpPr/>
      </xdr:nvSpPr>
      <xdr:spPr>
        <a:xfrm>
          <a:off x="15430500" y="130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156902</xdr:rowOff>
    </xdr:from>
    <xdr:ext cx="599010" cy="259045"/>
    <xdr:sp macro="" textlink="">
      <xdr:nvSpPr>
        <xdr:cNvPr id="612" name="テキスト ボックス 611"/>
        <xdr:cNvSpPr txBox="1"/>
      </xdr:nvSpPr>
      <xdr:spPr>
        <a:xfrm>
          <a:off x="15181794" y="1284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46024</xdr:rowOff>
    </xdr:from>
    <xdr:to>
      <xdr:col>21</xdr:col>
      <xdr:colOff>212725</xdr:colOff>
      <xdr:row>76</xdr:row>
      <xdr:rowOff>147624</xdr:rowOff>
    </xdr:to>
    <xdr:sp macro="" textlink="">
      <xdr:nvSpPr>
        <xdr:cNvPr id="613" name="円/楕円 612"/>
        <xdr:cNvSpPr/>
      </xdr:nvSpPr>
      <xdr:spPr>
        <a:xfrm>
          <a:off x="14541500" y="130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164151</xdr:rowOff>
    </xdr:from>
    <xdr:ext cx="599010" cy="259045"/>
    <xdr:sp macro="" textlink="">
      <xdr:nvSpPr>
        <xdr:cNvPr id="614" name="テキスト ボックス 613"/>
        <xdr:cNvSpPr txBox="1"/>
      </xdr:nvSpPr>
      <xdr:spPr>
        <a:xfrm>
          <a:off x="14292794" y="1285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15098</xdr:rowOff>
    </xdr:from>
    <xdr:to>
      <xdr:col>20</xdr:col>
      <xdr:colOff>9525</xdr:colOff>
      <xdr:row>76</xdr:row>
      <xdr:rowOff>116698</xdr:rowOff>
    </xdr:to>
    <xdr:sp macro="" textlink="">
      <xdr:nvSpPr>
        <xdr:cNvPr id="615" name="円/楕円 614"/>
        <xdr:cNvSpPr/>
      </xdr:nvSpPr>
      <xdr:spPr>
        <a:xfrm>
          <a:off x="13652500" y="130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133226</xdr:rowOff>
    </xdr:from>
    <xdr:ext cx="599010" cy="259045"/>
    <xdr:sp macro="" textlink="">
      <xdr:nvSpPr>
        <xdr:cNvPr id="616" name="テキスト ボックス 615"/>
        <xdr:cNvSpPr txBox="1"/>
      </xdr:nvSpPr>
      <xdr:spPr>
        <a:xfrm>
          <a:off x="13403794" y="1282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114160</xdr:rowOff>
    </xdr:from>
    <xdr:to>
      <xdr:col>18</xdr:col>
      <xdr:colOff>492125</xdr:colOff>
      <xdr:row>76</xdr:row>
      <xdr:rowOff>44310</xdr:rowOff>
    </xdr:to>
    <xdr:sp macro="" textlink="">
      <xdr:nvSpPr>
        <xdr:cNvPr id="617" name="円/楕円 616"/>
        <xdr:cNvSpPr/>
      </xdr:nvSpPr>
      <xdr:spPr>
        <a:xfrm>
          <a:off x="12763500" y="12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60837</xdr:rowOff>
    </xdr:from>
    <xdr:ext cx="599010" cy="259045"/>
    <xdr:sp macro="" textlink="">
      <xdr:nvSpPr>
        <xdr:cNvPr id="618" name="テキスト ボックス 617"/>
        <xdr:cNvSpPr txBox="1"/>
      </xdr:nvSpPr>
      <xdr:spPr>
        <a:xfrm>
          <a:off x="12514794" y="1274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94478</xdr:rowOff>
    </xdr:from>
    <xdr:to>
      <xdr:col>23</xdr:col>
      <xdr:colOff>517525</xdr:colOff>
      <xdr:row>97</xdr:row>
      <xdr:rowOff>18059</xdr:rowOff>
    </xdr:to>
    <xdr:cxnSp macro="">
      <xdr:nvCxnSpPr>
        <xdr:cNvPr id="645" name="直線コネクタ 644"/>
        <xdr:cNvCxnSpPr/>
      </xdr:nvCxnSpPr>
      <xdr:spPr>
        <a:xfrm>
          <a:off x="15481300" y="16553678"/>
          <a:ext cx="838200" cy="9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94478</xdr:rowOff>
    </xdr:from>
    <xdr:to>
      <xdr:col>22</xdr:col>
      <xdr:colOff>365125</xdr:colOff>
      <xdr:row>97</xdr:row>
      <xdr:rowOff>71207</xdr:rowOff>
    </xdr:to>
    <xdr:cxnSp macro="">
      <xdr:nvCxnSpPr>
        <xdr:cNvPr id="648" name="直線コネクタ 647"/>
        <xdr:cNvCxnSpPr/>
      </xdr:nvCxnSpPr>
      <xdr:spPr>
        <a:xfrm flipV="1">
          <a:off x="14592300" y="16553678"/>
          <a:ext cx="889000" cy="1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48139</xdr:rowOff>
    </xdr:from>
    <xdr:ext cx="534377" cy="259045"/>
    <xdr:sp macro="" textlink="">
      <xdr:nvSpPr>
        <xdr:cNvPr id="650" name="テキスト ボックス 649"/>
        <xdr:cNvSpPr txBox="1"/>
      </xdr:nvSpPr>
      <xdr:spPr>
        <a:xfrm>
          <a:off x="15214111" y="168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50578</xdr:rowOff>
    </xdr:from>
    <xdr:to>
      <xdr:col>21</xdr:col>
      <xdr:colOff>161925</xdr:colOff>
      <xdr:row>97</xdr:row>
      <xdr:rowOff>71207</xdr:rowOff>
    </xdr:to>
    <xdr:cxnSp macro="">
      <xdr:nvCxnSpPr>
        <xdr:cNvPr id="651" name="直線コネクタ 650"/>
        <xdr:cNvCxnSpPr/>
      </xdr:nvCxnSpPr>
      <xdr:spPr>
        <a:xfrm>
          <a:off x="13703300" y="16681228"/>
          <a:ext cx="8890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126258</xdr:rowOff>
    </xdr:from>
    <xdr:ext cx="534377" cy="259045"/>
    <xdr:sp macro="" textlink="">
      <xdr:nvSpPr>
        <xdr:cNvPr id="653" name="テキスト ボックス 652"/>
        <xdr:cNvSpPr txBox="1"/>
      </xdr:nvSpPr>
      <xdr:spPr>
        <a:xfrm>
          <a:off x="14325111" y="167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50578</xdr:rowOff>
    </xdr:from>
    <xdr:to>
      <xdr:col>19</xdr:col>
      <xdr:colOff>644525</xdr:colOff>
      <xdr:row>97</xdr:row>
      <xdr:rowOff>92165</xdr:rowOff>
    </xdr:to>
    <xdr:cxnSp macro="">
      <xdr:nvCxnSpPr>
        <xdr:cNvPr id="654" name="直線コネクタ 653"/>
        <xdr:cNvCxnSpPr/>
      </xdr:nvCxnSpPr>
      <xdr:spPr>
        <a:xfrm flipV="1">
          <a:off x="12814300" y="16681228"/>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95161</xdr:rowOff>
    </xdr:from>
    <xdr:ext cx="599010" cy="259045"/>
    <xdr:sp macro="" textlink="">
      <xdr:nvSpPr>
        <xdr:cNvPr id="656" name="テキスト ボックス 655"/>
        <xdr:cNvSpPr txBox="1"/>
      </xdr:nvSpPr>
      <xdr:spPr>
        <a:xfrm>
          <a:off x="13403794" y="167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135103</xdr:rowOff>
    </xdr:from>
    <xdr:ext cx="534377" cy="259045"/>
    <xdr:sp macro="" textlink="">
      <xdr:nvSpPr>
        <xdr:cNvPr id="658" name="テキスト ボックス 657"/>
        <xdr:cNvSpPr txBox="1"/>
      </xdr:nvSpPr>
      <xdr:spPr>
        <a:xfrm>
          <a:off x="12547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138709</xdr:rowOff>
    </xdr:from>
    <xdr:to>
      <xdr:col>23</xdr:col>
      <xdr:colOff>568325</xdr:colOff>
      <xdr:row>97</xdr:row>
      <xdr:rowOff>68859</xdr:rowOff>
    </xdr:to>
    <xdr:sp macro="" textlink="">
      <xdr:nvSpPr>
        <xdr:cNvPr id="664" name="円/楕円 663"/>
        <xdr:cNvSpPr/>
      </xdr:nvSpPr>
      <xdr:spPr>
        <a:xfrm>
          <a:off x="16268700" y="165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161586</xdr:rowOff>
    </xdr:from>
    <xdr:ext cx="599010" cy="259045"/>
    <xdr:sp macro="" textlink="">
      <xdr:nvSpPr>
        <xdr:cNvPr id="665" name="積立金該当値テキスト"/>
        <xdr:cNvSpPr txBox="1"/>
      </xdr:nvSpPr>
      <xdr:spPr>
        <a:xfrm>
          <a:off x="16370300" y="1644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43678</xdr:rowOff>
    </xdr:from>
    <xdr:to>
      <xdr:col>22</xdr:col>
      <xdr:colOff>415925</xdr:colOff>
      <xdr:row>96</xdr:row>
      <xdr:rowOff>145278</xdr:rowOff>
    </xdr:to>
    <xdr:sp macro="" textlink="">
      <xdr:nvSpPr>
        <xdr:cNvPr id="666" name="円/楕円 665"/>
        <xdr:cNvSpPr/>
      </xdr:nvSpPr>
      <xdr:spPr>
        <a:xfrm>
          <a:off x="15430500" y="1650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161805</xdr:rowOff>
    </xdr:from>
    <xdr:ext cx="599010" cy="259045"/>
    <xdr:sp macro="" textlink="">
      <xdr:nvSpPr>
        <xdr:cNvPr id="667" name="テキスト ボックス 666"/>
        <xdr:cNvSpPr txBox="1"/>
      </xdr:nvSpPr>
      <xdr:spPr>
        <a:xfrm>
          <a:off x="15181794" y="1627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20407</xdr:rowOff>
    </xdr:from>
    <xdr:to>
      <xdr:col>21</xdr:col>
      <xdr:colOff>212725</xdr:colOff>
      <xdr:row>97</xdr:row>
      <xdr:rowOff>122007</xdr:rowOff>
    </xdr:to>
    <xdr:sp macro="" textlink="">
      <xdr:nvSpPr>
        <xdr:cNvPr id="668" name="円/楕円 667"/>
        <xdr:cNvSpPr/>
      </xdr:nvSpPr>
      <xdr:spPr>
        <a:xfrm>
          <a:off x="14541500" y="166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138534</xdr:rowOff>
    </xdr:from>
    <xdr:ext cx="599010" cy="259045"/>
    <xdr:sp macro="" textlink="">
      <xdr:nvSpPr>
        <xdr:cNvPr id="669" name="テキスト ボックス 668"/>
        <xdr:cNvSpPr txBox="1"/>
      </xdr:nvSpPr>
      <xdr:spPr>
        <a:xfrm>
          <a:off x="14292794" y="164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171228</xdr:rowOff>
    </xdr:from>
    <xdr:to>
      <xdr:col>20</xdr:col>
      <xdr:colOff>9525</xdr:colOff>
      <xdr:row>97</xdr:row>
      <xdr:rowOff>101378</xdr:rowOff>
    </xdr:to>
    <xdr:sp macro="" textlink="">
      <xdr:nvSpPr>
        <xdr:cNvPr id="670" name="円/楕円 669"/>
        <xdr:cNvSpPr/>
      </xdr:nvSpPr>
      <xdr:spPr>
        <a:xfrm>
          <a:off x="13652500" y="166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117905</xdr:rowOff>
    </xdr:from>
    <xdr:ext cx="599010" cy="259045"/>
    <xdr:sp macro="" textlink="">
      <xdr:nvSpPr>
        <xdr:cNvPr id="671" name="テキスト ボックス 670"/>
        <xdr:cNvSpPr txBox="1"/>
      </xdr:nvSpPr>
      <xdr:spPr>
        <a:xfrm>
          <a:off x="13403794" y="1640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41365</xdr:rowOff>
    </xdr:from>
    <xdr:to>
      <xdr:col>18</xdr:col>
      <xdr:colOff>492125</xdr:colOff>
      <xdr:row>97</xdr:row>
      <xdr:rowOff>142965</xdr:rowOff>
    </xdr:to>
    <xdr:sp macro="" textlink="">
      <xdr:nvSpPr>
        <xdr:cNvPr id="672" name="円/楕円 671"/>
        <xdr:cNvSpPr/>
      </xdr:nvSpPr>
      <xdr:spPr>
        <a:xfrm>
          <a:off x="12763500" y="166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159492</xdr:rowOff>
    </xdr:from>
    <xdr:ext cx="534377" cy="259045"/>
    <xdr:sp macro="" textlink="">
      <xdr:nvSpPr>
        <xdr:cNvPr id="673" name="テキスト ボックス 672"/>
        <xdr:cNvSpPr txBox="1"/>
      </xdr:nvSpPr>
      <xdr:spPr>
        <a:xfrm>
          <a:off x="12547111" y="164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87808</xdr:rowOff>
    </xdr:from>
    <xdr:to>
      <xdr:col>29</xdr:col>
      <xdr:colOff>517525</xdr:colOff>
      <xdr:row>39</xdr:row>
      <xdr:rowOff>44450</xdr:rowOff>
    </xdr:to>
    <xdr:cxnSp macro="">
      <xdr:nvCxnSpPr>
        <xdr:cNvPr id="708" name="直線コネクタ 707"/>
        <xdr:cNvCxnSpPr/>
      </xdr:nvCxnSpPr>
      <xdr:spPr>
        <a:xfrm>
          <a:off x="19545300" y="6260008"/>
          <a:ext cx="889000" cy="4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87808</xdr:rowOff>
    </xdr:from>
    <xdr:to>
      <xdr:col>28</xdr:col>
      <xdr:colOff>314325</xdr:colOff>
      <xdr:row>39</xdr:row>
      <xdr:rowOff>44450</xdr:rowOff>
    </xdr:to>
    <xdr:cxnSp macro="">
      <xdr:nvCxnSpPr>
        <xdr:cNvPr id="711" name="直線コネクタ 710"/>
        <xdr:cNvCxnSpPr/>
      </xdr:nvCxnSpPr>
      <xdr:spPr>
        <a:xfrm flipV="1">
          <a:off x="18656300" y="6260008"/>
          <a:ext cx="889000" cy="4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13" name="テキスト ボックス 712"/>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37008</xdr:rowOff>
    </xdr:from>
    <xdr:to>
      <xdr:col>28</xdr:col>
      <xdr:colOff>365125</xdr:colOff>
      <xdr:row>36</xdr:row>
      <xdr:rowOff>138608</xdr:rowOff>
    </xdr:to>
    <xdr:sp macro="" textlink="">
      <xdr:nvSpPr>
        <xdr:cNvPr id="727" name="円/楕円 726"/>
        <xdr:cNvSpPr/>
      </xdr:nvSpPr>
      <xdr:spPr>
        <a:xfrm>
          <a:off x="19494500" y="62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155135</xdr:rowOff>
    </xdr:from>
    <xdr:ext cx="534377" cy="259045"/>
    <xdr:sp macro="" textlink="">
      <xdr:nvSpPr>
        <xdr:cNvPr id="728" name="テキスト ボックス 727"/>
        <xdr:cNvSpPr txBox="1"/>
      </xdr:nvSpPr>
      <xdr:spPr>
        <a:xfrm>
          <a:off x="19278111" y="59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97935</xdr:rowOff>
    </xdr:from>
    <xdr:to>
      <xdr:col>32</xdr:col>
      <xdr:colOff>187325</xdr:colOff>
      <xdr:row>77</xdr:row>
      <xdr:rowOff>27724</xdr:rowOff>
    </xdr:to>
    <xdr:cxnSp macro="">
      <xdr:nvCxnSpPr>
        <xdr:cNvPr id="816" name="直線コネクタ 815"/>
        <xdr:cNvCxnSpPr/>
      </xdr:nvCxnSpPr>
      <xdr:spPr>
        <a:xfrm flipV="1">
          <a:off x="21323300" y="13128135"/>
          <a:ext cx="838200" cy="10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7485</xdr:rowOff>
    </xdr:from>
    <xdr:to>
      <xdr:col>31</xdr:col>
      <xdr:colOff>34925</xdr:colOff>
      <xdr:row>77</xdr:row>
      <xdr:rowOff>27724</xdr:rowOff>
    </xdr:to>
    <xdr:cxnSp macro="">
      <xdr:nvCxnSpPr>
        <xdr:cNvPr id="819" name="直線コネクタ 818"/>
        <xdr:cNvCxnSpPr/>
      </xdr:nvCxnSpPr>
      <xdr:spPr>
        <a:xfrm>
          <a:off x="20434300" y="13209135"/>
          <a:ext cx="889000" cy="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127809</xdr:rowOff>
    </xdr:from>
    <xdr:to>
      <xdr:col>29</xdr:col>
      <xdr:colOff>517525</xdr:colOff>
      <xdr:row>77</xdr:row>
      <xdr:rowOff>7485</xdr:rowOff>
    </xdr:to>
    <xdr:cxnSp macro="">
      <xdr:nvCxnSpPr>
        <xdr:cNvPr id="822" name="直線コネクタ 821"/>
        <xdr:cNvCxnSpPr/>
      </xdr:nvCxnSpPr>
      <xdr:spPr>
        <a:xfrm>
          <a:off x="19545300" y="13158009"/>
          <a:ext cx="889000" cy="5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68814</xdr:rowOff>
    </xdr:from>
    <xdr:to>
      <xdr:col>28</xdr:col>
      <xdr:colOff>314325</xdr:colOff>
      <xdr:row>76</xdr:row>
      <xdr:rowOff>127809</xdr:rowOff>
    </xdr:to>
    <xdr:cxnSp macro="">
      <xdr:nvCxnSpPr>
        <xdr:cNvPr id="825" name="直線コネクタ 824"/>
        <xdr:cNvCxnSpPr/>
      </xdr:nvCxnSpPr>
      <xdr:spPr>
        <a:xfrm>
          <a:off x="18656300" y="13099014"/>
          <a:ext cx="889000" cy="5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29" name="テキスト ボックス 828"/>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47135</xdr:rowOff>
    </xdr:from>
    <xdr:to>
      <xdr:col>32</xdr:col>
      <xdr:colOff>238125</xdr:colOff>
      <xdr:row>76</xdr:row>
      <xdr:rowOff>148735</xdr:rowOff>
    </xdr:to>
    <xdr:sp macro="" textlink="">
      <xdr:nvSpPr>
        <xdr:cNvPr id="835" name="円/楕円 834"/>
        <xdr:cNvSpPr/>
      </xdr:nvSpPr>
      <xdr:spPr>
        <a:xfrm>
          <a:off x="22110700" y="130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70012</xdr:rowOff>
    </xdr:from>
    <xdr:ext cx="599010" cy="259045"/>
    <xdr:sp macro="" textlink="">
      <xdr:nvSpPr>
        <xdr:cNvPr id="836" name="繰出金該当値テキスト"/>
        <xdr:cNvSpPr txBox="1"/>
      </xdr:nvSpPr>
      <xdr:spPr>
        <a:xfrm>
          <a:off x="22212300" y="1292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148374</xdr:rowOff>
    </xdr:from>
    <xdr:to>
      <xdr:col>31</xdr:col>
      <xdr:colOff>85725</xdr:colOff>
      <xdr:row>77</xdr:row>
      <xdr:rowOff>78524</xdr:rowOff>
    </xdr:to>
    <xdr:sp macro="" textlink="">
      <xdr:nvSpPr>
        <xdr:cNvPr id="837" name="円/楕円 836"/>
        <xdr:cNvSpPr/>
      </xdr:nvSpPr>
      <xdr:spPr>
        <a:xfrm>
          <a:off x="21272500" y="131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69651</xdr:rowOff>
    </xdr:from>
    <xdr:ext cx="534377" cy="259045"/>
    <xdr:sp macro="" textlink="">
      <xdr:nvSpPr>
        <xdr:cNvPr id="838" name="テキスト ボックス 837"/>
        <xdr:cNvSpPr txBox="1"/>
      </xdr:nvSpPr>
      <xdr:spPr>
        <a:xfrm>
          <a:off x="21056111" y="132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128135</xdr:rowOff>
    </xdr:from>
    <xdr:to>
      <xdr:col>29</xdr:col>
      <xdr:colOff>568325</xdr:colOff>
      <xdr:row>77</xdr:row>
      <xdr:rowOff>58285</xdr:rowOff>
    </xdr:to>
    <xdr:sp macro="" textlink="">
      <xdr:nvSpPr>
        <xdr:cNvPr id="839" name="円/楕円 838"/>
        <xdr:cNvSpPr/>
      </xdr:nvSpPr>
      <xdr:spPr>
        <a:xfrm>
          <a:off x="20383500" y="131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49412</xdr:rowOff>
    </xdr:from>
    <xdr:ext cx="534377" cy="259045"/>
    <xdr:sp macro="" textlink="">
      <xdr:nvSpPr>
        <xdr:cNvPr id="840" name="テキスト ボックス 839"/>
        <xdr:cNvSpPr txBox="1"/>
      </xdr:nvSpPr>
      <xdr:spPr>
        <a:xfrm>
          <a:off x="20167111" y="1325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77009</xdr:rowOff>
    </xdr:from>
    <xdr:to>
      <xdr:col>28</xdr:col>
      <xdr:colOff>365125</xdr:colOff>
      <xdr:row>77</xdr:row>
      <xdr:rowOff>7159</xdr:rowOff>
    </xdr:to>
    <xdr:sp macro="" textlink="">
      <xdr:nvSpPr>
        <xdr:cNvPr id="841" name="円/楕円 840"/>
        <xdr:cNvSpPr/>
      </xdr:nvSpPr>
      <xdr:spPr>
        <a:xfrm>
          <a:off x="19494500" y="131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169736</xdr:rowOff>
    </xdr:from>
    <xdr:ext cx="599010" cy="259045"/>
    <xdr:sp macro="" textlink="">
      <xdr:nvSpPr>
        <xdr:cNvPr id="842" name="テキスト ボックス 841"/>
        <xdr:cNvSpPr txBox="1"/>
      </xdr:nvSpPr>
      <xdr:spPr>
        <a:xfrm>
          <a:off x="19245794" y="1319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18014</xdr:rowOff>
    </xdr:from>
    <xdr:to>
      <xdr:col>27</xdr:col>
      <xdr:colOff>161925</xdr:colOff>
      <xdr:row>76</xdr:row>
      <xdr:rowOff>119614</xdr:rowOff>
    </xdr:to>
    <xdr:sp macro="" textlink="">
      <xdr:nvSpPr>
        <xdr:cNvPr id="843" name="円/楕円 842"/>
        <xdr:cNvSpPr/>
      </xdr:nvSpPr>
      <xdr:spPr>
        <a:xfrm>
          <a:off x="18605500" y="130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136142</xdr:rowOff>
    </xdr:from>
    <xdr:ext cx="599010" cy="259045"/>
    <xdr:sp macro="" textlink="">
      <xdr:nvSpPr>
        <xdr:cNvPr id="844" name="テキスト ボックス 843"/>
        <xdr:cNvSpPr txBox="1"/>
      </xdr:nvSpPr>
      <xdr:spPr>
        <a:xfrm>
          <a:off x="18356794" y="1282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西粟倉村では、現在百年の森林構想に基づき、各種政策を実行している。そのため、人件費・物件費・普通建設事業費・公債費・繰出金は、類似団体よりも高い状況にある。今後は公債費の抑制に努めながら行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1,519
1,508
57.97
2,330,310
2,152,002
164,909
1,164,922
2,138,428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103189</xdr:rowOff>
    </xdr:from>
    <xdr:to>
      <xdr:col>6</xdr:col>
      <xdr:colOff>511175</xdr:colOff>
      <xdr:row>36</xdr:row>
      <xdr:rowOff>136973</xdr:rowOff>
    </xdr:to>
    <xdr:cxnSp macro="">
      <xdr:nvCxnSpPr>
        <xdr:cNvPr id="62" name="直線コネクタ 61"/>
        <xdr:cNvCxnSpPr/>
      </xdr:nvCxnSpPr>
      <xdr:spPr>
        <a:xfrm flipV="1">
          <a:off x="3797300" y="6275389"/>
          <a:ext cx="8382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136973</xdr:rowOff>
    </xdr:from>
    <xdr:to>
      <xdr:col>5</xdr:col>
      <xdr:colOff>358775</xdr:colOff>
      <xdr:row>36</xdr:row>
      <xdr:rowOff>146248</xdr:rowOff>
    </xdr:to>
    <xdr:cxnSp macro="">
      <xdr:nvCxnSpPr>
        <xdr:cNvPr id="65" name="直線コネクタ 64"/>
        <xdr:cNvCxnSpPr/>
      </xdr:nvCxnSpPr>
      <xdr:spPr>
        <a:xfrm flipV="1">
          <a:off x="2908300" y="630917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117673</xdr:rowOff>
    </xdr:from>
    <xdr:to>
      <xdr:col>4</xdr:col>
      <xdr:colOff>155575</xdr:colOff>
      <xdr:row>36</xdr:row>
      <xdr:rowOff>146248</xdr:rowOff>
    </xdr:to>
    <xdr:cxnSp macro="">
      <xdr:nvCxnSpPr>
        <xdr:cNvPr id="68" name="直線コネクタ 67"/>
        <xdr:cNvCxnSpPr/>
      </xdr:nvCxnSpPr>
      <xdr:spPr>
        <a:xfrm>
          <a:off x="2019300" y="628987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67054</xdr:rowOff>
    </xdr:from>
    <xdr:to>
      <xdr:col>2</xdr:col>
      <xdr:colOff>638175</xdr:colOff>
      <xdr:row>36</xdr:row>
      <xdr:rowOff>117673</xdr:rowOff>
    </xdr:to>
    <xdr:cxnSp macro="">
      <xdr:nvCxnSpPr>
        <xdr:cNvPr id="71" name="直線コネクタ 70"/>
        <xdr:cNvCxnSpPr/>
      </xdr:nvCxnSpPr>
      <xdr:spPr>
        <a:xfrm>
          <a:off x="1130300" y="623925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52389</xdr:rowOff>
    </xdr:from>
    <xdr:to>
      <xdr:col>6</xdr:col>
      <xdr:colOff>561975</xdr:colOff>
      <xdr:row>36</xdr:row>
      <xdr:rowOff>153989</xdr:rowOff>
    </xdr:to>
    <xdr:sp macro="" textlink="">
      <xdr:nvSpPr>
        <xdr:cNvPr id="81" name="円/楕円 80"/>
        <xdr:cNvSpPr/>
      </xdr:nvSpPr>
      <xdr:spPr>
        <a:xfrm>
          <a:off x="4584700" y="62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75266</xdr:rowOff>
    </xdr:from>
    <xdr:ext cx="534377" cy="259045"/>
    <xdr:sp macro="" textlink="">
      <xdr:nvSpPr>
        <xdr:cNvPr id="82" name="議会費該当値テキスト"/>
        <xdr:cNvSpPr txBox="1"/>
      </xdr:nvSpPr>
      <xdr:spPr>
        <a:xfrm>
          <a:off x="4686300" y="60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86173</xdr:rowOff>
    </xdr:from>
    <xdr:to>
      <xdr:col>5</xdr:col>
      <xdr:colOff>409575</xdr:colOff>
      <xdr:row>37</xdr:row>
      <xdr:rowOff>16323</xdr:rowOff>
    </xdr:to>
    <xdr:sp macro="" textlink="">
      <xdr:nvSpPr>
        <xdr:cNvPr id="83" name="円/楕円 82"/>
        <xdr:cNvSpPr/>
      </xdr:nvSpPr>
      <xdr:spPr>
        <a:xfrm>
          <a:off x="3746500" y="62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32850</xdr:rowOff>
    </xdr:from>
    <xdr:ext cx="534377" cy="259045"/>
    <xdr:sp macro="" textlink="">
      <xdr:nvSpPr>
        <xdr:cNvPr id="84" name="テキスト ボックス 83"/>
        <xdr:cNvSpPr txBox="1"/>
      </xdr:nvSpPr>
      <xdr:spPr>
        <a:xfrm>
          <a:off x="3530111" y="60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95448</xdr:rowOff>
    </xdr:from>
    <xdr:to>
      <xdr:col>4</xdr:col>
      <xdr:colOff>206375</xdr:colOff>
      <xdr:row>37</xdr:row>
      <xdr:rowOff>25598</xdr:rowOff>
    </xdr:to>
    <xdr:sp macro="" textlink="">
      <xdr:nvSpPr>
        <xdr:cNvPr id="85" name="円/楕円 84"/>
        <xdr:cNvSpPr/>
      </xdr:nvSpPr>
      <xdr:spPr>
        <a:xfrm>
          <a:off x="2857500" y="62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42125</xdr:rowOff>
    </xdr:from>
    <xdr:ext cx="534377" cy="259045"/>
    <xdr:sp macro="" textlink="">
      <xdr:nvSpPr>
        <xdr:cNvPr id="86" name="テキスト ボックス 85"/>
        <xdr:cNvSpPr txBox="1"/>
      </xdr:nvSpPr>
      <xdr:spPr>
        <a:xfrm>
          <a:off x="2641111" y="60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66873</xdr:rowOff>
    </xdr:from>
    <xdr:to>
      <xdr:col>3</xdr:col>
      <xdr:colOff>3175</xdr:colOff>
      <xdr:row>36</xdr:row>
      <xdr:rowOff>168473</xdr:rowOff>
    </xdr:to>
    <xdr:sp macro="" textlink="">
      <xdr:nvSpPr>
        <xdr:cNvPr id="87" name="円/楕円 86"/>
        <xdr:cNvSpPr/>
      </xdr:nvSpPr>
      <xdr:spPr>
        <a:xfrm>
          <a:off x="1968500" y="62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13550</xdr:rowOff>
    </xdr:from>
    <xdr:ext cx="534377" cy="259045"/>
    <xdr:sp macro="" textlink="">
      <xdr:nvSpPr>
        <xdr:cNvPr id="88" name="テキスト ボックス 87"/>
        <xdr:cNvSpPr txBox="1"/>
      </xdr:nvSpPr>
      <xdr:spPr>
        <a:xfrm>
          <a:off x="1752111" y="6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16254</xdr:rowOff>
    </xdr:from>
    <xdr:to>
      <xdr:col>1</xdr:col>
      <xdr:colOff>485775</xdr:colOff>
      <xdr:row>36</xdr:row>
      <xdr:rowOff>117854</xdr:rowOff>
    </xdr:to>
    <xdr:sp macro="" textlink="">
      <xdr:nvSpPr>
        <xdr:cNvPr id="89" name="円/楕円 88"/>
        <xdr:cNvSpPr/>
      </xdr:nvSpPr>
      <xdr:spPr>
        <a:xfrm>
          <a:off x="1079500" y="61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134381</xdr:rowOff>
    </xdr:from>
    <xdr:ext cx="534377" cy="259045"/>
    <xdr:sp macro="" textlink="">
      <xdr:nvSpPr>
        <xdr:cNvPr id="90" name="テキスト ボックス 89"/>
        <xdr:cNvSpPr txBox="1"/>
      </xdr:nvSpPr>
      <xdr:spPr>
        <a:xfrm>
          <a:off x="863111" y="59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92818</xdr:rowOff>
    </xdr:from>
    <xdr:to>
      <xdr:col>6</xdr:col>
      <xdr:colOff>511175</xdr:colOff>
      <xdr:row>58</xdr:row>
      <xdr:rowOff>99743</xdr:rowOff>
    </xdr:to>
    <xdr:cxnSp macro="">
      <xdr:nvCxnSpPr>
        <xdr:cNvPr id="119" name="直線コネクタ 118"/>
        <xdr:cNvCxnSpPr/>
      </xdr:nvCxnSpPr>
      <xdr:spPr>
        <a:xfrm flipV="1">
          <a:off x="3797300" y="10036918"/>
          <a:ext cx="8382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99743</xdr:rowOff>
    </xdr:from>
    <xdr:to>
      <xdr:col>5</xdr:col>
      <xdr:colOff>358775</xdr:colOff>
      <xdr:row>58</xdr:row>
      <xdr:rowOff>121717</xdr:rowOff>
    </xdr:to>
    <xdr:cxnSp macro="">
      <xdr:nvCxnSpPr>
        <xdr:cNvPr id="122" name="直線コネクタ 121"/>
        <xdr:cNvCxnSpPr/>
      </xdr:nvCxnSpPr>
      <xdr:spPr>
        <a:xfrm flipV="1">
          <a:off x="2908300" y="10043843"/>
          <a:ext cx="889000" cy="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159595</xdr:rowOff>
    </xdr:from>
    <xdr:ext cx="599010" cy="259045"/>
    <xdr:sp macro="" textlink="">
      <xdr:nvSpPr>
        <xdr:cNvPr id="124" name="テキスト ボックス 123"/>
        <xdr:cNvSpPr txBox="1"/>
      </xdr:nvSpPr>
      <xdr:spPr>
        <a:xfrm>
          <a:off x="3497794"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118817</xdr:rowOff>
    </xdr:from>
    <xdr:to>
      <xdr:col>4</xdr:col>
      <xdr:colOff>155575</xdr:colOff>
      <xdr:row>58</xdr:row>
      <xdr:rowOff>121717</xdr:rowOff>
    </xdr:to>
    <xdr:cxnSp macro="">
      <xdr:nvCxnSpPr>
        <xdr:cNvPr id="125" name="直線コネクタ 124"/>
        <xdr:cNvCxnSpPr/>
      </xdr:nvCxnSpPr>
      <xdr:spPr>
        <a:xfrm>
          <a:off x="2019300" y="10062917"/>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118817</xdr:rowOff>
    </xdr:from>
    <xdr:to>
      <xdr:col>2</xdr:col>
      <xdr:colOff>638175</xdr:colOff>
      <xdr:row>58</xdr:row>
      <xdr:rowOff>120962</xdr:rowOff>
    </xdr:to>
    <xdr:cxnSp macro="">
      <xdr:nvCxnSpPr>
        <xdr:cNvPr id="128" name="直線コネクタ 127"/>
        <xdr:cNvCxnSpPr/>
      </xdr:nvCxnSpPr>
      <xdr:spPr>
        <a:xfrm flipV="1">
          <a:off x="1130300" y="10062917"/>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42018</xdr:rowOff>
    </xdr:from>
    <xdr:to>
      <xdr:col>6</xdr:col>
      <xdr:colOff>561975</xdr:colOff>
      <xdr:row>58</xdr:row>
      <xdr:rowOff>143618</xdr:rowOff>
    </xdr:to>
    <xdr:sp macro="" textlink="">
      <xdr:nvSpPr>
        <xdr:cNvPr id="138" name="円/楕円 137"/>
        <xdr:cNvSpPr/>
      </xdr:nvSpPr>
      <xdr:spPr>
        <a:xfrm>
          <a:off x="4584700" y="99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xdr:rowOff>
    </xdr:from>
    <xdr:ext cx="599010" cy="259045"/>
    <xdr:sp macro="" textlink="">
      <xdr:nvSpPr>
        <xdr:cNvPr id="139" name="総務費該当値テキスト"/>
        <xdr:cNvSpPr txBox="1"/>
      </xdr:nvSpPr>
      <xdr:spPr>
        <a:xfrm>
          <a:off x="4686300" y="977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48943</xdr:rowOff>
    </xdr:from>
    <xdr:to>
      <xdr:col>5</xdr:col>
      <xdr:colOff>409575</xdr:colOff>
      <xdr:row>58</xdr:row>
      <xdr:rowOff>150543</xdr:rowOff>
    </xdr:to>
    <xdr:sp macro="" textlink="">
      <xdr:nvSpPr>
        <xdr:cNvPr id="140" name="円/楕円 139"/>
        <xdr:cNvSpPr/>
      </xdr:nvSpPr>
      <xdr:spPr>
        <a:xfrm>
          <a:off x="3746500" y="99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167070</xdr:rowOff>
    </xdr:from>
    <xdr:ext cx="599010" cy="259045"/>
    <xdr:sp macro="" textlink="">
      <xdr:nvSpPr>
        <xdr:cNvPr id="141" name="テキスト ボックス 140"/>
        <xdr:cNvSpPr txBox="1"/>
      </xdr:nvSpPr>
      <xdr:spPr>
        <a:xfrm>
          <a:off x="3497794" y="976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70917</xdr:rowOff>
    </xdr:from>
    <xdr:to>
      <xdr:col>4</xdr:col>
      <xdr:colOff>206375</xdr:colOff>
      <xdr:row>59</xdr:row>
      <xdr:rowOff>1067</xdr:rowOff>
    </xdr:to>
    <xdr:sp macro="" textlink="">
      <xdr:nvSpPr>
        <xdr:cNvPr id="142" name="円/楕円 141"/>
        <xdr:cNvSpPr/>
      </xdr:nvSpPr>
      <xdr:spPr>
        <a:xfrm>
          <a:off x="2857500" y="100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163644</xdr:rowOff>
    </xdr:from>
    <xdr:ext cx="599010" cy="259045"/>
    <xdr:sp macro="" textlink="">
      <xdr:nvSpPr>
        <xdr:cNvPr id="143" name="テキスト ボックス 142"/>
        <xdr:cNvSpPr txBox="1"/>
      </xdr:nvSpPr>
      <xdr:spPr>
        <a:xfrm>
          <a:off x="2608794" y="1010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68017</xdr:rowOff>
    </xdr:from>
    <xdr:to>
      <xdr:col>3</xdr:col>
      <xdr:colOff>3175</xdr:colOff>
      <xdr:row>58</xdr:row>
      <xdr:rowOff>169617</xdr:rowOff>
    </xdr:to>
    <xdr:sp macro="" textlink="">
      <xdr:nvSpPr>
        <xdr:cNvPr id="144" name="円/楕円 143"/>
        <xdr:cNvSpPr/>
      </xdr:nvSpPr>
      <xdr:spPr>
        <a:xfrm>
          <a:off x="1968500" y="100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160744</xdr:rowOff>
    </xdr:from>
    <xdr:ext cx="599010" cy="259045"/>
    <xdr:sp macro="" textlink="">
      <xdr:nvSpPr>
        <xdr:cNvPr id="145" name="テキスト ボックス 144"/>
        <xdr:cNvSpPr txBox="1"/>
      </xdr:nvSpPr>
      <xdr:spPr>
        <a:xfrm>
          <a:off x="1719794" y="1010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70162</xdr:rowOff>
    </xdr:from>
    <xdr:to>
      <xdr:col>1</xdr:col>
      <xdr:colOff>485775</xdr:colOff>
      <xdr:row>59</xdr:row>
      <xdr:rowOff>312</xdr:rowOff>
    </xdr:to>
    <xdr:sp macro="" textlink="">
      <xdr:nvSpPr>
        <xdr:cNvPr id="146" name="円/楕円 145"/>
        <xdr:cNvSpPr/>
      </xdr:nvSpPr>
      <xdr:spPr>
        <a:xfrm>
          <a:off x="1079500" y="100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162889</xdr:rowOff>
    </xdr:from>
    <xdr:ext cx="599010" cy="259045"/>
    <xdr:sp macro="" textlink="">
      <xdr:nvSpPr>
        <xdr:cNvPr id="147" name="テキスト ボックス 146"/>
        <xdr:cNvSpPr txBox="1"/>
      </xdr:nvSpPr>
      <xdr:spPr>
        <a:xfrm>
          <a:off x="830794" y="1010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85545</xdr:rowOff>
    </xdr:from>
    <xdr:to>
      <xdr:col>6</xdr:col>
      <xdr:colOff>511175</xdr:colOff>
      <xdr:row>76</xdr:row>
      <xdr:rowOff>115827</xdr:rowOff>
    </xdr:to>
    <xdr:cxnSp macro="">
      <xdr:nvCxnSpPr>
        <xdr:cNvPr id="177" name="直線コネクタ 176"/>
        <xdr:cNvCxnSpPr/>
      </xdr:nvCxnSpPr>
      <xdr:spPr>
        <a:xfrm flipV="1">
          <a:off x="3797300" y="13115745"/>
          <a:ext cx="8382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115827</xdr:rowOff>
    </xdr:from>
    <xdr:to>
      <xdr:col>5</xdr:col>
      <xdr:colOff>358775</xdr:colOff>
      <xdr:row>77</xdr:row>
      <xdr:rowOff>53564</xdr:rowOff>
    </xdr:to>
    <xdr:cxnSp macro="">
      <xdr:nvCxnSpPr>
        <xdr:cNvPr id="180" name="直線コネクタ 179"/>
        <xdr:cNvCxnSpPr/>
      </xdr:nvCxnSpPr>
      <xdr:spPr>
        <a:xfrm flipV="1">
          <a:off x="2908300" y="13146027"/>
          <a:ext cx="889000" cy="10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62217</xdr:rowOff>
    </xdr:from>
    <xdr:ext cx="599010" cy="259045"/>
    <xdr:sp macro="" textlink="">
      <xdr:nvSpPr>
        <xdr:cNvPr id="182" name="テキスト ボックス 181"/>
        <xdr:cNvSpPr txBox="1"/>
      </xdr:nvSpPr>
      <xdr:spPr>
        <a:xfrm>
          <a:off x="3497794" y="1326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53564</xdr:rowOff>
    </xdr:from>
    <xdr:to>
      <xdr:col>4</xdr:col>
      <xdr:colOff>155575</xdr:colOff>
      <xdr:row>77</xdr:row>
      <xdr:rowOff>54116</xdr:rowOff>
    </xdr:to>
    <xdr:cxnSp macro="">
      <xdr:nvCxnSpPr>
        <xdr:cNvPr id="183" name="直線コネクタ 182"/>
        <xdr:cNvCxnSpPr/>
      </xdr:nvCxnSpPr>
      <xdr:spPr>
        <a:xfrm flipV="1">
          <a:off x="2019300" y="13255214"/>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111240</xdr:rowOff>
    </xdr:from>
    <xdr:to>
      <xdr:col>2</xdr:col>
      <xdr:colOff>638175</xdr:colOff>
      <xdr:row>77</xdr:row>
      <xdr:rowOff>54116</xdr:rowOff>
    </xdr:to>
    <xdr:cxnSp macro="">
      <xdr:nvCxnSpPr>
        <xdr:cNvPr id="186" name="直線コネクタ 185"/>
        <xdr:cNvCxnSpPr/>
      </xdr:nvCxnSpPr>
      <xdr:spPr>
        <a:xfrm>
          <a:off x="1130300" y="13141440"/>
          <a:ext cx="889000" cy="1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116895</xdr:rowOff>
    </xdr:from>
    <xdr:ext cx="599010" cy="259045"/>
    <xdr:sp macro="" textlink="">
      <xdr:nvSpPr>
        <xdr:cNvPr id="190" name="テキスト ボックス 189"/>
        <xdr:cNvSpPr txBox="1"/>
      </xdr:nvSpPr>
      <xdr:spPr>
        <a:xfrm>
          <a:off x="830794" y="1331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34745</xdr:rowOff>
    </xdr:from>
    <xdr:to>
      <xdr:col>6</xdr:col>
      <xdr:colOff>561975</xdr:colOff>
      <xdr:row>76</xdr:row>
      <xdr:rowOff>136345</xdr:rowOff>
    </xdr:to>
    <xdr:sp macro="" textlink="">
      <xdr:nvSpPr>
        <xdr:cNvPr id="196" name="円/楕円 195"/>
        <xdr:cNvSpPr/>
      </xdr:nvSpPr>
      <xdr:spPr>
        <a:xfrm>
          <a:off x="4584700" y="130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57621</xdr:rowOff>
    </xdr:from>
    <xdr:ext cx="599010" cy="259045"/>
    <xdr:sp macro="" textlink="">
      <xdr:nvSpPr>
        <xdr:cNvPr id="197" name="民生費該当値テキスト"/>
        <xdr:cNvSpPr txBox="1"/>
      </xdr:nvSpPr>
      <xdr:spPr>
        <a:xfrm>
          <a:off x="4686300" y="1291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65027</xdr:rowOff>
    </xdr:from>
    <xdr:to>
      <xdr:col>5</xdr:col>
      <xdr:colOff>409575</xdr:colOff>
      <xdr:row>76</xdr:row>
      <xdr:rowOff>166627</xdr:rowOff>
    </xdr:to>
    <xdr:sp macro="" textlink="">
      <xdr:nvSpPr>
        <xdr:cNvPr id="198" name="円/楕円 197"/>
        <xdr:cNvSpPr/>
      </xdr:nvSpPr>
      <xdr:spPr>
        <a:xfrm>
          <a:off x="3746500" y="130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11703</xdr:rowOff>
    </xdr:from>
    <xdr:ext cx="599010" cy="259045"/>
    <xdr:sp macro="" textlink="">
      <xdr:nvSpPr>
        <xdr:cNvPr id="199" name="テキスト ボックス 198"/>
        <xdr:cNvSpPr txBox="1"/>
      </xdr:nvSpPr>
      <xdr:spPr>
        <a:xfrm>
          <a:off x="3497794" y="1287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2764</xdr:rowOff>
    </xdr:from>
    <xdr:to>
      <xdr:col>4</xdr:col>
      <xdr:colOff>206375</xdr:colOff>
      <xdr:row>77</xdr:row>
      <xdr:rowOff>104364</xdr:rowOff>
    </xdr:to>
    <xdr:sp macro="" textlink="">
      <xdr:nvSpPr>
        <xdr:cNvPr id="200" name="円/楕円 199"/>
        <xdr:cNvSpPr/>
      </xdr:nvSpPr>
      <xdr:spPr>
        <a:xfrm>
          <a:off x="2857500" y="132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95491</xdr:rowOff>
    </xdr:from>
    <xdr:ext cx="599010" cy="259045"/>
    <xdr:sp macro="" textlink="">
      <xdr:nvSpPr>
        <xdr:cNvPr id="201" name="テキスト ボックス 200"/>
        <xdr:cNvSpPr txBox="1"/>
      </xdr:nvSpPr>
      <xdr:spPr>
        <a:xfrm>
          <a:off x="2608794" y="132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3316</xdr:rowOff>
    </xdr:from>
    <xdr:to>
      <xdr:col>3</xdr:col>
      <xdr:colOff>3175</xdr:colOff>
      <xdr:row>77</xdr:row>
      <xdr:rowOff>104916</xdr:rowOff>
    </xdr:to>
    <xdr:sp macro="" textlink="">
      <xdr:nvSpPr>
        <xdr:cNvPr id="202" name="円/楕円 201"/>
        <xdr:cNvSpPr/>
      </xdr:nvSpPr>
      <xdr:spPr>
        <a:xfrm>
          <a:off x="1968500" y="132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96043</xdr:rowOff>
    </xdr:from>
    <xdr:ext cx="599010" cy="259045"/>
    <xdr:sp macro="" textlink="">
      <xdr:nvSpPr>
        <xdr:cNvPr id="203" name="テキスト ボックス 202"/>
        <xdr:cNvSpPr txBox="1"/>
      </xdr:nvSpPr>
      <xdr:spPr>
        <a:xfrm>
          <a:off x="1719794" y="1329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60440</xdr:rowOff>
    </xdr:from>
    <xdr:to>
      <xdr:col>1</xdr:col>
      <xdr:colOff>485775</xdr:colOff>
      <xdr:row>76</xdr:row>
      <xdr:rowOff>162040</xdr:rowOff>
    </xdr:to>
    <xdr:sp macro="" textlink="">
      <xdr:nvSpPr>
        <xdr:cNvPr id="204" name="円/楕円 203"/>
        <xdr:cNvSpPr/>
      </xdr:nvSpPr>
      <xdr:spPr>
        <a:xfrm>
          <a:off x="1079500" y="130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7116</xdr:rowOff>
    </xdr:from>
    <xdr:ext cx="599010" cy="259045"/>
    <xdr:sp macro="" textlink="">
      <xdr:nvSpPr>
        <xdr:cNvPr id="205" name="テキスト ボックス 204"/>
        <xdr:cNvSpPr txBox="1"/>
      </xdr:nvSpPr>
      <xdr:spPr>
        <a:xfrm>
          <a:off x="830794" y="1286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23853</xdr:rowOff>
    </xdr:from>
    <xdr:to>
      <xdr:col>6</xdr:col>
      <xdr:colOff>511175</xdr:colOff>
      <xdr:row>98</xdr:row>
      <xdr:rowOff>55714</xdr:rowOff>
    </xdr:to>
    <xdr:cxnSp macro="">
      <xdr:nvCxnSpPr>
        <xdr:cNvPr id="234" name="直線コネクタ 233"/>
        <xdr:cNvCxnSpPr/>
      </xdr:nvCxnSpPr>
      <xdr:spPr>
        <a:xfrm>
          <a:off x="3797300" y="16825953"/>
          <a:ext cx="838200" cy="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23853</xdr:rowOff>
    </xdr:from>
    <xdr:to>
      <xdr:col>5</xdr:col>
      <xdr:colOff>358775</xdr:colOff>
      <xdr:row>98</xdr:row>
      <xdr:rowOff>122603</xdr:rowOff>
    </xdr:to>
    <xdr:cxnSp macro="">
      <xdr:nvCxnSpPr>
        <xdr:cNvPr id="237" name="直線コネクタ 236"/>
        <xdr:cNvCxnSpPr/>
      </xdr:nvCxnSpPr>
      <xdr:spPr>
        <a:xfrm flipV="1">
          <a:off x="2908300" y="16825953"/>
          <a:ext cx="889000" cy="9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122603</xdr:rowOff>
    </xdr:from>
    <xdr:to>
      <xdr:col>4</xdr:col>
      <xdr:colOff>155575</xdr:colOff>
      <xdr:row>98</xdr:row>
      <xdr:rowOff>132073</xdr:rowOff>
    </xdr:to>
    <xdr:cxnSp macro="">
      <xdr:nvCxnSpPr>
        <xdr:cNvPr id="240" name="直線コネクタ 239"/>
        <xdr:cNvCxnSpPr/>
      </xdr:nvCxnSpPr>
      <xdr:spPr>
        <a:xfrm flipV="1">
          <a:off x="2019300" y="1692470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132073</xdr:rowOff>
    </xdr:from>
    <xdr:to>
      <xdr:col>2</xdr:col>
      <xdr:colOff>638175</xdr:colOff>
      <xdr:row>98</xdr:row>
      <xdr:rowOff>140576</xdr:rowOff>
    </xdr:to>
    <xdr:cxnSp macro="">
      <xdr:nvCxnSpPr>
        <xdr:cNvPr id="243" name="直線コネクタ 242"/>
        <xdr:cNvCxnSpPr/>
      </xdr:nvCxnSpPr>
      <xdr:spPr>
        <a:xfrm flipV="1">
          <a:off x="1130300" y="16934173"/>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4914</xdr:rowOff>
    </xdr:from>
    <xdr:to>
      <xdr:col>6</xdr:col>
      <xdr:colOff>561975</xdr:colOff>
      <xdr:row>98</xdr:row>
      <xdr:rowOff>106514</xdr:rowOff>
    </xdr:to>
    <xdr:sp macro="" textlink="">
      <xdr:nvSpPr>
        <xdr:cNvPr id="253" name="円/楕円 252"/>
        <xdr:cNvSpPr/>
      </xdr:nvSpPr>
      <xdr:spPr>
        <a:xfrm>
          <a:off x="4584700" y="168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135741</xdr:rowOff>
    </xdr:from>
    <xdr:ext cx="534377" cy="259045"/>
    <xdr:sp macro="" textlink="">
      <xdr:nvSpPr>
        <xdr:cNvPr id="254" name="衛生費該当値テキスト"/>
        <xdr:cNvSpPr txBox="1"/>
      </xdr:nvSpPr>
      <xdr:spPr>
        <a:xfrm>
          <a:off x="4686300" y="165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144503</xdr:rowOff>
    </xdr:from>
    <xdr:to>
      <xdr:col>5</xdr:col>
      <xdr:colOff>409575</xdr:colOff>
      <xdr:row>98</xdr:row>
      <xdr:rowOff>74653</xdr:rowOff>
    </xdr:to>
    <xdr:sp macro="" textlink="">
      <xdr:nvSpPr>
        <xdr:cNvPr id="255" name="円/楕円 254"/>
        <xdr:cNvSpPr/>
      </xdr:nvSpPr>
      <xdr:spPr>
        <a:xfrm>
          <a:off x="3746500" y="167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65780</xdr:rowOff>
    </xdr:from>
    <xdr:ext cx="599010" cy="259045"/>
    <xdr:sp macro="" textlink="">
      <xdr:nvSpPr>
        <xdr:cNvPr id="256" name="テキスト ボックス 255"/>
        <xdr:cNvSpPr txBox="1"/>
      </xdr:nvSpPr>
      <xdr:spPr>
        <a:xfrm>
          <a:off x="3497794" y="168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71803</xdr:rowOff>
    </xdr:from>
    <xdr:to>
      <xdr:col>4</xdr:col>
      <xdr:colOff>206375</xdr:colOff>
      <xdr:row>99</xdr:row>
      <xdr:rowOff>1953</xdr:rowOff>
    </xdr:to>
    <xdr:sp macro="" textlink="">
      <xdr:nvSpPr>
        <xdr:cNvPr id="257" name="円/楕円 256"/>
        <xdr:cNvSpPr/>
      </xdr:nvSpPr>
      <xdr:spPr>
        <a:xfrm>
          <a:off x="2857500" y="168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164530</xdr:rowOff>
    </xdr:from>
    <xdr:ext cx="534377" cy="259045"/>
    <xdr:sp macro="" textlink="">
      <xdr:nvSpPr>
        <xdr:cNvPr id="258" name="テキスト ボックス 257"/>
        <xdr:cNvSpPr txBox="1"/>
      </xdr:nvSpPr>
      <xdr:spPr>
        <a:xfrm>
          <a:off x="2641111" y="169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81273</xdr:rowOff>
    </xdr:from>
    <xdr:to>
      <xdr:col>3</xdr:col>
      <xdr:colOff>3175</xdr:colOff>
      <xdr:row>99</xdr:row>
      <xdr:rowOff>11423</xdr:rowOff>
    </xdr:to>
    <xdr:sp macro="" textlink="">
      <xdr:nvSpPr>
        <xdr:cNvPr id="259" name="円/楕円 258"/>
        <xdr:cNvSpPr/>
      </xdr:nvSpPr>
      <xdr:spPr>
        <a:xfrm>
          <a:off x="1968500" y="168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2550</xdr:rowOff>
    </xdr:from>
    <xdr:ext cx="534377" cy="259045"/>
    <xdr:sp macro="" textlink="">
      <xdr:nvSpPr>
        <xdr:cNvPr id="260" name="テキスト ボックス 259"/>
        <xdr:cNvSpPr txBox="1"/>
      </xdr:nvSpPr>
      <xdr:spPr>
        <a:xfrm>
          <a:off x="1752111" y="16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89776</xdr:rowOff>
    </xdr:from>
    <xdr:to>
      <xdr:col>1</xdr:col>
      <xdr:colOff>485775</xdr:colOff>
      <xdr:row>99</xdr:row>
      <xdr:rowOff>19926</xdr:rowOff>
    </xdr:to>
    <xdr:sp macro="" textlink="">
      <xdr:nvSpPr>
        <xdr:cNvPr id="261" name="円/楕円 260"/>
        <xdr:cNvSpPr/>
      </xdr:nvSpPr>
      <xdr:spPr>
        <a:xfrm>
          <a:off x="1079500" y="168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11053</xdr:rowOff>
    </xdr:from>
    <xdr:ext cx="534377" cy="259045"/>
    <xdr:sp macro="" textlink="">
      <xdr:nvSpPr>
        <xdr:cNvPr id="262" name="テキスト ボックス 261"/>
        <xdr:cNvSpPr txBox="1"/>
      </xdr:nvSpPr>
      <xdr:spPr>
        <a:xfrm>
          <a:off x="863111" y="169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46370</xdr:rowOff>
    </xdr:from>
    <xdr:ext cx="469744" cy="259045"/>
    <xdr:sp macro="" textlink="">
      <xdr:nvSpPr>
        <xdr:cNvPr id="306" name="テキスト ボックス 305"/>
        <xdr:cNvSpPr txBox="1"/>
      </xdr:nvSpPr>
      <xdr:spPr>
        <a:xfrm>
          <a:off x="6737427" y="63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131603</xdr:rowOff>
    </xdr:from>
    <xdr:to>
      <xdr:col>15</xdr:col>
      <xdr:colOff>180975</xdr:colOff>
      <xdr:row>58</xdr:row>
      <xdr:rowOff>39758</xdr:rowOff>
    </xdr:to>
    <xdr:cxnSp macro="">
      <xdr:nvCxnSpPr>
        <xdr:cNvPr id="352" name="直線コネクタ 351"/>
        <xdr:cNvCxnSpPr/>
      </xdr:nvCxnSpPr>
      <xdr:spPr>
        <a:xfrm flipV="1">
          <a:off x="9639300" y="9904253"/>
          <a:ext cx="838200" cy="7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136738</xdr:rowOff>
    </xdr:from>
    <xdr:to>
      <xdr:col>14</xdr:col>
      <xdr:colOff>28575</xdr:colOff>
      <xdr:row>58</xdr:row>
      <xdr:rowOff>39758</xdr:rowOff>
    </xdr:to>
    <xdr:cxnSp macro="">
      <xdr:nvCxnSpPr>
        <xdr:cNvPr id="355" name="直線コネクタ 354"/>
        <xdr:cNvCxnSpPr/>
      </xdr:nvCxnSpPr>
      <xdr:spPr>
        <a:xfrm>
          <a:off x="8750300" y="9909388"/>
          <a:ext cx="889000" cy="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30858</xdr:rowOff>
    </xdr:from>
    <xdr:ext cx="599010" cy="259045"/>
    <xdr:sp macro="" textlink="">
      <xdr:nvSpPr>
        <xdr:cNvPr id="357" name="テキスト ボックス 356"/>
        <xdr:cNvSpPr txBox="1"/>
      </xdr:nvSpPr>
      <xdr:spPr>
        <a:xfrm>
          <a:off x="9339794" y="101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136738</xdr:rowOff>
    </xdr:from>
    <xdr:to>
      <xdr:col>12</xdr:col>
      <xdr:colOff>511175</xdr:colOff>
      <xdr:row>57</xdr:row>
      <xdr:rowOff>138301</xdr:rowOff>
    </xdr:to>
    <xdr:cxnSp macro="">
      <xdr:nvCxnSpPr>
        <xdr:cNvPr id="358" name="直線コネクタ 357"/>
        <xdr:cNvCxnSpPr/>
      </xdr:nvCxnSpPr>
      <xdr:spPr>
        <a:xfrm flipV="1">
          <a:off x="7861300" y="990938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37172</xdr:rowOff>
    </xdr:from>
    <xdr:ext cx="534377" cy="259045"/>
    <xdr:sp macro="" textlink="">
      <xdr:nvSpPr>
        <xdr:cNvPr id="360" name="テキスト ボックス 359"/>
        <xdr:cNvSpPr txBox="1"/>
      </xdr:nvSpPr>
      <xdr:spPr>
        <a:xfrm>
          <a:off x="8483111" y="101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138301</xdr:rowOff>
    </xdr:from>
    <xdr:to>
      <xdr:col>11</xdr:col>
      <xdr:colOff>307975</xdr:colOff>
      <xdr:row>58</xdr:row>
      <xdr:rowOff>72837</xdr:rowOff>
    </xdr:to>
    <xdr:cxnSp macro="">
      <xdr:nvCxnSpPr>
        <xdr:cNvPr id="361" name="直線コネクタ 360"/>
        <xdr:cNvCxnSpPr/>
      </xdr:nvCxnSpPr>
      <xdr:spPr>
        <a:xfrm flipV="1">
          <a:off x="6972300" y="9910951"/>
          <a:ext cx="889000" cy="10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50913</xdr:rowOff>
    </xdr:from>
    <xdr:ext cx="534377" cy="259045"/>
    <xdr:sp macro="" textlink="">
      <xdr:nvSpPr>
        <xdr:cNvPr id="363" name="テキスト ボックス 362"/>
        <xdr:cNvSpPr txBox="1"/>
      </xdr:nvSpPr>
      <xdr:spPr>
        <a:xfrm>
          <a:off x="7594111" y="101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53815</xdr:rowOff>
    </xdr:from>
    <xdr:ext cx="534377" cy="259045"/>
    <xdr:sp macro="" textlink="">
      <xdr:nvSpPr>
        <xdr:cNvPr id="365" name="テキスト ボックス 364"/>
        <xdr:cNvSpPr txBox="1"/>
      </xdr:nvSpPr>
      <xdr:spPr>
        <a:xfrm>
          <a:off x="6705111" y="101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80803</xdr:rowOff>
    </xdr:from>
    <xdr:to>
      <xdr:col>15</xdr:col>
      <xdr:colOff>231775</xdr:colOff>
      <xdr:row>58</xdr:row>
      <xdr:rowOff>10953</xdr:rowOff>
    </xdr:to>
    <xdr:sp macro="" textlink="">
      <xdr:nvSpPr>
        <xdr:cNvPr id="371" name="円/楕円 370"/>
        <xdr:cNvSpPr/>
      </xdr:nvSpPr>
      <xdr:spPr>
        <a:xfrm>
          <a:off x="10426700" y="98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103680</xdr:rowOff>
    </xdr:from>
    <xdr:ext cx="599010" cy="259045"/>
    <xdr:sp macro="" textlink="">
      <xdr:nvSpPr>
        <xdr:cNvPr id="372" name="農林水産業費該当値テキスト"/>
        <xdr:cNvSpPr txBox="1"/>
      </xdr:nvSpPr>
      <xdr:spPr>
        <a:xfrm>
          <a:off x="10528300" y="970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284,938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160408</xdr:rowOff>
    </xdr:from>
    <xdr:to>
      <xdr:col>14</xdr:col>
      <xdr:colOff>79375</xdr:colOff>
      <xdr:row>58</xdr:row>
      <xdr:rowOff>90558</xdr:rowOff>
    </xdr:to>
    <xdr:sp macro="" textlink="">
      <xdr:nvSpPr>
        <xdr:cNvPr id="373" name="円/楕円 372"/>
        <xdr:cNvSpPr/>
      </xdr:nvSpPr>
      <xdr:spPr>
        <a:xfrm>
          <a:off x="9588500" y="99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107085</xdr:rowOff>
    </xdr:from>
    <xdr:ext cx="599010" cy="259045"/>
    <xdr:sp macro="" textlink="">
      <xdr:nvSpPr>
        <xdr:cNvPr id="374" name="テキスト ボックス 373"/>
        <xdr:cNvSpPr txBox="1"/>
      </xdr:nvSpPr>
      <xdr:spPr>
        <a:xfrm>
          <a:off x="9339794" y="970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85938</xdr:rowOff>
    </xdr:from>
    <xdr:to>
      <xdr:col>12</xdr:col>
      <xdr:colOff>561975</xdr:colOff>
      <xdr:row>58</xdr:row>
      <xdr:rowOff>16088</xdr:rowOff>
    </xdr:to>
    <xdr:sp macro="" textlink="">
      <xdr:nvSpPr>
        <xdr:cNvPr id="375" name="円/楕円 374"/>
        <xdr:cNvSpPr/>
      </xdr:nvSpPr>
      <xdr:spPr>
        <a:xfrm>
          <a:off x="8699500" y="98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32615</xdr:rowOff>
    </xdr:from>
    <xdr:ext cx="599010" cy="259045"/>
    <xdr:sp macro="" textlink="">
      <xdr:nvSpPr>
        <xdr:cNvPr id="376" name="テキスト ボックス 375"/>
        <xdr:cNvSpPr txBox="1"/>
      </xdr:nvSpPr>
      <xdr:spPr>
        <a:xfrm>
          <a:off x="8450794" y="963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87501</xdr:rowOff>
    </xdr:from>
    <xdr:to>
      <xdr:col>11</xdr:col>
      <xdr:colOff>358775</xdr:colOff>
      <xdr:row>58</xdr:row>
      <xdr:rowOff>17651</xdr:rowOff>
    </xdr:to>
    <xdr:sp macro="" textlink="">
      <xdr:nvSpPr>
        <xdr:cNvPr id="377" name="円/楕円 376"/>
        <xdr:cNvSpPr/>
      </xdr:nvSpPr>
      <xdr:spPr>
        <a:xfrm>
          <a:off x="7810500" y="98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34178</xdr:rowOff>
    </xdr:from>
    <xdr:ext cx="599010" cy="259045"/>
    <xdr:sp macro="" textlink="">
      <xdr:nvSpPr>
        <xdr:cNvPr id="378" name="テキスト ボックス 377"/>
        <xdr:cNvSpPr txBox="1"/>
      </xdr:nvSpPr>
      <xdr:spPr>
        <a:xfrm>
          <a:off x="7561794" y="963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22037</xdr:rowOff>
    </xdr:from>
    <xdr:to>
      <xdr:col>10</xdr:col>
      <xdr:colOff>155575</xdr:colOff>
      <xdr:row>58</xdr:row>
      <xdr:rowOff>123637</xdr:rowOff>
    </xdr:to>
    <xdr:sp macro="" textlink="">
      <xdr:nvSpPr>
        <xdr:cNvPr id="379" name="円/楕円 378"/>
        <xdr:cNvSpPr/>
      </xdr:nvSpPr>
      <xdr:spPr>
        <a:xfrm>
          <a:off x="6921500" y="99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140164</xdr:rowOff>
    </xdr:from>
    <xdr:ext cx="599010" cy="259045"/>
    <xdr:sp macro="" textlink="">
      <xdr:nvSpPr>
        <xdr:cNvPr id="380" name="テキスト ボックス 379"/>
        <xdr:cNvSpPr txBox="1"/>
      </xdr:nvSpPr>
      <xdr:spPr>
        <a:xfrm>
          <a:off x="6672794" y="974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53753</xdr:rowOff>
    </xdr:from>
    <xdr:to>
      <xdr:col>15</xdr:col>
      <xdr:colOff>180975</xdr:colOff>
      <xdr:row>77</xdr:row>
      <xdr:rowOff>129866</xdr:rowOff>
    </xdr:to>
    <xdr:cxnSp macro="">
      <xdr:nvCxnSpPr>
        <xdr:cNvPr id="409" name="直線コネクタ 408"/>
        <xdr:cNvCxnSpPr/>
      </xdr:nvCxnSpPr>
      <xdr:spPr>
        <a:xfrm flipV="1">
          <a:off x="9639300" y="13255403"/>
          <a:ext cx="8382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65793</xdr:rowOff>
    </xdr:from>
    <xdr:to>
      <xdr:col>14</xdr:col>
      <xdr:colOff>28575</xdr:colOff>
      <xdr:row>77</xdr:row>
      <xdr:rowOff>129866</xdr:rowOff>
    </xdr:to>
    <xdr:cxnSp macro="">
      <xdr:nvCxnSpPr>
        <xdr:cNvPr id="412" name="直線コネクタ 411"/>
        <xdr:cNvCxnSpPr/>
      </xdr:nvCxnSpPr>
      <xdr:spPr>
        <a:xfrm>
          <a:off x="8750300" y="13095993"/>
          <a:ext cx="889000" cy="23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45976</xdr:rowOff>
    </xdr:from>
    <xdr:ext cx="534377" cy="259045"/>
    <xdr:sp macro="" textlink="">
      <xdr:nvSpPr>
        <xdr:cNvPr id="414" name="テキスト ボックス 413"/>
        <xdr:cNvSpPr txBox="1"/>
      </xdr:nvSpPr>
      <xdr:spPr>
        <a:xfrm>
          <a:off x="9372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65793</xdr:rowOff>
    </xdr:from>
    <xdr:to>
      <xdr:col>12</xdr:col>
      <xdr:colOff>511175</xdr:colOff>
      <xdr:row>77</xdr:row>
      <xdr:rowOff>13852</xdr:rowOff>
    </xdr:to>
    <xdr:cxnSp macro="">
      <xdr:nvCxnSpPr>
        <xdr:cNvPr id="415" name="直線コネクタ 414"/>
        <xdr:cNvCxnSpPr/>
      </xdr:nvCxnSpPr>
      <xdr:spPr>
        <a:xfrm flipV="1">
          <a:off x="7861300" y="13095993"/>
          <a:ext cx="889000" cy="11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56004</xdr:rowOff>
    </xdr:from>
    <xdr:ext cx="534377" cy="259045"/>
    <xdr:sp macro="" textlink="">
      <xdr:nvSpPr>
        <xdr:cNvPr id="417" name="テキスト ボックス 416"/>
        <xdr:cNvSpPr txBox="1"/>
      </xdr:nvSpPr>
      <xdr:spPr>
        <a:xfrm>
          <a:off x="8483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99307</xdr:rowOff>
    </xdr:from>
    <xdr:to>
      <xdr:col>11</xdr:col>
      <xdr:colOff>307975</xdr:colOff>
      <xdr:row>77</xdr:row>
      <xdr:rowOff>13852</xdr:rowOff>
    </xdr:to>
    <xdr:cxnSp macro="">
      <xdr:nvCxnSpPr>
        <xdr:cNvPr id="418" name="直線コネクタ 417"/>
        <xdr:cNvCxnSpPr/>
      </xdr:nvCxnSpPr>
      <xdr:spPr>
        <a:xfrm>
          <a:off x="6972300" y="13129507"/>
          <a:ext cx="889000" cy="8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77534</xdr:rowOff>
    </xdr:from>
    <xdr:ext cx="534377" cy="259045"/>
    <xdr:sp macro="" textlink="">
      <xdr:nvSpPr>
        <xdr:cNvPr id="420" name="テキスト ボックス 419"/>
        <xdr:cNvSpPr txBox="1"/>
      </xdr:nvSpPr>
      <xdr:spPr>
        <a:xfrm>
          <a:off x="7594111" y="134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82631</xdr:rowOff>
    </xdr:from>
    <xdr:ext cx="534377" cy="259045"/>
    <xdr:sp macro="" textlink="">
      <xdr:nvSpPr>
        <xdr:cNvPr id="422" name="テキスト ボックス 421"/>
        <xdr:cNvSpPr txBox="1"/>
      </xdr:nvSpPr>
      <xdr:spPr>
        <a:xfrm>
          <a:off x="6705111" y="134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2953</xdr:rowOff>
    </xdr:from>
    <xdr:to>
      <xdr:col>15</xdr:col>
      <xdr:colOff>231775</xdr:colOff>
      <xdr:row>77</xdr:row>
      <xdr:rowOff>104553</xdr:rowOff>
    </xdr:to>
    <xdr:sp macro="" textlink="">
      <xdr:nvSpPr>
        <xdr:cNvPr id="428" name="円/楕円 427"/>
        <xdr:cNvSpPr/>
      </xdr:nvSpPr>
      <xdr:spPr>
        <a:xfrm>
          <a:off x="10426700" y="132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25830</xdr:rowOff>
    </xdr:from>
    <xdr:ext cx="534377" cy="259045"/>
    <xdr:sp macro="" textlink="">
      <xdr:nvSpPr>
        <xdr:cNvPr id="429" name="商工費該当値テキスト"/>
        <xdr:cNvSpPr txBox="1"/>
      </xdr:nvSpPr>
      <xdr:spPr>
        <a:xfrm>
          <a:off x="10528300" y="130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79066</xdr:rowOff>
    </xdr:from>
    <xdr:to>
      <xdr:col>14</xdr:col>
      <xdr:colOff>79375</xdr:colOff>
      <xdr:row>78</xdr:row>
      <xdr:rowOff>9216</xdr:rowOff>
    </xdr:to>
    <xdr:sp macro="" textlink="">
      <xdr:nvSpPr>
        <xdr:cNvPr id="430" name="円/楕円 429"/>
        <xdr:cNvSpPr/>
      </xdr:nvSpPr>
      <xdr:spPr>
        <a:xfrm>
          <a:off x="9588500" y="132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25743</xdr:rowOff>
    </xdr:from>
    <xdr:ext cx="534377" cy="259045"/>
    <xdr:sp macro="" textlink="">
      <xdr:nvSpPr>
        <xdr:cNvPr id="431" name="テキスト ボックス 430"/>
        <xdr:cNvSpPr txBox="1"/>
      </xdr:nvSpPr>
      <xdr:spPr>
        <a:xfrm>
          <a:off x="9372111" y="1305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14993</xdr:rowOff>
    </xdr:from>
    <xdr:to>
      <xdr:col>12</xdr:col>
      <xdr:colOff>561975</xdr:colOff>
      <xdr:row>76</xdr:row>
      <xdr:rowOff>116593</xdr:rowOff>
    </xdr:to>
    <xdr:sp macro="" textlink="">
      <xdr:nvSpPr>
        <xdr:cNvPr id="432" name="円/楕円 431"/>
        <xdr:cNvSpPr/>
      </xdr:nvSpPr>
      <xdr:spPr>
        <a:xfrm>
          <a:off x="8699500" y="130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133121</xdr:rowOff>
    </xdr:from>
    <xdr:ext cx="599010" cy="259045"/>
    <xdr:sp macro="" textlink="">
      <xdr:nvSpPr>
        <xdr:cNvPr id="433" name="テキスト ボックス 432"/>
        <xdr:cNvSpPr txBox="1"/>
      </xdr:nvSpPr>
      <xdr:spPr>
        <a:xfrm>
          <a:off x="8450794" y="1282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129,398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134502</xdr:rowOff>
    </xdr:from>
    <xdr:to>
      <xdr:col>11</xdr:col>
      <xdr:colOff>358775</xdr:colOff>
      <xdr:row>77</xdr:row>
      <xdr:rowOff>64652</xdr:rowOff>
    </xdr:to>
    <xdr:sp macro="" textlink="">
      <xdr:nvSpPr>
        <xdr:cNvPr id="434" name="円/楕円 433"/>
        <xdr:cNvSpPr/>
      </xdr:nvSpPr>
      <xdr:spPr>
        <a:xfrm>
          <a:off x="7810500" y="131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81179</xdr:rowOff>
    </xdr:from>
    <xdr:ext cx="534377" cy="259045"/>
    <xdr:sp macro="" textlink="">
      <xdr:nvSpPr>
        <xdr:cNvPr id="435" name="テキスト ボックス 434"/>
        <xdr:cNvSpPr txBox="1"/>
      </xdr:nvSpPr>
      <xdr:spPr>
        <a:xfrm>
          <a:off x="7594111" y="1293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48507</xdr:rowOff>
    </xdr:from>
    <xdr:to>
      <xdr:col>10</xdr:col>
      <xdr:colOff>155575</xdr:colOff>
      <xdr:row>76</xdr:row>
      <xdr:rowOff>150107</xdr:rowOff>
    </xdr:to>
    <xdr:sp macro="" textlink="">
      <xdr:nvSpPr>
        <xdr:cNvPr id="436" name="円/楕円 435"/>
        <xdr:cNvSpPr/>
      </xdr:nvSpPr>
      <xdr:spPr>
        <a:xfrm>
          <a:off x="6921500" y="130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74</xdr:row>
      <xdr:rowOff>166633</xdr:rowOff>
    </xdr:from>
    <xdr:ext cx="599010" cy="259045"/>
    <xdr:sp macro="" textlink="">
      <xdr:nvSpPr>
        <xdr:cNvPr id="437" name="テキスト ボックス 436"/>
        <xdr:cNvSpPr txBox="1"/>
      </xdr:nvSpPr>
      <xdr:spPr>
        <a:xfrm>
          <a:off x="6672794" y="1285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134587</xdr:rowOff>
    </xdr:from>
    <xdr:to>
      <xdr:col>15</xdr:col>
      <xdr:colOff>180975</xdr:colOff>
      <xdr:row>98</xdr:row>
      <xdr:rowOff>103107</xdr:rowOff>
    </xdr:to>
    <xdr:cxnSp macro="">
      <xdr:nvCxnSpPr>
        <xdr:cNvPr id="466" name="直線コネクタ 465"/>
        <xdr:cNvCxnSpPr/>
      </xdr:nvCxnSpPr>
      <xdr:spPr>
        <a:xfrm>
          <a:off x="9639300" y="16765237"/>
          <a:ext cx="838200" cy="13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151223</xdr:rowOff>
    </xdr:from>
    <xdr:to>
      <xdr:col>14</xdr:col>
      <xdr:colOff>28575</xdr:colOff>
      <xdr:row>97</xdr:row>
      <xdr:rowOff>134587</xdr:rowOff>
    </xdr:to>
    <xdr:cxnSp macro="">
      <xdr:nvCxnSpPr>
        <xdr:cNvPr id="469" name="直線コネクタ 468"/>
        <xdr:cNvCxnSpPr/>
      </xdr:nvCxnSpPr>
      <xdr:spPr>
        <a:xfrm>
          <a:off x="8750300" y="16438973"/>
          <a:ext cx="889000" cy="3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151223</xdr:rowOff>
    </xdr:from>
    <xdr:to>
      <xdr:col>12</xdr:col>
      <xdr:colOff>511175</xdr:colOff>
      <xdr:row>97</xdr:row>
      <xdr:rowOff>74854</xdr:rowOff>
    </xdr:to>
    <xdr:cxnSp macro="">
      <xdr:nvCxnSpPr>
        <xdr:cNvPr id="472" name="直線コネクタ 471"/>
        <xdr:cNvCxnSpPr/>
      </xdr:nvCxnSpPr>
      <xdr:spPr>
        <a:xfrm flipV="1">
          <a:off x="7861300" y="16438973"/>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4588</xdr:rowOff>
    </xdr:from>
    <xdr:ext cx="599010" cy="259045"/>
    <xdr:sp macro="" textlink="">
      <xdr:nvSpPr>
        <xdr:cNvPr id="474" name="テキスト ボックス 473"/>
        <xdr:cNvSpPr txBox="1"/>
      </xdr:nvSpPr>
      <xdr:spPr>
        <a:xfrm>
          <a:off x="8450794" y="168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74854</xdr:rowOff>
    </xdr:from>
    <xdr:to>
      <xdr:col>11</xdr:col>
      <xdr:colOff>307975</xdr:colOff>
      <xdr:row>97</xdr:row>
      <xdr:rowOff>165946</xdr:rowOff>
    </xdr:to>
    <xdr:cxnSp macro="">
      <xdr:nvCxnSpPr>
        <xdr:cNvPr id="475" name="直線コネクタ 474"/>
        <xdr:cNvCxnSpPr/>
      </xdr:nvCxnSpPr>
      <xdr:spPr>
        <a:xfrm flipV="1">
          <a:off x="6972300" y="16705504"/>
          <a:ext cx="8890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42082</xdr:rowOff>
    </xdr:from>
    <xdr:ext cx="599010" cy="259045"/>
    <xdr:sp macro="" textlink="">
      <xdr:nvSpPr>
        <xdr:cNvPr id="477" name="テキスト ボックス 476"/>
        <xdr:cNvSpPr txBox="1"/>
      </xdr:nvSpPr>
      <xdr:spPr>
        <a:xfrm>
          <a:off x="7561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47252</xdr:rowOff>
    </xdr:from>
    <xdr:ext cx="599010" cy="259045"/>
    <xdr:sp macro="" textlink="">
      <xdr:nvSpPr>
        <xdr:cNvPr id="479" name="テキスト ボックス 478"/>
        <xdr:cNvSpPr txBox="1"/>
      </xdr:nvSpPr>
      <xdr:spPr>
        <a:xfrm>
          <a:off x="6672794" y="168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52307</xdr:rowOff>
    </xdr:from>
    <xdr:to>
      <xdr:col>15</xdr:col>
      <xdr:colOff>231775</xdr:colOff>
      <xdr:row>98</xdr:row>
      <xdr:rowOff>153907</xdr:rowOff>
    </xdr:to>
    <xdr:sp macro="" textlink="">
      <xdr:nvSpPr>
        <xdr:cNvPr id="485" name="円/楕円 484"/>
        <xdr:cNvSpPr/>
      </xdr:nvSpPr>
      <xdr:spPr>
        <a:xfrm>
          <a:off x="10426700" y="168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138684</xdr:rowOff>
    </xdr:from>
    <xdr:ext cx="534377" cy="259045"/>
    <xdr:sp macro="" textlink="">
      <xdr:nvSpPr>
        <xdr:cNvPr id="486" name="土木費該当値テキスト"/>
        <xdr:cNvSpPr txBox="1"/>
      </xdr:nvSpPr>
      <xdr:spPr>
        <a:xfrm>
          <a:off x="10528300" y="167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83787</xdr:rowOff>
    </xdr:from>
    <xdr:to>
      <xdr:col>14</xdr:col>
      <xdr:colOff>79375</xdr:colOff>
      <xdr:row>98</xdr:row>
      <xdr:rowOff>13937</xdr:rowOff>
    </xdr:to>
    <xdr:sp macro="" textlink="">
      <xdr:nvSpPr>
        <xdr:cNvPr id="487" name="円/楕円 486"/>
        <xdr:cNvSpPr/>
      </xdr:nvSpPr>
      <xdr:spPr>
        <a:xfrm>
          <a:off x="9588500" y="167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5064</xdr:rowOff>
    </xdr:from>
    <xdr:ext cx="599010" cy="259045"/>
    <xdr:sp macro="" textlink="">
      <xdr:nvSpPr>
        <xdr:cNvPr id="488" name="テキスト ボックス 487"/>
        <xdr:cNvSpPr txBox="1"/>
      </xdr:nvSpPr>
      <xdr:spPr>
        <a:xfrm>
          <a:off x="9339794" y="1680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132,684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100423</xdr:rowOff>
    </xdr:from>
    <xdr:to>
      <xdr:col>12</xdr:col>
      <xdr:colOff>561975</xdr:colOff>
      <xdr:row>96</xdr:row>
      <xdr:rowOff>30573</xdr:rowOff>
    </xdr:to>
    <xdr:sp macro="" textlink="">
      <xdr:nvSpPr>
        <xdr:cNvPr id="489" name="円/楕円 488"/>
        <xdr:cNvSpPr/>
      </xdr:nvSpPr>
      <xdr:spPr>
        <a:xfrm>
          <a:off x="8699500" y="1638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47100</xdr:rowOff>
    </xdr:from>
    <xdr:ext cx="599010" cy="259045"/>
    <xdr:sp macro="" textlink="">
      <xdr:nvSpPr>
        <xdr:cNvPr id="490" name="テキスト ボックス 489"/>
        <xdr:cNvSpPr txBox="1"/>
      </xdr:nvSpPr>
      <xdr:spPr>
        <a:xfrm>
          <a:off x="8450794" y="1616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24054</xdr:rowOff>
    </xdr:from>
    <xdr:to>
      <xdr:col>11</xdr:col>
      <xdr:colOff>358775</xdr:colOff>
      <xdr:row>97</xdr:row>
      <xdr:rowOff>125654</xdr:rowOff>
    </xdr:to>
    <xdr:sp macro="" textlink="">
      <xdr:nvSpPr>
        <xdr:cNvPr id="491" name="円/楕円 490"/>
        <xdr:cNvSpPr/>
      </xdr:nvSpPr>
      <xdr:spPr>
        <a:xfrm>
          <a:off x="7810500" y="166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142181</xdr:rowOff>
    </xdr:from>
    <xdr:ext cx="599010" cy="259045"/>
    <xdr:sp macro="" textlink="">
      <xdr:nvSpPr>
        <xdr:cNvPr id="492" name="テキスト ボックス 491"/>
        <xdr:cNvSpPr txBox="1"/>
      </xdr:nvSpPr>
      <xdr:spPr>
        <a:xfrm>
          <a:off x="7561794" y="164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115146</xdr:rowOff>
    </xdr:from>
    <xdr:to>
      <xdr:col>10</xdr:col>
      <xdr:colOff>155575</xdr:colOff>
      <xdr:row>98</xdr:row>
      <xdr:rowOff>45296</xdr:rowOff>
    </xdr:to>
    <xdr:sp macro="" textlink="">
      <xdr:nvSpPr>
        <xdr:cNvPr id="493" name="円/楕円 492"/>
        <xdr:cNvSpPr/>
      </xdr:nvSpPr>
      <xdr:spPr>
        <a:xfrm>
          <a:off x="6921500" y="167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61823</xdr:rowOff>
    </xdr:from>
    <xdr:ext cx="599010" cy="259045"/>
    <xdr:sp macro="" textlink="">
      <xdr:nvSpPr>
        <xdr:cNvPr id="494" name="テキスト ボックス 493"/>
        <xdr:cNvSpPr txBox="1"/>
      </xdr:nvSpPr>
      <xdr:spPr>
        <a:xfrm>
          <a:off x="6672794" y="1652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50184</xdr:rowOff>
    </xdr:from>
    <xdr:to>
      <xdr:col>23</xdr:col>
      <xdr:colOff>517525</xdr:colOff>
      <xdr:row>38</xdr:row>
      <xdr:rowOff>106382</xdr:rowOff>
    </xdr:to>
    <xdr:cxnSp macro="">
      <xdr:nvCxnSpPr>
        <xdr:cNvPr id="523" name="直線コネクタ 522"/>
        <xdr:cNvCxnSpPr/>
      </xdr:nvCxnSpPr>
      <xdr:spPr>
        <a:xfrm>
          <a:off x="15481300" y="6565284"/>
          <a:ext cx="8382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50184</xdr:rowOff>
    </xdr:from>
    <xdr:to>
      <xdr:col>22</xdr:col>
      <xdr:colOff>365125</xdr:colOff>
      <xdr:row>38</xdr:row>
      <xdr:rowOff>99330</xdr:rowOff>
    </xdr:to>
    <xdr:cxnSp macro="">
      <xdr:nvCxnSpPr>
        <xdr:cNvPr id="526" name="直線コネクタ 525"/>
        <xdr:cNvCxnSpPr/>
      </xdr:nvCxnSpPr>
      <xdr:spPr>
        <a:xfrm flipV="1">
          <a:off x="14592300" y="6565284"/>
          <a:ext cx="88900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99330</xdr:rowOff>
    </xdr:from>
    <xdr:to>
      <xdr:col>21</xdr:col>
      <xdr:colOff>161925</xdr:colOff>
      <xdr:row>38</xdr:row>
      <xdr:rowOff>103520</xdr:rowOff>
    </xdr:to>
    <xdr:cxnSp macro="">
      <xdr:nvCxnSpPr>
        <xdr:cNvPr id="529" name="直線コネクタ 528"/>
        <xdr:cNvCxnSpPr/>
      </xdr:nvCxnSpPr>
      <xdr:spPr>
        <a:xfrm flipV="1">
          <a:off x="13703300" y="661443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103520</xdr:rowOff>
    </xdr:from>
    <xdr:to>
      <xdr:col>19</xdr:col>
      <xdr:colOff>644525</xdr:colOff>
      <xdr:row>38</xdr:row>
      <xdr:rowOff>106869</xdr:rowOff>
    </xdr:to>
    <xdr:cxnSp macro="">
      <xdr:nvCxnSpPr>
        <xdr:cNvPr id="532" name="直線コネクタ 531"/>
        <xdr:cNvCxnSpPr/>
      </xdr:nvCxnSpPr>
      <xdr:spPr>
        <a:xfrm flipV="1">
          <a:off x="12814300" y="6618620"/>
          <a:ext cx="8890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102408</xdr:rowOff>
    </xdr:from>
    <xdr:ext cx="534377" cy="259045"/>
    <xdr:sp macro="" textlink="">
      <xdr:nvSpPr>
        <xdr:cNvPr id="536" name="テキスト ボックス 535"/>
        <xdr:cNvSpPr txBox="1"/>
      </xdr:nvSpPr>
      <xdr:spPr>
        <a:xfrm>
          <a:off x="12547111" y="62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55582</xdr:rowOff>
    </xdr:from>
    <xdr:to>
      <xdr:col>23</xdr:col>
      <xdr:colOff>568325</xdr:colOff>
      <xdr:row>38</xdr:row>
      <xdr:rowOff>157182</xdr:rowOff>
    </xdr:to>
    <xdr:sp macro="" textlink="">
      <xdr:nvSpPr>
        <xdr:cNvPr id="542" name="円/楕円 541"/>
        <xdr:cNvSpPr/>
      </xdr:nvSpPr>
      <xdr:spPr>
        <a:xfrm>
          <a:off x="16268700" y="65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141959</xdr:rowOff>
    </xdr:from>
    <xdr:ext cx="534377" cy="259045"/>
    <xdr:sp macro="" textlink="">
      <xdr:nvSpPr>
        <xdr:cNvPr id="543" name="消防費該当値テキスト"/>
        <xdr:cNvSpPr txBox="1"/>
      </xdr:nvSpPr>
      <xdr:spPr>
        <a:xfrm>
          <a:off x="16370300" y="64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170834</xdr:rowOff>
    </xdr:from>
    <xdr:to>
      <xdr:col>22</xdr:col>
      <xdr:colOff>415925</xdr:colOff>
      <xdr:row>38</xdr:row>
      <xdr:rowOff>100984</xdr:rowOff>
    </xdr:to>
    <xdr:sp macro="" textlink="">
      <xdr:nvSpPr>
        <xdr:cNvPr id="544" name="円/楕円 543"/>
        <xdr:cNvSpPr/>
      </xdr:nvSpPr>
      <xdr:spPr>
        <a:xfrm>
          <a:off x="15430500" y="65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92111</xdr:rowOff>
    </xdr:from>
    <xdr:ext cx="534377" cy="259045"/>
    <xdr:sp macro="" textlink="">
      <xdr:nvSpPr>
        <xdr:cNvPr id="545" name="テキスト ボックス 544"/>
        <xdr:cNvSpPr txBox="1"/>
      </xdr:nvSpPr>
      <xdr:spPr>
        <a:xfrm>
          <a:off x="15214111" y="66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48530</xdr:rowOff>
    </xdr:from>
    <xdr:to>
      <xdr:col>21</xdr:col>
      <xdr:colOff>212725</xdr:colOff>
      <xdr:row>38</xdr:row>
      <xdr:rowOff>150130</xdr:rowOff>
    </xdr:to>
    <xdr:sp macro="" textlink="">
      <xdr:nvSpPr>
        <xdr:cNvPr id="546" name="円/楕円 545"/>
        <xdr:cNvSpPr/>
      </xdr:nvSpPr>
      <xdr:spPr>
        <a:xfrm>
          <a:off x="14541500" y="65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141257</xdr:rowOff>
    </xdr:from>
    <xdr:ext cx="534377" cy="259045"/>
    <xdr:sp macro="" textlink="">
      <xdr:nvSpPr>
        <xdr:cNvPr id="547" name="テキスト ボックス 546"/>
        <xdr:cNvSpPr txBox="1"/>
      </xdr:nvSpPr>
      <xdr:spPr>
        <a:xfrm>
          <a:off x="14325111" y="66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52720</xdr:rowOff>
    </xdr:from>
    <xdr:to>
      <xdr:col>20</xdr:col>
      <xdr:colOff>9525</xdr:colOff>
      <xdr:row>38</xdr:row>
      <xdr:rowOff>154320</xdr:rowOff>
    </xdr:to>
    <xdr:sp macro="" textlink="">
      <xdr:nvSpPr>
        <xdr:cNvPr id="548" name="円/楕円 547"/>
        <xdr:cNvSpPr/>
      </xdr:nvSpPr>
      <xdr:spPr>
        <a:xfrm>
          <a:off x="13652500" y="65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145447</xdr:rowOff>
    </xdr:from>
    <xdr:ext cx="534377" cy="259045"/>
    <xdr:sp macro="" textlink="">
      <xdr:nvSpPr>
        <xdr:cNvPr id="549" name="テキスト ボックス 548"/>
        <xdr:cNvSpPr txBox="1"/>
      </xdr:nvSpPr>
      <xdr:spPr>
        <a:xfrm>
          <a:off x="13436111" y="66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56069</xdr:rowOff>
    </xdr:from>
    <xdr:to>
      <xdr:col>18</xdr:col>
      <xdr:colOff>492125</xdr:colOff>
      <xdr:row>38</xdr:row>
      <xdr:rowOff>157669</xdr:rowOff>
    </xdr:to>
    <xdr:sp macro="" textlink="">
      <xdr:nvSpPr>
        <xdr:cNvPr id="550" name="円/楕円 549"/>
        <xdr:cNvSpPr/>
      </xdr:nvSpPr>
      <xdr:spPr>
        <a:xfrm>
          <a:off x="12763500" y="65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148796</xdr:rowOff>
    </xdr:from>
    <xdr:ext cx="534377" cy="259045"/>
    <xdr:sp macro="" textlink="">
      <xdr:nvSpPr>
        <xdr:cNvPr id="551" name="テキスト ボックス 550"/>
        <xdr:cNvSpPr txBox="1"/>
      </xdr:nvSpPr>
      <xdr:spPr>
        <a:xfrm>
          <a:off x="12547111" y="666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102093</xdr:rowOff>
    </xdr:from>
    <xdr:to>
      <xdr:col>23</xdr:col>
      <xdr:colOff>517525</xdr:colOff>
      <xdr:row>57</xdr:row>
      <xdr:rowOff>112426</xdr:rowOff>
    </xdr:to>
    <xdr:cxnSp macro="">
      <xdr:nvCxnSpPr>
        <xdr:cNvPr id="578" name="直線コネクタ 577"/>
        <xdr:cNvCxnSpPr/>
      </xdr:nvCxnSpPr>
      <xdr:spPr>
        <a:xfrm flipV="1">
          <a:off x="15481300" y="9874743"/>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96524</xdr:rowOff>
    </xdr:from>
    <xdr:to>
      <xdr:col>22</xdr:col>
      <xdr:colOff>365125</xdr:colOff>
      <xdr:row>57</xdr:row>
      <xdr:rowOff>112426</xdr:rowOff>
    </xdr:to>
    <xdr:cxnSp macro="">
      <xdr:nvCxnSpPr>
        <xdr:cNvPr id="581" name="直線コネクタ 580"/>
        <xdr:cNvCxnSpPr/>
      </xdr:nvCxnSpPr>
      <xdr:spPr>
        <a:xfrm>
          <a:off x="14592300" y="9869174"/>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96524</xdr:rowOff>
    </xdr:from>
    <xdr:to>
      <xdr:col>21</xdr:col>
      <xdr:colOff>161925</xdr:colOff>
      <xdr:row>57</xdr:row>
      <xdr:rowOff>122797</xdr:rowOff>
    </xdr:to>
    <xdr:cxnSp macro="">
      <xdr:nvCxnSpPr>
        <xdr:cNvPr id="584" name="直線コネクタ 583"/>
        <xdr:cNvCxnSpPr/>
      </xdr:nvCxnSpPr>
      <xdr:spPr>
        <a:xfrm flipV="1">
          <a:off x="13703300" y="9869174"/>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122797</xdr:rowOff>
    </xdr:from>
    <xdr:to>
      <xdr:col>19</xdr:col>
      <xdr:colOff>644525</xdr:colOff>
      <xdr:row>57</xdr:row>
      <xdr:rowOff>140726</xdr:rowOff>
    </xdr:to>
    <xdr:cxnSp macro="">
      <xdr:nvCxnSpPr>
        <xdr:cNvPr id="587" name="直線コネクタ 586"/>
        <xdr:cNvCxnSpPr/>
      </xdr:nvCxnSpPr>
      <xdr:spPr>
        <a:xfrm flipV="1">
          <a:off x="12814300" y="9895447"/>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51293</xdr:rowOff>
    </xdr:from>
    <xdr:to>
      <xdr:col>23</xdr:col>
      <xdr:colOff>568325</xdr:colOff>
      <xdr:row>57</xdr:row>
      <xdr:rowOff>152893</xdr:rowOff>
    </xdr:to>
    <xdr:sp macro="" textlink="">
      <xdr:nvSpPr>
        <xdr:cNvPr id="597" name="円/楕円 596"/>
        <xdr:cNvSpPr/>
      </xdr:nvSpPr>
      <xdr:spPr>
        <a:xfrm>
          <a:off x="16268700" y="98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29720</xdr:rowOff>
    </xdr:from>
    <xdr:ext cx="534377" cy="259045"/>
    <xdr:sp macro="" textlink="">
      <xdr:nvSpPr>
        <xdr:cNvPr id="598" name="教育費該当値テキスト"/>
        <xdr:cNvSpPr txBox="1"/>
      </xdr:nvSpPr>
      <xdr:spPr>
        <a:xfrm>
          <a:off x="16370300" y="980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61626</xdr:rowOff>
    </xdr:from>
    <xdr:to>
      <xdr:col>22</xdr:col>
      <xdr:colOff>415925</xdr:colOff>
      <xdr:row>57</xdr:row>
      <xdr:rowOff>163226</xdr:rowOff>
    </xdr:to>
    <xdr:sp macro="" textlink="">
      <xdr:nvSpPr>
        <xdr:cNvPr id="599" name="円/楕円 598"/>
        <xdr:cNvSpPr/>
      </xdr:nvSpPr>
      <xdr:spPr>
        <a:xfrm>
          <a:off x="15430500" y="98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154353</xdr:rowOff>
    </xdr:from>
    <xdr:ext cx="534377" cy="259045"/>
    <xdr:sp macro="" textlink="">
      <xdr:nvSpPr>
        <xdr:cNvPr id="600" name="テキスト ボックス 599"/>
        <xdr:cNvSpPr txBox="1"/>
      </xdr:nvSpPr>
      <xdr:spPr>
        <a:xfrm>
          <a:off x="15214111" y="99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45724</xdr:rowOff>
    </xdr:from>
    <xdr:to>
      <xdr:col>21</xdr:col>
      <xdr:colOff>212725</xdr:colOff>
      <xdr:row>57</xdr:row>
      <xdr:rowOff>147324</xdr:rowOff>
    </xdr:to>
    <xdr:sp macro="" textlink="">
      <xdr:nvSpPr>
        <xdr:cNvPr id="601" name="円/楕円 600"/>
        <xdr:cNvSpPr/>
      </xdr:nvSpPr>
      <xdr:spPr>
        <a:xfrm>
          <a:off x="14541500" y="98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138451</xdr:rowOff>
    </xdr:from>
    <xdr:ext cx="534377" cy="259045"/>
    <xdr:sp macro="" textlink="">
      <xdr:nvSpPr>
        <xdr:cNvPr id="602" name="テキスト ボックス 601"/>
        <xdr:cNvSpPr txBox="1"/>
      </xdr:nvSpPr>
      <xdr:spPr>
        <a:xfrm>
          <a:off x="14325111" y="99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71997</xdr:rowOff>
    </xdr:from>
    <xdr:to>
      <xdr:col>20</xdr:col>
      <xdr:colOff>9525</xdr:colOff>
      <xdr:row>58</xdr:row>
      <xdr:rowOff>2147</xdr:rowOff>
    </xdr:to>
    <xdr:sp macro="" textlink="">
      <xdr:nvSpPr>
        <xdr:cNvPr id="603" name="円/楕円 602"/>
        <xdr:cNvSpPr/>
      </xdr:nvSpPr>
      <xdr:spPr>
        <a:xfrm>
          <a:off x="13652500" y="98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164724</xdr:rowOff>
    </xdr:from>
    <xdr:ext cx="534377" cy="259045"/>
    <xdr:sp macro="" textlink="">
      <xdr:nvSpPr>
        <xdr:cNvPr id="604" name="テキスト ボックス 603"/>
        <xdr:cNvSpPr txBox="1"/>
      </xdr:nvSpPr>
      <xdr:spPr>
        <a:xfrm>
          <a:off x="13436111" y="99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89926</xdr:rowOff>
    </xdr:from>
    <xdr:to>
      <xdr:col>18</xdr:col>
      <xdr:colOff>492125</xdr:colOff>
      <xdr:row>58</xdr:row>
      <xdr:rowOff>20076</xdr:rowOff>
    </xdr:to>
    <xdr:sp macro="" textlink="">
      <xdr:nvSpPr>
        <xdr:cNvPr id="605" name="円/楕円 604"/>
        <xdr:cNvSpPr/>
      </xdr:nvSpPr>
      <xdr:spPr>
        <a:xfrm>
          <a:off x="12763500" y="98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11203</xdr:rowOff>
    </xdr:from>
    <xdr:ext cx="534377" cy="259045"/>
    <xdr:sp macro="" textlink="">
      <xdr:nvSpPr>
        <xdr:cNvPr id="606" name="テキスト ボックス 605"/>
        <xdr:cNvSpPr txBox="1"/>
      </xdr:nvSpPr>
      <xdr:spPr>
        <a:xfrm>
          <a:off x="12547111" y="99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22695</xdr:rowOff>
    </xdr:from>
    <xdr:to>
      <xdr:col>23</xdr:col>
      <xdr:colOff>517525</xdr:colOff>
      <xdr:row>79</xdr:row>
      <xdr:rowOff>42918</xdr:rowOff>
    </xdr:to>
    <xdr:cxnSp macro="">
      <xdr:nvCxnSpPr>
        <xdr:cNvPr id="635" name="直線コネクタ 634"/>
        <xdr:cNvCxnSpPr/>
      </xdr:nvCxnSpPr>
      <xdr:spPr>
        <a:xfrm>
          <a:off x="15481300" y="13567245"/>
          <a:ext cx="83820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22695</xdr:rowOff>
    </xdr:from>
    <xdr:to>
      <xdr:col>22</xdr:col>
      <xdr:colOff>365125</xdr:colOff>
      <xdr:row>79</xdr:row>
      <xdr:rowOff>41844</xdr:rowOff>
    </xdr:to>
    <xdr:cxnSp macro="">
      <xdr:nvCxnSpPr>
        <xdr:cNvPr id="638" name="直線コネクタ 637"/>
        <xdr:cNvCxnSpPr/>
      </xdr:nvCxnSpPr>
      <xdr:spPr>
        <a:xfrm flipV="1">
          <a:off x="14592300" y="13567245"/>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41844</xdr:rowOff>
    </xdr:from>
    <xdr:to>
      <xdr:col>21</xdr:col>
      <xdr:colOff>161925</xdr:colOff>
      <xdr:row>79</xdr:row>
      <xdr:rowOff>44450</xdr:rowOff>
    </xdr:to>
    <xdr:cxnSp macro="">
      <xdr:nvCxnSpPr>
        <xdr:cNvPr id="641" name="直線コネクタ 640"/>
        <xdr:cNvCxnSpPr/>
      </xdr:nvCxnSpPr>
      <xdr:spPr>
        <a:xfrm flipV="1">
          <a:off x="13703300" y="135863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159931</xdr:rowOff>
    </xdr:from>
    <xdr:to>
      <xdr:col>19</xdr:col>
      <xdr:colOff>644525</xdr:colOff>
      <xdr:row>79</xdr:row>
      <xdr:rowOff>44450</xdr:rowOff>
    </xdr:to>
    <xdr:cxnSp macro="">
      <xdr:nvCxnSpPr>
        <xdr:cNvPr id="644" name="直線コネクタ 643"/>
        <xdr:cNvCxnSpPr/>
      </xdr:nvCxnSpPr>
      <xdr:spPr>
        <a:xfrm>
          <a:off x="12814300" y="13533031"/>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163568</xdr:rowOff>
    </xdr:from>
    <xdr:to>
      <xdr:col>23</xdr:col>
      <xdr:colOff>568325</xdr:colOff>
      <xdr:row>79</xdr:row>
      <xdr:rowOff>93718</xdr:rowOff>
    </xdr:to>
    <xdr:sp macro="" textlink="">
      <xdr:nvSpPr>
        <xdr:cNvPr id="654" name="円/楕円 653"/>
        <xdr:cNvSpPr/>
      </xdr:nvSpPr>
      <xdr:spPr>
        <a:xfrm>
          <a:off x="16268700" y="135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97448</xdr:rowOff>
    </xdr:from>
    <xdr:ext cx="378565" cy="259045"/>
    <xdr:sp macro="" textlink="">
      <xdr:nvSpPr>
        <xdr:cNvPr id="655" name="災害復旧費該当値テキスト"/>
        <xdr:cNvSpPr txBox="1"/>
      </xdr:nvSpPr>
      <xdr:spPr>
        <a:xfrm>
          <a:off x="16370300" y="1347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143345</xdr:rowOff>
    </xdr:from>
    <xdr:to>
      <xdr:col>22</xdr:col>
      <xdr:colOff>415925</xdr:colOff>
      <xdr:row>79</xdr:row>
      <xdr:rowOff>73495</xdr:rowOff>
    </xdr:to>
    <xdr:sp macro="" textlink="">
      <xdr:nvSpPr>
        <xdr:cNvPr id="656" name="円/楕円 655"/>
        <xdr:cNvSpPr/>
      </xdr:nvSpPr>
      <xdr:spPr>
        <a:xfrm>
          <a:off x="15430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64622</xdr:rowOff>
    </xdr:from>
    <xdr:ext cx="469744" cy="259045"/>
    <xdr:sp macro="" textlink="">
      <xdr:nvSpPr>
        <xdr:cNvPr id="657" name="テキスト ボックス 656"/>
        <xdr:cNvSpPr txBox="1"/>
      </xdr:nvSpPr>
      <xdr:spPr>
        <a:xfrm>
          <a:off x="15246427"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162494</xdr:rowOff>
    </xdr:from>
    <xdr:to>
      <xdr:col>21</xdr:col>
      <xdr:colOff>212725</xdr:colOff>
      <xdr:row>79</xdr:row>
      <xdr:rowOff>92644</xdr:rowOff>
    </xdr:to>
    <xdr:sp macro="" textlink="">
      <xdr:nvSpPr>
        <xdr:cNvPr id="658" name="円/楕円 657"/>
        <xdr:cNvSpPr/>
      </xdr:nvSpPr>
      <xdr:spPr>
        <a:xfrm>
          <a:off x="14541500" y="135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83771</xdr:rowOff>
    </xdr:from>
    <xdr:ext cx="378565" cy="259045"/>
    <xdr:sp macro="" textlink="">
      <xdr:nvSpPr>
        <xdr:cNvPr id="659" name="テキスト ボックス 658"/>
        <xdr:cNvSpPr txBox="1"/>
      </xdr:nvSpPr>
      <xdr:spPr>
        <a:xfrm>
          <a:off x="14403017" y="13628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109131</xdr:rowOff>
    </xdr:from>
    <xdr:to>
      <xdr:col>18</xdr:col>
      <xdr:colOff>492125</xdr:colOff>
      <xdr:row>79</xdr:row>
      <xdr:rowOff>39281</xdr:rowOff>
    </xdr:to>
    <xdr:sp macro="" textlink="">
      <xdr:nvSpPr>
        <xdr:cNvPr id="662" name="円/楕円 661"/>
        <xdr:cNvSpPr/>
      </xdr:nvSpPr>
      <xdr:spPr>
        <a:xfrm>
          <a:off x="12763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30408</xdr:rowOff>
    </xdr:from>
    <xdr:ext cx="534377" cy="259045"/>
    <xdr:sp macro="" textlink="">
      <xdr:nvSpPr>
        <xdr:cNvPr id="663" name="テキスト ボックス 662"/>
        <xdr:cNvSpPr txBox="1"/>
      </xdr:nvSpPr>
      <xdr:spPr>
        <a:xfrm>
          <a:off x="12547111" y="135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21205</xdr:rowOff>
    </xdr:from>
    <xdr:to>
      <xdr:col>23</xdr:col>
      <xdr:colOff>517525</xdr:colOff>
      <xdr:row>96</xdr:row>
      <xdr:rowOff>89574</xdr:rowOff>
    </xdr:to>
    <xdr:cxnSp macro="">
      <xdr:nvCxnSpPr>
        <xdr:cNvPr id="690" name="直線コネクタ 689"/>
        <xdr:cNvCxnSpPr/>
      </xdr:nvCxnSpPr>
      <xdr:spPr>
        <a:xfrm flipV="1">
          <a:off x="15481300" y="16480405"/>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89574</xdr:rowOff>
    </xdr:from>
    <xdr:to>
      <xdr:col>22</xdr:col>
      <xdr:colOff>365125</xdr:colOff>
      <xdr:row>96</xdr:row>
      <xdr:rowOff>96824</xdr:rowOff>
    </xdr:to>
    <xdr:cxnSp macro="">
      <xdr:nvCxnSpPr>
        <xdr:cNvPr id="693" name="直線コネクタ 692"/>
        <xdr:cNvCxnSpPr/>
      </xdr:nvCxnSpPr>
      <xdr:spPr>
        <a:xfrm flipV="1">
          <a:off x="14592300" y="16548774"/>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35022</xdr:rowOff>
    </xdr:from>
    <xdr:ext cx="599010" cy="259045"/>
    <xdr:sp macro="" textlink="">
      <xdr:nvSpPr>
        <xdr:cNvPr id="695" name="テキスト ボックス 694"/>
        <xdr:cNvSpPr txBox="1"/>
      </xdr:nvSpPr>
      <xdr:spPr>
        <a:xfrm>
          <a:off x="15181794" y="166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65898</xdr:rowOff>
    </xdr:from>
    <xdr:to>
      <xdr:col>21</xdr:col>
      <xdr:colOff>161925</xdr:colOff>
      <xdr:row>96</xdr:row>
      <xdr:rowOff>96824</xdr:rowOff>
    </xdr:to>
    <xdr:cxnSp macro="">
      <xdr:nvCxnSpPr>
        <xdr:cNvPr id="696" name="直線コネクタ 695"/>
        <xdr:cNvCxnSpPr/>
      </xdr:nvCxnSpPr>
      <xdr:spPr>
        <a:xfrm>
          <a:off x="13703300" y="16525098"/>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31849</xdr:rowOff>
    </xdr:from>
    <xdr:ext cx="599010" cy="259045"/>
    <xdr:sp macro="" textlink="">
      <xdr:nvSpPr>
        <xdr:cNvPr id="698" name="テキスト ボックス 697"/>
        <xdr:cNvSpPr txBox="1"/>
      </xdr:nvSpPr>
      <xdr:spPr>
        <a:xfrm>
          <a:off x="14292794" y="1666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164960</xdr:rowOff>
    </xdr:from>
    <xdr:to>
      <xdr:col>19</xdr:col>
      <xdr:colOff>644525</xdr:colOff>
      <xdr:row>96</xdr:row>
      <xdr:rowOff>65898</xdr:rowOff>
    </xdr:to>
    <xdr:cxnSp macro="">
      <xdr:nvCxnSpPr>
        <xdr:cNvPr id="699" name="直線コネクタ 698"/>
        <xdr:cNvCxnSpPr/>
      </xdr:nvCxnSpPr>
      <xdr:spPr>
        <a:xfrm>
          <a:off x="12814300" y="16452710"/>
          <a:ext cx="889000" cy="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15803</xdr:rowOff>
    </xdr:from>
    <xdr:ext cx="599010" cy="259045"/>
    <xdr:sp macro="" textlink="">
      <xdr:nvSpPr>
        <xdr:cNvPr id="701" name="テキスト ボックス 700"/>
        <xdr:cNvSpPr txBox="1"/>
      </xdr:nvSpPr>
      <xdr:spPr>
        <a:xfrm>
          <a:off x="13403794" y="166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6907</xdr:rowOff>
    </xdr:from>
    <xdr:ext cx="599010" cy="259045"/>
    <xdr:sp macro="" textlink="">
      <xdr:nvSpPr>
        <xdr:cNvPr id="703" name="テキスト ボックス 702"/>
        <xdr:cNvSpPr txBox="1"/>
      </xdr:nvSpPr>
      <xdr:spPr>
        <a:xfrm>
          <a:off x="12514794" y="166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141855</xdr:rowOff>
    </xdr:from>
    <xdr:to>
      <xdr:col>23</xdr:col>
      <xdr:colOff>568325</xdr:colOff>
      <xdr:row>96</xdr:row>
      <xdr:rowOff>72005</xdr:rowOff>
    </xdr:to>
    <xdr:sp macro="" textlink="">
      <xdr:nvSpPr>
        <xdr:cNvPr id="709" name="円/楕円 708"/>
        <xdr:cNvSpPr/>
      </xdr:nvSpPr>
      <xdr:spPr>
        <a:xfrm>
          <a:off x="16268700" y="16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164732</xdr:rowOff>
    </xdr:from>
    <xdr:ext cx="599010" cy="259045"/>
    <xdr:sp macro="" textlink="">
      <xdr:nvSpPr>
        <xdr:cNvPr id="710" name="公債費該当値テキスト"/>
        <xdr:cNvSpPr txBox="1"/>
      </xdr:nvSpPr>
      <xdr:spPr>
        <a:xfrm>
          <a:off x="16370300" y="1628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38774</xdr:rowOff>
    </xdr:from>
    <xdr:to>
      <xdr:col>22</xdr:col>
      <xdr:colOff>415925</xdr:colOff>
      <xdr:row>96</xdr:row>
      <xdr:rowOff>140374</xdr:rowOff>
    </xdr:to>
    <xdr:sp macro="" textlink="">
      <xdr:nvSpPr>
        <xdr:cNvPr id="711" name="円/楕円 710"/>
        <xdr:cNvSpPr/>
      </xdr:nvSpPr>
      <xdr:spPr>
        <a:xfrm>
          <a:off x="15430500" y="164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156901</xdr:rowOff>
    </xdr:from>
    <xdr:ext cx="599010" cy="259045"/>
    <xdr:sp macro="" textlink="">
      <xdr:nvSpPr>
        <xdr:cNvPr id="712" name="テキスト ボックス 711"/>
        <xdr:cNvSpPr txBox="1"/>
      </xdr:nvSpPr>
      <xdr:spPr>
        <a:xfrm>
          <a:off x="15181794" y="1627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46024</xdr:rowOff>
    </xdr:from>
    <xdr:to>
      <xdr:col>21</xdr:col>
      <xdr:colOff>212725</xdr:colOff>
      <xdr:row>96</xdr:row>
      <xdr:rowOff>147624</xdr:rowOff>
    </xdr:to>
    <xdr:sp macro="" textlink="">
      <xdr:nvSpPr>
        <xdr:cNvPr id="713" name="円/楕円 712"/>
        <xdr:cNvSpPr/>
      </xdr:nvSpPr>
      <xdr:spPr>
        <a:xfrm>
          <a:off x="14541500" y="165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164151</xdr:rowOff>
    </xdr:from>
    <xdr:ext cx="599010" cy="259045"/>
    <xdr:sp macro="" textlink="">
      <xdr:nvSpPr>
        <xdr:cNvPr id="714" name="テキスト ボックス 713"/>
        <xdr:cNvSpPr txBox="1"/>
      </xdr:nvSpPr>
      <xdr:spPr>
        <a:xfrm>
          <a:off x="14292794" y="1628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15098</xdr:rowOff>
    </xdr:from>
    <xdr:to>
      <xdr:col>20</xdr:col>
      <xdr:colOff>9525</xdr:colOff>
      <xdr:row>96</xdr:row>
      <xdr:rowOff>116698</xdr:rowOff>
    </xdr:to>
    <xdr:sp macro="" textlink="">
      <xdr:nvSpPr>
        <xdr:cNvPr id="715" name="円/楕円 714"/>
        <xdr:cNvSpPr/>
      </xdr:nvSpPr>
      <xdr:spPr>
        <a:xfrm>
          <a:off x="13652500" y="164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133225</xdr:rowOff>
    </xdr:from>
    <xdr:ext cx="599010" cy="259045"/>
    <xdr:sp macro="" textlink="">
      <xdr:nvSpPr>
        <xdr:cNvPr id="716" name="テキスト ボックス 715"/>
        <xdr:cNvSpPr txBox="1"/>
      </xdr:nvSpPr>
      <xdr:spPr>
        <a:xfrm>
          <a:off x="13403794" y="162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114160</xdr:rowOff>
    </xdr:from>
    <xdr:to>
      <xdr:col>18</xdr:col>
      <xdr:colOff>492125</xdr:colOff>
      <xdr:row>96</xdr:row>
      <xdr:rowOff>44310</xdr:rowOff>
    </xdr:to>
    <xdr:sp macro="" textlink="">
      <xdr:nvSpPr>
        <xdr:cNvPr id="717" name="円/楕円 716"/>
        <xdr:cNvSpPr/>
      </xdr:nvSpPr>
      <xdr:spPr>
        <a:xfrm>
          <a:off x="12763500" y="164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60837</xdr:rowOff>
    </xdr:from>
    <xdr:ext cx="599010" cy="259045"/>
    <xdr:sp macro="" textlink="">
      <xdr:nvSpPr>
        <xdr:cNvPr id="718" name="テキスト ボックス 717"/>
        <xdr:cNvSpPr txBox="1"/>
      </xdr:nvSpPr>
      <xdr:spPr>
        <a:xfrm>
          <a:off x="12514794" y="1617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百年の森林構想</a:t>
          </a:r>
          <a:r>
            <a:rPr kumimoji="1" lang="ja-JP" altLang="en-US" sz="1100">
              <a:solidFill>
                <a:schemeClr val="dk1"/>
              </a:solidFill>
              <a:effectLst/>
              <a:latin typeface="+mn-lt"/>
              <a:ea typeface="+mn-ea"/>
              <a:cs typeface="+mn-cs"/>
            </a:rPr>
            <a:t>や環境モデル都市関連で、農林水産業費・商工費の事業費が類似団体と比べ費用がかかっている。また、関連して公債費も増えていることから、公債費の抑制に努める。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毎年、繰越額の半額以上を財政調整基金にまわしているため、</a:t>
          </a:r>
          <a:r>
            <a:rPr lang="ja-JP" altLang="ja-JP" sz="1100">
              <a:solidFill>
                <a:schemeClr val="dk1"/>
              </a:solidFill>
              <a:effectLst/>
              <a:latin typeface="+mn-lt"/>
              <a:ea typeface="+mn-ea"/>
              <a:cs typeface="+mn-cs"/>
            </a:rPr>
            <a:t>改善が見られる。</a:t>
          </a:r>
          <a:r>
            <a:rPr lang="ja-JP" altLang="en-US" sz="1100">
              <a:solidFill>
                <a:schemeClr val="dk1"/>
              </a:solidFill>
              <a:effectLst/>
              <a:latin typeface="+mn-lt"/>
              <a:ea typeface="+mn-ea"/>
              <a:cs typeface="+mn-cs"/>
            </a:rPr>
            <a:t>現在、大型公共施設建設に備え、積立をできる限り行っている。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aseline="0">
              <a:solidFill>
                <a:schemeClr val="dk1"/>
              </a:solidFill>
              <a:effectLst/>
              <a:latin typeface="+mn-lt"/>
              <a:ea typeface="+mn-ea"/>
              <a:cs typeface="+mn-cs"/>
            </a:rPr>
            <a:t>連結実質赤字比率に関しては、全会計で黒字となっている。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2330310</v>
      </c>
      <c r="BO4" s="409"/>
      <c r="BP4" s="409"/>
      <c r="BQ4" s="409"/>
      <c r="BR4" s="409"/>
      <c r="BS4" s="409"/>
      <c r="BT4" s="409"/>
      <c r="BU4" s="410"/>
      <c r="BV4" s="408">
        <v>2263492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14.2</v>
      </c>
      <c r="CU4" s="586"/>
      <c r="CV4" s="586"/>
      <c r="CW4" s="586"/>
      <c r="CX4" s="586"/>
      <c r="CY4" s="586"/>
      <c r="CZ4" s="586"/>
      <c r="DA4" s="587"/>
      <c r="DB4" s="585">
        <v>12.9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2152002</v>
      </c>
      <c r="BO5" s="414"/>
      <c r="BP5" s="414"/>
      <c r="BQ5" s="414"/>
      <c r="BR5" s="414"/>
      <c r="BS5" s="414"/>
      <c r="BT5" s="414"/>
      <c r="BU5" s="415"/>
      <c r="BV5" s="413">
        <v>2098025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88.6</v>
      </c>
      <c r="CU5" s="384"/>
      <c r="CV5" s="384"/>
      <c r="CW5" s="384"/>
      <c r="CX5" s="384"/>
      <c r="CY5" s="384"/>
      <c r="CZ5" s="384"/>
      <c r="DA5" s="385"/>
      <c r="DB5" s="383">
        <v>92.4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178308</v>
      </c>
      <c r="BO6" s="414"/>
      <c r="BP6" s="414"/>
      <c r="BQ6" s="414"/>
      <c r="BR6" s="414"/>
      <c r="BS6" s="414"/>
      <c r="BT6" s="414"/>
      <c r="BU6" s="415"/>
      <c r="BV6" s="413">
        <v>165467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92.9</v>
      </c>
      <c r="CU6" s="560"/>
      <c r="CV6" s="560"/>
      <c r="CW6" s="560"/>
      <c r="CX6" s="560"/>
      <c r="CY6" s="560"/>
      <c r="CZ6" s="560"/>
      <c r="DA6" s="561"/>
      <c r="DB6" s="559">
        <v>97.1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13399</v>
      </c>
      <c r="BO7" s="414"/>
      <c r="BP7" s="414"/>
      <c r="BQ7" s="414"/>
      <c r="BR7" s="414"/>
      <c r="BS7" s="414"/>
      <c r="BT7" s="414"/>
      <c r="BU7" s="415"/>
      <c r="BV7" s="413">
        <v>25546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1164922</v>
      </c>
      <c r="CU7" s="414"/>
      <c r="CV7" s="414"/>
      <c r="CW7" s="414"/>
      <c r="CX7" s="414"/>
      <c r="CY7" s="414"/>
      <c r="CZ7" s="414"/>
      <c r="DA7" s="415"/>
      <c r="DB7" s="413">
        <v>1087463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164909</v>
      </c>
      <c r="BO8" s="414"/>
      <c r="BP8" s="414"/>
      <c r="BQ8" s="414"/>
      <c r="BR8" s="414"/>
      <c r="BS8" s="414"/>
      <c r="BT8" s="414"/>
      <c r="BU8" s="415"/>
      <c r="BV8" s="413">
        <v>139921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1472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24988</v>
      </c>
      <c r="BO9" s="414"/>
      <c r="BP9" s="414"/>
      <c r="BQ9" s="414"/>
      <c r="BR9" s="414"/>
      <c r="BS9" s="414"/>
      <c r="BT9" s="414"/>
      <c r="BU9" s="415"/>
      <c r="BV9" s="413">
        <v>-36620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17.100000000000001</v>
      </c>
      <c r="CU9" s="384"/>
      <c r="CV9" s="384"/>
      <c r="CW9" s="384"/>
      <c r="CX9" s="384"/>
      <c r="CY9" s="384"/>
      <c r="CZ9" s="384"/>
      <c r="DA9" s="385"/>
      <c r="DB9" s="383">
        <v>16.3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1520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67039</v>
      </c>
      <c r="BO10" s="414"/>
      <c r="BP10" s="414"/>
      <c r="BQ10" s="414"/>
      <c r="BR10" s="414"/>
      <c r="BS10" s="414"/>
      <c r="BT10" s="414"/>
      <c r="BU10" s="415"/>
      <c r="BV10" s="413">
        <v>120383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31981</v>
      </c>
      <c r="BO11" s="414"/>
      <c r="BP11" s="414"/>
      <c r="BQ11" s="414"/>
      <c r="BR11" s="414"/>
      <c r="BS11" s="414"/>
      <c r="BT11" s="414"/>
      <c r="BU11" s="415"/>
      <c r="BV11" s="413">
        <v>13187</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1519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110</v>
      </c>
      <c r="BO12" s="414"/>
      <c r="BP12" s="414"/>
      <c r="BQ12" s="414"/>
      <c r="BR12" s="414"/>
      <c r="BS12" s="414"/>
      <c r="BT12" s="414"/>
      <c r="BU12" s="415"/>
      <c r="BV12" s="413" t="s">
        <v>110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1508</v>
      </c>
      <c r="S13" s="515"/>
      <c r="T13" s="515"/>
      <c r="U13" s="515"/>
      <c r="V13" s="516"/>
      <c r="W13" s="502" t="s">
        <v>119</v>
      </c>
      <c r="X13" s="426"/>
      <c r="Y13" s="426"/>
      <c r="Z13" s="426"/>
      <c r="AA13" s="426"/>
      <c r="AB13" s="427"/>
      <c r="AC13" s="389">
        <v>97</v>
      </c>
      <c r="AD13" s="390"/>
      <c r="AE13" s="390"/>
      <c r="AF13" s="390"/>
      <c r="AG13" s="391"/>
      <c r="AH13" s="389">
        <v>129</v>
      </c>
      <c r="AI13" s="390"/>
      <c r="AJ13" s="390"/>
      <c r="AK13" s="390"/>
      <c r="AL13" s="392"/>
      <c r="AM13" s="482" t="s">
        <v>120</v>
      </c>
      <c r="AN13" s="387"/>
      <c r="AO13" s="387"/>
      <c r="AP13" s="387"/>
      <c r="AQ13" s="387"/>
      <c r="AR13" s="387"/>
      <c r="AS13" s="387"/>
      <c r="AT13" s="388"/>
      <c r="AU13" s="470" t="s">
        <v>102</v>
      </c>
      <c r="AV13" s="471"/>
      <c r="AW13" s="471"/>
      <c r="AX13" s="471"/>
      <c r="AY13" s="393" t="s">
        <v>121</v>
      </c>
      <c r="AZ13" s="394"/>
      <c r="BA13" s="394"/>
      <c r="BB13" s="394"/>
      <c r="BC13" s="394"/>
      <c r="BD13" s="394"/>
      <c r="BE13" s="394"/>
      <c r="BF13" s="394"/>
      <c r="BG13" s="394"/>
      <c r="BH13" s="394"/>
      <c r="BI13" s="394"/>
      <c r="BJ13" s="394"/>
      <c r="BK13" s="394"/>
      <c r="BL13" s="394"/>
      <c r="BM13" s="395"/>
      <c r="BN13" s="413">
        <v>124008</v>
      </c>
      <c r="BO13" s="414"/>
      <c r="BP13" s="414"/>
      <c r="BQ13" s="414"/>
      <c r="BR13" s="414"/>
      <c r="BS13" s="414"/>
      <c r="BT13" s="414"/>
      <c r="BU13" s="415"/>
      <c r="BV13" s="413">
        <v>96950</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9.1</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1530</v>
      </c>
      <c r="S14" s="515"/>
      <c r="T14" s="515"/>
      <c r="U14" s="515"/>
      <c r="V14" s="516"/>
      <c r="W14" s="517"/>
      <c r="X14" s="429"/>
      <c r="Y14" s="429"/>
      <c r="Z14" s="429"/>
      <c r="AA14" s="429"/>
      <c r="AB14" s="430"/>
      <c r="AC14" s="507">
        <v>14.1</v>
      </c>
      <c r="AD14" s="508"/>
      <c r="AE14" s="508"/>
      <c r="AF14" s="508"/>
      <c r="AG14" s="509"/>
      <c r="AH14" s="507">
        <v>15.8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110</v>
      </c>
      <c r="CU14" s="486"/>
      <c r="CV14" s="486"/>
      <c r="CW14" s="486"/>
      <c r="CX14" s="486"/>
      <c r="CY14" s="486"/>
      <c r="CZ14" s="486"/>
      <c r="DA14" s="487"/>
      <c r="DB14" s="518" t="s">
        <v>110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1523</v>
      </c>
      <c r="S15" s="515"/>
      <c r="T15" s="515"/>
      <c r="U15" s="515"/>
      <c r="V15" s="516"/>
      <c r="W15" s="502" t="s">
        <v>125</v>
      </c>
      <c r="X15" s="426"/>
      <c r="Y15" s="426"/>
      <c r="Z15" s="426"/>
      <c r="AA15" s="426"/>
      <c r="AB15" s="427"/>
      <c r="AC15" s="389">
        <v>207</v>
      </c>
      <c r="AD15" s="390"/>
      <c r="AE15" s="390"/>
      <c r="AF15" s="390"/>
      <c r="AG15" s="391"/>
      <c r="AH15" s="389">
        <v>275</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137967</v>
      </c>
      <c r="BO15" s="409"/>
      <c r="BP15" s="409"/>
      <c r="BQ15" s="409"/>
      <c r="BR15" s="409"/>
      <c r="BS15" s="409"/>
      <c r="BT15" s="409"/>
      <c r="BU15" s="410"/>
      <c r="BV15" s="408">
        <v>133067</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30</v>
      </c>
      <c r="AD16" s="508"/>
      <c r="AE16" s="508"/>
      <c r="AF16" s="508"/>
      <c r="AG16" s="509"/>
      <c r="AH16" s="507">
        <v>33.799999999999997</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1076915</v>
      </c>
      <c r="BO16" s="414"/>
      <c r="BP16" s="414"/>
      <c r="BQ16" s="414"/>
      <c r="BR16" s="414"/>
      <c r="BS16" s="414"/>
      <c r="BT16" s="414"/>
      <c r="BU16" s="415"/>
      <c r="BV16" s="413">
        <v>1000125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385</v>
      </c>
      <c r="AD17" s="390"/>
      <c r="AE17" s="390"/>
      <c r="AF17" s="390"/>
      <c r="AG17" s="391"/>
      <c r="AH17" s="389">
        <v>395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170331</v>
      </c>
      <c r="BO17" s="414"/>
      <c r="BP17" s="414"/>
      <c r="BQ17" s="414"/>
      <c r="BR17" s="414"/>
      <c r="BS17" s="414"/>
      <c r="BT17" s="414"/>
      <c r="BU17" s="415"/>
      <c r="BV17" s="413">
        <v>166723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57.97</v>
      </c>
      <c r="M18" s="478"/>
      <c r="N18" s="478"/>
      <c r="O18" s="478"/>
      <c r="P18" s="478"/>
      <c r="Q18" s="478"/>
      <c r="R18" s="479"/>
      <c r="S18" s="479"/>
      <c r="T18" s="479"/>
      <c r="U18" s="479"/>
      <c r="V18" s="480"/>
      <c r="W18" s="494"/>
      <c r="X18" s="495"/>
      <c r="Y18" s="495"/>
      <c r="Z18" s="495"/>
      <c r="AA18" s="495"/>
      <c r="AB18" s="503"/>
      <c r="AC18" s="377">
        <v>55.9</v>
      </c>
      <c r="AD18" s="378"/>
      <c r="AE18" s="378"/>
      <c r="AF18" s="378"/>
      <c r="AG18" s="481"/>
      <c r="AH18" s="377">
        <v>48.5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1061491</v>
      </c>
      <c r="BO18" s="414"/>
      <c r="BP18" s="414"/>
      <c r="BQ18" s="414"/>
      <c r="BR18" s="414"/>
      <c r="BS18" s="414"/>
      <c r="BT18" s="414"/>
      <c r="BU18" s="415"/>
      <c r="BV18" s="413">
        <v>1025845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1573471</v>
      </c>
      <c r="BO19" s="414"/>
      <c r="BP19" s="414"/>
      <c r="BQ19" s="414"/>
      <c r="BR19" s="414"/>
      <c r="BS19" s="414"/>
      <c r="BT19" s="414"/>
      <c r="BU19" s="415"/>
      <c r="BV19" s="413">
        <v>1541007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561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2138428</v>
      </c>
      <c r="BO23" s="414"/>
      <c r="BP23" s="414"/>
      <c r="BQ23" s="414"/>
      <c r="BR23" s="414"/>
      <c r="BS23" s="414"/>
      <c r="BT23" s="414"/>
      <c r="BU23" s="415"/>
      <c r="BV23" s="413">
        <v>2237856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6500</v>
      </c>
      <c r="R24" s="390"/>
      <c r="S24" s="390"/>
      <c r="T24" s="390"/>
      <c r="U24" s="390"/>
      <c r="V24" s="391"/>
      <c r="W24" s="455"/>
      <c r="X24" s="446"/>
      <c r="Y24" s="447"/>
      <c r="Z24" s="386" t="s">
        <v>149</v>
      </c>
      <c r="AA24" s="387"/>
      <c r="AB24" s="387"/>
      <c r="AC24" s="387"/>
      <c r="AD24" s="387"/>
      <c r="AE24" s="387"/>
      <c r="AF24" s="387"/>
      <c r="AG24" s="388"/>
      <c r="AH24" s="389">
        <v>30</v>
      </c>
      <c r="AI24" s="390"/>
      <c r="AJ24" s="390"/>
      <c r="AK24" s="390"/>
      <c r="AL24" s="391"/>
      <c r="AM24" s="389">
        <v>85950</v>
      </c>
      <c r="AN24" s="390"/>
      <c r="AO24" s="390"/>
      <c r="AP24" s="390"/>
      <c r="AQ24" s="390"/>
      <c r="AR24" s="391"/>
      <c r="AS24" s="389">
        <v>2865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1810318</v>
      </c>
      <c r="BO24" s="414"/>
      <c r="BP24" s="414"/>
      <c r="BQ24" s="414"/>
      <c r="BR24" s="414"/>
      <c r="BS24" s="414"/>
      <c r="BT24" s="414"/>
      <c r="BU24" s="415"/>
      <c r="BV24" s="413">
        <v>1840007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5500</v>
      </c>
      <c r="R25" s="390"/>
      <c r="S25" s="390"/>
      <c r="T25" s="390"/>
      <c r="U25" s="390"/>
      <c r="V25" s="391"/>
      <c r="W25" s="455"/>
      <c r="X25" s="446"/>
      <c r="Y25" s="447"/>
      <c r="Z25" s="386" t="s">
        <v>152</v>
      </c>
      <c r="AA25" s="387"/>
      <c r="AB25" s="387"/>
      <c r="AC25" s="387"/>
      <c r="AD25" s="387"/>
      <c r="AE25" s="387"/>
      <c r="AF25" s="387"/>
      <c r="AG25" s="388"/>
      <c r="AH25" s="389" t="s">
        <v>153</v>
      </c>
      <c r="AI25" s="390"/>
      <c r="AJ25" s="390"/>
      <c r="AK25" s="390"/>
      <c r="AL25" s="391"/>
      <c r="AM25" s="389" t="s">
        <v>153</v>
      </c>
      <c r="AN25" s="390"/>
      <c r="AO25" s="390"/>
      <c r="AP25" s="390"/>
      <c r="AQ25" s="390"/>
      <c r="AR25" s="391"/>
      <c r="AS25" s="389" t="s">
        <v>153</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153</v>
      </c>
      <c r="BO25" s="409"/>
      <c r="BP25" s="409"/>
      <c r="BQ25" s="409"/>
      <c r="BR25" s="409"/>
      <c r="BS25" s="409"/>
      <c r="BT25" s="409"/>
      <c r="BU25" s="410"/>
      <c r="BV25" s="408" t="s">
        <v>153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5200</v>
      </c>
      <c r="R26" s="390"/>
      <c r="S26" s="390"/>
      <c r="T26" s="390"/>
      <c r="U26" s="390"/>
      <c r="V26" s="391"/>
      <c r="W26" s="455"/>
      <c r="X26" s="446"/>
      <c r="Y26" s="447"/>
      <c r="Z26" s="386" t="s">
        <v>156</v>
      </c>
      <c r="AA26" s="468"/>
      <c r="AB26" s="468"/>
      <c r="AC26" s="468"/>
      <c r="AD26" s="468"/>
      <c r="AE26" s="468"/>
      <c r="AF26" s="468"/>
      <c r="AG26" s="469"/>
      <c r="AH26" s="389" t="s">
        <v>153</v>
      </c>
      <c r="AI26" s="390"/>
      <c r="AJ26" s="390"/>
      <c r="AK26" s="390"/>
      <c r="AL26" s="391"/>
      <c r="AM26" s="389" t="s">
        <v>153</v>
      </c>
      <c r="AN26" s="390"/>
      <c r="AO26" s="390"/>
      <c r="AP26" s="390"/>
      <c r="AQ26" s="390"/>
      <c r="AR26" s="391"/>
      <c r="AS26" s="389" t="s">
        <v>153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153</v>
      </c>
      <c r="BO26" s="414"/>
      <c r="BP26" s="414"/>
      <c r="BQ26" s="414"/>
      <c r="BR26" s="414"/>
      <c r="BS26" s="414"/>
      <c r="BT26" s="414"/>
      <c r="BU26" s="415"/>
      <c r="BV26" s="413" t="s">
        <v>153</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2630</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9264</v>
      </c>
      <c r="AN27" s="390"/>
      <c r="AO27" s="390"/>
      <c r="AP27" s="390"/>
      <c r="AQ27" s="390"/>
      <c r="AR27" s="391"/>
      <c r="AS27" s="389">
        <v>2316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153</v>
      </c>
      <c r="BO27" s="417"/>
      <c r="BP27" s="417"/>
      <c r="BQ27" s="417"/>
      <c r="BR27" s="417"/>
      <c r="BS27" s="417"/>
      <c r="BT27" s="417"/>
      <c r="BU27" s="418"/>
      <c r="BV27" s="416" t="s">
        <v>153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2200</v>
      </c>
      <c r="R28" s="390"/>
      <c r="S28" s="390"/>
      <c r="T28" s="390"/>
      <c r="U28" s="390"/>
      <c r="V28" s="391"/>
      <c r="W28" s="455"/>
      <c r="X28" s="446"/>
      <c r="Y28" s="447"/>
      <c r="Z28" s="386" t="s">
        <v>162</v>
      </c>
      <c r="AA28" s="387"/>
      <c r="AB28" s="387"/>
      <c r="AC28" s="387"/>
      <c r="AD28" s="387"/>
      <c r="AE28" s="387"/>
      <c r="AF28" s="387"/>
      <c r="AG28" s="388"/>
      <c r="AH28" s="389" t="s">
        <v>153</v>
      </c>
      <c r="AI28" s="390"/>
      <c r="AJ28" s="390"/>
      <c r="AK28" s="390"/>
      <c r="AL28" s="391"/>
      <c r="AM28" s="389" t="s">
        <v>153</v>
      </c>
      <c r="AN28" s="390"/>
      <c r="AO28" s="390"/>
      <c r="AP28" s="390"/>
      <c r="AQ28" s="390"/>
      <c r="AR28" s="391"/>
      <c r="AS28" s="389" t="s">
        <v>153</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481560</v>
      </c>
      <c r="BO28" s="409"/>
      <c r="BP28" s="409"/>
      <c r="BQ28" s="409"/>
      <c r="BR28" s="409"/>
      <c r="BS28" s="409"/>
      <c r="BT28" s="409"/>
      <c r="BU28" s="410"/>
      <c r="BV28" s="408">
        <v>414521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6</v>
      </c>
      <c r="M29" s="390"/>
      <c r="N29" s="390"/>
      <c r="O29" s="390"/>
      <c r="P29" s="391"/>
      <c r="Q29" s="389">
        <v>2000</v>
      </c>
      <c r="R29" s="390"/>
      <c r="S29" s="390"/>
      <c r="T29" s="390"/>
      <c r="U29" s="390"/>
      <c r="V29" s="391"/>
      <c r="W29" s="456"/>
      <c r="X29" s="457"/>
      <c r="Y29" s="458"/>
      <c r="Z29" s="386" t="s">
        <v>166</v>
      </c>
      <c r="AA29" s="387"/>
      <c r="AB29" s="387"/>
      <c r="AC29" s="387"/>
      <c r="AD29" s="387"/>
      <c r="AE29" s="387"/>
      <c r="AF29" s="387"/>
      <c r="AG29" s="388"/>
      <c r="AH29" s="389">
        <v>34</v>
      </c>
      <c r="AI29" s="390"/>
      <c r="AJ29" s="390"/>
      <c r="AK29" s="390"/>
      <c r="AL29" s="391"/>
      <c r="AM29" s="389">
        <v>95214</v>
      </c>
      <c r="AN29" s="390"/>
      <c r="AO29" s="390"/>
      <c r="AP29" s="390"/>
      <c r="AQ29" s="390"/>
      <c r="AR29" s="391"/>
      <c r="AS29" s="389">
        <v>2800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134315</v>
      </c>
      <c r="BO29" s="414"/>
      <c r="BP29" s="414"/>
      <c r="BQ29" s="414"/>
      <c r="BR29" s="414"/>
      <c r="BS29" s="414"/>
      <c r="BT29" s="414"/>
      <c r="BU29" s="415"/>
      <c r="BV29" s="413">
        <v>157131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93.1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532828</v>
      </c>
      <c r="BO30" s="417"/>
      <c r="BP30" s="417"/>
      <c r="BQ30" s="417"/>
      <c r="BR30" s="417"/>
      <c r="BS30" s="417"/>
      <c r="BT30" s="417"/>
      <c r="BU30" s="418"/>
      <c r="BV30" s="416">
        <v>414279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西粟倉村国民健康保険事業勘定特別会計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西粟倉村簡易水道事業特別会計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勝英農業共済事務組合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森林管理特別会計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西粟倉村国民健康保険施設勘定特別会計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西粟倉村農業集落排水事業特別会計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美作養護老人ホーム組合（養護老人ホーム会計）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西粟倉村介護保険事業勘定特別会計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西粟倉村観光事業特別会計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美作養護老人ホーム組合（特別養護老人ホーム会計）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西粟倉村後期高齢者医療事業特別会計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美作養護老人ホーム組合（訪問介護事業特別会計）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西粟倉村介護サービス事業勘定特別会計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勝英衛生施設組合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岡山県後期高齢者医療広域連合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岡山県市町村税整理組合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岡山県市町村総合事務組合（一般会計）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岡山県市町村総合事務組合（貸付金特別会計）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岡山県市町村総合事務組合（脱退還付金特別会計）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3" t="s">
        <v>519</v>
      </c>
      <c r="D34" s="1183"/>
      <c r="E34" s="1184"/>
      <c r="F34" s="32">
        <v>14.04</v>
      </c>
      <c r="G34" s="33">
        <v>10.43</v>
      </c>
      <c r="H34" s="33">
        <v>16.63</v>
      </c>
      <c r="I34" s="33">
        <v>12.86</v>
      </c>
      <c r="J34" s="34">
        <v>14.15</v>
      </c>
      <c r="K34" s="22"/>
      <c r="L34" s="22"/>
      <c r="M34" s="22"/>
      <c r="N34" s="22"/>
      <c r="O34" s="22"/>
      <c r="P34" s="22"/>
    </row>
    <row r="35" spans="1:16" ht="39" customHeight="1" x14ac:dyDescent="0.15">
      <c r="A35" s="22"/>
      <c r="B35" s="35"/>
      <c r="C35" s="1177" t="s">
        <v>520</v>
      </c>
      <c r="D35" s="1178"/>
      <c r="E35" s="1179"/>
      <c r="F35" s="36">
        <v>1.23</v>
      </c>
      <c r="G35" s="37">
        <v>0.8</v>
      </c>
      <c r="H35" s="37">
        <v>1.56</v>
      </c>
      <c r="I35" s="37">
        <v>2.27</v>
      </c>
      <c r="J35" s="38">
        <v>2.2400000000000002</v>
      </c>
      <c r="K35" s="22"/>
      <c r="L35" s="22"/>
      <c r="M35" s="22"/>
      <c r="N35" s="22"/>
      <c r="O35" s="22"/>
      <c r="P35" s="22"/>
    </row>
    <row r="36" spans="1:16" ht="39" customHeight="1" x14ac:dyDescent="0.15">
      <c r="A36" s="22"/>
      <c r="B36" s="35"/>
      <c r="C36" s="1177" t="s">
        <v>521</v>
      </c>
      <c r="D36" s="1178"/>
      <c r="E36" s="1179"/>
      <c r="F36" s="36">
        <v>0.16</v>
      </c>
      <c r="G36" s="37">
        <v>0.22</v>
      </c>
      <c r="H36" s="37">
        <v>0.38</v>
      </c>
      <c r="I36" s="37">
        <v>0.6</v>
      </c>
      <c r="J36" s="38">
        <v>0.8</v>
      </c>
      <c r="K36" s="22"/>
      <c r="L36" s="22"/>
      <c r="M36" s="22"/>
      <c r="N36" s="22"/>
      <c r="O36" s="22"/>
      <c r="P36" s="22"/>
    </row>
    <row r="37" spans="1:16" ht="39" customHeight="1" x14ac:dyDescent="0.15">
      <c r="A37" s="22"/>
      <c r="B37" s="35"/>
      <c r="C37" s="1177" t="s">
        <v>522</v>
      </c>
      <c r="D37" s="1178"/>
      <c r="E37" s="1179"/>
      <c r="F37" s="36">
        <v>0.05</v>
      </c>
      <c r="G37" s="37">
        <v>0.68</v>
      </c>
      <c r="H37" s="37">
        <v>0.32</v>
      </c>
      <c r="I37" s="37">
        <v>0.21</v>
      </c>
      <c r="J37" s="38">
        <v>0.37</v>
      </c>
      <c r="K37" s="22"/>
      <c r="L37" s="22"/>
      <c r="M37" s="22"/>
      <c r="N37" s="22"/>
      <c r="O37" s="22"/>
      <c r="P37" s="22"/>
    </row>
    <row r="38" spans="1:16" ht="39" customHeight="1" x14ac:dyDescent="0.15">
      <c r="A38" s="22"/>
      <c r="B38" s="35"/>
      <c r="C38" s="1177" t="s">
        <v>523</v>
      </c>
      <c r="D38" s="1178"/>
      <c r="E38" s="1179"/>
      <c r="F38" s="36">
        <v>0</v>
      </c>
      <c r="G38" s="37">
        <v>0</v>
      </c>
      <c r="H38" s="37">
        <v>0.01</v>
      </c>
      <c r="I38" s="37">
        <v>0</v>
      </c>
      <c r="J38" s="38">
        <v>0.01</v>
      </c>
      <c r="K38" s="22"/>
      <c r="L38" s="22"/>
      <c r="M38" s="22"/>
      <c r="N38" s="22"/>
      <c r="O38" s="22"/>
      <c r="P38" s="22"/>
    </row>
    <row r="39" spans="1:16" ht="39" customHeight="1" x14ac:dyDescent="0.15">
      <c r="A39" s="22"/>
      <c r="B39" s="35"/>
      <c r="C39" s="1177" t="s">
        <v>524</v>
      </c>
      <c r="D39" s="1178"/>
      <c r="E39" s="1179"/>
      <c r="F39" s="36">
        <v>0</v>
      </c>
      <c r="G39" s="37">
        <v>0</v>
      </c>
      <c r="H39" s="37">
        <v>0</v>
      </c>
      <c r="I39" s="37">
        <v>0</v>
      </c>
      <c r="J39" s="38">
        <v>0.01</v>
      </c>
      <c r="K39" s="22"/>
      <c r="L39" s="22"/>
      <c r="M39" s="22"/>
      <c r="N39" s="22"/>
      <c r="O39" s="22"/>
      <c r="P39" s="22"/>
    </row>
    <row r="40" spans="1:16" ht="39" customHeight="1" x14ac:dyDescent="0.15">
      <c r="A40" s="22"/>
      <c r="B40" s="35"/>
      <c r="C40" s="1177" t="s">
        <v>525</v>
      </c>
      <c r="D40" s="1178"/>
      <c r="E40" s="1179"/>
      <c r="F40" s="36">
        <v>0.53</v>
      </c>
      <c r="G40" s="37">
        <v>0.63</v>
      </c>
      <c r="H40" s="37">
        <v>0.44</v>
      </c>
      <c r="I40" s="37">
        <v>0.2</v>
      </c>
      <c r="J40" s="38">
        <v>0</v>
      </c>
      <c r="K40" s="22"/>
      <c r="L40" s="22"/>
      <c r="M40" s="22"/>
      <c r="N40" s="22"/>
      <c r="O40" s="22"/>
      <c r="P40" s="22"/>
    </row>
    <row r="41" spans="1:16" ht="39" customHeight="1" x14ac:dyDescent="0.15">
      <c r="A41" s="22"/>
      <c r="B41" s="35"/>
      <c r="C41" s="1177" t="s">
        <v>526</v>
      </c>
      <c r="D41" s="1178"/>
      <c r="E41" s="1179"/>
      <c r="F41" s="36">
        <v>0</v>
      </c>
      <c r="G41" s="37">
        <v>0</v>
      </c>
      <c r="H41" s="37">
        <v>0</v>
      </c>
      <c r="I41" s="37">
        <v>0</v>
      </c>
      <c r="J41" s="38">
        <v>0</v>
      </c>
      <c r="K41" s="22"/>
      <c r="L41" s="22"/>
      <c r="M41" s="22"/>
      <c r="N41" s="22"/>
      <c r="O41" s="22"/>
      <c r="P41" s="22"/>
    </row>
    <row r="42" spans="1:16" ht="39" customHeight="1" x14ac:dyDescent="0.15">
      <c r="A42" s="22"/>
      <c r="B42" s="39"/>
      <c r="C42" s="1177" t="s">
        <v>527</v>
      </c>
      <c r="D42" s="1178"/>
      <c r="E42" s="1179"/>
      <c r="F42" s="36" t="s">
        <v>473</v>
      </c>
      <c r="G42" s="37" t="s">
        <v>473</v>
      </c>
      <c r="H42" s="37" t="s">
        <v>473</v>
      </c>
      <c r="I42" s="37" t="s">
        <v>473</v>
      </c>
      <c r="J42" s="38" t="s">
        <v>473</v>
      </c>
      <c r="K42" s="22"/>
      <c r="L42" s="22"/>
      <c r="M42" s="22"/>
      <c r="N42" s="22"/>
      <c r="O42" s="22"/>
      <c r="P42" s="22"/>
    </row>
    <row r="43" spans="1:16" ht="39" customHeight="1" thickBot="1" x14ac:dyDescent="0.2">
      <c r="A43" s="22"/>
      <c r="B43" s="40"/>
      <c r="C43" s="1180" t="s">
        <v>528</v>
      </c>
      <c r="D43" s="1181"/>
      <c r="E43" s="118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296</v>
      </c>
      <c r="L45" s="60">
        <v>268</v>
      </c>
      <c r="M45" s="60">
        <v>246</v>
      </c>
      <c r="N45" s="60">
        <v>250</v>
      </c>
      <c r="O45" s="61">
        <v>275</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473</v>
      </c>
      <c r="L46" s="64" t="s">
        <v>473</v>
      </c>
      <c r="M46" s="64" t="s">
        <v>473</v>
      </c>
      <c r="N46" s="64" t="s">
        <v>473</v>
      </c>
      <c r="O46" s="65" t="s">
        <v>473</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473</v>
      </c>
      <c r="L47" s="64" t="s">
        <v>473</v>
      </c>
      <c r="M47" s="64" t="s">
        <v>473</v>
      </c>
      <c r="N47" s="64" t="s">
        <v>473</v>
      </c>
      <c r="O47" s="65" t="s">
        <v>473</v>
      </c>
      <c r="P47" s="48"/>
      <c r="Q47" s="48"/>
      <c r="R47" s="48"/>
      <c r="S47" s="48"/>
      <c r="T47" s="48"/>
      <c r="U47" s="48"/>
    </row>
    <row r="48" spans="1:21" ht="30.75" customHeight="1" x14ac:dyDescent="0.15">
      <c r="A48" s="48"/>
      <c r="B48" s="1195"/>
      <c r="C48" s="1196"/>
      <c r="D48" s="62"/>
      <c r="E48" s="1187" t="s">
        <v>15</v>
      </c>
      <c r="F48" s="1187"/>
      <c r="G48" s="1187"/>
      <c r="H48" s="1187"/>
      <c r="I48" s="1187"/>
      <c r="J48" s="1188"/>
      <c r="K48" s="63">
        <v>77</v>
      </c>
      <c r="L48" s="64">
        <v>73</v>
      </c>
      <c r="M48" s="64">
        <v>71</v>
      </c>
      <c r="N48" s="64">
        <v>71</v>
      </c>
      <c r="O48" s="65">
        <v>67</v>
      </c>
      <c r="P48" s="48"/>
      <c r="Q48" s="48"/>
      <c r="R48" s="48"/>
      <c r="S48" s="48"/>
      <c r="T48" s="48"/>
      <c r="U48" s="48"/>
    </row>
    <row r="49" spans="1:21" ht="30.75" customHeight="1" x14ac:dyDescent="0.15">
      <c r="A49" s="48"/>
      <c r="B49" s="1195"/>
      <c r="C49" s="1196"/>
      <c r="D49" s="62"/>
      <c r="E49" s="1187" t="s">
        <v>16</v>
      </c>
      <c r="F49" s="1187"/>
      <c r="G49" s="1187"/>
      <c r="H49" s="1187"/>
      <c r="I49" s="1187"/>
      <c r="J49" s="1188"/>
      <c r="K49" s="63" t="s">
        <v>473</v>
      </c>
      <c r="L49" s="64" t="s">
        <v>473</v>
      </c>
      <c r="M49" s="64" t="s">
        <v>473</v>
      </c>
      <c r="N49" s="64" t="s">
        <v>473</v>
      </c>
      <c r="O49" s="65" t="s">
        <v>473</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473</v>
      </c>
      <c r="L50" s="64" t="s">
        <v>473</v>
      </c>
      <c r="M50" s="64" t="s">
        <v>473</v>
      </c>
      <c r="N50" s="64" t="s">
        <v>473</v>
      </c>
      <c r="O50" s="65" t="s">
        <v>473</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473</v>
      </c>
      <c r="L51" s="64" t="s">
        <v>473</v>
      </c>
      <c r="M51" s="64" t="s">
        <v>473</v>
      </c>
      <c r="N51" s="64" t="s">
        <v>473</v>
      </c>
      <c r="O51" s="65" t="s">
        <v>473</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289</v>
      </c>
      <c r="L52" s="64">
        <v>245</v>
      </c>
      <c r="M52" s="64">
        <v>236</v>
      </c>
      <c r="N52" s="64">
        <v>235</v>
      </c>
      <c r="O52" s="65">
        <v>263</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84</v>
      </c>
      <c r="L53" s="69">
        <v>96</v>
      </c>
      <c r="M53" s="69">
        <v>81</v>
      </c>
      <c r="N53" s="69">
        <v>86</v>
      </c>
      <c r="O53" s="70">
        <v>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13" t="s">
        <v>24</v>
      </c>
      <c r="C41" s="1214"/>
      <c r="D41" s="81"/>
      <c r="E41" s="1215" t="s">
        <v>25</v>
      </c>
      <c r="F41" s="1215"/>
      <c r="G41" s="1215"/>
      <c r="H41" s="1216"/>
      <c r="I41" s="82">
        <v>2104</v>
      </c>
      <c r="J41" s="83">
        <v>2063</v>
      </c>
      <c r="K41" s="83">
        <v>2253</v>
      </c>
      <c r="L41" s="83">
        <v>2238</v>
      </c>
      <c r="M41" s="84">
        <v>2138</v>
      </c>
    </row>
    <row r="42" spans="2:13" ht="27.75" customHeight="1" x14ac:dyDescent="0.15">
      <c r="B42" s="1203"/>
      <c r="C42" s="1204"/>
      <c r="D42" s="85"/>
      <c r="E42" s="1207" t="s">
        <v>26</v>
      </c>
      <c r="F42" s="1207"/>
      <c r="G42" s="1207"/>
      <c r="H42" s="1208"/>
      <c r="I42" s="86" t="s">
        <v>473</v>
      </c>
      <c r="J42" s="87" t="s">
        <v>473</v>
      </c>
      <c r="K42" s="87" t="s">
        <v>473</v>
      </c>
      <c r="L42" s="87" t="s">
        <v>473</v>
      </c>
      <c r="M42" s="88" t="s">
        <v>473</v>
      </c>
    </row>
    <row r="43" spans="2:13" ht="27.75" customHeight="1" x14ac:dyDescent="0.15">
      <c r="B43" s="1203"/>
      <c r="C43" s="1204"/>
      <c r="D43" s="85"/>
      <c r="E43" s="1207" t="s">
        <v>27</v>
      </c>
      <c r="F43" s="1207"/>
      <c r="G43" s="1207"/>
      <c r="H43" s="1208"/>
      <c r="I43" s="86">
        <v>642</v>
      </c>
      <c r="J43" s="87">
        <v>492</v>
      </c>
      <c r="K43" s="87">
        <v>514</v>
      </c>
      <c r="L43" s="87">
        <v>402</v>
      </c>
      <c r="M43" s="88">
        <v>312</v>
      </c>
    </row>
    <row r="44" spans="2:13" ht="27.75" customHeight="1" x14ac:dyDescent="0.15">
      <c r="B44" s="1203"/>
      <c r="C44" s="1204"/>
      <c r="D44" s="85"/>
      <c r="E44" s="1207" t="s">
        <v>28</v>
      </c>
      <c r="F44" s="1207"/>
      <c r="G44" s="1207"/>
      <c r="H44" s="1208"/>
      <c r="I44" s="86">
        <v>25</v>
      </c>
      <c r="J44" s="87">
        <v>25</v>
      </c>
      <c r="K44" s="87" t="s">
        <v>473</v>
      </c>
      <c r="L44" s="87" t="s">
        <v>473</v>
      </c>
      <c r="M44" s="88" t="s">
        <v>473</v>
      </c>
    </row>
    <row r="45" spans="2:13" ht="27.75" customHeight="1" x14ac:dyDescent="0.15">
      <c r="B45" s="1203"/>
      <c r="C45" s="1204"/>
      <c r="D45" s="85"/>
      <c r="E45" s="1207" t="s">
        <v>29</v>
      </c>
      <c r="F45" s="1207"/>
      <c r="G45" s="1207"/>
      <c r="H45" s="1208"/>
      <c r="I45" s="86">
        <v>242</v>
      </c>
      <c r="J45" s="87">
        <v>254</v>
      </c>
      <c r="K45" s="87">
        <v>204</v>
      </c>
      <c r="L45" s="87">
        <v>192</v>
      </c>
      <c r="M45" s="88">
        <v>212</v>
      </c>
    </row>
    <row r="46" spans="2:13" ht="27.75" customHeight="1" x14ac:dyDescent="0.15">
      <c r="B46" s="1203"/>
      <c r="C46" s="1204"/>
      <c r="D46" s="85"/>
      <c r="E46" s="1207" t="s">
        <v>30</v>
      </c>
      <c r="F46" s="1207"/>
      <c r="G46" s="1207"/>
      <c r="H46" s="1208"/>
      <c r="I46" s="86" t="s">
        <v>473</v>
      </c>
      <c r="J46" s="87" t="s">
        <v>473</v>
      </c>
      <c r="K46" s="87" t="s">
        <v>473</v>
      </c>
      <c r="L46" s="87" t="s">
        <v>473</v>
      </c>
      <c r="M46" s="88" t="s">
        <v>473</v>
      </c>
    </row>
    <row r="47" spans="2:13" ht="27.75" customHeight="1" x14ac:dyDescent="0.15">
      <c r="B47" s="1203"/>
      <c r="C47" s="1204"/>
      <c r="D47" s="85"/>
      <c r="E47" s="1207" t="s">
        <v>31</v>
      </c>
      <c r="F47" s="1207"/>
      <c r="G47" s="1207"/>
      <c r="H47" s="1208"/>
      <c r="I47" s="86" t="s">
        <v>473</v>
      </c>
      <c r="J47" s="87" t="s">
        <v>473</v>
      </c>
      <c r="K47" s="87" t="s">
        <v>473</v>
      </c>
      <c r="L47" s="87" t="s">
        <v>473</v>
      </c>
      <c r="M47" s="88" t="s">
        <v>473</v>
      </c>
    </row>
    <row r="48" spans="2:13" ht="27.75" customHeight="1" x14ac:dyDescent="0.15">
      <c r="B48" s="1205"/>
      <c r="C48" s="1206"/>
      <c r="D48" s="85"/>
      <c r="E48" s="1207" t="s">
        <v>32</v>
      </c>
      <c r="F48" s="1207"/>
      <c r="G48" s="1207"/>
      <c r="H48" s="1208"/>
      <c r="I48" s="86" t="s">
        <v>473</v>
      </c>
      <c r="J48" s="87" t="s">
        <v>473</v>
      </c>
      <c r="K48" s="87" t="s">
        <v>473</v>
      </c>
      <c r="L48" s="87" t="s">
        <v>473</v>
      </c>
      <c r="M48" s="88" t="s">
        <v>473</v>
      </c>
    </row>
    <row r="49" spans="2:13" ht="27.75" customHeight="1" x14ac:dyDescent="0.15">
      <c r="B49" s="1201" t="s">
        <v>33</v>
      </c>
      <c r="C49" s="1202"/>
      <c r="D49" s="89"/>
      <c r="E49" s="1207" t="s">
        <v>34</v>
      </c>
      <c r="F49" s="1207"/>
      <c r="G49" s="1207"/>
      <c r="H49" s="1208"/>
      <c r="I49" s="86">
        <v>445</v>
      </c>
      <c r="J49" s="87">
        <v>373</v>
      </c>
      <c r="K49" s="87">
        <v>740</v>
      </c>
      <c r="L49" s="87">
        <v>986</v>
      </c>
      <c r="M49" s="88">
        <v>1149</v>
      </c>
    </row>
    <row r="50" spans="2:13" ht="27.75" customHeight="1" x14ac:dyDescent="0.15">
      <c r="B50" s="1203"/>
      <c r="C50" s="1204"/>
      <c r="D50" s="85"/>
      <c r="E50" s="1207" t="s">
        <v>35</v>
      </c>
      <c r="F50" s="1207"/>
      <c r="G50" s="1207"/>
      <c r="H50" s="1208"/>
      <c r="I50" s="86">
        <v>122</v>
      </c>
      <c r="J50" s="87">
        <v>65</v>
      </c>
      <c r="K50" s="87">
        <v>55</v>
      </c>
      <c r="L50" s="87">
        <v>45</v>
      </c>
      <c r="M50" s="88">
        <v>34</v>
      </c>
    </row>
    <row r="51" spans="2:13" ht="27.75" customHeight="1" x14ac:dyDescent="0.15">
      <c r="B51" s="1205"/>
      <c r="C51" s="1206"/>
      <c r="D51" s="85"/>
      <c r="E51" s="1207" t="s">
        <v>36</v>
      </c>
      <c r="F51" s="1207"/>
      <c r="G51" s="1207"/>
      <c r="H51" s="1208"/>
      <c r="I51" s="86">
        <v>2084</v>
      </c>
      <c r="J51" s="87">
        <v>2017</v>
      </c>
      <c r="K51" s="87">
        <v>1965</v>
      </c>
      <c r="L51" s="87">
        <v>1955</v>
      </c>
      <c r="M51" s="88">
        <v>1919</v>
      </c>
    </row>
    <row r="52" spans="2:13" ht="27.75" customHeight="1" thickBot="1" x14ac:dyDescent="0.2">
      <c r="B52" s="1209" t="s">
        <v>37</v>
      </c>
      <c r="C52" s="1210"/>
      <c r="D52" s="90"/>
      <c r="E52" s="1211" t="s">
        <v>38</v>
      </c>
      <c r="F52" s="1211"/>
      <c r="G52" s="1211"/>
      <c r="H52" s="1212"/>
      <c r="I52" s="91">
        <v>361</v>
      </c>
      <c r="J52" s="92">
        <v>379</v>
      </c>
      <c r="K52" s="92">
        <v>211</v>
      </c>
      <c r="L52" s="92">
        <v>-153</v>
      </c>
      <c r="M52" s="93">
        <v>-439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17"/>
      <c r="H43" s="1218"/>
      <c r="I43" s="1218"/>
      <c r="J43" s="1218"/>
      <c r="K43" s="1218"/>
      <c r="L43" s="1218"/>
      <c r="M43" s="1218"/>
      <c r="N43" s="1218"/>
      <c r="O43" s="1219"/>
    </row>
    <row r="44" spans="2:17" x14ac:dyDescent="0.15">
      <c r="B44" s="248"/>
      <c r="C44" s="244"/>
      <c r="D44" s="244"/>
      <c r="E44" s="244"/>
      <c r="F44" s="244"/>
      <c r="G44" s="1220"/>
      <c r="H44" s="1221"/>
      <c r="I44" s="1221"/>
      <c r="J44" s="1221"/>
      <c r="K44" s="1221"/>
      <c r="L44" s="1221"/>
      <c r="M44" s="1221"/>
      <c r="N44" s="1221"/>
      <c r="O44" s="1222"/>
    </row>
    <row r="45" spans="2:17" x14ac:dyDescent="0.15">
      <c r="B45" s="248"/>
      <c r="C45" s="244"/>
      <c r="D45" s="244"/>
      <c r="E45" s="244"/>
      <c r="F45" s="244"/>
      <c r="G45" s="1220"/>
      <c r="H45" s="1221"/>
      <c r="I45" s="1221"/>
      <c r="J45" s="1221"/>
      <c r="K45" s="1221"/>
      <c r="L45" s="1221"/>
      <c r="M45" s="1221"/>
      <c r="N45" s="1221"/>
      <c r="O45" s="1222"/>
    </row>
    <row r="46" spans="2:17" x14ac:dyDescent="0.15">
      <c r="B46" s="248"/>
      <c r="C46" s="244"/>
      <c r="D46" s="244"/>
      <c r="E46" s="244"/>
      <c r="F46" s="244"/>
      <c r="G46" s="1220"/>
      <c r="H46" s="1221"/>
      <c r="I46" s="1221"/>
      <c r="J46" s="1221"/>
      <c r="K46" s="1221"/>
      <c r="L46" s="1221"/>
      <c r="M46" s="1221"/>
      <c r="N46" s="1221"/>
      <c r="O46" s="1222"/>
    </row>
    <row r="47" spans="2:17" x14ac:dyDescent="0.15">
      <c r="B47" s="248"/>
      <c r="C47" s="244"/>
      <c r="D47" s="244"/>
      <c r="E47" s="244"/>
      <c r="F47" s="244"/>
      <c r="G47" s="1223"/>
      <c r="H47" s="1224"/>
      <c r="I47" s="1224"/>
      <c r="J47" s="1224"/>
      <c r="K47" s="1224"/>
      <c r="L47" s="1224"/>
      <c r="M47" s="1224"/>
      <c r="N47" s="1224"/>
      <c r="O47" s="1225"/>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26"/>
      <c r="H50" s="1227"/>
      <c r="I50" s="1227"/>
      <c r="J50" s="1228"/>
      <c r="K50" s="354" t="s">
        <v>513</v>
      </c>
      <c r="L50" s="354" t="s">
        <v>514</v>
      </c>
      <c r="M50" s="354" t="s">
        <v>515</v>
      </c>
      <c r="N50" s="354" t="s">
        <v>516</v>
      </c>
      <c r="O50" s="354" t="s">
        <v>517</v>
      </c>
    </row>
    <row r="51" spans="1:17" x14ac:dyDescent="0.15">
      <c r="B51" s="248"/>
      <c r="C51" s="244"/>
      <c r="D51" s="244"/>
      <c r="E51" s="244"/>
      <c r="F51" s="244"/>
      <c r="G51" s="1229" t="s">
        <v>547</v>
      </c>
      <c r="H51" s="1230"/>
      <c r="I51" s="1235" t="s">
        <v>548</v>
      </c>
      <c r="J51" s="1235"/>
      <c r="K51" s="1237"/>
      <c r="L51" s="1237"/>
      <c r="M51" s="1237"/>
      <c r="N51" s="1237"/>
      <c r="O51" s="1237"/>
    </row>
    <row r="52" spans="1:17" x14ac:dyDescent="0.15">
      <c r="B52" s="248"/>
      <c r="C52" s="244"/>
      <c r="D52" s="244"/>
      <c r="E52" s="244"/>
      <c r="F52" s="244"/>
      <c r="G52" s="1231"/>
      <c r="H52" s="1232"/>
      <c r="I52" s="1236"/>
      <c r="J52" s="1236"/>
      <c r="K52" s="1238"/>
      <c r="L52" s="1238"/>
      <c r="M52" s="1238"/>
      <c r="N52" s="1238"/>
      <c r="O52" s="1238"/>
    </row>
    <row r="53" spans="1:17" x14ac:dyDescent="0.15">
      <c r="A53" s="355"/>
      <c r="B53" s="248"/>
      <c r="C53" s="244"/>
      <c r="D53" s="244"/>
      <c r="E53" s="244"/>
      <c r="F53" s="244"/>
      <c r="G53" s="1231"/>
      <c r="H53" s="1232"/>
      <c r="I53" s="1239" t="s">
        <v>549</v>
      </c>
      <c r="J53" s="1239"/>
      <c r="K53" s="1240"/>
      <c r="L53" s="1240"/>
      <c r="M53" s="1240"/>
      <c r="N53" s="1240"/>
      <c r="O53" s="1240"/>
    </row>
    <row r="54" spans="1:17" x14ac:dyDescent="0.15">
      <c r="A54" s="355"/>
      <c r="B54" s="248"/>
      <c r="C54" s="244"/>
      <c r="D54" s="244"/>
      <c r="E54" s="244"/>
      <c r="F54" s="244"/>
      <c r="G54" s="1233"/>
      <c r="H54" s="1234"/>
      <c r="I54" s="1239"/>
      <c r="J54" s="1239"/>
      <c r="K54" s="1241"/>
      <c r="L54" s="1241"/>
      <c r="M54" s="1241"/>
      <c r="N54" s="1241"/>
      <c r="O54" s="1241"/>
    </row>
    <row r="55" spans="1:17" x14ac:dyDescent="0.15">
      <c r="A55" s="355"/>
      <c r="B55" s="248"/>
      <c r="C55" s="244"/>
      <c r="D55" s="244"/>
      <c r="E55" s="244"/>
      <c r="F55" s="244"/>
      <c r="G55" s="1242" t="s">
        <v>550</v>
      </c>
      <c r="H55" s="1243"/>
      <c r="I55" s="1239" t="s">
        <v>548</v>
      </c>
      <c r="J55" s="1239"/>
      <c r="K55" s="1237"/>
      <c r="L55" s="1237"/>
      <c r="M55" s="1237"/>
      <c r="N55" s="1237"/>
      <c r="O55" s="1237"/>
    </row>
    <row r="56" spans="1:17" x14ac:dyDescent="0.15">
      <c r="A56" s="355"/>
      <c r="B56" s="248"/>
      <c r="C56" s="244"/>
      <c r="D56" s="244"/>
      <c r="E56" s="244"/>
      <c r="F56" s="244"/>
      <c r="G56" s="1244"/>
      <c r="H56" s="1245"/>
      <c r="I56" s="1239"/>
      <c r="J56" s="1239"/>
      <c r="K56" s="1238"/>
      <c r="L56" s="1238"/>
      <c r="M56" s="1238"/>
      <c r="N56" s="1238"/>
      <c r="O56" s="1238"/>
    </row>
    <row r="57" spans="1:17" s="355" customFormat="1" x14ac:dyDescent="0.15">
      <c r="B57" s="356"/>
      <c r="C57" s="352"/>
      <c r="D57" s="352"/>
      <c r="E57" s="352"/>
      <c r="F57" s="352"/>
      <c r="G57" s="1244"/>
      <c r="H57" s="1245"/>
      <c r="I57" s="1248" t="s">
        <v>549</v>
      </c>
      <c r="J57" s="1248"/>
      <c r="K57" s="1240"/>
      <c r="L57" s="1240"/>
      <c r="M57" s="1240"/>
      <c r="N57" s="1240"/>
      <c r="O57" s="1240"/>
      <c r="P57" s="357"/>
      <c r="Q57" s="356"/>
    </row>
    <row r="58" spans="1:17" s="355" customFormat="1" x14ac:dyDescent="0.15">
      <c r="A58" s="243"/>
      <c r="B58" s="356"/>
      <c r="C58" s="352"/>
      <c r="D58" s="352"/>
      <c r="E58" s="352"/>
      <c r="F58" s="352"/>
      <c r="G58" s="1246"/>
      <c r="H58" s="1247"/>
      <c r="I58" s="1248"/>
      <c r="J58" s="1248"/>
      <c r="K58" s="1241"/>
      <c r="L58" s="1241"/>
      <c r="M58" s="1241"/>
      <c r="N58" s="1241"/>
      <c r="O58" s="124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551</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17" t="s">
        <v>554</v>
      </c>
      <c r="H65" s="1218"/>
      <c r="I65" s="1218"/>
      <c r="J65" s="1218"/>
      <c r="K65" s="1218"/>
      <c r="L65" s="1218"/>
      <c r="M65" s="1218"/>
      <c r="N65" s="1218"/>
      <c r="O65" s="1219"/>
    </row>
    <row r="66" spans="2:30" x14ac:dyDescent="0.15">
      <c r="B66" s="248"/>
      <c r="C66" s="244"/>
      <c r="D66" s="244"/>
      <c r="E66" s="244"/>
      <c r="F66" s="244"/>
      <c r="G66" s="1220"/>
      <c r="H66" s="1221"/>
      <c r="I66" s="1221"/>
      <c r="J66" s="1221"/>
      <c r="K66" s="1221"/>
      <c r="L66" s="1221"/>
      <c r="M66" s="1221"/>
      <c r="N66" s="1221"/>
      <c r="O66" s="1222"/>
    </row>
    <row r="67" spans="2:30" x14ac:dyDescent="0.15">
      <c r="B67" s="248"/>
      <c r="C67" s="244"/>
      <c r="D67" s="244"/>
      <c r="E67" s="244"/>
      <c r="F67" s="244"/>
      <c r="G67" s="1220"/>
      <c r="H67" s="1221"/>
      <c r="I67" s="1221"/>
      <c r="J67" s="1221"/>
      <c r="K67" s="1221"/>
      <c r="L67" s="1221"/>
      <c r="M67" s="1221"/>
      <c r="N67" s="1221"/>
      <c r="O67" s="1222"/>
    </row>
    <row r="68" spans="2:30" x14ac:dyDescent="0.15">
      <c r="B68" s="248"/>
      <c r="C68" s="244"/>
      <c r="D68" s="244"/>
      <c r="E68" s="244"/>
      <c r="F68" s="244"/>
      <c r="G68" s="1220"/>
      <c r="H68" s="1221"/>
      <c r="I68" s="1221"/>
      <c r="J68" s="1221"/>
      <c r="K68" s="1221"/>
      <c r="L68" s="1221"/>
      <c r="M68" s="1221"/>
      <c r="N68" s="1221"/>
      <c r="O68" s="1222"/>
    </row>
    <row r="69" spans="2:30" x14ac:dyDescent="0.15">
      <c r="B69" s="248"/>
      <c r="C69" s="244"/>
      <c r="D69" s="244"/>
      <c r="E69" s="244"/>
      <c r="F69" s="244"/>
      <c r="G69" s="1223"/>
      <c r="H69" s="1224"/>
      <c r="I69" s="1224"/>
      <c r="J69" s="1224"/>
      <c r="K69" s="1224"/>
      <c r="L69" s="1224"/>
      <c r="M69" s="1224"/>
      <c r="N69" s="1224"/>
      <c r="O69" s="122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552</v>
      </c>
      <c r="I71" s="368"/>
      <c r="J71" s="364"/>
      <c r="K71" s="364"/>
      <c r="L71" s="365"/>
      <c r="M71" s="364"/>
      <c r="N71" s="365"/>
      <c r="O71" s="366"/>
    </row>
    <row r="72" spans="2:30" x14ac:dyDescent="0.15">
      <c r="B72" s="248"/>
      <c r="C72" s="244"/>
      <c r="D72" s="244"/>
      <c r="E72" s="244"/>
      <c r="F72" s="244"/>
      <c r="G72" s="1226"/>
      <c r="H72" s="1227"/>
      <c r="I72" s="1227"/>
      <c r="J72" s="1228"/>
      <c r="K72" s="354" t="s">
        <v>513</v>
      </c>
      <c r="L72" s="354" t="s">
        <v>514</v>
      </c>
      <c r="M72" s="354" t="s">
        <v>515</v>
      </c>
      <c r="N72" s="354" t="s">
        <v>516</v>
      </c>
      <c r="O72" s="354" t="s">
        <v>517</v>
      </c>
    </row>
    <row r="73" spans="2:30" x14ac:dyDescent="0.15">
      <c r="B73" s="248"/>
      <c r="C73" s="244"/>
      <c r="D73" s="244"/>
      <c r="E73" s="244"/>
      <c r="F73" s="244"/>
      <c r="G73" s="1229" t="s">
        <v>547</v>
      </c>
      <c r="H73" s="1230"/>
      <c r="I73" s="1235" t="s">
        <v>548</v>
      </c>
      <c r="J73" s="1235"/>
      <c r="K73" s="1249">
        <v>41</v>
      </c>
      <c r="L73" s="1249">
        <v>42</v>
      </c>
      <c r="M73" s="1238">
        <v>23.7</v>
      </c>
      <c r="N73" s="1238"/>
      <c r="O73" s="1238"/>
      <c r="S73" s="243">
        <v>9.9</v>
      </c>
    </row>
    <row r="74" spans="2:30" x14ac:dyDescent="0.15">
      <c r="B74" s="248"/>
      <c r="C74" s="244"/>
      <c r="D74" s="244"/>
      <c r="E74" s="244"/>
      <c r="F74" s="244"/>
      <c r="G74" s="1231"/>
      <c r="H74" s="1232"/>
      <c r="I74" s="1236"/>
      <c r="J74" s="1236"/>
      <c r="K74" s="1249"/>
      <c r="L74" s="1249"/>
      <c r="M74" s="1238"/>
      <c r="N74" s="1238"/>
      <c r="O74" s="1238"/>
    </row>
    <row r="75" spans="2:30" x14ac:dyDescent="0.15">
      <c r="B75" s="248"/>
      <c r="C75" s="244"/>
      <c r="D75" s="244"/>
      <c r="E75" s="244"/>
      <c r="F75" s="244"/>
      <c r="G75" s="1231"/>
      <c r="H75" s="1232"/>
      <c r="I75" s="1239" t="s">
        <v>553</v>
      </c>
      <c r="J75" s="1239"/>
      <c r="K75" s="1250">
        <v>11.4</v>
      </c>
      <c r="L75" s="1250">
        <v>9.6</v>
      </c>
      <c r="M75" s="1250">
        <v>9.8000000000000007</v>
      </c>
      <c r="N75" s="1250">
        <v>9.9</v>
      </c>
      <c r="O75" s="1250">
        <v>9.1</v>
      </c>
      <c r="U75" s="243">
        <v>81.2</v>
      </c>
      <c r="W75" s="243">
        <v>87.2</v>
      </c>
      <c r="Y75" s="243">
        <v>99.8</v>
      </c>
      <c r="AA75" s="243">
        <v>109.5</v>
      </c>
      <c r="AC75" s="243">
        <v>115.2</v>
      </c>
    </row>
    <row r="76" spans="2:30" x14ac:dyDescent="0.15">
      <c r="B76" s="248"/>
      <c r="C76" s="244"/>
      <c r="D76" s="244"/>
      <c r="E76" s="244"/>
      <c r="F76" s="244"/>
      <c r="G76" s="1233"/>
      <c r="H76" s="1234"/>
      <c r="I76" s="1239"/>
      <c r="J76" s="1239"/>
      <c r="K76" s="1241"/>
      <c r="L76" s="1241"/>
      <c r="M76" s="1241"/>
      <c r="N76" s="1241"/>
      <c r="O76" s="1241"/>
    </row>
    <row r="77" spans="2:30" x14ac:dyDescent="0.15">
      <c r="B77" s="248"/>
      <c r="C77" s="244"/>
      <c r="D77" s="244"/>
      <c r="E77" s="244"/>
      <c r="F77" s="244"/>
      <c r="G77" s="1242" t="s">
        <v>550</v>
      </c>
      <c r="H77" s="1243"/>
      <c r="I77" s="1239" t="s">
        <v>548</v>
      </c>
      <c r="J77" s="1239"/>
      <c r="K77" s="1249">
        <v>0</v>
      </c>
      <c r="L77" s="1249">
        <v>0</v>
      </c>
      <c r="M77" s="1238">
        <v>0</v>
      </c>
      <c r="N77" s="1238">
        <v>0</v>
      </c>
      <c r="O77" s="1238">
        <v>0</v>
      </c>
      <c r="R77" s="243">
        <v>12.3</v>
      </c>
      <c r="T77" s="243">
        <v>11.1</v>
      </c>
    </row>
    <row r="78" spans="2:30" x14ac:dyDescent="0.15">
      <c r="B78" s="248"/>
      <c r="C78" s="244"/>
      <c r="D78" s="244"/>
      <c r="E78" s="244"/>
      <c r="F78" s="244"/>
      <c r="G78" s="1244"/>
      <c r="H78" s="1245"/>
      <c r="I78" s="1239"/>
      <c r="J78" s="1239"/>
      <c r="K78" s="1249"/>
      <c r="L78" s="1249"/>
      <c r="M78" s="1238"/>
      <c r="N78" s="1238"/>
      <c r="O78" s="1238"/>
    </row>
    <row r="79" spans="2:30" x14ac:dyDescent="0.15">
      <c r="B79" s="248"/>
      <c r="C79" s="244"/>
      <c r="D79" s="244"/>
      <c r="E79" s="244"/>
      <c r="F79" s="244"/>
      <c r="G79" s="1244"/>
      <c r="H79" s="1245"/>
      <c r="I79" s="1251" t="s">
        <v>553</v>
      </c>
      <c r="J79" s="1248"/>
      <c r="K79" s="1252">
        <v>10.8</v>
      </c>
      <c r="L79" s="1252">
        <v>9.6999999999999993</v>
      </c>
      <c r="M79" s="1252">
        <v>8.6</v>
      </c>
      <c r="N79" s="1252">
        <v>7.7</v>
      </c>
      <c r="O79" s="1252">
        <v>7.2</v>
      </c>
      <c r="V79" s="243">
        <v>53.5</v>
      </c>
      <c r="X79" s="243">
        <v>48.2</v>
      </c>
      <c r="Z79" s="243">
        <v>34.200000000000003</v>
      </c>
      <c r="AB79" s="243">
        <v>30.3</v>
      </c>
      <c r="AD79" s="243">
        <v>28.9</v>
      </c>
    </row>
    <row r="80" spans="2:30" x14ac:dyDescent="0.15">
      <c r="B80" s="248"/>
      <c r="C80" s="244"/>
      <c r="D80" s="244"/>
      <c r="E80" s="244"/>
      <c r="F80" s="244"/>
      <c r="G80" s="1246"/>
      <c r="H80" s="1247"/>
      <c r="I80" s="1248"/>
      <c r="J80" s="1248"/>
      <c r="K80" s="1252"/>
      <c r="L80" s="1252"/>
      <c r="M80" s="1252"/>
      <c r="N80" s="1252"/>
      <c r="O80" s="1252"/>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200451</v>
      </c>
      <c r="E3" s="116"/>
      <c r="F3" s="117">
        <v>203567</v>
      </c>
      <c r="G3" s="118"/>
      <c r="H3" s="119"/>
    </row>
    <row r="4" spans="1:8" x14ac:dyDescent="0.15">
      <c r="A4" s="120"/>
      <c r="B4" s="121"/>
      <c r="C4" s="122"/>
      <c r="D4" s="123">
        <v>87659</v>
      </c>
      <c r="E4" s="124"/>
      <c r="F4" s="125">
        <v>121137</v>
      </c>
      <c r="G4" s="126"/>
      <c r="H4" s="127"/>
    </row>
    <row r="5" spans="1:8" x14ac:dyDescent="0.15">
      <c r="A5" s="108" t="s">
        <v>507</v>
      </c>
      <c r="B5" s="113"/>
      <c r="C5" s="114"/>
      <c r="D5" s="115">
        <v>284893</v>
      </c>
      <c r="E5" s="116"/>
      <c r="F5" s="117">
        <v>185018</v>
      </c>
      <c r="G5" s="118"/>
      <c r="H5" s="119"/>
    </row>
    <row r="6" spans="1:8" x14ac:dyDescent="0.15">
      <c r="A6" s="120"/>
      <c r="B6" s="121"/>
      <c r="C6" s="122"/>
      <c r="D6" s="123">
        <v>63131</v>
      </c>
      <c r="E6" s="124"/>
      <c r="F6" s="125">
        <v>95064</v>
      </c>
      <c r="G6" s="126"/>
      <c r="H6" s="127"/>
    </row>
    <row r="7" spans="1:8" x14ac:dyDescent="0.15">
      <c r="A7" s="108" t="s">
        <v>508</v>
      </c>
      <c r="B7" s="113"/>
      <c r="C7" s="114"/>
      <c r="D7" s="115">
        <v>490603</v>
      </c>
      <c r="E7" s="116"/>
      <c r="F7" s="117">
        <v>238802</v>
      </c>
      <c r="G7" s="118"/>
      <c r="H7" s="119"/>
    </row>
    <row r="8" spans="1:8" x14ac:dyDescent="0.15">
      <c r="A8" s="120"/>
      <c r="B8" s="121"/>
      <c r="C8" s="122"/>
      <c r="D8" s="123">
        <v>208480</v>
      </c>
      <c r="E8" s="124"/>
      <c r="F8" s="125">
        <v>128562</v>
      </c>
      <c r="G8" s="126"/>
      <c r="H8" s="127"/>
    </row>
    <row r="9" spans="1:8" x14ac:dyDescent="0.15">
      <c r="A9" s="108" t="s">
        <v>509</v>
      </c>
      <c r="B9" s="113"/>
      <c r="C9" s="114"/>
      <c r="D9" s="115">
        <v>249807</v>
      </c>
      <c r="E9" s="116"/>
      <c r="F9" s="117">
        <v>288550</v>
      </c>
      <c r="G9" s="118"/>
      <c r="H9" s="119"/>
    </row>
    <row r="10" spans="1:8" x14ac:dyDescent="0.15">
      <c r="A10" s="120"/>
      <c r="B10" s="121"/>
      <c r="C10" s="122"/>
      <c r="D10" s="123">
        <v>30703</v>
      </c>
      <c r="E10" s="124"/>
      <c r="F10" s="125">
        <v>141525</v>
      </c>
      <c r="G10" s="126"/>
      <c r="H10" s="127"/>
    </row>
    <row r="11" spans="1:8" x14ac:dyDescent="0.15">
      <c r="A11" s="108" t="s">
        <v>510</v>
      </c>
      <c r="B11" s="113"/>
      <c r="C11" s="114"/>
      <c r="D11" s="115">
        <v>221937</v>
      </c>
      <c r="E11" s="116"/>
      <c r="F11" s="117">
        <v>245039</v>
      </c>
      <c r="G11" s="118"/>
      <c r="H11" s="119"/>
    </row>
    <row r="12" spans="1:8" x14ac:dyDescent="0.15">
      <c r="A12" s="120"/>
      <c r="B12" s="121"/>
      <c r="C12" s="128"/>
      <c r="D12" s="123">
        <v>44556</v>
      </c>
      <c r="E12" s="124"/>
      <c r="F12" s="125">
        <v>108922</v>
      </c>
      <c r="G12" s="126"/>
      <c r="H12" s="127"/>
    </row>
    <row r="13" spans="1:8" x14ac:dyDescent="0.15">
      <c r="A13" s="108"/>
      <c r="B13" s="113"/>
      <c r="C13" s="129"/>
      <c r="D13" s="130">
        <v>289538</v>
      </c>
      <c r="E13" s="131"/>
      <c r="F13" s="132">
        <v>232195</v>
      </c>
      <c r="G13" s="133"/>
      <c r="H13" s="119"/>
    </row>
    <row r="14" spans="1:8" x14ac:dyDescent="0.15">
      <c r="A14" s="120"/>
      <c r="B14" s="121"/>
      <c r="C14" s="122"/>
      <c r="D14" s="123">
        <v>86906</v>
      </c>
      <c r="E14" s="124"/>
      <c r="F14" s="125">
        <v>119042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14.04</v>
      </c>
      <c r="C19" s="134">
        <f>ROUND(VALUE(SUBSTITUTE(実質収支比率等に係る経年分析!G$48,"▲","-")),2)</f>
        <v>10.44</v>
      </c>
      <c r="D19" s="134">
        <f>ROUND(VALUE(SUBSTITUTE(実質収支比率等に係る経年分析!H$48,"▲","-")),2)</f>
        <v>15.93</v>
      </c>
      <c r="E19" s="134">
        <f>ROUND(VALUE(SUBSTITUTE(実質収支比率等に係る経年分析!I$48,"▲","-")),2)</f>
        <v>12.87</v>
      </c>
      <c r="F19" s="134">
        <f>ROUND(VALUE(SUBSTITUTE(実質収支比率等に係る経年分析!J$48,"▲","-")),2)</f>
        <v>14.16</v>
      </c>
    </row>
    <row r="20" spans="1:11" x14ac:dyDescent="0.15">
      <c r="A20" s="134" t="s">
        <v>43</v>
      </c>
      <c r="B20" s="134">
        <f>ROUND(VALUE(SUBSTITUTE(実質収支比率等に係る経年分析!F$47,"▲","-")),2)</f>
        <v>21.3</v>
      </c>
      <c r="C20" s="134">
        <f>ROUND(VALUE(SUBSTITUTE(実質収支比率等に係る経年分析!G$47,"▲","-")),2)</f>
        <v>20.329999999999998</v>
      </c>
      <c r="D20" s="134">
        <f>ROUND(VALUE(SUBSTITUTE(実質収支比率等に係る経年分析!H$47,"▲","-")),2)</f>
        <v>26.55</v>
      </c>
      <c r="E20" s="134">
        <f>ROUND(VALUE(SUBSTITUTE(実質収支比率等に係る経年分析!I$47,"▲","-")),2)</f>
        <v>38.119999999999997</v>
      </c>
      <c r="F20" s="134">
        <f>ROUND(VALUE(SUBSTITUTE(実質収支比率等に係る経年分析!J$47,"▲","-")),2)</f>
        <v>41.34</v>
      </c>
    </row>
    <row r="21" spans="1:11" x14ac:dyDescent="0.15">
      <c r="A21" s="134" t="s">
        <v>44</v>
      </c>
      <c r="B21" s="134">
        <f>IF(ISNUMBER(VALUE(SUBSTITUTE(実質収支比率等に係る経年分析!F$49,"▲","-"))),ROUND(VALUE(SUBSTITUTE(実質収支比率等に係る経年分析!F$49,"▲","-")),2),NA())</f>
        <v>10.14</v>
      </c>
      <c r="C21" s="134">
        <f>IF(ISNUMBER(VALUE(SUBSTITUTE(実質収支比率等に係る経年分析!G$49,"▲","-"))),ROUND(VALUE(SUBSTITUTE(実質収支比率等に係る経年分析!G$49,"▲","-")),2),NA())</f>
        <v>-3.52</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8.92</v>
      </c>
      <c r="F21" s="134">
        <f>IF(ISNUMBER(VALUE(SUBSTITUTE(実質収支比率等に係る経年分析!J$49,"▲","-"))),ROUND(VALUE(SUBSTITUTE(実質収支比率等に係る経年分析!J$49,"▲","-")),2),NA())</f>
        <v>10.65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西粟倉村後期高齢者医療事業特別会計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西粟倉村国民健康保険施設勘定特別会計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西粟倉村農業集落排水事業特別会計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西粟倉村簡易水道事業特別会計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西粟倉村介護保険事業勘定特別会計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西粟倉村介護サービス事業勘定特別会計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x14ac:dyDescent="0.15">
      <c r="A35" s="135" t="str">
        <f>IF(連結実質赤字比率に係る赤字・黒字の構成分析!C$35="",NA(),連結実質赤字比率に係る赤字・黒字の構成分析!C$35)</f>
        <v>西粟倉村国民健康保険事業勘定特別会計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2.2400000000000002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289</v>
      </c>
      <c r="E42" s="136"/>
      <c r="F42" s="136"/>
      <c r="G42" s="136">
        <f>'実質公債費比率（分子）の構造'!L$52</f>
        <v>245</v>
      </c>
      <c r="H42" s="136"/>
      <c r="I42" s="136"/>
      <c r="J42" s="136">
        <f>'実質公債費比率（分子）の構造'!M$52</f>
        <v>236</v>
      </c>
      <c r="K42" s="136"/>
      <c r="L42" s="136"/>
      <c r="M42" s="136">
        <f>'実質公債費比率（分子）の構造'!N$52</f>
        <v>235</v>
      </c>
      <c r="N42" s="136"/>
      <c r="O42" s="136"/>
      <c r="P42" s="136">
        <f>'実質公債費比率（分子）の構造'!O$52</f>
        <v>263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77</v>
      </c>
      <c r="C46" s="136"/>
      <c r="D46" s="136"/>
      <c r="E46" s="136">
        <f>'実質公債費比率（分子）の構造'!L$48</f>
        <v>73</v>
      </c>
      <c r="F46" s="136"/>
      <c r="G46" s="136"/>
      <c r="H46" s="136">
        <f>'実質公債費比率（分子）の構造'!M$48</f>
        <v>71</v>
      </c>
      <c r="I46" s="136"/>
      <c r="J46" s="136"/>
      <c r="K46" s="136">
        <f>'実質公債費比率（分子）の構造'!N$48</f>
        <v>71</v>
      </c>
      <c r="L46" s="136"/>
      <c r="M46" s="136"/>
      <c r="N46" s="136">
        <f>'実質公債費比率（分子）の構造'!O$48</f>
        <v>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296</v>
      </c>
      <c r="C49" s="136"/>
      <c r="D49" s="136"/>
      <c r="E49" s="136">
        <f>'実質公債費比率（分子）の構造'!L$45</f>
        <v>268</v>
      </c>
      <c r="F49" s="136"/>
      <c r="G49" s="136"/>
      <c r="H49" s="136">
        <f>'実質公債費比率（分子）の構造'!M$45</f>
        <v>246</v>
      </c>
      <c r="I49" s="136"/>
      <c r="J49" s="136"/>
      <c r="K49" s="136">
        <f>'実質公債費比率（分子）の構造'!N$45</f>
        <v>250</v>
      </c>
      <c r="L49" s="136"/>
      <c r="M49" s="136"/>
      <c r="N49" s="136">
        <f>'実質公債費比率（分子）の構造'!O$45</f>
        <v>275</v>
      </c>
      <c r="O49" s="136"/>
      <c r="P49" s="136"/>
    </row>
    <row r="50" spans="1:16" x14ac:dyDescent="0.15">
      <c r="A50" s="136" t="s">
        <v>59</v>
      </c>
      <c r="B50" s="136" t="e">
        <f>NA()</f>
        <v>#N/A</v>
      </c>
      <c r="C50" s="136">
        <f>IF(ISNUMBER('実質公債費比率（分子）の構造'!K$53),'実質公債費比率（分子）の構造'!K$53,NA())</f>
        <v>84</v>
      </c>
      <c r="D50" s="136" t="e">
        <f>NA()</f>
        <v>#N/A</v>
      </c>
      <c r="E50" s="136" t="e">
        <f>NA()</f>
        <v>#N/A</v>
      </c>
      <c r="F50" s="136">
        <f>IF(ISNUMBER('実質公債費比率（分子）の構造'!L$53),'実質公債費比率（分子）の構造'!L$53,NA())</f>
        <v>96</v>
      </c>
      <c r="G50" s="136" t="e">
        <f>NA()</f>
        <v>#N/A</v>
      </c>
      <c r="H50" s="136" t="e">
        <f>NA()</f>
        <v>#N/A</v>
      </c>
      <c r="I50" s="136">
        <f>IF(ISNUMBER('実質公債費比率（分子）の構造'!M$53),'実質公債費比率（分子）の構造'!M$53,NA())</f>
        <v>81</v>
      </c>
      <c r="J50" s="136" t="e">
        <f>NA()</f>
        <v>#N/A</v>
      </c>
      <c r="K50" s="136" t="e">
        <f>NA()</f>
        <v>#N/A</v>
      </c>
      <c r="L50" s="136">
        <f>IF(ISNUMBER('実質公債費比率（分子）の構造'!N$53),'実質公債費比率（分子）の構造'!N$53,NA())</f>
        <v>86</v>
      </c>
      <c r="M50" s="136" t="e">
        <f>NA()</f>
        <v>#N/A</v>
      </c>
      <c r="N50" s="136" t="e">
        <f>NA()</f>
        <v>#N/A</v>
      </c>
      <c r="O50" s="136">
        <f>IF(ISNUMBER('実質公債費比率（分子）の構造'!O$53),'実質公債費比率（分子）の構造'!O$53,NA())</f>
        <v>79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2084</v>
      </c>
      <c r="E56" s="135"/>
      <c r="F56" s="135"/>
      <c r="G56" s="135">
        <f>'将来負担比率（分子）の構造'!J$51</f>
        <v>2017</v>
      </c>
      <c r="H56" s="135"/>
      <c r="I56" s="135"/>
      <c r="J56" s="135">
        <f>'将来負担比率（分子）の構造'!K$51</f>
        <v>1965</v>
      </c>
      <c r="K56" s="135"/>
      <c r="L56" s="135"/>
      <c r="M56" s="135">
        <f>'将来負担比率（分子）の構造'!L$51</f>
        <v>1955</v>
      </c>
      <c r="N56" s="135"/>
      <c r="O56" s="135"/>
      <c r="P56" s="135">
        <f>'将来負担比率（分子）の構造'!M$51</f>
        <v>1919</v>
      </c>
    </row>
    <row r="57" spans="1:16" x14ac:dyDescent="0.15">
      <c r="A57" s="135" t="s">
        <v>35</v>
      </c>
      <c r="B57" s="135"/>
      <c r="C57" s="135"/>
      <c r="D57" s="135">
        <f>'将来負担比率（分子）の構造'!I$50</f>
        <v>122</v>
      </c>
      <c r="E57" s="135"/>
      <c r="F57" s="135"/>
      <c r="G57" s="135">
        <f>'将来負担比率（分子）の構造'!J$50</f>
        <v>65</v>
      </c>
      <c r="H57" s="135"/>
      <c r="I57" s="135"/>
      <c r="J57" s="135">
        <f>'将来負担比率（分子）の構造'!K$50</f>
        <v>55</v>
      </c>
      <c r="K57" s="135"/>
      <c r="L57" s="135"/>
      <c r="M57" s="135">
        <f>'将来負担比率（分子）の構造'!L$50</f>
        <v>45</v>
      </c>
      <c r="N57" s="135"/>
      <c r="O57" s="135"/>
      <c r="P57" s="135">
        <f>'将来負担比率（分子）の構造'!M$50</f>
        <v>34</v>
      </c>
    </row>
    <row r="58" spans="1:16" x14ac:dyDescent="0.15">
      <c r="A58" s="135" t="s">
        <v>34</v>
      </c>
      <c r="B58" s="135"/>
      <c r="C58" s="135"/>
      <c r="D58" s="135">
        <f>'将来負担比率（分子）の構造'!I$49</f>
        <v>445</v>
      </c>
      <c r="E58" s="135"/>
      <c r="F58" s="135"/>
      <c r="G58" s="135">
        <f>'将来負担比率（分子）の構造'!J$49</f>
        <v>373</v>
      </c>
      <c r="H58" s="135"/>
      <c r="I58" s="135"/>
      <c r="J58" s="135">
        <f>'将来負担比率（分子）の構造'!K$49</f>
        <v>740</v>
      </c>
      <c r="K58" s="135"/>
      <c r="L58" s="135"/>
      <c r="M58" s="135">
        <f>'将来負担比率（分子）の構造'!L$49</f>
        <v>986</v>
      </c>
      <c r="N58" s="135"/>
      <c r="O58" s="135"/>
      <c r="P58" s="135">
        <f>'将来負担比率（分子）の構造'!M$49</f>
        <v>1149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242</v>
      </c>
      <c r="C62" s="135"/>
      <c r="D62" s="135"/>
      <c r="E62" s="135">
        <f>'将来負担比率（分子）の構造'!J$45</f>
        <v>254</v>
      </c>
      <c r="F62" s="135"/>
      <c r="G62" s="135"/>
      <c r="H62" s="135">
        <f>'将来負担比率（分子）の構造'!K$45</f>
        <v>204</v>
      </c>
      <c r="I62" s="135"/>
      <c r="J62" s="135"/>
      <c r="K62" s="135">
        <f>'将来負担比率（分子）の構造'!L$45</f>
        <v>192</v>
      </c>
      <c r="L62" s="135"/>
      <c r="M62" s="135"/>
      <c r="N62" s="135">
        <f>'将来負担比率（分子）の構造'!M$45</f>
        <v>212</v>
      </c>
      <c r="O62" s="135"/>
      <c r="P62" s="135"/>
    </row>
    <row r="63" spans="1:16" x14ac:dyDescent="0.15">
      <c r="A63" s="135" t="s">
        <v>28</v>
      </c>
      <c r="B63" s="135">
        <f>'将来負担比率（分子）の構造'!I$44</f>
        <v>25</v>
      </c>
      <c r="C63" s="135"/>
      <c r="D63" s="135"/>
      <c r="E63" s="135">
        <f>'将来負担比率（分子）の構造'!J$44</f>
        <v>25</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642</v>
      </c>
      <c r="C64" s="135"/>
      <c r="D64" s="135"/>
      <c r="E64" s="135">
        <f>'将来負担比率（分子）の構造'!J$43</f>
        <v>492</v>
      </c>
      <c r="F64" s="135"/>
      <c r="G64" s="135"/>
      <c r="H64" s="135">
        <f>'将来負担比率（分子）の構造'!K$43</f>
        <v>514</v>
      </c>
      <c r="I64" s="135"/>
      <c r="J64" s="135"/>
      <c r="K64" s="135">
        <f>'将来負担比率（分子）の構造'!L$43</f>
        <v>402</v>
      </c>
      <c r="L64" s="135"/>
      <c r="M64" s="135"/>
      <c r="N64" s="135">
        <f>'将来負担比率（分子）の構造'!M$43</f>
        <v>312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2104</v>
      </c>
      <c r="C66" s="135"/>
      <c r="D66" s="135"/>
      <c r="E66" s="135">
        <f>'将来負担比率（分子）の構造'!J$41</f>
        <v>2063</v>
      </c>
      <c r="F66" s="135"/>
      <c r="G66" s="135"/>
      <c r="H66" s="135">
        <f>'将来負担比率（分子）の構造'!K$41</f>
        <v>2253</v>
      </c>
      <c r="I66" s="135"/>
      <c r="J66" s="135"/>
      <c r="K66" s="135">
        <f>'将来負担比率（分子）の構造'!L$41</f>
        <v>2238</v>
      </c>
      <c r="L66" s="135"/>
      <c r="M66" s="135"/>
      <c r="N66" s="135">
        <f>'将来負担比率（分子）の構造'!M$41</f>
        <v>2138</v>
      </c>
      <c r="O66" s="135"/>
      <c r="P66" s="135"/>
    </row>
    <row r="67" spans="1:16" x14ac:dyDescent="0.15">
      <c r="A67" s="135" t="s">
        <v>63</v>
      </c>
      <c r="B67" s="135" t="e">
        <f>NA()</f>
        <v>#N/A</v>
      </c>
      <c r="C67" s="135">
        <f>IF(ISNUMBER('将来負担比率（分子）の構造'!I$52), IF('将来負担比率（分子）の構造'!I$52 &lt; 0, 0, '将来負担比率（分子）の構造'!I$52), NA())</f>
        <v>361</v>
      </c>
      <c r="D67" s="135" t="e">
        <f>NA()</f>
        <v>#N/A</v>
      </c>
      <c r="E67" s="135" t="e">
        <f>NA()</f>
        <v>#N/A</v>
      </c>
      <c r="F67" s="135">
        <f>IF(ISNUMBER('将来負担比率（分子）の構造'!J$52), IF('将来負担比率（分子）の構造'!J$52 &lt; 0, 0, '将来負担比率（分子）の構造'!J$52), NA())</f>
        <v>379</v>
      </c>
      <c r="G67" s="135" t="e">
        <f>NA()</f>
        <v>#N/A</v>
      </c>
      <c r="H67" s="135" t="e">
        <f>NA()</f>
        <v>#N/A</v>
      </c>
      <c r="I67" s="135">
        <f>IF(ISNUMBER('将来負担比率（分子）の構造'!K$52), IF('将来負担比率（分子）の構造'!K$52 &lt; 0, 0, '将来負担比率（分子）の構造'!K$52), NA())</f>
        <v>211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137638</v>
      </c>
      <c r="S5" s="669"/>
      <c r="T5" s="669"/>
      <c r="U5" s="669"/>
      <c r="V5" s="669"/>
      <c r="W5" s="669"/>
      <c r="X5" s="669"/>
      <c r="Y5" s="716"/>
      <c r="Z5" s="729">
        <v>5.9</v>
      </c>
      <c r="AA5" s="729"/>
      <c r="AB5" s="729"/>
      <c r="AC5" s="729"/>
      <c r="AD5" s="730">
        <v>137638</v>
      </c>
      <c r="AE5" s="730"/>
      <c r="AF5" s="730"/>
      <c r="AG5" s="730"/>
      <c r="AH5" s="730"/>
      <c r="AI5" s="730"/>
      <c r="AJ5" s="730"/>
      <c r="AK5" s="730"/>
      <c r="AL5" s="717">
        <v>12</v>
      </c>
      <c r="AM5" s="686"/>
      <c r="AN5" s="686"/>
      <c r="AO5" s="718"/>
      <c r="AP5" s="705" t="s">
        <v>205</v>
      </c>
      <c r="AQ5" s="706"/>
      <c r="AR5" s="706"/>
      <c r="AS5" s="706"/>
      <c r="AT5" s="706"/>
      <c r="AU5" s="706"/>
      <c r="AV5" s="706"/>
      <c r="AW5" s="706"/>
      <c r="AX5" s="706"/>
      <c r="AY5" s="706"/>
      <c r="AZ5" s="706"/>
      <c r="BA5" s="706"/>
      <c r="BB5" s="706"/>
      <c r="BC5" s="706"/>
      <c r="BD5" s="706"/>
      <c r="BE5" s="706"/>
      <c r="BF5" s="707"/>
      <c r="BG5" s="618">
        <v>130727</v>
      </c>
      <c r="BH5" s="619"/>
      <c r="BI5" s="619"/>
      <c r="BJ5" s="619"/>
      <c r="BK5" s="619"/>
      <c r="BL5" s="619"/>
      <c r="BM5" s="619"/>
      <c r="BN5" s="620"/>
      <c r="BO5" s="671">
        <v>95</v>
      </c>
      <c r="BP5" s="671"/>
      <c r="BQ5" s="671"/>
      <c r="BR5" s="671"/>
      <c r="BS5" s="672">
        <v>107</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15423</v>
      </c>
      <c r="S6" s="619"/>
      <c r="T6" s="619"/>
      <c r="U6" s="619"/>
      <c r="V6" s="619"/>
      <c r="W6" s="619"/>
      <c r="X6" s="619"/>
      <c r="Y6" s="620"/>
      <c r="Z6" s="671">
        <v>0.7</v>
      </c>
      <c r="AA6" s="671"/>
      <c r="AB6" s="671"/>
      <c r="AC6" s="671"/>
      <c r="AD6" s="672">
        <v>15423</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130727</v>
      </c>
      <c r="BH6" s="619"/>
      <c r="BI6" s="619"/>
      <c r="BJ6" s="619"/>
      <c r="BK6" s="619"/>
      <c r="BL6" s="619"/>
      <c r="BM6" s="619"/>
      <c r="BN6" s="620"/>
      <c r="BO6" s="671">
        <v>95</v>
      </c>
      <c r="BP6" s="671"/>
      <c r="BQ6" s="671"/>
      <c r="BR6" s="671"/>
      <c r="BS6" s="672">
        <v>107</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47448</v>
      </c>
      <c r="CS6" s="619"/>
      <c r="CT6" s="619"/>
      <c r="CU6" s="619"/>
      <c r="CV6" s="619"/>
      <c r="CW6" s="619"/>
      <c r="CX6" s="619"/>
      <c r="CY6" s="620"/>
      <c r="CZ6" s="671">
        <v>2.2000000000000002</v>
      </c>
      <c r="DA6" s="671"/>
      <c r="DB6" s="671"/>
      <c r="DC6" s="671"/>
      <c r="DD6" s="624" t="s">
        <v>212</v>
      </c>
      <c r="DE6" s="619"/>
      <c r="DF6" s="619"/>
      <c r="DG6" s="619"/>
      <c r="DH6" s="619"/>
      <c r="DI6" s="619"/>
      <c r="DJ6" s="619"/>
      <c r="DK6" s="619"/>
      <c r="DL6" s="619"/>
      <c r="DM6" s="619"/>
      <c r="DN6" s="619"/>
      <c r="DO6" s="619"/>
      <c r="DP6" s="620"/>
      <c r="DQ6" s="624">
        <v>47448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281</v>
      </c>
      <c r="S7" s="619"/>
      <c r="T7" s="619"/>
      <c r="U7" s="619"/>
      <c r="V7" s="619"/>
      <c r="W7" s="619"/>
      <c r="X7" s="619"/>
      <c r="Y7" s="620"/>
      <c r="Z7" s="671">
        <v>0</v>
      </c>
      <c r="AA7" s="671"/>
      <c r="AB7" s="671"/>
      <c r="AC7" s="671"/>
      <c r="AD7" s="672">
        <v>281</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46504</v>
      </c>
      <c r="BH7" s="619"/>
      <c r="BI7" s="619"/>
      <c r="BJ7" s="619"/>
      <c r="BK7" s="619"/>
      <c r="BL7" s="619"/>
      <c r="BM7" s="619"/>
      <c r="BN7" s="620"/>
      <c r="BO7" s="671">
        <v>33.799999999999997</v>
      </c>
      <c r="BP7" s="671"/>
      <c r="BQ7" s="671"/>
      <c r="BR7" s="671"/>
      <c r="BS7" s="672">
        <v>107</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490711</v>
      </c>
      <c r="CS7" s="619"/>
      <c r="CT7" s="619"/>
      <c r="CU7" s="619"/>
      <c r="CV7" s="619"/>
      <c r="CW7" s="619"/>
      <c r="CX7" s="619"/>
      <c r="CY7" s="620"/>
      <c r="CZ7" s="671">
        <v>22.8</v>
      </c>
      <c r="DA7" s="671"/>
      <c r="DB7" s="671"/>
      <c r="DC7" s="671"/>
      <c r="DD7" s="624">
        <v>20163</v>
      </c>
      <c r="DE7" s="619"/>
      <c r="DF7" s="619"/>
      <c r="DG7" s="619"/>
      <c r="DH7" s="619"/>
      <c r="DI7" s="619"/>
      <c r="DJ7" s="619"/>
      <c r="DK7" s="619"/>
      <c r="DL7" s="619"/>
      <c r="DM7" s="619"/>
      <c r="DN7" s="619"/>
      <c r="DO7" s="619"/>
      <c r="DP7" s="620"/>
      <c r="DQ7" s="624">
        <v>366855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849</v>
      </c>
      <c r="S8" s="619"/>
      <c r="T8" s="619"/>
      <c r="U8" s="619"/>
      <c r="V8" s="619"/>
      <c r="W8" s="619"/>
      <c r="X8" s="619"/>
      <c r="Y8" s="620"/>
      <c r="Z8" s="671">
        <v>0</v>
      </c>
      <c r="AA8" s="671"/>
      <c r="AB8" s="671"/>
      <c r="AC8" s="671"/>
      <c r="AD8" s="672">
        <v>849</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2303</v>
      </c>
      <c r="BH8" s="619"/>
      <c r="BI8" s="619"/>
      <c r="BJ8" s="619"/>
      <c r="BK8" s="619"/>
      <c r="BL8" s="619"/>
      <c r="BM8" s="619"/>
      <c r="BN8" s="620"/>
      <c r="BO8" s="671">
        <v>1.7</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340581</v>
      </c>
      <c r="CS8" s="619"/>
      <c r="CT8" s="619"/>
      <c r="CU8" s="619"/>
      <c r="CV8" s="619"/>
      <c r="CW8" s="619"/>
      <c r="CX8" s="619"/>
      <c r="CY8" s="620"/>
      <c r="CZ8" s="671">
        <v>15.8</v>
      </c>
      <c r="DA8" s="671"/>
      <c r="DB8" s="671"/>
      <c r="DC8" s="671"/>
      <c r="DD8" s="624">
        <v>6790</v>
      </c>
      <c r="DE8" s="619"/>
      <c r="DF8" s="619"/>
      <c r="DG8" s="619"/>
      <c r="DH8" s="619"/>
      <c r="DI8" s="619"/>
      <c r="DJ8" s="619"/>
      <c r="DK8" s="619"/>
      <c r="DL8" s="619"/>
      <c r="DM8" s="619"/>
      <c r="DN8" s="619"/>
      <c r="DO8" s="619"/>
      <c r="DP8" s="620"/>
      <c r="DQ8" s="624">
        <v>179272</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776</v>
      </c>
      <c r="S9" s="619"/>
      <c r="T9" s="619"/>
      <c r="U9" s="619"/>
      <c r="V9" s="619"/>
      <c r="W9" s="619"/>
      <c r="X9" s="619"/>
      <c r="Y9" s="620"/>
      <c r="Z9" s="671">
        <v>0</v>
      </c>
      <c r="AA9" s="671"/>
      <c r="AB9" s="671"/>
      <c r="AC9" s="671"/>
      <c r="AD9" s="672">
        <v>776</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40651</v>
      </c>
      <c r="BH9" s="619"/>
      <c r="BI9" s="619"/>
      <c r="BJ9" s="619"/>
      <c r="BK9" s="619"/>
      <c r="BL9" s="619"/>
      <c r="BM9" s="619"/>
      <c r="BN9" s="620"/>
      <c r="BO9" s="671">
        <v>29.5</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127728</v>
      </c>
      <c r="CS9" s="619"/>
      <c r="CT9" s="619"/>
      <c r="CU9" s="619"/>
      <c r="CV9" s="619"/>
      <c r="CW9" s="619"/>
      <c r="CX9" s="619"/>
      <c r="CY9" s="620"/>
      <c r="CZ9" s="671">
        <v>5.9</v>
      </c>
      <c r="DA9" s="671"/>
      <c r="DB9" s="671"/>
      <c r="DC9" s="671"/>
      <c r="DD9" s="624">
        <v>46573</v>
      </c>
      <c r="DE9" s="619"/>
      <c r="DF9" s="619"/>
      <c r="DG9" s="619"/>
      <c r="DH9" s="619"/>
      <c r="DI9" s="619"/>
      <c r="DJ9" s="619"/>
      <c r="DK9" s="619"/>
      <c r="DL9" s="619"/>
      <c r="DM9" s="619"/>
      <c r="DN9" s="619"/>
      <c r="DO9" s="619"/>
      <c r="DP9" s="620"/>
      <c r="DQ9" s="624">
        <v>69547</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25914</v>
      </c>
      <c r="S10" s="619"/>
      <c r="T10" s="619"/>
      <c r="U10" s="619"/>
      <c r="V10" s="619"/>
      <c r="W10" s="619"/>
      <c r="X10" s="619"/>
      <c r="Y10" s="620"/>
      <c r="Z10" s="671">
        <v>1.1000000000000001</v>
      </c>
      <c r="AA10" s="671"/>
      <c r="AB10" s="671"/>
      <c r="AC10" s="671"/>
      <c r="AD10" s="672">
        <v>25914</v>
      </c>
      <c r="AE10" s="672"/>
      <c r="AF10" s="672"/>
      <c r="AG10" s="672"/>
      <c r="AH10" s="672"/>
      <c r="AI10" s="672"/>
      <c r="AJ10" s="672"/>
      <c r="AK10" s="672"/>
      <c r="AL10" s="641">
        <v>2.2999999999999998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2988</v>
      </c>
      <c r="BH10" s="619"/>
      <c r="BI10" s="619"/>
      <c r="BJ10" s="619"/>
      <c r="BK10" s="619"/>
      <c r="BL10" s="619"/>
      <c r="BM10" s="619"/>
      <c r="BN10" s="620"/>
      <c r="BO10" s="671">
        <v>2.2000000000000002</v>
      </c>
      <c r="BP10" s="671"/>
      <c r="BQ10" s="671"/>
      <c r="BR10" s="671"/>
      <c r="BS10" s="624" t="s">
        <v>110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562</v>
      </c>
      <c r="BH11" s="619"/>
      <c r="BI11" s="619"/>
      <c r="BJ11" s="619"/>
      <c r="BK11" s="619"/>
      <c r="BL11" s="619"/>
      <c r="BM11" s="619"/>
      <c r="BN11" s="620"/>
      <c r="BO11" s="671">
        <v>0.4</v>
      </c>
      <c r="BP11" s="671"/>
      <c r="BQ11" s="671"/>
      <c r="BR11" s="671"/>
      <c r="BS11" s="624">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432821</v>
      </c>
      <c r="CS11" s="619"/>
      <c r="CT11" s="619"/>
      <c r="CU11" s="619"/>
      <c r="CV11" s="619"/>
      <c r="CW11" s="619"/>
      <c r="CX11" s="619"/>
      <c r="CY11" s="620"/>
      <c r="CZ11" s="671">
        <v>20.100000000000001</v>
      </c>
      <c r="DA11" s="671"/>
      <c r="DB11" s="671"/>
      <c r="DC11" s="671"/>
      <c r="DD11" s="624">
        <v>221166</v>
      </c>
      <c r="DE11" s="619"/>
      <c r="DF11" s="619"/>
      <c r="DG11" s="619"/>
      <c r="DH11" s="619"/>
      <c r="DI11" s="619"/>
      <c r="DJ11" s="619"/>
      <c r="DK11" s="619"/>
      <c r="DL11" s="619"/>
      <c r="DM11" s="619"/>
      <c r="DN11" s="619"/>
      <c r="DO11" s="619"/>
      <c r="DP11" s="620"/>
      <c r="DQ11" s="624">
        <v>165569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75332</v>
      </c>
      <c r="BH12" s="619"/>
      <c r="BI12" s="619"/>
      <c r="BJ12" s="619"/>
      <c r="BK12" s="619"/>
      <c r="BL12" s="619"/>
      <c r="BM12" s="619"/>
      <c r="BN12" s="620"/>
      <c r="BO12" s="671">
        <v>54.7</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133000</v>
      </c>
      <c r="CS12" s="619"/>
      <c r="CT12" s="619"/>
      <c r="CU12" s="619"/>
      <c r="CV12" s="619"/>
      <c r="CW12" s="619"/>
      <c r="CX12" s="619"/>
      <c r="CY12" s="620"/>
      <c r="CZ12" s="671">
        <v>6.2</v>
      </c>
      <c r="DA12" s="671"/>
      <c r="DB12" s="671"/>
      <c r="DC12" s="671"/>
      <c r="DD12" s="624">
        <v>29149</v>
      </c>
      <c r="DE12" s="619"/>
      <c r="DF12" s="619"/>
      <c r="DG12" s="619"/>
      <c r="DH12" s="619"/>
      <c r="DI12" s="619"/>
      <c r="DJ12" s="619"/>
      <c r="DK12" s="619"/>
      <c r="DL12" s="619"/>
      <c r="DM12" s="619"/>
      <c r="DN12" s="619"/>
      <c r="DO12" s="619"/>
      <c r="DP12" s="620"/>
      <c r="DQ12" s="624">
        <v>101024</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2699</v>
      </c>
      <c r="S13" s="619"/>
      <c r="T13" s="619"/>
      <c r="U13" s="619"/>
      <c r="V13" s="619"/>
      <c r="W13" s="619"/>
      <c r="X13" s="619"/>
      <c r="Y13" s="620"/>
      <c r="Z13" s="671">
        <v>0.1</v>
      </c>
      <c r="AA13" s="671"/>
      <c r="AB13" s="671"/>
      <c r="AC13" s="671"/>
      <c r="AD13" s="672">
        <v>2699</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75332</v>
      </c>
      <c r="BH13" s="619"/>
      <c r="BI13" s="619"/>
      <c r="BJ13" s="619"/>
      <c r="BK13" s="619"/>
      <c r="BL13" s="619"/>
      <c r="BM13" s="619"/>
      <c r="BN13" s="620"/>
      <c r="BO13" s="671">
        <v>54.7</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89938</v>
      </c>
      <c r="CS13" s="619"/>
      <c r="CT13" s="619"/>
      <c r="CU13" s="619"/>
      <c r="CV13" s="619"/>
      <c r="CW13" s="619"/>
      <c r="CX13" s="619"/>
      <c r="CY13" s="620"/>
      <c r="CZ13" s="671">
        <v>4.2</v>
      </c>
      <c r="DA13" s="671"/>
      <c r="DB13" s="671"/>
      <c r="DC13" s="671"/>
      <c r="DD13" s="624">
        <v>10313</v>
      </c>
      <c r="DE13" s="619"/>
      <c r="DF13" s="619"/>
      <c r="DG13" s="619"/>
      <c r="DH13" s="619"/>
      <c r="DI13" s="619"/>
      <c r="DJ13" s="619"/>
      <c r="DK13" s="619"/>
      <c r="DL13" s="619"/>
      <c r="DM13" s="619"/>
      <c r="DN13" s="619"/>
      <c r="DO13" s="619"/>
      <c r="DP13" s="620"/>
      <c r="DQ13" s="624">
        <v>41401</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4431</v>
      </c>
      <c r="BH14" s="619"/>
      <c r="BI14" s="619"/>
      <c r="BJ14" s="619"/>
      <c r="BK14" s="619"/>
      <c r="BL14" s="619"/>
      <c r="BM14" s="619"/>
      <c r="BN14" s="620"/>
      <c r="BO14" s="671">
        <v>3.2</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43664</v>
      </c>
      <c r="CS14" s="619"/>
      <c r="CT14" s="619"/>
      <c r="CU14" s="619"/>
      <c r="CV14" s="619"/>
      <c r="CW14" s="619"/>
      <c r="CX14" s="619"/>
      <c r="CY14" s="620"/>
      <c r="CZ14" s="671">
        <v>2</v>
      </c>
      <c r="DA14" s="671"/>
      <c r="DB14" s="671"/>
      <c r="DC14" s="671"/>
      <c r="DD14" s="624">
        <v>511</v>
      </c>
      <c r="DE14" s="619"/>
      <c r="DF14" s="619"/>
      <c r="DG14" s="619"/>
      <c r="DH14" s="619"/>
      <c r="DI14" s="619"/>
      <c r="DJ14" s="619"/>
      <c r="DK14" s="619"/>
      <c r="DL14" s="619"/>
      <c r="DM14" s="619"/>
      <c r="DN14" s="619"/>
      <c r="DO14" s="619"/>
      <c r="DP14" s="620"/>
      <c r="DQ14" s="624">
        <v>43634</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100</v>
      </c>
      <c r="S15" s="619"/>
      <c r="T15" s="619"/>
      <c r="U15" s="619"/>
      <c r="V15" s="619"/>
      <c r="W15" s="619"/>
      <c r="X15" s="619"/>
      <c r="Y15" s="620"/>
      <c r="Z15" s="671">
        <v>0</v>
      </c>
      <c r="AA15" s="671"/>
      <c r="AB15" s="671"/>
      <c r="AC15" s="671"/>
      <c r="AD15" s="672">
        <v>100</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4460</v>
      </c>
      <c r="BH15" s="619"/>
      <c r="BI15" s="619"/>
      <c r="BJ15" s="619"/>
      <c r="BK15" s="619"/>
      <c r="BL15" s="619"/>
      <c r="BM15" s="619"/>
      <c r="BN15" s="620"/>
      <c r="BO15" s="671">
        <v>3.2</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138914</v>
      </c>
      <c r="CS15" s="619"/>
      <c r="CT15" s="619"/>
      <c r="CU15" s="619"/>
      <c r="CV15" s="619"/>
      <c r="CW15" s="619"/>
      <c r="CX15" s="619"/>
      <c r="CY15" s="620"/>
      <c r="CZ15" s="671">
        <v>6.5</v>
      </c>
      <c r="DA15" s="671"/>
      <c r="DB15" s="671"/>
      <c r="DC15" s="671"/>
      <c r="DD15" s="624">
        <v>2458</v>
      </c>
      <c r="DE15" s="619"/>
      <c r="DF15" s="619"/>
      <c r="DG15" s="619"/>
      <c r="DH15" s="619"/>
      <c r="DI15" s="619"/>
      <c r="DJ15" s="619"/>
      <c r="DK15" s="619"/>
      <c r="DL15" s="619"/>
      <c r="DM15" s="619"/>
      <c r="DN15" s="619"/>
      <c r="DO15" s="619"/>
      <c r="DP15" s="620"/>
      <c r="DQ15" s="624">
        <v>111810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1124099</v>
      </c>
      <c r="S16" s="619"/>
      <c r="T16" s="619"/>
      <c r="U16" s="619"/>
      <c r="V16" s="619"/>
      <c r="W16" s="619"/>
      <c r="X16" s="619"/>
      <c r="Y16" s="620"/>
      <c r="Z16" s="671">
        <v>48.2</v>
      </c>
      <c r="AA16" s="671"/>
      <c r="AB16" s="671"/>
      <c r="AC16" s="671"/>
      <c r="AD16" s="672">
        <v>938948</v>
      </c>
      <c r="AE16" s="672"/>
      <c r="AF16" s="672"/>
      <c r="AG16" s="672"/>
      <c r="AH16" s="672"/>
      <c r="AI16" s="672"/>
      <c r="AJ16" s="672"/>
      <c r="AK16" s="672"/>
      <c r="AL16" s="641">
        <v>82.2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610</v>
      </c>
      <c r="CS16" s="619"/>
      <c r="CT16" s="619"/>
      <c r="CU16" s="619"/>
      <c r="CV16" s="619"/>
      <c r="CW16" s="619"/>
      <c r="CX16" s="619"/>
      <c r="CY16" s="620"/>
      <c r="CZ16" s="671">
        <v>0</v>
      </c>
      <c r="DA16" s="671"/>
      <c r="DB16" s="671"/>
      <c r="DC16" s="671"/>
      <c r="DD16" s="624" t="s">
        <v>110</v>
      </c>
      <c r="DE16" s="619"/>
      <c r="DF16" s="619"/>
      <c r="DG16" s="619"/>
      <c r="DH16" s="619"/>
      <c r="DI16" s="619"/>
      <c r="DJ16" s="619"/>
      <c r="DK16" s="619"/>
      <c r="DL16" s="619"/>
      <c r="DM16" s="619"/>
      <c r="DN16" s="619"/>
      <c r="DO16" s="619"/>
      <c r="DP16" s="620"/>
      <c r="DQ16" s="624">
        <v>10</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938948</v>
      </c>
      <c r="S17" s="619"/>
      <c r="T17" s="619"/>
      <c r="U17" s="619"/>
      <c r="V17" s="619"/>
      <c r="W17" s="619"/>
      <c r="X17" s="619"/>
      <c r="Y17" s="620"/>
      <c r="Z17" s="671">
        <v>40.299999999999997</v>
      </c>
      <c r="AA17" s="671"/>
      <c r="AB17" s="671"/>
      <c r="AC17" s="671"/>
      <c r="AD17" s="672">
        <v>938948</v>
      </c>
      <c r="AE17" s="672"/>
      <c r="AF17" s="672"/>
      <c r="AG17" s="672"/>
      <c r="AH17" s="672"/>
      <c r="AI17" s="672"/>
      <c r="AJ17" s="672"/>
      <c r="AK17" s="672"/>
      <c r="AL17" s="641">
        <v>82.2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306587</v>
      </c>
      <c r="CS17" s="619"/>
      <c r="CT17" s="619"/>
      <c r="CU17" s="619"/>
      <c r="CV17" s="619"/>
      <c r="CW17" s="619"/>
      <c r="CX17" s="619"/>
      <c r="CY17" s="620"/>
      <c r="CZ17" s="671">
        <v>14.2</v>
      </c>
      <c r="DA17" s="671"/>
      <c r="DB17" s="671"/>
      <c r="DC17" s="671"/>
      <c r="DD17" s="624" t="s">
        <v>110</v>
      </c>
      <c r="DE17" s="619"/>
      <c r="DF17" s="619"/>
      <c r="DG17" s="619"/>
      <c r="DH17" s="619"/>
      <c r="DI17" s="619"/>
      <c r="DJ17" s="619"/>
      <c r="DK17" s="619"/>
      <c r="DL17" s="619"/>
      <c r="DM17" s="619"/>
      <c r="DN17" s="619"/>
      <c r="DO17" s="619"/>
      <c r="DP17" s="620"/>
      <c r="DQ17" s="624">
        <v>268593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183595</v>
      </c>
      <c r="S18" s="619"/>
      <c r="T18" s="619"/>
      <c r="U18" s="619"/>
      <c r="V18" s="619"/>
      <c r="W18" s="619"/>
      <c r="X18" s="619"/>
      <c r="Y18" s="620"/>
      <c r="Z18" s="671">
        <v>7.9</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1556</v>
      </c>
      <c r="S19" s="619"/>
      <c r="T19" s="619"/>
      <c r="U19" s="619"/>
      <c r="V19" s="619"/>
      <c r="W19" s="619"/>
      <c r="X19" s="619"/>
      <c r="Y19" s="620"/>
      <c r="Z19" s="671">
        <v>0.1</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6911</v>
      </c>
      <c r="BH19" s="619"/>
      <c r="BI19" s="619"/>
      <c r="BJ19" s="619"/>
      <c r="BK19" s="619"/>
      <c r="BL19" s="619"/>
      <c r="BM19" s="619"/>
      <c r="BN19" s="620"/>
      <c r="BO19" s="671">
        <v>5</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1307779</v>
      </c>
      <c r="S20" s="619"/>
      <c r="T20" s="619"/>
      <c r="U20" s="619"/>
      <c r="V20" s="619"/>
      <c r="W20" s="619"/>
      <c r="X20" s="619"/>
      <c r="Y20" s="620"/>
      <c r="Z20" s="671">
        <v>56.1</v>
      </c>
      <c r="AA20" s="671"/>
      <c r="AB20" s="671"/>
      <c r="AC20" s="671"/>
      <c r="AD20" s="672">
        <v>1122628</v>
      </c>
      <c r="AE20" s="672"/>
      <c r="AF20" s="672"/>
      <c r="AG20" s="672"/>
      <c r="AH20" s="672"/>
      <c r="AI20" s="672"/>
      <c r="AJ20" s="672"/>
      <c r="AK20" s="672"/>
      <c r="AL20" s="641">
        <v>98.2</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6911</v>
      </c>
      <c r="BH20" s="619"/>
      <c r="BI20" s="619"/>
      <c r="BJ20" s="619"/>
      <c r="BK20" s="619"/>
      <c r="BL20" s="619"/>
      <c r="BM20" s="619"/>
      <c r="BN20" s="620"/>
      <c r="BO20" s="671">
        <v>5</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2152002</v>
      </c>
      <c r="CS20" s="619"/>
      <c r="CT20" s="619"/>
      <c r="CU20" s="619"/>
      <c r="CV20" s="619"/>
      <c r="CW20" s="619"/>
      <c r="CX20" s="619"/>
      <c r="CY20" s="620"/>
      <c r="CZ20" s="671">
        <v>100</v>
      </c>
      <c r="DA20" s="671"/>
      <c r="DB20" s="671"/>
      <c r="DC20" s="671"/>
      <c r="DD20" s="624">
        <v>337123</v>
      </c>
      <c r="DE20" s="619"/>
      <c r="DF20" s="619"/>
      <c r="DG20" s="619"/>
      <c r="DH20" s="619"/>
      <c r="DI20" s="619"/>
      <c r="DJ20" s="619"/>
      <c r="DK20" s="619"/>
      <c r="DL20" s="619"/>
      <c r="DM20" s="619"/>
      <c r="DN20" s="619"/>
      <c r="DO20" s="619"/>
      <c r="DP20" s="620"/>
      <c r="DQ20" s="624">
        <v>1395163</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t="s">
        <v>110</v>
      </c>
      <c r="S21" s="619"/>
      <c r="T21" s="619"/>
      <c r="U21" s="619"/>
      <c r="V21" s="619"/>
      <c r="W21" s="619"/>
      <c r="X21" s="619"/>
      <c r="Y21" s="620"/>
      <c r="Z21" s="671" t="s">
        <v>110</v>
      </c>
      <c r="AA21" s="671"/>
      <c r="AB21" s="671"/>
      <c r="AC21" s="671"/>
      <c r="AD21" s="672" t="s">
        <v>110</v>
      </c>
      <c r="AE21" s="672"/>
      <c r="AF21" s="672"/>
      <c r="AG21" s="672"/>
      <c r="AH21" s="672"/>
      <c r="AI21" s="672"/>
      <c r="AJ21" s="672"/>
      <c r="AK21" s="672"/>
      <c r="AL21" s="641" t="s">
        <v>110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6911</v>
      </c>
      <c r="BH21" s="619"/>
      <c r="BI21" s="619"/>
      <c r="BJ21" s="619"/>
      <c r="BK21" s="619"/>
      <c r="BL21" s="619"/>
      <c r="BM21" s="619"/>
      <c r="BN21" s="620"/>
      <c r="BO21" s="671">
        <v>5</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7680</v>
      </c>
      <c r="S22" s="619"/>
      <c r="T22" s="619"/>
      <c r="U22" s="619"/>
      <c r="V22" s="619"/>
      <c r="W22" s="619"/>
      <c r="X22" s="619"/>
      <c r="Y22" s="620"/>
      <c r="Z22" s="671">
        <v>0.3</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26833</v>
      </c>
      <c r="S23" s="619"/>
      <c r="T23" s="619"/>
      <c r="U23" s="619"/>
      <c r="V23" s="619"/>
      <c r="W23" s="619"/>
      <c r="X23" s="619"/>
      <c r="Y23" s="620"/>
      <c r="Z23" s="671">
        <v>1.2</v>
      </c>
      <c r="AA23" s="671"/>
      <c r="AB23" s="671"/>
      <c r="AC23" s="671"/>
      <c r="AD23" s="672">
        <v>2004</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1025</v>
      </c>
      <c r="S24" s="619"/>
      <c r="T24" s="619"/>
      <c r="U24" s="619"/>
      <c r="V24" s="619"/>
      <c r="W24" s="619"/>
      <c r="X24" s="619"/>
      <c r="Y24" s="620"/>
      <c r="Z24" s="671">
        <v>0</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746265</v>
      </c>
      <c r="CS24" s="669"/>
      <c r="CT24" s="669"/>
      <c r="CU24" s="669"/>
      <c r="CV24" s="669"/>
      <c r="CW24" s="669"/>
      <c r="CX24" s="669"/>
      <c r="CY24" s="716"/>
      <c r="CZ24" s="720">
        <v>34.700000000000003</v>
      </c>
      <c r="DA24" s="721"/>
      <c r="DB24" s="721"/>
      <c r="DC24" s="722"/>
      <c r="DD24" s="715">
        <v>607690</v>
      </c>
      <c r="DE24" s="669"/>
      <c r="DF24" s="669"/>
      <c r="DG24" s="669"/>
      <c r="DH24" s="669"/>
      <c r="DI24" s="669"/>
      <c r="DJ24" s="669"/>
      <c r="DK24" s="716"/>
      <c r="DL24" s="715">
        <v>571978</v>
      </c>
      <c r="DM24" s="669"/>
      <c r="DN24" s="669"/>
      <c r="DO24" s="669"/>
      <c r="DP24" s="669"/>
      <c r="DQ24" s="669"/>
      <c r="DR24" s="669"/>
      <c r="DS24" s="669"/>
      <c r="DT24" s="669"/>
      <c r="DU24" s="669"/>
      <c r="DV24" s="716"/>
      <c r="DW24" s="717">
        <v>47.7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134190</v>
      </c>
      <c r="S25" s="619"/>
      <c r="T25" s="619"/>
      <c r="U25" s="619"/>
      <c r="V25" s="619"/>
      <c r="W25" s="619"/>
      <c r="X25" s="619"/>
      <c r="Y25" s="620"/>
      <c r="Z25" s="671">
        <v>5.8</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321293</v>
      </c>
      <c r="CS25" s="637"/>
      <c r="CT25" s="637"/>
      <c r="CU25" s="637"/>
      <c r="CV25" s="637"/>
      <c r="CW25" s="637"/>
      <c r="CX25" s="637"/>
      <c r="CY25" s="638"/>
      <c r="CZ25" s="621">
        <v>14.9</v>
      </c>
      <c r="DA25" s="639"/>
      <c r="DB25" s="639"/>
      <c r="DC25" s="640"/>
      <c r="DD25" s="624">
        <v>308291</v>
      </c>
      <c r="DE25" s="637"/>
      <c r="DF25" s="637"/>
      <c r="DG25" s="637"/>
      <c r="DH25" s="637"/>
      <c r="DI25" s="637"/>
      <c r="DJ25" s="637"/>
      <c r="DK25" s="638"/>
      <c r="DL25" s="624">
        <v>304560</v>
      </c>
      <c r="DM25" s="637"/>
      <c r="DN25" s="637"/>
      <c r="DO25" s="637"/>
      <c r="DP25" s="637"/>
      <c r="DQ25" s="637"/>
      <c r="DR25" s="637"/>
      <c r="DS25" s="637"/>
      <c r="DT25" s="637"/>
      <c r="DU25" s="637"/>
      <c r="DV25" s="638"/>
      <c r="DW25" s="641">
        <v>25.4</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178693</v>
      </c>
      <c r="CS26" s="619"/>
      <c r="CT26" s="619"/>
      <c r="CU26" s="619"/>
      <c r="CV26" s="619"/>
      <c r="CW26" s="619"/>
      <c r="CX26" s="619"/>
      <c r="CY26" s="620"/>
      <c r="CZ26" s="621">
        <v>8.3000000000000007</v>
      </c>
      <c r="DA26" s="639"/>
      <c r="DB26" s="639"/>
      <c r="DC26" s="640"/>
      <c r="DD26" s="624">
        <v>166406</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264306</v>
      </c>
      <c r="S27" s="619"/>
      <c r="T27" s="619"/>
      <c r="U27" s="619"/>
      <c r="V27" s="619"/>
      <c r="W27" s="619"/>
      <c r="X27" s="619"/>
      <c r="Y27" s="620"/>
      <c r="Z27" s="671">
        <v>11.3</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137638</v>
      </c>
      <c r="BH27" s="619"/>
      <c r="BI27" s="619"/>
      <c r="BJ27" s="619"/>
      <c r="BK27" s="619"/>
      <c r="BL27" s="619"/>
      <c r="BM27" s="619"/>
      <c r="BN27" s="620"/>
      <c r="BO27" s="671">
        <v>100</v>
      </c>
      <c r="BP27" s="671"/>
      <c r="BQ27" s="671"/>
      <c r="BR27" s="671"/>
      <c r="BS27" s="624">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118385</v>
      </c>
      <c r="CS27" s="637"/>
      <c r="CT27" s="637"/>
      <c r="CU27" s="637"/>
      <c r="CV27" s="637"/>
      <c r="CW27" s="637"/>
      <c r="CX27" s="637"/>
      <c r="CY27" s="638"/>
      <c r="CZ27" s="621">
        <v>5.5</v>
      </c>
      <c r="DA27" s="639"/>
      <c r="DB27" s="639"/>
      <c r="DC27" s="640"/>
      <c r="DD27" s="624">
        <v>30806</v>
      </c>
      <c r="DE27" s="637"/>
      <c r="DF27" s="637"/>
      <c r="DG27" s="637"/>
      <c r="DH27" s="637"/>
      <c r="DI27" s="637"/>
      <c r="DJ27" s="637"/>
      <c r="DK27" s="638"/>
      <c r="DL27" s="624">
        <v>30806</v>
      </c>
      <c r="DM27" s="637"/>
      <c r="DN27" s="637"/>
      <c r="DO27" s="637"/>
      <c r="DP27" s="637"/>
      <c r="DQ27" s="637"/>
      <c r="DR27" s="637"/>
      <c r="DS27" s="637"/>
      <c r="DT27" s="637"/>
      <c r="DU27" s="637"/>
      <c r="DV27" s="638"/>
      <c r="DW27" s="641">
        <v>2.6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61278</v>
      </c>
      <c r="S28" s="619"/>
      <c r="T28" s="619"/>
      <c r="U28" s="619"/>
      <c r="V28" s="619"/>
      <c r="W28" s="619"/>
      <c r="X28" s="619"/>
      <c r="Y28" s="620"/>
      <c r="Z28" s="671">
        <v>2.6</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306587</v>
      </c>
      <c r="CS28" s="619"/>
      <c r="CT28" s="619"/>
      <c r="CU28" s="619"/>
      <c r="CV28" s="619"/>
      <c r="CW28" s="619"/>
      <c r="CX28" s="619"/>
      <c r="CY28" s="620"/>
      <c r="CZ28" s="621">
        <v>14.2</v>
      </c>
      <c r="DA28" s="639"/>
      <c r="DB28" s="639"/>
      <c r="DC28" s="640"/>
      <c r="DD28" s="624">
        <v>268593</v>
      </c>
      <c r="DE28" s="619"/>
      <c r="DF28" s="619"/>
      <c r="DG28" s="619"/>
      <c r="DH28" s="619"/>
      <c r="DI28" s="619"/>
      <c r="DJ28" s="619"/>
      <c r="DK28" s="620"/>
      <c r="DL28" s="624">
        <v>236612</v>
      </c>
      <c r="DM28" s="619"/>
      <c r="DN28" s="619"/>
      <c r="DO28" s="619"/>
      <c r="DP28" s="619"/>
      <c r="DQ28" s="619"/>
      <c r="DR28" s="619"/>
      <c r="DS28" s="619"/>
      <c r="DT28" s="619"/>
      <c r="DU28" s="619"/>
      <c r="DV28" s="620"/>
      <c r="DW28" s="641">
        <v>19.7</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2640</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306587</v>
      </c>
      <c r="CS29" s="637"/>
      <c r="CT29" s="637"/>
      <c r="CU29" s="637"/>
      <c r="CV29" s="637"/>
      <c r="CW29" s="637"/>
      <c r="CX29" s="637"/>
      <c r="CY29" s="638"/>
      <c r="CZ29" s="621">
        <v>14.2</v>
      </c>
      <c r="DA29" s="639"/>
      <c r="DB29" s="639"/>
      <c r="DC29" s="640"/>
      <c r="DD29" s="624">
        <v>268593</v>
      </c>
      <c r="DE29" s="637"/>
      <c r="DF29" s="637"/>
      <c r="DG29" s="637"/>
      <c r="DH29" s="637"/>
      <c r="DI29" s="637"/>
      <c r="DJ29" s="637"/>
      <c r="DK29" s="638"/>
      <c r="DL29" s="624">
        <v>236612</v>
      </c>
      <c r="DM29" s="637"/>
      <c r="DN29" s="637"/>
      <c r="DO29" s="637"/>
      <c r="DP29" s="637"/>
      <c r="DQ29" s="637"/>
      <c r="DR29" s="637"/>
      <c r="DS29" s="637"/>
      <c r="DT29" s="637"/>
      <c r="DU29" s="637"/>
      <c r="DV29" s="638"/>
      <c r="DW29" s="641">
        <v>19.7</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43465</v>
      </c>
      <c r="S30" s="619"/>
      <c r="T30" s="619"/>
      <c r="U30" s="619"/>
      <c r="V30" s="619"/>
      <c r="W30" s="619"/>
      <c r="X30" s="619"/>
      <c r="Y30" s="620"/>
      <c r="Z30" s="671">
        <v>1.9</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99</v>
      </c>
      <c r="BN30" s="685"/>
      <c r="BO30" s="685"/>
      <c r="BP30" s="685"/>
      <c r="BQ30" s="687"/>
      <c r="BR30" s="684">
        <v>99.3</v>
      </c>
      <c r="BS30" s="685"/>
      <c r="BT30" s="685"/>
      <c r="BU30" s="685"/>
      <c r="BV30" s="685"/>
      <c r="BW30" s="685"/>
      <c r="BX30" s="686">
        <v>99</v>
      </c>
      <c r="BY30" s="685"/>
      <c r="BZ30" s="685"/>
      <c r="CA30" s="685"/>
      <c r="CB30" s="687"/>
      <c r="CD30" s="690"/>
      <c r="CE30" s="691"/>
      <c r="CF30" s="655" t="s">
        <v>289</v>
      </c>
      <c r="CG30" s="652"/>
      <c r="CH30" s="652"/>
      <c r="CI30" s="652"/>
      <c r="CJ30" s="652"/>
      <c r="CK30" s="652"/>
      <c r="CL30" s="652"/>
      <c r="CM30" s="652"/>
      <c r="CN30" s="652"/>
      <c r="CO30" s="652"/>
      <c r="CP30" s="652"/>
      <c r="CQ30" s="653"/>
      <c r="CR30" s="618">
        <v>297571</v>
      </c>
      <c r="CS30" s="619"/>
      <c r="CT30" s="619"/>
      <c r="CU30" s="619"/>
      <c r="CV30" s="619"/>
      <c r="CW30" s="619"/>
      <c r="CX30" s="619"/>
      <c r="CY30" s="620"/>
      <c r="CZ30" s="621">
        <v>13.8</v>
      </c>
      <c r="DA30" s="639"/>
      <c r="DB30" s="639"/>
      <c r="DC30" s="640"/>
      <c r="DD30" s="624">
        <v>260801</v>
      </c>
      <c r="DE30" s="619"/>
      <c r="DF30" s="619"/>
      <c r="DG30" s="619"/>
      <c r="DH30" s="619"/>
      <c r="DI30" s="619"/>
      <c r="DJ30" s="619"/>
      <c r="DK30" s="620"/>
      <c r="DL30" s="624">
        <v>228820</v>
      </c>
      <c r="DM30" s="619"/>
      <c r="DN30" s="619"/>
      <c r="DO30" s="619"/>
      <c r="DP30" s="619"/>
      <c r="DQ30" s="619"/>
      <c r="DR30" s="619"/>
      <c r="DS30" s="619"/>
      <c r="DT30" s="619"/>
      <c r="DU30" s="619"/>
      <c r="DV30" s="620"/>
      <c r="DW30" s="641">
        <v>19.100000000000001</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165467</v>
      </c>
      <c r="S31" s="619"/>
      <c r="T31" s="619"/>
      <c r="U31" s="619"/>
      <c r="V31" s="619"/>
      <c r="W31" s="619"/>
      <c r="X31" s="619"/>
      <c r="Y31" s="620"/>
      <c r="Z31" s="671">
        <v>7.1</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98.9</v>
      </c>
      <c r="BN31" s="683"/>
      <c r="BO31" s="683"/>
      <c r="BP31" s="683"/>
      <c r="BQ31" s="647"/>
      <c r="BR31" s="682">
        <v>98.9</v>
      </c>
      <c r="BS31" s="637"/>
      <c r="BT31" s="637"/>
      <c r="BU31" s="637"/>
      <c r="BV31" s="637"/>
      <c r="BW31" s="637"/>
      <c r="BX31" s="673">
        <v>98.6</v>
      </c>
      <c r="BY31" s="683"/>
      <c r="BZ31" s="683"/>
      <c r="CA31" s="683"/>
      <c r="CB31" s="647"/>
      <c r="CD31" s="690"/>
      <c r="CE31" s="691"/>
      <c r="CF31" s="655" t="s">
        <v>293</v>
      </c>
      <c r="CG31" s="652"/>
      <c r="CH31" s="652"/>
      <c r="CI31" s="652"/>
      <c r="CJ31" s="652"/>
      <c r="CK31" s="652"/>
      <c r="CL31" s="652"/>
      <c r="CM31" s="652"/>
      <c r="CN31" s="652"/>
      <c r="CO31" s="652"/>
      <c r="CP31" s="652"/>
      <c r="CQ31" s="653"/>
      <c r="CR31" s="618">
        <v>9016</v>
      </c>
      <c r="CS31" s="637"/>
      <c r="CT31" s="637"/>
      <c r="CU31" s="637"/>
      <c r="CV31" s="637"/>
      <c r="CW31" s="637"/>
      <c r="CX31" s="637"/>
      <c r="CY31" s="638"/>
      <c r="CZ31" s="621">
        <v>0.4</v>
      </c>
      <c r="DA31" s="639"/>
      <c r="DB31" s="639"/>
      <c r="DC31" s="640"/>
      <c r="DD31" s="624">
        <v>7792</v>
      </c>
      <c r="DE31" s="637"/>
      <c r="DF31" s="637"/>
      <c r="DG31" s="637"/>
      <c r="DH31" s="637"/>
      <c r="DI31" s="637"/>
      <c r="DJ31" s="637"/>
      <c r="DK31" s="638"/>
      <c r="DL31" s="624">
        <v>7792</v>
      </c>
      <c r="DM31" s="637"/>
      <c r="DN31" s="637"/>
      <c r="DO31" s="637"/>
      <c r="DP31" s="637"/>
      <c r="DQ31" s="637"/>
      <c r="DR31" s="637"/>
      <c r="DS31" s="637"/>
      <c r="DT31" s="637"/>
      <c r="DU31" s="637"/>
      <c r="DV31" s="638"/>
      <c r="DW31" s="641">
        <v>0.7</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117504</v>
      </c>
      <c r="S32" s="619"/>
      <c r="T32" s="619"/>
      <c r="U32" s="619"/>
      <c r="V32" s="619"/>
      <c r="W32" s="619"/>
      <c r="X32" s="619"/>
      <c r="Y32" s="620"/>
      <c r="Z32" s="671">
        <v>5</v>
      </c>
      <c r="AA32" s="671"/>
      <c r="AB32" s="671"/>
      <c r="AC32" s="671"/>
      <c r="AD32" s="672">
        <v>18082</v>
      </c>
      <c r="AE32" s="672"/>
      <c r="AF32" s="672"/>
      <c r="AG32" s="672"/>
      <c r="AH32" s="672"/>
      <c r="AI32" s="672"/>
      <c r="AJ32" s="672"/>
      <c r="AK32" s="672"/>
      <c r="AL32" s="641">
        <v>1.6</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99.3</v>
      </c>
      <c r="BH32" s="603"/>
      <c r="BI32" s="603"/>
      <c r="BJ32" s="603"/>
      <c r="BK32" s="603"/>
      <c r="BL32" s="603"/>
      <c r="BM32" s="666">
        <v>99</v>
      </c>
      <c r="BN32" s="603"/>
      <c r="BO32" s="603"/>
      <c r="BP32" s="603"/>
      <c r="BQ32" s="660"/>
      <c r="BR32" s="681">
        <v>99.4</v>
      </c>
      <c r="BS32" s="603"/>
      <c r="BT32" s="603"/>
      <c r="BU32" s="603"/>
      <c r="BV32" s="603"/>
      <c r="BW32" s="603"/>
      <c r="BX32" s="666">
        <v>99.3</v>
      </c>
      <c r="BY32" s="603"/>
      <c r="BZ32" s="603"/>
      <c r="CA32" s="603"/>
      <c r="CB32" s="660"/>
      <c r="CD32" s="692"/>
      <c r="CE32" s="693"/>
      <c r="CF32" s="655" t="s">
        <v>296</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198143</v>
      </c>
      <c r="S33" s="619"/>
      <c r="T33" s="619"/>
      <c r="U33" s="619"/>
      <c r="V33" s="619"/>
      <c r="W33" s="619"/>
      <c r="X33" s="619"/>
      <c r="Y33" s="620"/>
      <c r="Z33" s="671">
        <v>8.5</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1068004</v>
      </c>
      <c r="CS33" s="637"/>
      <c r="CT33" s="637"/>
      <c r="CU33" s="637"/>
      <c r="CV33" s="637"/>
      <c r="CW33" s="637"/>
      <c r="CX33" s="637"/>
      <c r="CY33" s="638"/>
      <c r="CZ33" s="621">
        <v>49.6</v>
      </c>
      <c r="DA33" s="639"/>
      <c r="DB33" s="639"/>
      <c r="DC33" s="640"/>
      <c r="DD33" s="624">
        <v>733851</v>
      </c>
      <c r="DE33" s="637"/>
      <c r="DF33" s="637"/>
      <c r="DG33" s="637"/>
      <c r="DH33" s="637"/>
      <c r="DI33" s="637"/>
      <c r="DJ33" s="637"/>
      <c r="DK33" s="638"/>
      <c r="DL33" s="624">
        <v>489513</v>
      </c>
      <c r="DM33" s="637"/>
      <c r="DN33" s="637"/>
      <c r="DO33" s="637"/>
      <c r="DP33" s="637"/>
      <c r="DQ33" s="637"/>
      <c r="DR33" s="637"/>
      <c r="DS33" s="637"/>
      <c r="DT33" s="637"/>
      <c r="DU33" s="637"/>
      <c r="DV33" s="638"/>
      <c r="DW33" s="641">
        <v>40.799999999999997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470296</v>
      </c>
      <c r="CS34" s="619"/>
      <c r="CT34" s="619"/>
      <c r="CU34" s="619"/>
      <c r="CV34" s="619"/>
      <c r="CW34" s="619"/>
      <c r="CX34" s="619"/>
      <c r="CY34" s="620"/>
      <c r="CZ34" s="621">
        <v>21.9</v>
      </c>
      <c r="DA34" s="639"/>
      <c r="DB34" s="639"/>
      <c r="DC34" s="640"/>
      <c r="DD34" s="624">
        <v>299885</v>
      </c>
      <c r="DE34" s="619"/>
      <c r="DF34" s="619"/>
      <c r="DG34" s="619"/>
      <c r="DH34" s="619"/>
      <c r="DI34" s="619"/>
      <c r="DJ34" s="619"/>
      <c r="DK34" s="620"/>
      <c r="DL34" s="624">
        <v>214570</v>
      </c>
      <c r="DM34" s="619"/>
      <c r="DN34" s="619"/>
      <c r="DO34" s="619"/>
      <c r="DP34" s="619"/>
      <c r="DQ34" s="619"/>
      <c r="DR34" s="619"/>
      <c r="DS34" s="619"/>
      <c r="DT34" s="619"/>
      <c r="DU34" s="619"/>
      <c r="DV34" s="620"/>
      <c r="DW34" s="641">
        <v>17.899999999999999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55643</v>
      </c>
      <c r="S35" s="619"/>
      <c r="T35" s="619"/>
      <c r="U35" s="619"/>
      <c r="V35" s="619"/>
      <c r="W35" s="619"/>
      <c r="X35" s="619"/>
      <c r="Y35" s="620"/>
      <c r="Z35" s="671">
        <v>2.4</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183741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26126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20946</v>
      </c>
      <c r="CS35" s="637"/>
      <c r="CT35" s="637"/>
      <c r="CU35" s="637"/>
      <c r="CV35" s="637"/>
      <c r="CW35" s="637"/>
      <c r="CX35" s="637"/>
      <c r="CY35" s="638"/>
      <c r="CZ35" s="621">
        <v>1</v>
      </c>
      <c r="DA35" s="639"/>
      <c r="DB35" s="639"/>
      <c r="DC35" s="640"/>
      <c r="DD35" s="624">
        <v>20946</v>
      </c>
      <c r="DE35" s="637"/>
      <c r="DF35" s="637"/>
      <c r="DG35" s="637"/>
      <c r="DH35" s="637"/>
      <c r="DI35" s="637"/>
      <c r="DJ35" s="637"/>
      <c r="DK35" s="638"/>
      <c r="DL35" s="624">
        <v>18830</v>
      </c>
      <c r="DM35" s="637"/>
      <c r="DN35" s="637"/>
      <c r="DO35" s="637"/>
      <c r="DP35" s="637"/>
      <c r="DQ35" s="637"/>
      <c r="DR35" s="637"/>
      <c r="DS35" s="637"/>
      <c r="DT35" s="637"/>
      <c r="DU35" s="637"/>
      <c r="DV35" s="638"/>
      <c r="DW35" s="641">
        <v>1.6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2330310</v>
      </c>
      <c r="S36" s="659"/>
      <c r="T36" s="659"/>
      <c r="U36" s="659"/>
      <c r="V36" s="659"/>
      <c r="W36" s="659"/>
      <c r="X36" s="659"/>
      <c r="Y36" s="662"/>
      <c r="Z36" s="663">
        <v>100</v>
      </c>
      <c r="AA36" s="663"/>
      <c r="AB36" s="663"/>
      <c r="AC36" s="663"/>
      <c r="AD36" s="664">
        <v>1142714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53936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21503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198268</v>
      </c>
      <c r="CS36" s="619"/>
      <c r="CT36" s="619"/>
      <c r="CU36" s="619"/>
      <c r="CV36" s="619"/>
      <c r="CW36" s="619"/>
      <c r="CX36" s="619"/>
      <c r="CY36" s="620"/>
      <c r="CZ36" s="621">
        <v>9.1999999999999993</v>
      </c>
      <c r="DA36" s="639"/>
      <c r="DB36" s="639"/>
      <c r="DC36" s="640"/>
      <c r="DD36" s="624">
        <v>113060</v>
      </c>
      <c r="DE36" s="619"/>
      <c r="DF36" s="619"/>
      <c r="DG36" s="619"/>
      <c r="DH36" s="619"/>
      <c r="DI36" s="619"/>
      <c r="DJ36" s="619"/>
      <c r="DK36" s="620"/>
      <c r="DL36" s="624">
        <v>104577</v>
      </c>
      <c r="DM36" s="619"/>
      <c r="DN36" s="619"/>
      <c r="DO36" s="619"/>
      <c r="DP36" s="619"/>
      <c r="DQ36" s="619"/>
      <c r="DR36" s="619"/>
      <c r="DS36" s="619"/>
      <c r="DT36" s="619"/>
      <c r="DU36" s="619"/>
      <c r="DV36" s="620"/>
      <c r="DW36" s="641">
        <v>8.6999999999999993</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39891</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226</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23234</v>
      </c>
      <c r="CS37" s="637"/>
      <c r="CT37" s="637"/>
      <c r="CU37" s="637"/>
      <c r="CV37" s="637"/>
      <c r="CW37" s="637"/>
      <c r="CX37" s="637"/>
      <c r="CY37" s="638"/>
      <c r="CZ37" s="621">
        <v>1.1000000000000001</v>
      </c>
      <c r="DA37" s="639"/>
      <c r="DB37" s="639"/>
      <c r="DC37" s="640"/>
      <c r="DD37" s="624">
        <v>23234</v>
      </c>
      <c r="DE37" s="637"/>
      <c r="DF37" s="637"/>
      <c r="DG37" s="637"/>
      <c r="DH37" s="637"/>
      <c r="DI37" s="637"/>
      <c r="DJ37" s="637"/>
      <c r="DK37" s="638"/>
      <c r="DL37" s="624">
        <v>23234</v>
      </c>
      <c r="DM37" s="637"/>
      <c r="DN37" s="637"/>
      <c r="DO37" s="637"/>
      <c r="DP37" s="637"/>
      <c r="DQ37" s="637"/>
      <c r="DR37" s="637"/>
      <c r="DS37" s="637"/>
      <c r="DT37" s="637"/>
      <c r="DU37" s="637"/>
      <c r="DV37" s="638"/>
      <c r="DW37" s="641">
        <v>1.9</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4496</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364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183741</v>
      </c>
      <c r="CS38" s="619"/>
      <c r="CT38" s="619"/>
      <c r="CU38" s="619"/>
      <c r="CV38" s="619"/>
      <c r="CW38" s="619"/>
      <c r="CX38" s="619"/>
      <c r="CY38" s="620"/>
      <c r="CZ38" s="621">
        <v>8.5</v>
      </c>
      <c r="DA38" s="639"/>
      <c r="DB38" s="639"/>
      <c r="DC38" s="640"/>
      <c r="DD38" s="624">
        <v>157032</v>
      </c>
      <c r="DE38" s="619"/>
      <c r="DF38" s="619"/>
      <c r="DG38" s="619"/>
      <c r="DH38" s="619"/>
      <c r="DI38" s="619"/>
      <c r="DJ38" s="619"/>
      <c r="DK38" s="620"/>
      <c r="DL38" s="624">
        <v>151536</v>
      </c>
      <c r="DM38" s="619"/>
      <c r="DN38" s="619"/>
      <c r="DO38" s="619"/>
      <c r="DP38" s="619"/>
      <c r="DQ38" s="619"/>
      <c r="DR38" s="619"/>
      <c r="DS38" s="619"/>
      <c r="DT38" s="619"/>
      <c r="DU38" s="619"/>
      <c r="DV38" s="620"/>
      <c r="DW38" s="641">
        <v>12.6</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110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194753</v>
      </c>
      <c r="CS39" s="637"/>
      <c r="CT39" s="637"/>
      <c r="CU39" s="637"/>
      <c r="CV39" s="637"/>
      <c r="CW39" s="637"/>
      <c r="CX39" s="637"/>
      <c r="CY39" s="638"/>
      <c r="CZ39" s="621">
        <v>9</v>
      </c>
      <c r="DA39" s="639"/>
      <c r="DB39" s="639"/>
      <c r="DC39" s="640"/>
      <c r="DD39" s="624">
        <v>142928</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35037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158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110</v>
      </c>
      <c r="CS40" s="619"/>
      <c r="CT40" s="619"/>
      <c r="CU40" s="619"/>
      <c r="CV40" s="619"/>
      <c r="CW40" s="619"/>
      <c r="CX40" s="619"/>
      <c r="CY40" s="620"/>
      <c r="CZ40" s="621" t="s">
        <v>110</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50381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337733</v>
      </c>
      <c r="CS42" s="619"/>
      <c r="CT42" s="619"/>
      <c r="CU42" s="619"/>
      <c r="CV42" s="619"/>
      <c r="CW42" s="619"/>
      <c r="CX42" s="619"/>
      <c r="CY42" s="620"/>
      <c r="CZ42" s="621">
        <v>15.7</v>
      </c>
      <c r="DA42" s="622"/>
      <c r="DB42" s="622"/>
      <c r="DC42" s="623"/>
      <c r="DD42" s="624">
        <v>53622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153</v>
      </c>
      <c r="CS43" s="637"/>
      <c r="CT43" s="637"/>
      <c r="CU43" s="637"/>
      <c r="CV43" s="637"/>
      <c r="CW43" s="637"/>
      <c r="CX43" s="637"/>
      <c r="CY43" s="638"/>
      <c r="CZ43" s="621" t="s">
        <v>153</v>
      </c>
      <c r="DA43" s="639"/>
      <c r="DB43" s="639"/>
      <c r="DC43" s="640"/>
      <c r="DD43" s="624" t="s">
        <v>153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337123</v>
      </c>
      <c r="CS44" s="619"/>
      <c r="CT44" s="619"/>
      <c r="CU44" s="619"/>
      <c r="CV44" s="619"/>
      <c r="CW44" s="619"/>
      <c r="CX44" s="619"/>
      <c r="CY44" s="620"/>
      <c r="CZ44" s="621">
        <v>15.7</v>
      </c>
      <c r="DA44" s="622"/>
      <c r="DB44" s="622"/>
      <c r="DC44" s="623"/>
      <c r="DD44" s="624">
        <v>53612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269361</v>
      </c>
      <c r="CS45" s="637"/>
      <c r="CT45" s="637"/>
      <c r="CU45" s="637"/>
      <c r="CV45" s="637"/>
      <c r="CW45" s="637"/>
      <c r="CX45" s="637"/>
      <c r="CY45" s="638"/>
      <c r="CZ45" s="621">
        <v>12.5</v>
      </c>
      <c r="DA45" s="639"/>
      <c r="DB45" s="639"/>
      <c r="DC45" s="640"/>
      <c r="DD45" s="624">
        <v>35968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67681</v>
      </c>
      <c r="CS46" s="619"/>
      <c r="CT46" s="619"/>
      <c r="CU46" s="619"/>
      <c r="CV46" s="619"/>
      <c r="CW46" s="619"/>
      <c r="CX46" s="619"/>
      <c r="CY46" s="620"/>
      <c r="CZ46" s="621">
        <v>3.1</v>
      </c>
      <c r="DA46" s="622"/>
      <c r="DB46" s="622"/>
      <c r="DC46" s="623"/>
      <c r="DD46" s="624">
        <v>17563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610</v>
      </c>
      <c r="CS47" s="637"/>
      <c r="CT47" s="637"/>
      <c r="CU47" s="637"/>
      <c r="CV47" s="637"/>
      <c r="CW47" s="637"/>
      <c r="CX47" s="637"/>
      <c r="CY47" s="638"/>
      <c r="CZ47" s="621">
        <v>0</v>
      </c>
      <c r="DA47" s="639"/>
      <c r="DB47" s="639"/>
      <c r="DC47" s="640"/>
      <c r="DD47" s="624">
        <v>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153</v>
      </c>
      <c r="CS48" s="619"/>
      <c r="CT48" s="619"/>
      <c r="CU48" s="619"/>
      <c r="CV48" s="619"/>
      <c r="CW48" s="619"/>
      <c r="CX48" s="619"/>
      <c r="CY48" s="620"/>
      <c r="CZ48" s="621" t="s">
        <v>153</v>
      </c>
      <c r="DA48" s="622"/>
      <c r="DB48" s="622"/>
      <c r="DC48" s="623"/>
      <c r="DD48" s="624" t="s">
        <v>153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2152002</v>
      </c>
      <c r="CS49" s="603"/>
      <c r="CT49" s="603"/>
      <c r="CU49" s="603"/>
      <c r="CV49" s="603"/>
      <c r="CW49" s="603"/>
      <c r="CX49" s="603"/>
      <c r="CY49" s="604"/>
      <c r="CZ49" s="605">
        <v>100</v>
      </c>
      <c r="DA49" s="606"/>
      <c r="DB49" s="606"/>
      <c r="DC49" s="607"/>
      <c r="DD49" s="608">
        <v>1395163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339</v>
      </c>
      <c r="DK2" s="1139"/>
      <c r="DL2" s="1139"/>
      <c r="DM2" s="1139"/>
      <c r="DN2" s="1139"/>
      <c r="DO2" s="1140"/>
      <c r="DP2" s="200"/>
      <c r="DQ2" s="1138" t="s">
        <v>340</v>
      </c>
      <c r="DR2" s="1139"/>
      <c r="DS2" s="1139"/>
      <c r="DT2" s="1139"/>
      <c r="DU2" s="1139"/>
      <c r="DV2" s="1139"/>
      <c r="DW2" s="1139"/>
      <c r="DX2" s="1139"/>
      <c r="DY2" s="1139"/>
      <c r="DZ2" s="114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343</v>
      </c>
      <c r="B5" s="1025"/>
      <c r="C5" s="1025"/>
      <c r="D5" s="1025"/>
      <c r="E5" s="1025"/>
      <c r="F5" s="1025"/>
      <c r="G5" s="1025"/>
      <c r="H5" s="1025"/>
      <c r="I5" s="1025"/>
      <c r="J5" s="1025"/>
      <c r="K5" s="1025"/>
      <c r="L5" s="1025"/>
      <c r="M5" s="1025"/>
      <c r="N5" s="1025"/>
      <c r="O5" s="1025"/>
      <c r="P5" s="1026"/>
      <c r="Q5" s="1030" t="s">
        <v>344</v>
      </c>
      <c r="R5" s="1031"/>
      <c r="S5" s="1031"/>
      <c r="T5" s="1031"/>
      <c r="U5" s="1032"/>
      <c r="V5" s="1030" t="s">
        <v>345</v>
      </c>
      <c r="W5" s="1031"/>
      <c r="X5" s="1031"/>
      <c r="Y5" s="1031"/>
      <c r="Z5" s="1032"/>
      <c r="AA5" s="1030" t="s">
        <v>346</v>
      </c>
      <c r="AB5" s="1031"/>
      <c r="AC5" s="1031"/>
      <c r="AD5" s="1031"/>
      <c r="AE5" s="1031"/>
      <c r="AF5" s="1141" t="s">
        <v>347</v>
      </c>
      <c r="AG5" s="1031"/>
      <c r="AH5" s="1031"/>
      <c r="AI5" s="1031"/>
      <c r="AJ5" s="1046"/>
      <c r="AK5" s="1031" t="s">
        <v>348</v>
      </c>
      <c r="AL5" s="1031"/>
      <c r="AM5" s="1031"/>
      <c r="AN5" s="1031"/>
      <c r="AO5" s="1032"/>
      <c r="AP5" s="1030" t="s">
        <v>349</v>
      </c>
      <c r="AQ5" s="1031"/>
      <c r="AR5" s="1031"/>
      <c r="AS5" s="1031"/>
      <c r="AT5" s="1032"/>
      <c r="AU5" s="1030" t="s">
        <v>350</v>
      </c>
      <c r="AV5" s="1031"/>
      <c r="AW5" s="1031"/>
      <c r="AX5" s="1031"/>
      <c r="AY5" s="1046"/>
      <c r="AZ5" s="207"/>
      <c r="BA5" s="207"/>
      <c r="BB5" s="207"/>
      <c r="BC5" s="207"/>
      <c r="BD5" s="207"/>
      <c r="BE5" s="208"/>
      <c r="BF5" s="208"/>
      <c r="BG5" s="208"/>
      <c r="BH5" s="208"/>
      <c r="BI5" s="208"/>
      <c r="BJ5" s="208"/>
      <c r="BK5" s="208"/>
      <c r="BL5" s="208"/>
      <c r="BM5" s="208"/>
      <c r="BN5" s="208"/>
      <c r="BO5" s="208"/>
      <c r="BP5" s="208"/>
      <c r="BQ5" s="1024" t="s">
        <v>351</v>
      </c>
      <c r="BR5" s="1025"/>
      <c r="BS5" s="1025"/>
      <c r="BT5" s="1025"/>
      <c r="BU5" s="1025"/>
      <c r="BV5" s="1025"/>
      <c r="BW5" s="1025"/>
      <c r="BX5" s="1025"/>
      <c r="BY5" s="1025"/>
      <c r="BZ5" s="1025"/>
      <c r="CA5" s="1025"/>
      <c r="CB5" s="1025"/>
      <c r="CC5" s="1025"/>
      <c r="CD5" s="1025"/>
      <c r="CE5" s="1025"/>
      <c r="CF5" s="1025"/>
      <c r="CG5" s="1026"/>
      <c r="CH5" s="1030" t="s">
        <v>352</v>
      </c>
      <c r="CI5" s="1031"/>
      <c r="CJ5" s="1031"/>
      <c r="CK5" s="1031"/>
      <c r="CL5" s="1032"/>
      <c r="CM5" s="1030" t="s">
        <v>353</v>
      </c>
      <c r="CN5" s="1031"/>
      <c r="CO5" s="1031"/>
      <c r="CP5" s="1031"/>
      <c r="CQ5" s="1032"/>
      <c r="CR5" s="1030" t="s">
        <v>354</v>
      </c>
      <c r="CS5" s="1031"/>
      <c r="CT5" s="1031"/>
      <c r="CU5" s="1031"/>
      <c r="CV5" s="1032"/>
      <c r="CW5" s="1030" t="s">
        <v>355</v>
      </c>
      <c r="CX5" s="1031"/>
      <c r="CY5" s="1031"/>
      <c r="CZ5" s="1031"/>
      <c r="DA5" s="1032"/>
      <c r="DB5" s="1030" t="s">
        <v>356</v>
      </c>
      <c r="DC5" s="1031"/>
      <c r="DD5" s="1031"/>
      <c r="DE5" s="1031"/>
      <c r="DF5" s="1032"/>
      <c r="DG5" s="1126" t="s">
        <v>357</v>
      </c>
      <c r="DH5" s="1127"/>
      <c r="DI5" s="1127"/>
      <c r="DJ5" s="1127"/>
      <c r="DK5" s="1128"/>
      <c r="DL5" s="1126" t="s">
        <v>358</v>
      </c>
      <c r="DM5" s="1127"/>
      <c r="DN5" s="1127"/>
      <c r="DO5" s="1127"/>
      <c r="DP5" s="1128"/>
      <c r="DQ5" s="1030" t="s">
        <v>359</v>
      </c>
      <c r="DR5" s="1031"/>
      <c r="DS5" s="1031"/>
      <c r="DT5" s="1031"/>
      <c r="DU5" s="1032"/>
      <c r="DV5" s="1030" t="s">
        <v>350</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5"/>
    </row>
    <row r="7" spans="1:131" s="206" customFormat="1" ht="26.25" customHeight="1" thickTop="1" x14ac:dyDescent="0.15">
      <c r="A7" s="209">
        <v>1</v>
      </c>
      <c r="B7" s="1082" t="s">
        <v>360</v>
      </c>
      <c r="C7" s="1083"/>
      <c r="D7" s="1083"/>
      <c r="E7" s="1083"/>
      <c r="F7" s="1083"/>
      <c r="G7" s="1083"/>
      <c r="H7" s="1083"/>
      <c r="I7" s="1083"/>
      <c r="J7" s="1083"/>
      <c r="K7" s="1083"/>
      <c r="L7" s="1083"/>
      <c r="M7" s="1083"/>
      <c r="N7" s="1083"/>
      <c r="O7" s="1083"/>
      <c r="P7" s="1084"/>
      <c r="Q7" s="1132">
        <v>2255</v>
      </c>
      <c r="R7" s="1133"/>
      <c r="S7" s="1133"/>
      <c r="T7" s="1133"/>
      <c r="U7" s="1133"/>
      <c r="V7" s="1133">
        <v>2077</v>
      </c>
      <c r="W7" s="1133"/>
      <c r="X7" s="1133"/>
      <c r="Y7" s="1133"/>
      <c r="Z7" s="1133"/>
      <c r="AA7" s="1133">
        <f>Q7-V7</f>
        <v>178</v>
      </c>
      <c r="AB7" s="1133"/>
      <c r="AC7" s="1133"/>
      <c r="AD7" s="1133"/>
      <c r="AE7" s="1134"/>
      <c r="AF7" s="1135">
        <v>165</v>
      </c>
      <c r="AG7" s="1136"/>
      <c r="AH7" s="1136"/>
      <c r="AI7" s="1136"/>
      <c r="AJ7" s="1137"/>
      <c r="AK7" s="1119">
        <v>0</v>
      </c>
      <c r="AL7" s="1120"/>
      <c r="AM7" s="1120"/>
      <c r="AN7" s="1120"/>
      <c r="AO7" s="1120"/>
      <c r="AP7" s="1120">
        <v>2138</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3"/>
      <c r="DW7" s="1144"/>
      <c r="DX7" s="1144"/>
      <c r="DY7" s="1144"/>
      <c r="DZ7" s="1145"/>
      <c r="EA7" s="205"/>
    </row>
    <row r="8" spans="1:131" s="206" customFormat="1" ht="26.25" customHeight="1" x14ac:dyDescent="0.15">
      <c r="A8" s="212">
        <v>2</v>
      </c>
      <c r="B8" s="1066" t="s">
        <v>361</v>
      </c>
      <c r="C8" s="1067"/>
      <c r="D8" s="1067"/>
      <c r="E8" s="1067"/>
      <c r="F8" s="1067"/>
      <c r="G8" s="1067"/>
      <c r="H8" s="1067"/>
      <c r="I8" s="1067"/>
      <c r="J8" s="1067"/>
      <c r="K8" s="1067"/>
      <c r="L8" s="1067"/>
      <c r="M8" s="1067"/>
      <c r="N8" s="1067"/>
      <c r="O8" s="1067"/>
      <c r="P8" s="1068"/>
      <c r="Q8" s="1072">
        <v>107</v>
      </c>
      <c r="R8" s="1073"/>
      <c r="S8" s="1073"/>
      <c r="T8" s="1073"/>
      <c r="U8" s="1073"/>
      <c r="V8" s="1073">
        <v>107</v>
      </c>
      <c r="W8" s="1073"/>
      <c r="X8" s="1073"/>
      <c r="Y8" s="1073"/>
      <c r="Z8" s="1073"/>
      <c r="AA8" s="1073">
        <f>Q8-V8</f>
        <v>0</v>
      </c>
      <c r="AB8" s="1073"/>
      <c r="AC8" s="1073"/>
      <c r="AD8" s="1073"/>
      <c r="AE8" s="1074"/>
      <c r="AF8" s="1048" t="s">
        <v>110</v>
      </c>
      <c r="AG8" s="1049"/>
      <c r="AH8" s="1049"/>
      <c r="AI8" s="1049"/>
      <c r="AJ8" s="1050"/>
      <c r="AK8" s="1114">
        <v>0</v>
      </c>
      <c r="AL8" s="1115"/>
      <c r="AM8" s="1115"/>
      <c r="AN8" s="1115"/>
      <c r="AO8" s="1115"/>
      <c r="AP8" s="1115">
        <v>0</v>
      </c>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x14ac:dyDescent="0.15">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362</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7">
        <v>2330</v>
      </c>
      <c r="R23" s="1098"/>
      <c r="S23" s="1098"/>
      <c r="T23" s="1098"/>
      <c r="U23" s="1098"/>
      <c r="V23" s="1097">
        <v>2152</v>
      </c>
      <c r="W23" s="1098"/>
      <c r="X23" s="1098"/>
      <c r="Y23" s="1098"/>
      <c r="Z23" s="1098"/>
      <c r="AA23" s="1097">
        <f t="shared" ref="AA23" si="0">AA7+AA8</f>
        <v>178</v>
      </c>
      <c r="AB23" s="1098"/>
      <c r="AC23" s="1098"/>
      <c r="AD23" s="1098"/>
      <c r="AE23" s="1098"/>
      <c r="AF23" s="1099">
        <v>165</v>
      </c>
      <c r="AG23" s="1098"/>
      <c r="AH23" s="1098"/>
      <c r="AI23" s="1098"/>
      <c r="AJ23" s="1100"/>
      <c r="AK23" s="1101"/>
      <c r="AL23" s="1102"/>
      <c r="AM23" s="1102"/>
      <c r="AN23" s="1102"/>
      <c r="AO23" s="1102"/>
      <c r="AP23" s="1098">
        <v>2138</v>
      </c>
      <c r="AQ23" s="1098"/>
      <c r="AR23" s="1098"/>
      <c r="AS23" s="1098"/>
      <c r="AT23" s="1098"/>
      <c r="AU23" s="1103"/>
      <c r="AV23" s="1103"/>
      <c r="AW23" s="1103"/>
      <c r="AX23" s="1103"/>
      <c r="AY23" s="1104"/>
      <c r="AZ23" s="1094" t="s">
        <v>110</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365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366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343</v>
      </c>
      <c r="B26" s="1025"/>
      <c r="C26" s="1025"/>
      <c r="D26" s="1025"/>
      <c r="E26" s="1025"/>
      <c r="F26" s="1025"/>
      <c r="G26" s="1025"/>
      <c r="H26" s="1025"/>
      <c r="I26" s="1025"/>
      <c r="J26" s="1025"/>
      <c r="K26" s="1025"/>
      <c r="L26" s="1025"/>
      <c r="M26" s="1025"/>
      <c r="N26" s="1025"/>
      <c r="O26" s="1025"/>
      <c r="P26" s="1026"/>
      <c r="Q26" s="1030" t="s">
        <v>367</v>
      </c>
      <c r="R26" s="1031"/>
      <c r="S26" s="1031"/>
      <c r="T26" s="1031"/>
      <c r="U26" s="1032"/>
      <c r="V26" s="1030" t="s">
        <v>368</v>
      </c>
      <c r="W26" s="1031"/>
      <c r="X26" s="1031"/>
      <c r="Y26" s="1031"/>
      <c r="Z26" s="1032"/>
      <c r="AA26" s="1030" t="s">
        <v>369</v>
      </c>
      <c r="AB26" s="1031"/>
      <c r="AC26" s="1031"/>
      <c r="AD26" s="1031"/>
      <c r="AE26" s="1031"/>
      <c r="AF26" s="1088" t="s">
        <v>370</v>
      </c>
      <c r="AG26" s="1037"/>
      <c r="AH26" s="1037"/>
      <c r="AI26" s="1037"/>
      <c r="AJ26" s="1089"/>
      <c r="AK26" s="1031" t="s">
        <v>371</v>
      </c>
      <c r="AL26" s="1031"/>
      <c r="AM26" s="1031"/>
      <c r="AN26" s="1031"/>
      <c r="AO26" s="1032"/>
      <c r="AP26" s="1030" t="s">
        <v>372</v>
      </c>
      <c r="AQ26" s="1031"/>
      <c r="AR26" s="1031"/>
      <c r="AS26" s="1031"/>
      <c r="AT26" s="1032"/>
      <c r="AU26" s="1030" t="s">
        <v>373</v>
      </c>
      <c r="AV26" s="1031"/>
      <c r="AW26" s="1031"/>
      <c r="AX26" s="1031"/>
      <c r="AY26" s="1032"/>
      <c r="AZ26" s="1030" t="s">
        <v>374</v>
      </c>
      <c r="BA26" s="1031"/>
      <c r="BB26" s="1031"/>
      <c r="BC26" s="1031"/>
      <c r="BD26" s="1032"/>
      <c r="BE26" s="1030" t="s">
        <v>350</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82" t="s">
        <v>375</v>
      </c>
      <c r="C28" s="1083"/>
      <c r="D28" s="1083"/>
      <c r="E28" s="1083"/>
      <c r="F28" s="1083"/>
      <c r="G28" s="1083"/>
      <c r="H28" s="1083"/>
      <c r="I28" s="1083"/>
      <c r="J28" s="1083"/>
      <c r="K28" s="1083"/>
      <c r="L28" s="1083"/>
      <c r="M28" s="1083"/>
      <c r="N28" s="1083"/>
      <c r="O28" s="1083"/>
      <c r="P28" s="1084"/>
      <c r="Q28" s="1075">
        <v>244</v>
      </c>
      <c r="R28" s="1076"/>
      <c r="S28" s="1076"/>
      <c r="T28" s="1076"/>
      <c r="U28" s="1076"/>
      <c r="V28" s="1076">
        <v>218</v>
      </c>
      <c r="W28" s="1076"/>
      <c r="X28" s="1076"/>
      <c r="Y28" s="1076"/>
      <c r="Z28" s="1076"/>
      <c r="AA28" s="1076">
        <f>Q28-V28</f>
        <v>26</v>
      </c>
      <c r="AB28" s="1076"/>
      <c r="AC28" s="1076"/>
      <c r="AD28" s="1076"/>
      <c r="AE28" s="1077"/>
      <c r="AF28" s="1085">
        <v>26</v>
      </c>
      <c r="AG28" s="1076"/>
      <c r="AH28" s="1076"/>
      <c r="AI28" s="1076"/>
      <c r="AJ28" s="1086"/>
      <c r="AK28" s="1087">
        <v>26</v>
      </c>
      <c r="AL28" s="1078"/>
      <c r="AM28" s="1078"/>
      <c r="AN28" s="1078"/>
      <c r="AO28" s="1078"/>
      <c r="AP28" s="1078">
        <v>0</v>
      </c>
      <c r="AQ28" s="1078"/>
      <c r="AR28" s="1078"/>
      <c r="AS28" s="1078"/>
      <c r="AT28" s="1078"/>
      <c r="AU28" s="1078">
        <v>0</v>
      </c>
      <c r="AV28" s="1078"/>
      <c r="AW28" s="1078"/>
      <c r="AX28" s="1078"/>
      <c r="AY28" s="1078"/>
      <c r="AZ28" s="1079"/>
      <c r="BA28" s="1079"/>
      <c r="BB28" s="1079"/>
      <c r="BC28" s="1079"/>
      <c r="BD28" s="1079"/>
      <c r="BE28" s="1080"/>
      <c r="BF28" s="1080"/>
      <c r="BG28" s="1080"/>
      <c r="BH28" s="1080"/>
      <c r="BI28" s="1081"/>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376</v>
      </c>
      <c r="C29" s="1067"/>
      <c r="D29" s="1067"/>
      <c r="E29" s="1067"/>
      <c r="F29" s="1067"/>
      <c r="G29" s="1067"/>
      <c r="H29" s="1067"/>
      <c r="I29" s="1067"/>
      <c r="J29" s="1067"/>
      <c r="K29" s="1067"/>
      <c r="L29" s="1067"/>
      <c r="M29" s="1067"/>
      <c r="N29" s="1067"/>
      <c r="O29" s="1067"/>
      <c r="P29" s="1068"/>
      <c r="Q29" s="1075">
        <v>71</v>
      </c>
      <c r="R29" s="1076"/>
      <c r="S29" s="1076"/>
      <c r="T29" s="1076"/>
      <c r="U29" s="1076"/>
      <c r="V29" s="1076">
        <v>71</v>
      </c>
      <c r="W29" s="1076"/>
      <c r="X29" s="1076"/>
      <c r="Y29" s="1076"/>
      <c r="Z29" s="1076"/>
      <c r="AA29" s="1076">
        <f t="shared" ref="AA29:AA35" si="1">Q29-V29</f>
        <v>0</v>
      </c>
      <c r="AB29" s="1076"/>
      <c r="AC29" s="1076"/>
      <c r="AD29" s="1076"/>
      <c r="AE29" s="1077"/>
      <c r="AF29" s="1048">
        <v>0</v>
      </c>
      <c r="AG29" s="1049"/>
      <c r="AH29" s="1049"/>
      <c r="AI29" s="1049"/>
      <c r="AJ29" s="1050"/>
      <c r="AK29" s="1009">
        <v>9</v>
      </c>
      <c r="AL29" s="997"/>
      <c r="AM29" s="997"/>
      <c r="AN29" s="997"/>
      <c r="AO29" s="997"/>
      <c r="AP29" s="997">
        <v>0</v>
      </c>
      <c r="AQ29" s="997"/>
      <c r="AR29" s="997"/>
      <c r="AS29" s="997"/>
      <c r="AT29" s="997"/>
      <c r="AU29" s="997">
        <v>0</v>
      </c>
      <c r="AV29" s="997"/>
      <c r="AW29" s="997"/>
      <c r="AX29" s="997"/>
      <c r="AY29" s="997"/>
      <c r="AZ29" s="1071"/>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377</v>
      </c>
      <c r="C30" s="1067"/>
      <c r="D30" s="1067"/>
      <c r="E30" s="1067"/>
      <c r="F30" s="1067"/>
      <c r="G30" s="1067"/>
      <c r="H30" s="1067"/>
      <c r="I30" s="1067"/>
      <c r="J30" s="1067"/>
      <c r="K30" s="1067"/>
      <c r="L30" s="1067"/>
      <c r="M30" s="1067"/>
      <c r="N30" s="1067"/>
      <c r="O30" s="1067"/>
      <c r="P30" s="1068"/>
      <c r="Q30" s="1075">
        <v>229</v>
      </c>
      <c r="R30" s="1076"/>
      <c r="S30" s="1076"/>
      <c r="T30" s="1076"/>
      <c r="U30" s="1076"/>
      <c r="V30" s="1076">
        <v>225</v>
      </c>
      <c r="W30" s="1076"/>
      <c r="X30" s="1076"/>
      <c r="Y30" s="1076"/>
      <c r="Z30" s="1076"/>
      <c r="AA30" s="1076">
        <f t="shared" si="1"/>
        <v>4</v>
      </c>
      <c r="AB30" s="1076"/>
      <c r="AC30" s="1076"/>
      <c r="AD30" s="1076"/>
      <c r="AE30" s="1077"/>
      <c r="AF30" s="1048">
        <v>4</v>
      </c>
      <c r="AG30" s="1049"/>
      <c r="AH30" s="1049"/>
      <c r="AI30" s="1049"/>
      <c r="AJ30" s="1050"/>
      <c r="AK30" s="1009">
        <v>41</v>
      </c>
      <c r="AL30" s="997"/>
      <c r="AM30" s="997"/>
      <c r="AN30" s="997"/>
      <c r="AO30" s="997"/>
      <c r="AP30" s="997">
        <v>0</v>
      </c>
      <c r="AQ30" s="997"/>
      <c r="AR30" s="997"/>
      <c r="AS30" s="997"/>
      <c r="AT30" s="997"/>
      <c r="AU30" s="997">
        <v>0</v>
      </c>
      <c r="AV30" s="997"/>
      <c r="AW30" s="997"/>
      <c r="AX30" s="997"/>
      <c r="AY30" s="997"/>
      <c r="AZ30" s="1071"/>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378</v>
      </c>
      <c r="C31" s="1067"/>
      <c r="D31" s="1067"/>
      <c r="E31" s="1067"/>
      <c r="F31" s="1067"/>
      <c r="G31" s="1067"/>
      <c r="H31" s="1067"/>
      <c r="I31" s="1067"/>
      <c r="J31" s="1067"/>
      <c r="K31" s="1067"/>
      <c r="L31" s="1067"/>
      <c r="M31" s="1067"/>
      <c r="N31" s="1067"/>
      <c r="O31" s="1067"/>
      <c r="P31" s="1068"/>
      <c r="Q31" s="1075">
        <v>22</v>
      </c>
      <c r="R31" s="1076"/>
      <c r="S31" s="1076"/>
      <c r="T31" s="1076"/>
      <c r="U31" s="1076"/>
      <c r="V31" s="1076">
        <v>22</v>
      </c>
      <c r="W31" s="1076"/>
      <c r="X31" s="1076"/>
      <c r="Y31" s="1076"/>
      <c r="Z31" s="1076"/>
      <c r="AA31" s="1076">
        <f t="shared" si="1"/>
        <v>0</v>
      </c>
      <c r="AB31" s="1076"/>
      <c r="AC31" s="1076"/>
      <c r="AD31" s="1076"/>
      <c r="AE31" s="1077"/>
      <c r="AF31" s="1048">
        <v>0</v>
      </c>
      <c r="AG31" s="1049"/>
      <c r="AH31" s="1049"/>
      <c r="AI31" s="1049"/>
      <c r="AJ31" s="1050"/>
      <c r="AK31" s="1009">
        <v>10</v>
      </c>
      <c r="AL31" s="997"/>
      <c r="AM31" s="997"/>
      <c r="AN31" s="997"/>
      <c r="AO31" s="997"/>
      <c r="AP31" s="997">
        <v>0</v>
      </c>
      <c r="AQ31" s="997"/>
      <c r="AR31" s="997"/>
      <c r="AS31" s="997"/>
      <c r="AT31" s="997"/>
      <c r="AU31" s="997">
        <v>0</v>
      </c>
      <c r="AV31" s="997"/>
      <c r="AW31" s="997"/>
      <c r="AX31" s="997"/>
      <c r="AY31" s="997"/>
      <c r="AZ31" s="1071"/>
      <c r="BA31" s="1071"/>
      <c r="BB31" s="1071"/>
      <c r="BC31" s="1071"/>
      <c r="BD31" s="1071"/>
      <c r="BE31" s="1061"/>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379</v>
      </c>
      <c r="C32" s="1067"/>
      <c r="D32" s="1067"/>
      <c r="E32" s="1067"/>
      <c r="F32" s="1067"/>
      <c r="G32" s="1067"/>
      <c r="H32" s="1067"/>
      <c r="I32" s="1067"/>
      <c r="J32" s="1067"/>
      <c r="K32" s="1067"/>
      <c r="L32" s="1067"/>
      <c r="M32" s="1067"/>
      <c r="N32" s="1067"/>
      <c r="O32" s="1067"/>
      <c r="P32" s="1068"/>
      <c r="Q32" s="1075">
        <v>13</v>
      </c>
      <c r="R32" s="1076"/>
      <c r="S32" s="1076"/>
      <c r="T32" s="1076"/>
      <c r="U32" s="1076"/>
      <c r="V32" s="1076">
        <v>4</v>
      </c>
      <c r="W32" s="1076"/>
      <c r="X32" s="1076"/>
      <c r="Y32" s="1076"/>
      <c r="Z32" s="1076"/>
      <c r="AA32" s="1076">
        <f t="shared" si="1"/>
        <v>9</v>
      </c>
      <c r="AB32" s="1076"/>
      <c r="AC32" s="1076"/>
      <c r="AD32" s="1076"/>
      <c r="AE32" s="1077"/>
      <c r="AF32" s="1048">
        <v>9</v>
      </c>
      <c r="AG32" s="1049"/>
      <c r="AH32" s="1049"/>
      <c r="AI32" s="1049"/>
      <c r="AJ32" s="1050"/>
      <c r="AK32" s="1009">
        <v>0</v>
      </c>
      <c r="AL32" s="997"/>
      <c r="AM32" s="997"/>
      <c r="AN32" s="997"/>
      <c r="AO32" s="997"/>
      <c r="AP32" s="997">
        <v>0</v>
      </c>
      <c r="AQ32" s="997"/>
      <c r="AR32" s="997"/>
      <c r="AS32" s="997"/>
      <c r="AT32" s="997"/>
      <c r="AU32" s="997">
        <v>0</v>
      </c>
      <c r="AV32" s="997"/>
      <c r="AW32" s="997"/>
      <c r="AX32" s="997"/>
      <c r="AY32" s="997"/>
      <c r="AZ32" s="1071"/>
      <c r="BA32" s="1071"/>
      <c r="BB32" s="1071"/>
      <c r="BC32" s="1071"/>
      <c r="BD32" s="1071"/>
      <c r="BE32" s="1061"/>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380</v>
      </c>
      <c r="C33" s="1067"/>
      <c r="D33" s="1067"/>
      <c r="E33" s="1067"/>
      <c r="F33" s="1067"/>
      <c r="G33" s="1067"/>
      <c r="H33" s="1067"/>
      <c r="I33" s="1067"/>
      <c r="J33" s="1067"/>
      <c r="K33" s="1067"/>
      <c r="L33" s="1067"/>
      <c r="M33" s="1067"/>
      <c r="N33" s="1067"/>
      <c r="O33" s="1067"/>
      <c r="P33" s="1068"/>
      <c r="Q33" s="1075">
        <v>92</v>
      </c>
      <c r="R33" s="1076"/>
      <c r="S33" s="1076"/>
      <c r="T33" s="1076"/>
      <c r="U33" s="1076"/>
      <c r="V33" s="1076">
        <v>92</v>
      </c>
      <c r="W33" s="1076"/>
      <c r="X33" s="1076"/>
      <c r="Y33" s="1076"/>
      <c r="Z33" s="1076"/>
      <c r="AA33" s="1076">
        <f t="shared" si="1"/>
        <v>0</v>
      </c>
      <c r="AB33" s="1076"/>
      <c r="AC33" s="1076"/>
      <c r="AD33" s="1076"/>
      <c r="AE33" s="1077"/>
      <c r="AF33" s="1048">
        <v>0</v>
      </c>
      <c r="AG33" s="1049"/>
      <c r="AH33" s="1049"/>
      <c r="AI33" s="1049"/>
      <c r="AJ33" s="1050"/>
      <c r="AK33" s="1009">
        <v>40</v>
      </c>
      <c r="AL33" s="997"/>
      <c r="AM33" s="997"/>
      <c r="AN33" s="997"/>
      <c r="AO33" s="997"/>
      <c r="AP33" s="997">
        <v>333</v>
      </c>
      <c r="AQ33" s="997"/>
      <c r="AR33" s="997"/>
      <c r="AS33" s="997"/>
      <c r="AT33" s="997"/>
      <c r="AU33" s="997">
        <v>40</v>
      </c>
      <c r="AV33" s="997"/>
      <c r="AW33" s="997"/>
      <c r="AX33" s="997"/>
      <c r="AY33" s="997"/>
      <c r="AZ33" s="1071" t="s">
        <v>529</v>
      </c>
      <c r="BA33" s="1071"/>
      <c r="BB33" s="1071"/>
      <c r="BC33" s="1071"/>
      <c r="BD33" s="1071"/>
      <c r="BE33" s="1061" t="s">
        <v>381</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t="s">
        <v>382</v>
      </c>
      <c r="C34" s="1067"/>
      <c r="D34" s="1067"/>
      <c r="E34" s="1067"/>
      <c r="F34" s="1067"/>
      <c r="G34" s="1067"/>
      <c r="H34" s="1067"/>
      <c r="I34" s="1067"/>
      <c r="J34" s="1067"/>
      <c r="K34" s="1067"/>
      <c r="L34" s="1067"/>
      <c r="M34" s="1067"/>
      <c r="N34" s="1067"/>
      <c r="O34" s="1067"/>
      <c r="P34" s="1068"/>
      <c r="Q34" s="1075">
        <v>143</v>
      </c>
      <c r="R34" s="1076"/>
      <c r="S34" s="1076"/>
      <c r="T34" s="1076"/>
      <c r="U34" s="1076"/>
      <c r="V34" s="1076">
        <v>143</v>
      </c>
      <c r="W34" s="1076"/>
      <c r="X34" s="1076"/>
      <c r="Y34" s="1076"/>
      <c r="Z34" s="1076"/>
      <c r="AA34" s="1076">
        <f t="shared" si="1"/>
        <v>0</v>
      </c>
      <c r="AB34" s="1076"/>
      <c r="AC34" s="1076"/>
      <c r="AD34" s="1076"/>
      <c r="AE34" s="1077"/>
      <c r="AF34" s="1048">
        <v>0</v>
      </c>
      <c r="AG34" s="1049"/>
      <c r="AH34" s="1049"/>
      <c r="AI34" s="1049"/>
      <c r="AJ34" s="1050"/>
      <c r="AK34" s="1009">
        <v>54</v>
      </c>
      <c r="AL34" s="997"/>
      <c r="AM34" s="997"/>
      <c r="AN34" s="997"/>
      <c r="AO34" s="997"/>
      <c r="AP34" s="997">
        <v>253</v>
      </c>
      <c r="AQ34" s="997"/>
      <c r="AR34" s="997"/>
      <c r="AS34" s="997"/>
      <c r="AT34" s="997"/>
      <c r="AU34" s="997">
        <v>54</v>
      </c>
      <c r="AV34" s="997"/>
      <c r="AW34" s="997"/>
      <c r="AX34" s="997"/>
      <c r="AY34" s="997"/>
      <c r="AZ34" s="1071" t="s">
        <v>529</v>
      </c>
      <c r="BA34" s="1071"/>
      <c r="BB34" s="1071"/>
      <c r="BC34" s="1071"/>
      <c r="BD34" s="1071"/>
      <c r="BE34" s="1061" t="s">
        <v>381</v>
      </c>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t="s">
        <v>383</v>
      </c>
      <c r="C35" s="1067"/>
      <c r="D35" s="1067"/>
      <c r="E35" s="1067"/>
      <c r="F35" s="1067"/>
      <c r="G35" s="1067"/>
      <c r="H35" s="1067"/>
      <c r="I35" s="1067"/>
      <c r="J35" s="1067"/>
      <c r="K35" s="1067"/>
      <c r="L35" s="1067"/>
      <c r="M35" s="1067"/>
      <c r="N35" s="1067"/>
      <c r="O35" s="1067"/>
      <c r="P35" s="1068"/>
      <c r="Q35" s="1075">
        <v>6</v>
      </c>
      <c r="R35" s="1076"/>
      <c r="S35" s="1076"/>
      <c r="T35" s="1076"/>
      <c r="U35" s="1076"/>
      <c r="V35" s="1076">
        <v>6</v>
      </c>
      <c r="W35" s="1076"/>
      <c r="X35" s="1076"/>
      <c r="Y35" s="1076"/>
      <c r="Z35" s="1076"/>
      <c r="AA35" s="1076">
        <f t="shared" si="1"/>
        <v>0</v>
      </c>
      <c r="AB35" s="1076"/>
      <c r="AC35" s="1076"/>
      <c r="AD35" s="1076"/>
      <c r="AE35" s="1077"/>
      <c r="AF35" s="1048" t="s">
        <v>530</v>
      </c>
      <c r="AG35" s="1049"/>
      <c r="AH35" s="1049"/>
      <c r="AI35" s="1049"/>
      <c r="AJ35" s="1050"/>
      <c r="AK35" s="1009">
        <v>4</v>
      </c>
      <c r="AL35" s="997"/>
      <c r="AM35" s="997"/>
      <c r="AN35" s="997"/>
      <c r="AO35" s="997"/>
      <c r="AP35" s="997">
        <v>0</v>
      </c>
      <c r="AQ35" s="997"/>
      <c r="AR35" s="997"/>
      <c r="AS35" s="997"/>
      <c r="AT35" s="997"/>
      <c r="AU35" s="997">
        <v>0</v>
      </c>
      <c r="AV35" s="997"/>
      <c r="AW35" s="997"/>
      <c r="AX35" s="997"/>
      <c r="AY35" s="997"/>
      <c r="AZ35" s="1071" t="s">
        <v>529</v>
      </c>
      <c r="BA35" s="1071"/>
      <c r="BB35" s="1071"/>
      <c r="BC35" s="1071"/>
      <c r="BD35" s="1071"/>
      <c r="BE35" s="1061" t="s">
        <v>381</v>
      </c>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40</v>
      </c>
      <c r="AG63" s="985"/>
      <c r="AH63" s="985"/>
      <c r="AI63" s="985"/>
      <c r="AJ63" s="1059"/>
      <c r="AK63" s="1060"/>
      <c r="AL63" s="989"/>
      <c r="AM63" s="989"/>
      <c r="AN63" s="989"/>
      <c r="AO63" s="989"/>
      <c r="AP63" s="985">
        <f>AP33+AP34</f>
        <v>586</v>
      </c>
      <c r="AQ63" s="985"/>
      <c r="AR63" s="985"/>
      <c r="AS63" s="985"/>
      <c r="AT63" s="985"/>
      <c r="AU63" s="985">
        <v>94</v>
      </c>
      <c r="AV63" s="985"/>
      <c r="AW63" s="985"/>
      <c r="AX63" s="985"/>
      <c r="AY63" s="985"/>
      <c r="AZ63" s="1054"/>
      <c r="BA63" s="1054"/>
      <c r="BB63" s="1054"/>
      <c r="BC63" s="1054"/>
      <c r="BD63" s="1054"/>
      <c r="BE63" s="986"/>
      <c r="BF63" s="986"/>
      <c r="BG63" s="986"/>
      <c r="BH63" s="986"/>
      <c r="BI63" s="987"/>
      <c r="BJ63" s="1055" t="s">
        <v>110</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367</v>
      </c>
      <c r="R66" s="1031"/>
      <c r="S66" s="1031"/>
      <c r="T66" s="1031"/>
      <c r="U66" s="1032"/>
      <c r="V66" s="1030" t="s">
        <v>368</v>
      </c>
      <c r="W66" s="1031"/>
      <c r="X66" s="1031"/>
      <c r="Y66" s="1031"/>
      <c r="Z66" s="1032"/>
      <c r="AA66" s="1030" t="s">
        <v>369</v>
      </c>
      <c r="AB66" s="1031"/>
      <c r="AC66" s="1031"/>
      <c r="AD66" s="1031"/>
      <c r="AE66" s="1032"/>
      <c r="AF66" s="1036" t="s">
        <v>370</v>
      </c>
      <c r="AG66" s="1037"/>
      <c r="AH66" s="1037"/>
      <c r="AI66" s="1037"/>
      <c r="AJ66" s="1038"/>
      <c r="AK66" s="1030" t="s">
        <v>371</v>
      </c>
      <c r="AL66" s="1025"/>
      <c r="AM66" s="1025"/>
      <c r="AN66" s="1025"/>
      <c r="AO66" s="1026"/>
      <c r="AP66" s="1030" t="s">
        <v>372</v>
      </c>
      <c r="AQ66" s="1031"/>
      <c r="AR66" s="1031"/>
      <c r="AS66" s="1031"/>
      <c r="AT66" s="1032"/>
      <c r="AU66" s="1030" t="s">
        <v>388</v>
      </c>
      <c r="AV66" s="1031"/>
      <c r="AW66" s="1031"/>
      <c r="AX66" s="1031"/>
      <c r="AY66" s="1032"/>
      <c r="AZ66" s="1030" t="s">
        <v>350</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531</v>
      </c>
      <c r="C68" s="1015"/>
      <c r="D68" s="1015"/>
      <c r="E68" s="1015"/>
      <c r="F68" s="1015"/>
      <c r="G68" s="1015"/>
      <c r="H68" s="1015"/>
      <c r="I68" s="1015"/>
      <c r="J68" s="1015"/>
      <c r="K68" s="1015"/>
      <c r="L68" s="1015"/>
      <c r="M68" s="1015"/>
      <c r="N68" s="1015"/>
      <c r="O68" s="1015"/>
      <c r="P68" s="1016"/>
      <c r="Q68" s="1017">
        <v>325</v>
      </c>
      <c r="R68" s="1011"/>
      <c r="S68" s="1011"/>
      <c r="T68" s="1011"/>
      <c r="U68" s="1011"/>
      <c r="V68" s="1011">
        <v>323</v>
      </c>
      <c r="W68" s="1011"/>
      <c r="X68" s="1011"/>
      <c r="Y68" s="1011"/>
      <c r="Z68" s="1011"/>
      <c r="AA68" s="1011">
        <v>2</v>
      </c>
      <c r="AB68" s="1011"/>
      <c r="AC68" s="1011"/>
      <c r="AD68" s="1011"/>
      <c r="AE68" s="1011"/>
      <c r="AF68" s="1011">
        <v>326</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4" t="s">
        <v>532</v>
      </c>
      <c r="C69" s="1005"/>
      <c r="D69" s="1005"/>
      <c r="E69" s="1005"/>
      <c r="F69" s="1005"/>
      <c r="G69" s="1005"/>
      <c r="H69" s="1005"/>
      <c r="I69" s="1005"/>
      <c r="J69" s="1005"/>
      <c r="K69" s="1005"/>
      <c r="L69" s="1005"/>
      <c r="M69" s="1005"/>
      <c r="N69" s="1005"/>
      <c r="O69" s="1005"/>
      <c r="P69" s="1006"/>
      <c r="Q69" s="1003">
        <v>153</v>
      </c>
      <c r="R69" s="997"/>
      <c r="S69" s="997"/>
      <c r="T69" s="997"/>
      <c r="U69" s="997"/>
      <c r="V69" s="997">
        <v>150</v>
      </c>
      <c r="W69" s="997"/>
      <c r="X69" s="997"/>
      <c r="Y69" s="997"/>
      <c r="Z69" s="997"/>
      <c r="AA69" s="997">
        <v>3</v>
      </c>
      <c r="AB69" s="997"/>
      <c r="AC69" s="997"/>
      <c r="AD69" s="997"/>
      <c r="AE69" s="997"/>
      <c r="AF69" s="997">
        <v>3</v>
      </c>
      <c r="AG69" s="997"/>
      <c r="AH69" s="997"/>
      <c r="AI69" s="997"/>
      <c r="AJ69" s="997"/>
      <c r="AK69" s="997">
        <v>0</v>
      </c>
      <c r="AL69" s="997"/>
      <c r="AM69" s="997"/>
      <c r="AN69" s="997"/>
      <c r="AO69" s="997"/>
      <c r="AP69" s="997">
        <v>30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4" t="s">
        <v>533</v>
      </c>
      <c r="C70" s="1005"/>
      <c r="D70" s="1005"/>
      <c r="E70" s="1005"/>
      <c r="F70" s="1005"/>
      <c r="G70" s="1005"/>
      <c r="H70" s="1005"/>
      <c r="I70" s="1005"/>
      <c r="J70" s="1005"/>
      <c r="K70" s="1005"/>
      <c r="L70" s="1005"/>
      <c r="M70" s="1005"/>
      <c r="N70" s="1005"/>
      <c r="O70" s="1005"/>
      <c r="P70" s="1006"/>
      <c r="Q70" s="1003">
        <v>194</v>
      </c>
      <c r="R70" s="997"/>
      <c r="S70" s="997"/>
      <c r="T70" s="997"/>
      <c r="U70" s="997"/>
      <c r="V70" s="997">
        <v>179</v>
      </c>
      <c r="W70" s="997"/>
      <c r="X70" s="997"/>
      <c r="Y70" s="997"/>
      <c r="Z70" s="997"/>
      <c r="AA70" s="997">
        <v>15</v>
      </c>
      <c r="AB70" s="997"/>
      <c r="AC70" s="997"/>
      <c r="AD70" s="997"/>
      <c r="AE70" s="997"/>
      <c r="AF70" s="997">
        <v>15</v>
      </c>
      <c r="AG70" s="997"/>
      <c r="AH70" s="997"/>
      <c r="AI70" s="997"/>
      <c r="AJ70" s="997"/>
      <c r="AK70" s="997">
        <v>0</v>
      </c>
      <c r="AL70" s="997"/>
      <c r="AM70" s="997"/>
      <c r="AN70" s="997"/>
      <c r="AO70" s="997"/>
      <c r="AP70" s="997">
        <v>333</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4" t="s">
        <v>534</v>
      </c>
      <c r="C71" s="1005"/>
      <c r="D71" s="1005"/>
      <c r="E71" s="1005"/>
      <c r="F71" s="1005"/>
      <c r="G71" s="1005"/>
      <c r="H71" s="1005"/>
      <c r="I71" s="1005"/>
      <c r="J71" s="1005"/>
      <c r="K71" s="1005"/>
      <c r="L71" s="1005"/>
      <c r="M71" s="1005"/>
      <c r="N71" s="1005"/>
      <c r="O71" s="1005"/>
      <c r="P71" s="1006"/>
      <c r="Q71" s="1003">
        <v>48</v>
      </c>
      <c r="R71" s="997"/>
      <c r="S71" s="997"/>
      <c r="T71" s="997"/>
      <c r="U71" s="997"/>
      <c r="V71" s="997">
        <v>41</v>
      </c>
      <c r="W71" s="997"/>
      <c r="X71" s="997"/>
      <c r="Y71" s="997"/>
      <c r="Z71" s="997"/>
      <c r="AA71" s="997">
        <v>8</v>
      </c>
      <c r="AB71" s="997"/>
      <c r="AC71" s="997"/>
      <c r="AD71" s="997"/>
      <c r="AE71" s="997"/>
      <c r="AF71" s="997">
        <v>8</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4" t="s">
        <v>535</v>
      </c>
      <c r="C72" s="1005"/>
      <c r="D72" s="1005"/>
      <c r="E72" s="1005"/>
      <c r="F72" s="1005"/>
      <c r="G72" s="1005"/>
      <c r="H72" s="1005"/>
      <c r="I72" s="1005"/>
      <c r="J72" s="1005"/>
      <c r="K72" s="1005"/>
      <c r="L72" s="1005"/>
      <c r="M72" s="1005"/>
      <c r="N72" s="1005"/>
      <c r="O72" s="1005"/>
      <c r="P72" s="1006"/>
      <c r="Q72" s="1003">
        <v>118</v>
      </c>
      <c r="R72" s="997"/>
      <c r="S72" s="997"/>
      <c r="T72" s="997"/>
      <c r="U72" s="997"/>
      <c r="V72" s="997">
        <v>110</v>
      </c>
      <c r="W72" s="997"/>
      <c r="X72" s="997"/>
      <c r="Y72" s="997"/>
      <c r="Z72" s="997"/>
      <c r="AA72" s="997">
        <v>8</v>
      </c>
      <c r="AB72" s="997"/>
      <c r="AC72" s="997"/>
      <c r="AD72" s="997"/>
      <c r="AE72" s="997"/>
      <c r="AF72" s="997">
        <v>8</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4" t="s">
        <v>536</v>
      </c>
      <c r="C73" s="1005"/>
      <c r="D73" s="1005"/>
      <c r="E73" s="1005"/>
      <c r="F73" s="1005"/>
      <c r="G73" s="1005"/>
      <c r="H73" s="1005"/>
      <c r="I73" s="1005"/>
      <c r="J73" s="1005"/>
      <c r="K73" s="1005"/>
      <c r="L73" s="1005"/>
      <c r="M73" s="1005"/>
      <c r="N73" s="1005"/>
      <c r="O73" s="1005"/>
      <c r="P73" s="1006"/>
      <c r="Q73" s="1003">
        <v>63</v>
      </c>
      <c r="R73" s="997"/>
      <c r="S73" s="997"/>
      <c r="T73" s="997"/>
      <c r="U73" s="997"/>
      <c r="V73" s="997">
        <v>62</v>
      </c>
      <c r="W73" s="997"/>
      <c r="X73" s="997"/>
      <c r="Y73" s="997"/>
      <c r="Z73" s="997"/>
      <c r="AA73" s="997">
        <v>1</v>
      </c>
      <c r="AB73" s="997"/>
      <c r="AC73" s="997"/>
      <c r="AD73" s="997"/>
      <c r="AE73" s="997"/>
      <c r="AF73" s="997">
        <v>1</v>
      </c>
      <c r="AG73" s="997"/>
      <c r="AH73" s="997"/>
      <c r="AI73" s="997"/>
      <c r="AJ73" s="997"/>
      <c r="AK73" s="997">
        <v>1</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4" t="s">
        <v>537</v>
      </c>
      <c r="C74" s="1005"/>
      <c r="D74" s="1005"/>
      <c r="E74" s="1005"/>
      <c r="F74" s="1005"/>
      <c r="G74" s="1005"/>
      <c r="H74" s="1005"/>
      <c r="I74" s="1005"/>
      <c r="J74" s="1005"/>
      <c r="K74" s="1005"/>
      <c r="L74" s="1005"/>
      <c r="M74" s="1005"/>
      <c r="N74" s="1005"/>
      <c r="O74" s="1005"/>
      <c r="P74" s="1006"/>
      <c r="Q74" s="1003">
        <v>77</v>
      </c>
      <c r="R74" s="997"/>
      <c r="S74" s="997"/>
      <c r="T74" s="997"/>
      <c r="U74" s="997"/>
      <c r="V74" s="997">
        <v>73</v>
      </c>
      <c r="W74" s="997"/>
      <c r="X74" s="997"/>
      <c r="Y74" s="997"/>
      <c r="Z74" s="997"/>
      <c r="AA74" s="997">
        <v>4</v>
      </c>
      <c r="AB74" s="997"/>
      <c r="AC74" s="997"/>
      <c r="AD74" s="997"/>
      <c r="AE74" s="997"/>
      <c r="AF74" s="997">
        <v>4</v>
      </c>
      <c r="AG74" s="997"/>
      <c r="AH74" s="997"/>
      <c r="AI74" s="997"/>
      <c r="AJ74" s="997"/>
      <c r="AK74" s="997">
        <v>10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4" t="s">
        <v>538</v>
      </c>
      <c r="C75" s="1005"/>
      <c r="D75" s="1005"/>
      <c r="E75" s="1005"/>
      <c r="F75" s="1005"/>
      <c r="G75" s="1005"/>
      <c r="H75" s="1005"/>
      <c r="I75" s="1005"/>
      <c r="J75" s="1005"/>
      <c r="K75" s="1005"/>
      <c r="L75" s="1005"/>
      <c r="M75" s="1005"/>
      <c r="N75" s="1005"/>
      <c r="O75" s="1005"/>
      <c r="P75" s="1006"/>
      <c r="Q75" s="1007">
        <v>7977</v>
      </c>
      <c r="R75" s="1008"/>
      <c r="S75" s="1008"/>
      <c r="T75" s="1008"/>
      <c r="U75" s="1009"/>
      <c r="V75" s="1010">
        <v>7308</v>
      </c>
      <c r="W75" s="1008"/>
      <c r="X75" s="1008"/>
      <c r="Y75" s="1008"/>
      <c r="Z75" s="1009"/>
      <c r="AA75" s="1010">
        <v>669</v>
      </c>
      <c r="AB75" s="1008"/>
      <c r="AC75" s="1008"/>
      <c r="AD75" s="1008"/>
      <c r="AE75" s="1009"/>
      <c r="AF75" s="1010">
        <v>669</v>
      </c>
      <c r="AG75" s="1008"/>
      <c r="AH75" s="1008"/>
      <c r="AI75" s="1008"/>
      <c r="AJ75" s="1009"/>
      <c r="AK75" s="1010">
        <v>274</v>
      </c>
      <c r="AL75" s="1008"/>
      <c r="AM75" s="1008"/>
      <c r="AN75" s="1008"/>
      <c r="AO75" s="1009"/>
      <c r="AP75" s="1010">
        <v>0</v>
      </c>
      <c r="AQ75" s="1008"/>
      <c r="AR75" s="1008"/>
      <c r="AS75" s="1008"/>
      <c r="AT75" s="1009"/>
      <c r="AU75" s="1010">
        <v>0</v>
      </c>
      <c r="AV75" s="1008"/>
      <c r="AW75" s="1008"/>
      <c r="AX75" s="1008"/>
      <c r="AY75" s="1009"/>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4" t="s">
        <v>539</v>
      </c>
      <c r="C76" s="1005"/>
      <c r="D76" s="1005"/>
      <c r="E76" s="1005"/>
      <c r="F76" s="1005"/>
      <c r="G76" s="1005"/>
      <c r="H76" s="1005"/>
      <c r="I76" s="1005"/>
      <c r="J76" s="1005"/>
      <c r="K76" s="1005"/>
      <c r="L76" s="1005"/>
      <c r="M76" s="1005"/>
      <c r="N76" s="1005"/>
      <c r="O76" s="1005"/>
      <c r="P76" s="1006"/>
      <c r="Q76" s="1007">
        <v>939</v>
      </c>
      <c r="R76" s="1008"/>
      <c r="S76" s="1008"/>
      <c r="T76" s="1008"/>
      <c r="U76" s="1009"/>
      <c r="V76" s="1010">
        <v>601</v>
      </c>
      <c r="W76" s="1008"/>
      <c r="X76" s="1008"/>
      <c r="Y76" s="1008"/>
      <c r="Z76" s="1009"/>
      <c r="AA76" s="1010">
        <v>338</v>
      </c>
      <c r="AB76" s="1008"/>
      <c r="AC76" s="1008"/>
      <c r="AD76" s="1008"/>
      <c r="AE76" s="1009"/>
      <c r="AF76" s="1010">
        <v>338</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4" t="s">
        <v>540</v>
      </c>
      <c r="C77" s="1005"/>
      <c r="D77" s="1005"/>
      <c r="E77" s="1005"/>
      <c r="F77" s="1005"/>
      <c r="G77" s="1005"/>
      <c r="H77" s="1005"/>
      <c r="I77" s="1005"/>
      <c r="J77" s="1005"/>
      <c r="K77" s="1005"/>
      <c r="L77" s="1005"/>
      <c r="M77" s="1005"/>
      <c r="N77" s="1005"/>
      <c r="O77" s="1005"/>
      <c r="P77" s="1006"/>
      <c r="Q77" s="1007">
        <v>56</v>
      </c>
      <c r="R77" s="1008"/>
      <c r="S77" s="1008"/>
      <c r="T77" s="1008"/>
      <c r="U77" s="1009"/>
      <c r="V77" s="1010">
        <v>52</v>
      </c>
      <c r="W77" s="1008"/>
      <c r="X77" s="1008"/>
      <c r="Y77" s="1008"/>
      <c r="Z77" s="1009"/>
      <c r="AA77" s="1010">
        <v>5</v>
      </c>
      <c r="AB77" s="1008"/>
      <c r="AC77" s="1008"/>
      <c r="AD77" s="1008"/>
      <c r="AE77" s="1009"/>
      <c r="AF77" s="1010">
        <v>5</v>
      </c>
      <c r="AG77" s="1008"/>
      <c r="AH77" s="1008"/>
      <c r="AI77" s="1008"/>
      <c r="AJ77" s="1009"/>
      <c r="AK77" s="1010">
        <v>56</v>
      </c>
      <c r="AL77" s="1008"/>
      <c r="AM77" s="1008"/>
      <c r="AN77" s="1008"/>
      <c r="AO77" s="1009"/>
      <c r="AP77" s="1010">
        <v>0</v>
      </c>
      <c r="AQ77" s="1008"/>
      <c r="AR77" s="1008"/>
      <c r="AS77" s="1008"/>
      <c r="AT77" s="1009"/>
      <c r="AU77" s="1010">
        <v>0</v>
      </c>
      <c r="AV77" s="1008"/>
      <c r="AW77" s="1008"/>
      <c r="AX77" s="1008"/>
      <c r="AY77" s="1009"/>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4" t="s">
        <v>541</v>
      </c>
      <c r="C78" s="1005"/>
      <c r="D78" s="1005"/>
      <c r="E78" s="1005"/>
      <c r="F78" s="1005"/>
      <c r="G78" s="1005"/>
      <c r="H78" s="1005"/>
      <c r="I78" s="1005"/>
      <c r="J78" s="1005"/>
      <c r="K78" s="1005"/>
      <c r="L78" s="1005"/>
      <c r="M78" s="1005"/>
      <c r="N78" s="1005"/>
      <c r="O78" s="1005"/>
      <c r="P78" s="1006"/>
      <c r="Q78" s="1003">
        <v>6</v>
      </c>
      <c r="R78" s="997"/>
      <c r="S78" s="997"/>
      <c r="T78" s="997"/>
      <c r="U78" s="997"/>
      <c r="V78" s="997">
        <v>4</v>
      </c>
      <c r="W78" s="997"/>
      <c r="X78" s="997"/>
      <c r="Y78" s="997"/>
      <c r="Z78" s="997"/>
      <c r="AA78" s="997">
        <v>3</v>
      </c>
      <c r="AB78" s="997"/>
      <c r="AC78" s="997"/>
      <c r="AD78" s="997"/>
      <c r="AE78" s="997"/>
      <c r="AF78" s="997">
        <v>3</v>
      </c>
      <c r="AG78" s="997"/>
      <c r="AH78" s="997"/>
      <c r="AI78" s="997"/>
      <c r="AJ78" s="997"/>
      <c r="AK78" s="997">
        <v>0</v>
      </c>
      <c r="AL78" s="997"/>
      <c r="AM78" s="997"/>
      <c r="AN78" s="997"/>
      <c r="AO78" s="997"/>
      <c r="AP78" s="997">
        <v>0</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4" t="s">
        <v>542</v>
      </c>
      <c r="C79" s="1005"/>
      <c r="D79" s="1005"/>
      <c r="E79" s="1005"/>
      <c r="F79" s="1005"/>
      <c r="G79" s="1005"/>
      <c r="H79" s="1005"/>
      <c r="I79" s="1005"/>
      <c r="J79" s="1005"/>
      <c r="K79" s="1005"/>
      <c r="L79" s="1005"/>
      <c r="M79" s="1005"/>
      <c r="N79" s="1005"/>
      <c r="O79" s="1005"/>
      <c r="P79" s="1006"/>
      <c r="Q79" s="1003">
        <v>263018</v>
      </c>
      <c r="R79" s="997"/>
      <c r="S79" s="997"/>
      <c r="T79" s="997"/>
      <c r="U79" s="997"/>
      <c r="V79" s="997">
        <v>262968</v>
      </c>
      <c r="W79" s="997"/>
      <c r="X79" s="997"/>
      <c r="Y79" s="997"/>
      <c r="Z79" s="997"/>
      <c r="AA79" s="997">
        <v>50</v>
      </c>
      <c r="AB79" s="997"/>
      <c r="AC79" s="997"/>
      <c r="AD79" s="997"/>
      <c r="AE79" s="997"/>
      <c r="AF79" s="997">
        <v>50</v>
      </c>
      <c r="AG79" s="997"/>
      <c r="AH79" s="997"/>
      <c r="AI79" s="997"/>
      <c r="AJ79" s="997"/>
      <c r="AK79" s="997">
        <v>8957</v>
      </c>
      <c r="AL79" s="997"/>
      <c r="AM79" s="997"/>
      <c r="AN79" s="997"/>
      <c r="AO79" s="997"/>
      <c r="AP79" s="997">
        <v>0</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1430</v>
      </c>
      <c r="AG88" s="985"/>
      <c r="AH88" s="985"/>
      <c r="AI88" s="985"/>
      <c r="AJ88" s="985"/>
      <c r="AK88" s="989"/>
      <c r="AL88" s="989"/>
      <c r="AM88" s="989"/>
      <c r="AN88" s="989"/>
      <c r="AO88" s="989"/>
      <c r="AP88" s="985">
        <v>363</v>
      </c>
      <c r="AQ88" s="985"/>
      <c r="AR88" s="985"/>
      <c r="AS88" s="985"/>
      <c r="AT88" s="985"/>
      <c r="AU88" s="985">
        <v>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283</v>
      </c>
      <c r="AG109" s="918"/>
      <c r="AH109" s="918"/>
      <c r="AI109" s="918"/>
      <c r="AJ109" s="919"/>
      <c r="AK109" s="920" t="s">
        <v>282</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283</v>
      </c>
      <c r="BW109" s="918"/>
      <c r="BX109" s="918"/>
      <c r="BY109" s="918"/>
      <c r="BZ109" s="919"/>
      <c r="CA109" s="920" t="s">
        <v>282</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283</v>
      </c>
      <c r="DM109" s="918"/>
      <c r="DN109" s="918"/>
      <c r="DO109" s="918"/>
      <c r="DP109" s="919"/>
      <c r="DQ109" s="920" t="s">
        <v>282</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246395</v>
      </c>
      <c r="AB110" s="903"/>
      <c r="AC110" s="903"/>
      <c r="AD110" s="903"/>
      <c r="AE110" s="904"/>
      <c r="AF110" s="905">
        <v>249861</v>
      </c>
      <c r="AG110" s="903"/>
      <c r="AH110" s="903"/>
      <c r="AI110" s="903"/>
      <c r="AJ110" s="904"/>
      <c r="AK110" s="905">
        <v>274606</v>
      </c>
      <c r="AL110" s="903"/>
      <c r="AM110" s="903"/>
      <c r="AN110" s="903"/>
      <c r="AO110" s="904"/>
      <c r="AP110" s="906">
        <v>29.2</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2253456</v>
      </c>
      <c r="BR110" s="830"/>
      <c r="BS110" s="830"/>
      <c r="BT110" s="830"/>
      <c r="BU110" s="830"/>
      <c r="BV110" s="830">
        <v>2237856</v>
      </c>
      <c r="BW110" s="830"/>
      <c r="BX110" s="830"/>
      <c r="BY110" s="830"/>
      <c r="BZ110" s="830"/>
      <c r="CA110" s="830">
        <v>2138428</v>
      </c>
      <c r="CB110" s="830"/>
      <c r="CC110" s="830"/>
      <c r="CD110" s="830"/>
      <c r="CE110" s="830"/>
      <c r="CF110" s="891">
        <v>227.7</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514056</v>
      </c>
      <c r="BR112" s="801"/>
      <c r="BS112" s="801"/>
      <c r="BT112" s="801"/>
      <c r="BU112" s="801"/>
      <c r="BV112" s="801">
        <v>402321</v>
      </c>
      <c r="BW112" s="801"/>
      <c r="BX112" s="801"/>
      <c r="BY112" s="801"/>
      <c r="BZ112" s="801"/>
      <c r="CA112" s="801">
        <v>312346</v>
      </c>
      <c r="CB112" s="801"/>
      <c r="CC112" s="801"/>
      <c r="CD112" s="801"/>
      <c r="CE112" s="801"/>
      <c r="CF112" s="878">
        <v>33.299999999999997</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70825</v>
      </c>
      <c r="AB113" s="939"/>
      <c r="AC113" s="939"/>
      <c r="AD113" s="939"/>
      <c r="AE113" s="940"/>
      <c r="AF113" s="941">
        <v>70706</v>
      </c>
      <c r="AG113" s="939"/>
      <c r="AH113" s="939"/>
      <c r="AI113" s="939"/>
      <c r="AJ113" s="940"/>
      <c r="AK113" s="941">
        <v>66771</v>
      </c>
      <c r="AL113" s="939"/>
      <c r="AM113" s="939"/>
      <c r="AN113" s="939"/>
      <c r="AO113" s="940"/>
      <c r="AP113" s="942">
        <v>7.1</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110</v>
      </c>
      <c r="BR113" s="801"/>
      <c r="BS113" s="801"/>
      <c r="BT113" s="801"/>
      <c r="BU113" s="801"/>
      <c r="BV113" s="801" t="s">
        <v>110</v>
      </c>
      <c r="BW113" s="801"/>
      <c r="BX113" s="801"/>
      <c r="BY113" s="801"/>
      <c r="BZ113" s="801"/>
      <c r="CA113" s="801" t="s">
        <v>110</v>
      </c>
      <c r="CB113" s="801"/>
      <c r="CC113" s="801"/>
      <c r="CD113" s="801"/>
      <c r="CE113" s="801"/>
      <c r="CF113" s="878" t="s">
        <v>110</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110</v>
      </c>
      <c r="AB114" s="814"/>
      <c r="AC114" s="814"/>
      <c r="AD114" s="814"/>
      <c r="AE114" s="815"/>
      <c r="AF114" s="816" t="s">
        <v>110</v>
      </c>
      <c r="AG114" s="814"/>
      <c r="AH114" s="814"/>
      <c r="AI114" s="814"/>
      <c r="AJ114" s="815"/>
      <c r="AK114" s="816" t="s">
        <v>110</v>
      </c>
      <c r="AL114" s="814"/>
      <c r="AM114" s="814"/>
      <c r="AN114" s="814"/>
      <c r="AO114" s="815"/>
      <c r="AP114" s="784" t="s">
        <v>110</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203967</v>
      </c>
      <c r="BR114" s="801"/>
      <c r="BS114" s="801"/>
      <c r="BT114" s="801"/>
      <c r="BU114" s="801"/>
      <c r="BV114" s="801">
        <v>192405</v>
      </c>
      <c r="BW114" s="801"/>
      <c r="BX114" s="801"/>
      <c r="BY114" s="801"/>
      <c r="BZ114" s="801"/>
      <c r="CA114" s="801">
        <v>211890</v>
      </c>
      <c r="CB114" s="801"/>
      <c r="CC114" s="801"/>
      <c r="CD114" s="801"/>
      <c r="CE114" s="801"/>
      <c r="CF114" s="878">
        <v>22.6</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317220</v>
      </c>
      <c r="AB117" s="925"/>
      <c r="AC117" s="925"/>
      <c r="AD117" s="925"/>
      <c r="AE117" s="926"/>
      <c r="AF117" s="928">
        <v>320567</v>
      </c>
      <c r="AG117" s="925"/>
      <c r="AH117" s="925"/>
      <c r="AI117" s="925"/>
      <c r="AJ117" s="926"/>
      <c r="AK117" s="928">
        <v>341377</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426</v>
      </c>
      <c r="BR117" s="888"/>
      <c r="BS117" s="888"/>
      <c r="BT117" s="888"/>
      <c r="BU117" s="888"/>
      <c r="BV117" s="888" t="s">
        <v>426</v>
      </c>
      <c r="BW117" s="888"/>
      <c r="BX117" s="888"/>
      <c r="BY117" s="888"/>
      <c r="BZ117" s="888"/>
      <c r="CA117" s="888" t="s">
        <v>426</v>
      </c>
      <c r="CB117" s="888"/>
      <c r="CC117" s="888"/>
      <c r="CD117" s="888"/>
      <c r="CE117" s="888"/>
      <c r="CF117" s="878" t="s">
        <v>426</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426</v>
      </c>
      <c r="DH117" s="814"/>
      <c r="DI117" s="814"/>
      <c r="DJ117" s="814"/>
      <c r="DK117" s="815"/>
      <c r="DL117" s="816" t="s">
        <v>426</v>
      </c>
      <c r="DM117" s="814"/>
      <c r="DN117" s="814"/>
      <c r="DO117" s="814"/>
      <c r="DP117" s="815"/>
      <c r="DQ117" s="816" t="s">
        <v>426</v>
      </c>
      <c r="DR117" s="814"/>
      <c r="DS117" s="814"/>
      <c r="DT117" s="814"/>
      <c r="DU117" s="815"/>
      <c r="DV117" s="784" t="s">
        <v>426</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283</v>
      </c>
      <c r="AG118" s="918"/>
      <c r="AH118" s="918"/>
      <c r="AI118" s="918"/>
      <c r="AJ118" s="919"/>
      <c r="AK118" s="920" t="s">
        <v>282</v>
      </c>
      <c r="AL118" s="918"/>
      <c r="AM118" s="918"/>
      <c r="AN118" s="918"/>
      <c r="AO118" s="919"/>
      <c r="AP118" s="921" t="s">
        <v>399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428</v>
      </c>
      <c r="BP118" s="868"/>
      <c r="BQ118" s="887">
        <v>2971479</v>
      </c>
      <c r="BR118" s="888"/>
      <c r="BS118" s="888"/>
      <c r="BT118" s="888"/>
      <c r="BU118" s="888"/>
      <c r="BV118" s="888">
        <v>2832582</v>
      </c>
      <c r="BW118" s="888"/>
      <c r="BX118" s="888"/>
      <c r="BY118" s="888"/>
      <c r="BZ118" s="888"/>
      <c r="CA118" s="888">
        <v>2662664</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740451</v>
      </c>
      <c r="BR119" s="830"/>
      <c r="BS119" s="830"/>
      <c r="BT119" s="830"/>
      <c r="BU119" s="830"/>
      <c r="BV119" s="830">
        <v>985931</v>
      </c>
      <c r="BW119" s="830"/>
      <c r="BX119" s="830"/>
      <c r="BY119" s="830"/>
      <c r="BZ119" s="830"/>
      <c r="CA119" s="830">
        <v>1148703</v>
      </c>
      <c r="CB119" s="830"/>
      <c r="CC119" s="830"/>
      <c r="CD119" s="830"/>
      <c r="CE119" s="830"/>
      <c r="CF119" s="891">
        <v>122.3</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55100</v>
      </c>
      <c r="BR120" s="801"/>
      <c r="BS120" s="801"/>
      <c r="BT120" s="801"/>
      <c r="BU120" s="801"/>
      <c r="BV120" s="801">
        <v>44593</v>
      </c>
      <c r="BW120" s="801"/>
      <c r="BX120" s="801"/>
      <c r="BY120" s="801"/>
      <c r="BZ120" s="801"/>
      <c r="CA120" s="801">
        <v>33842</v>
      </c>
      <c r="CB120" s="801"/>
      <c r="CC120" s="801"/>
      <c r="CD120" s="801"/>
      <c r="CE120" s="801"/>
      <c r="CF120" s="878">
        <v>3.6</v>
      </c>
      <c r="CG120" s="879"/>
      <c r="CH120" s="879"/>
      <c r="CI120" s="879"/>
      <c r="CJ120" s="879"/>
      <c r="CK120" s="880" t="s">
        <v>434</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237199</v>
      </c>
      <c r="DH120" s="830"/>
      <c r="DI120" s="830"/>
      <c r="DJ120" s="830"/>
      <c r="DK120" s="830"/>
      <c r="DL120" s="830">
        <v>202437</v>
      </c>
      <c r="DM120" s="830"/>
      <c r="DN120" s="830"/>
      <c r="DO120" s="830"/>
      <c r="DP120" s="830"/>
      <c r="DQ120" s="830">
        <v>166624</v>
      </c>
      <c r="DR120" s="830"/>
      <c r="DS120" s="830"/>
      <c r="DT120" s="830"/>
      <c r="DU120" s="830"/>
      <c r="DV120" s="831">
        <v>17.7</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1965129</v>
      </c>
      <c r="BR121" s="888"/>
      <c r="BS121" s="888"/>
      <c r="BT121" s="888"/>
      <c r="BU121" s="888"/>
      <c r="BV121" s="888">
        <v>1954928</v>
      </c>
      <c r="BW121" s="888"/>
      <c r="BX121" s="888"/>
      <c r="BY121" s="888"/>
      <c r="BZ121" s="888"/>
      <c r="CA121" s="888">
        <v>1919059</v>
      </c>
      <c r="CB121" s="888"/>
      <c r="CC121" s="888"/>
      <c r="CD121" s="888"/>
      <c r="CE121" s="888"/>
      <c r="CF121" s="889">
        <v>204.4</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273063</v>
      </c>
      <c r="DH121" s="801"/>
      <c r="DI121" s="801"/>
      <c r="DJ121" s="801"/>
      <c r="DK121" s="801"/>
      <c r="DL121" s="801">
        <v>199884</v>
      </c>
      <c r="DM121" s="801"/>
      <c r="DN121" s="801"/>
      <c r="DO121" s="801"/>
      <c r="DP121" s="801"/>
      <c r="DQ121" s="801">
        <v>145722</v>
      </c>
      <c r="DR121" s="801"/>
      <c r="DS121" s="801"/>
      <c r="DT121" s="801"/>
      <c r="DU121" s="801"/>
      <c r="DV121" s="853">
        <v>15.5</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2760680</v>
      </c>
      <c r="BR122" s="870"/>
      <c r="BS122" s="870"/>
      <c r="BT122" s="870"/>
      <c r="BU122" s="870"/>
      <c r="BV122" s="870">
        <v>2985452</v>
      </c>
      <c r="BW122" s="870"/>
      <c r="BX122" s="870"/>
      <c r="BY122" s="870"/>
      <c r="BZ122" s="870"/>
      <c r="CA122" s="870">
        <v>3101604</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23.7</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377</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v>3794</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448</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14427</v>
      </c>
      <c r="AB128" s="754"/>
      <c r="AC128" s="754"/>
      <c r="AD128" s="754"/>
      <c r="AE128" s="755"/>
      <c r="AF128" s="756">
        <v>11640</v>
      </c>
      <c r="AG128" s="754"/>
      <c r="AH128" s="754"/>
      <c r="AI128" s="754"/>
      <c r="AJ128" s="755"/>
      <c r="AK128" s="756">
        <v>37994</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1108025</v>
      </c>
      <c r="AB129" s="814"/>
      <c r="AC129" s="814"/>
      <c r="AD129" s="814"/>
      <c r="AE129" s="815"/>
      <c r="AF129" s="816">
        <v>1087463</v>
      </c>
      <c r="AG129" s="814"/>
      <c r="AH129" s="814"/>
      <c r="AI129" s="814"/>
      <c r="AJ129" s="815"/>
      <c r="AK129" s="816">
        <v>1164922</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9.1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221600</v>
      </c>
      <c r="AB130" s="814"/>
      <c r="AC130" s="814"/>
      <c r="AD130" s="814"/>
      <c r="AE130" s="815"/>
      <c r="AF130" s="816">
        <v>223031</v>
      </c>
      <c r="AG130" s="814"/>
      <c r="AH130" s="814"/>
      <c r="AI130" s="814"/>
      <c r="AJ130" s="815"/>
      <c r="AK130" s="816">
        <v>225964</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886425</v>
      </c>
      <c r="AB131" s="747"/>
      <c r="AC131" s="747"/>
      <c r="AD131" s="747"/>
      <c r="AE131" s="748"/>
      <c r="AF131" s="749">
        <v>864432</v>
      </c>
      <c r="AG131" s="747"/>
      <c r="AH131" s="747"/>
      <c r="AI131" s="747"/>
      <c r="AJ131" s="748"/>
      <c r="AK131" s="749">
        <v>938958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9.1596017710000002</v>
      </c>
      <c r="AB132" s="770"/>
      <c r="AC132" s="770"/>
      <c r="AD132" s="770"/>
      <c r="AE132" s="771"/>
      <c r="AF132" s="772">
        <v>9.9366983179999995</v>
      </c>
      <c r="AG132" s="770"/>
      <c r="AH132" s="770"/>
      <c r="AI132" s="770"/>
      <c r="AJ132" s="771"/>
      <c r="AK132" s="772">
        <v>8.2452037259999997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9.8000000000000007</v>
      </c>
      <c r="AB133" s="779"/>
      <c r="AC133" s="779"/>
      <c r="AD133" s="779"/>
      <c r="AE133" s="780"/>
      <c r="AF133" s="778">
        <v>9.9</v>
      </c>
      <c r="AG133" s="779"/>
      <c r="AH133" s="779"/>
      <c r="AI133" s="779"/>
      <c r="AJ133" s="780"/>
      <c r="AK133" s="778">
        <v>9.1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51" t="s">
        <v>464</v>
      </c>
      <c r="L7" s="254"/>
      <c r="M7" s="255" t="s">
        <v>465</v>
      </c>
      <c r="N7" s="256"/>
    </row>
    <row r="8" spans="1:16" x14ac:dyDescent="0.15">
      <c r="A8" s="248"/>
      <c r="B8" s="244"/>
      <c r="C8" s="244"/>
      <c r="D8" s="244"/>
      <c r="E8" s="244"/>
      <c r="F8" s="244"/>
      <c r="G8" s="257"/>
      <c r="H8" s="258"/>
      <c r="I8" s="258"/>
      <c r="J8" s="259"/>
      <c r="K8" s="1152"/>
      <c r="L8" s="260" t="s">
        <v>466</v>
      </c>
      <c r="M8" s="261" t="s">
        <v>467</v>
      </c>
      <c r="N8" s="262" t="s">
        <v>468</v>
      </c>
    </row>
    <row r="9" spans="1:16" x14ac:dyDescent="0.15">
      <c r="A9" s="248"/>
      <c r="B9" s="244"/>
      <c r="C9" s="244"/>
      <c r="D9" s="244"/>
      <c r="E9" s="244"/>
      <c r="F9" s="244"/>
      <c r="G9" s="1165" t="s">
        <v>469</v>
      </c>
      <c r="H9" s="1166"/>
      <c r="I9" s="1166"/>
      <c r="J9" s="1167"/>
      <c r="K9" s="263">
        <v>321293</v>
      </c>
      <c r="L9" s="264">
        <v>211516</v>
      </c>
      <c r="M9" s="265">
        <v>149112</v>
      </c>
      <c r="N9" s="266">
        <v>41.9</v>
      </c>
    </row>
    <row r="10" spans="1:16" x14ac:dyDescent="0.15">
      <c r="A10" s="248"/>
      <c r="B10" s="244"/>
      <c r="C10" s="244"/>
      <c r="D10" s="244"/>
      <c r="E10" s="244"/>
      <c r="F10" s="244"/>
      <c r="G10" s="1165" t="s">
        <v>470</v>
      </c>
      <c r="H10" s="1166"/>
      <c r="I10" s="1166"/>
      <c r="J10" s="1167"/>
      <c r="K10" s="267">
        <v>78931</v>
      </c>
      <c r="L10" s="268">
        <v>51962</v>
      </c>
      <c r="M10" s="269">
        <v>16878</v>
      </c>
      <c r="N10" s="270">
        <v>207.9</v>
      </c>
    </row>
    <row r="11" spans="1:16" ht="13.5" customHeight="1" x14ac:dyDescent="0.15">
      <c r="A11" s="248"/>
      <c r="B11" s="244"/>
      <c r="C11" s="244"/>
      <c r="D11" s="244"/>
      <c r="E11" s="244"/>
      <c r="F11" s="244"/>
      <c r="G11" s="1165" t="s">
        <v>471</v>
      </c>
      <c r="H11" s="1166"/>
      <c r="I11" s="1166"/>
      <c r="J11" s="1167"/>
      <c r="K11" s="267">
        <v>390</v>
      </c>
      <c r="L11" s="268">
        <v>257</v>
      </c>
      <c r="M11" s="269">
        <v>25471</v>
      </c>
      <c r="N11" s="270">
        <v>-99</v>
      </c>
    </row>
    <row r="12" spans="1:16" ht="13.5" customHeight="1" x14ac:dyDescent="0.15">
      <c r="A12" s="248"/>
      <c r="B12" s="244"/>
      <c r="C12" s="244"/>
      <c r="D12" s="244"/>
      <c r="E12" s="244"/>
      <c r="F12" s="244"/>
      <c r="G12" s="1165" t="s">
        <v>472</v>
      </c>
      <c r="H12" s="1166"/>
      <c r="I12" s="1166"/>
      <c r="J12" s="1167"/>
      <c r="K12" s="267" t="s">
        <v>473</v>
      </c>
      <c r="L12" s="268" t="s">
        <v>473</v>
      </c>
      <c r="M12" s="269">
        <v>1933</v>
      </c>
      <c r="N12" s="270" t="s">
        <v>473</v>
      </c>
    </row>
    <row r="13" spans="1:16" ht="13.5" customHeight="1" x14ac:dyDescent="0.15">
      <c r="A13" s="248"/>
      <c r="B13" s="244"/>
      <c r="C13" s="244"/>
      <c r="D13" s="244"/>
      <c r="E13" s="244"/>
      <c r="F13" s="244"/>
      <c r="G13" s="1165" t="s">
        <v>474</v>
      </c>
      <c r="H13" s="1166"/>
      <c r="I13" s="1166"/>
      <c r="J13" s="1167"/>
      <c r="K13" s="267" t="s">
        <v>473</v>
      </c>
      <c r="L13" s="268" t="s">
        <v>473</v>
      </c>
      <c r="M13" s="269" t="s">
        <v>473</v>
      </c>
      <c r="N13" s="270" t="s">
        <v>473</v>
      </c>
    </row>
    <row r="14" spans="1:16" ht="13.5" customHeight="1" x14ac:dyDescent="0.15">
      <c r="A14" s="248"/>
      <c r="B14" s="244"/>
      <c r="C14" s="244"/>
      <c r="D14" s="244"/>
      <c r="E14" s="244"/>
      <c r="F14" s="244"/>
      <c r="G14" s="1165" t="s">
        <v>475</v>
      </c>
      <c r="H14" s="1166"/>
      <c r="I14" s="1166"/>
      <c r="J14" s="1167"/>
      <c r="K14" s="267">
        <v>18323</v>
      </c>
      <c r="L14" s="268">
        <v>12063</v>
      </c>
      <c r="M14" s="269">
        <v>7468</v>
      </c>
      <c r="N14" s="270">
        <v>61.5</v>
      </c>
    </row>
    <row r="15" spans="1:16" ht="13.5" customHeight="1" x14ac:dyDescent="0.15">
      <c r="A15" s="248"/>
      <c r="B15" s="244"/>
      <c r="C15" s="244"/>
      <c r="D15" s="244"/>
      <c r="E15" s="244"/>
      <c r="F15" s="244"/>
      <c r="G15" s="1165" t="s">
        <v>476</v>
      </c>
      <c r="H15" s="1166"/>
      <c r="I15" s="1166"/>
      <c r="J15" s="1167"/>
      <c r="K15" s="267" t="s">
        <v>473</v>
      </c>
      <c r="L15" s="268" t="s">
        <v>473</v>
      </c>
      <c r="M15" s="269">
        <v>4077</v>
      </c>
      <c r="N15" s="270" t="s">
        <v>473</v>
      </c>
    </row>
    <row r="16" spans="1:16" x14ac:dyDescent="0.15">
      <c r="A16" s="248"/>
      <c r="B16" s="244"/>
      <c r="C16" s="244"/>
      <c r="D16" s="244"/>
      <c r="E16" s="244"/>
      <c r="F16" s="244"/>
      <c r="G16" s="1168" t="s">
        <v>477</v>
      </c>
      <c r="H16" s="1169"/>
      <c r="I16" s="1169"/>
      <c r="J16" s="1170"/>
      <c r="K16" s="268">
        <v>-27820</v>
      </c>
      <c r="L16" s="268">
        <v>-18315</v>
      </c>
      <c r="M16" s="269">
        <v>-15449</v>
      </c>
      <c r="N16" s="270">
        <v>18.600000000000001</v>
      </c>
    </row>
    <row r="17" spans="1:16" x14ac:dyDescent="0.15">
      <c r="A17" s="248"/>
      <c r="B17" s="244"/>
      <c r="C17" s="244"/>
      <c r="D17" s="244"/>
      <c r="E17" s="244"/>
      <c r="F17" s="244"/>
      <c r="G17" s="1168" t="s">
        <v>166</v>
      </c>
      <c r="H17" s="1169"/>
      <c r="I17" s="1169"/>
      <c r="J17" s="1170"/>
      <c r="K17" s="268">
        <v>391117</v>
      </c>
      <c r="L17" s="268">
        <v>257483</v>
      </c>
      <c r="M17" s="269">
        <v>189490</v>
      </c>
      <c r="N17" s="270">
        <v>35.9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62" t="s">
        <v>482</v>
      </c>
      <c r="H21" s="1163"/>
      <c r="I21" s="1163"/>
      <c r="J21" s="1164"/>
      <c r="K21" s="280">
        <v>22.38</v>
      </c>
      <c r="L21" s="281">
        <v>16.760000000000002</v>
      </c>
      <c r="M21" s="282">
        <v>5.62</v>
      </c>
      <c r="N21" s="249"/>
      <c r="O21" s="283"/>
      <c r="P21" s="279"/>
    </row>
    <row r="22" spans="1:16" s="284" customFormat="1" x14ac:dyDescent="0.15">
      <c r="A22" s="279"/>
      <c r="B22" s="249"/>
      <c r="C22" s="249"/>
      <c r="D22" s="249"/>
      <c r="E22" s="249"/>
      <c r="F22" s="249"/>
      <c r="G22" s="1162" t="s">
        <v>483</v>
      </c>
      <c r="H22" s="1163"/>
      <c r="I22" s="1163"/>
      <c r="J22" s="1164"/>
      <c r="K22" s="285">
        <v>93.1</v>
      </c>
      <c r="L22" s="286">
        <v>94.9</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51" t="s">
        <v>464</v>
      </c>
      <c r="L30" s="254"/>
      <c r="M30" s="255" t="s">
        <v>465</v>
      </c>
      <c r="N30" s="256"/>
    </row>
    <row r="31" spans="1:16" x14ac:dyDescent="0.15">
      <c r="A31" s="248"/>
      <c r="B31" s="244"/>
      <c r="C31" s="244"/>
      <c r="D31" s="244"/>
      <c r="E31" s="244"/>
      <c r="F31" s="244"/>
      <c r="G31" s="257"/>
      <c r="H31" s="258"/>
      <c r="I31" s="258"/>
      <c r="J31" s="259"/>
      <c r="K31" s="1152"/>
      <c r="L31" s="260" t="s">
        <v>466</v>
      </c>
      <c r="M31" s="261" t="s">
        <v>467</v>
      </c>
      <c r="N31" s="262" t="s">
        <v>468</v>
      </c>
    </row>
    <row r="32" spans="1:16" ht="27" customHeight="1" x14ac:dyDescent="0.15">
      <c r="A32" s="248"/>
      <c r="B32" s="244"/>
      <c r="C32" s="244"/>
      <c r="D32" s="244"/>
      <c r="E32" s="244"/>
      <c r="F32" s="244"/>
      <c r="G32" s="1153" t="s">
        <v>487</v>
      </c>
      <c r="H32" s="1154"/>
      <c r="I32" s="1154"/>
      <c r="J32" s="1155"/>
      <c r="K32" s="294">
        <v>274606</v>
      </c>
      <c r="L32" s="294">
        <v>180781</v>
      </c>
      <c r="M32" s="295">
        <v>106256</v>
      </c>
      <c r="N32" s="296">
        <v>70.099999999999994</v>
      </c>
    </row>
    <row r="33" spans="1:16" ht="13.5" customHeight="1" x14ac:dyDescent="0.15">
      <c r="A33" s="248"/>
      <c r="B33" s="244"/>
      <c r="C33" s="244"/>
      <c r="D33" s="244"/>
      <c r="E33" s="244"/>
      <c r="F33" s="244"/>
      <c r="G33" s="1153" t="s">
        <v>488</v>
      </c>
      <c r="H33" s="1154"/>
      <c r="I33" s="1154"/>
      <c r="J33" s="1155"/>
      <c r="K33" s="294" t="s">
        <v>473</v>
      </c>
      <c r="L33" s="294" t="s">
        <v>473</v>
      </c>
      <c r="M33" s="295" t="s">
        <v>473</v>
      </c>
      <c r="N33" s="296" t="s">
        <v>473</v>
      </c>
    </row>
    <row r="34" spans="1:16" ht="27" customHeight="1" x14ac:dyDescent="0.15">
      <c r="A34" s="248"/>
      <c r="B34" s="244"/>
      <c r="C34" s="244"/>
      <c r="D34" s="244"/>
      <c r="E34" s="244"/>
      <c r="F34" s="244"/>
      <c r="G34" s="1153" t="s">
        <v>489</v>
      </c>
      <c r="H34" s="1154"/>
      <c r="I34" s="1154"/>
      <c r="J34" s="1155"/>
      <c r="K34" s="294" t="s">
        <v>473</v>
      </c>
      <c r="L34" s="294" t="s">
        <v>473</v>
      </c>
      <c r="M34" s="295" t="s">
        <v>473</v>
      </c>
      <c r="N34" s="296" t="s">
        <v>473</v>
      </c>
    </row>
    <row r="35" spans="1:16" ht="27" customHeight="1" x14ac:dyDescent="0.15">
      <c r="A35" s="248"/>
      <c r="B35" s="244"/>
      <c r="C35" s="244"/>
      <c r="D35" s="244"/>
      <c r="E35" s="244"/>
      <c r="F35" s="244"/>
      <c r="G35" s="1153" t="s">
        <v>490</v>
      </c>
      <c r="H35" s="1154"/>
      <c r="I35" s="1154"/>
      <c r="J35" s="1155"/>
      <c r="K35" s="294">
        <v>66771</v>
      </c>
      <c r="L35" s="294">
        <v>43957</v>
      </c>
      <c r="M35" s="295">
        <v>30126</v>
      </c>
      <c r="N35" s="296">
        <v>45.9</v>
      </c>
    </row>
    <row r="36" spans="1:16" ht="27" customHeight="1" x14ac:dyDescent="0.15">
      <c r="A36" s="248"/>
      <c r="B36" s="244"/>
      <c r="C36" s="244"/>
      <c r="D36" s="244"/>
      <c r="E36" s="244"/>
      <c r="F36" s="244"/>
      <c r="G36" s="1153" t="s">
        <v>491</v>
      </c>
      <c r="H36" s="1154"/>
      <c r="I36" s="1154"/>
      <c r="J36" s="1155"/>
      <c r="K36" s="294" t="s">
        <v>473</v>
      </c>
      <c r="L36" s="294" t="s">
        <v>473</v>
      </c>
      <c r="M36" s="295">
        <v>4934</v>
      </c>
      <c r="N36" s="296" t="s">
        <v>473</v>
      </c>
    </row>
    <row r="37" spans="1:16" ht="13.5" customHeight="1" x14ac:dyDescent="0.15">
      <c r="A37" s="248"/>
      <c r="B37" s="244"/>
      <c r="C37" s="244"/>
      <c r="D37" s="244"/>
      <c r="E37" s="244"/>
      <c r="F37" s="244"/>
      <c r="G37" s="1153" t="s">
        <v>492</v>
      </c>
      <c r="H37" s="1154"/>
      <c r="I37" s="1154"/>
      <c r="J37" s="1155"/>
      <c r="K37" s="294" t="s">
        <v>473</v>
      </c>
      <c r="L37" s="294" t="s">
        <v>473</v>
      </c>
      <c r="M37" s="295">
        <v>1289</v>
      </c>
      <c r="N37" s="296" t="s">
        <v>473</v>
      </c>
    </row>
    <row r="38" spans="1:16" ht="27" customHeight="1" x14ac:dyDescent="0.15">
      <c r="A38" s="248"/>
      <c r="B38" s="244"/>
      <c r="C38" s="244"/>
      <c r="D38" s="244"/>
      <c r="E38" s="244"/>
      <c r="F38" s="244"/>
      <c r="G38" s="1156" t="s">
        <v>493</v>
      </c>
      <c r="H38" s="1157"/>
      <c r="I38" s="1157"/>
      <c r="J38" s="1158"/>
      <c r="K38" s="297" t="s">
        <v>473</v>
      </c>
      <c r="L38" s="297" t="s">
        <v>473</v>
      </c>
      <c r="M38" s="298">
        <v>42</v>
      </c>
      <c r="N38" s="299" t="s">
        <v>473</v>
      </c>
      <c r="O38" s="293"/>
    </row>
    <row r="39" spans="1:16" x14ac:dyDescent="0.15">
      <c r="A39" s="248"/>
      <c r="B39" s="244"/>
      <c r="C39" s="244"/>
      <c r="D39" s="244"/>
      <c r="E39" s="244"/>
      <c r="F39" s="244"/>
      <c r="G39" s="1156" t="s">
        <v>494</v>
      </c>
      <c r="H39" s="1157"/>
      <c r="I39" s="1157"/>
      <c r="J39" s="1158"/>
      <c r="K39" s="300">
        <v>-37994</v>
      </c>
      <c r="L39" s="300">
        <v>-25013</v>
      </c>
      <c r="M39" s="301">
        <v>-6102</v>
      </c>
      <c r="N39" s="302">
        <v>309.89999999999998</v>
      </c>
      <c r="O39" s="293"/>
    </row>
    <row r="40" spans="1:16" ht="27" customHeight="1" x14ac:dyDescent="0.15">
      <c r="A40" s="248"/>
      <c r="B40" s="244"/>
      <c r="C40" s="244"/>
      <c r="D40" s="244"/>
      <c r="E40" s="244"/>
      <c r="F40" s="244"/>
      <c r="G40" s="1153" t="s">
        <v>495</v>
      </c>
      <c r="H40" s="1154"/>
      <c r="I40" s="1154"/>
      <c r="J40" s="1155"/>
      <c r="K40" s="300">
        <v>-225964</v>
      </c>
      <c r="L40" s="300">
        <v>-148758</v>
      </c>
      <c r="M40" s="301">
        <v>-103856</v>
      </c>
      <c r="N40" s="302">
        <v>43.2</v>
      </c>
      <c r="O40" s="293"/>
    </row>
    <row r="41" spans="1:16" x14ac:dyDescent="0.15">
      <c r="A41" s="248"/>
      <c r="B41" s="244"/>
      <c r="C41" s="244"/>
      <c r="D41" s="244"/>
      <c r="E41" s="244"/>
      <c r="F41" s="244"/>
      <c r="G41" s="1159" t="s">
        <v>277</v>
      </c>
      <c r="H41" s="1160"/>
      <c r="I41" s="1160"/>
      <c r="J41" s="1161"/>
      <c r="K41" s="294">
        <v>77419</v>
      </c>
      <c r="L41" s="300">
        <v>50967</v>
      </c>
      <c r="M41" s="301">
        <v>32689</v>
      </c>
      <c r="N41" s="302">
        <v>55.9</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46" t="s">
        <v>464</v>
      </c>
      <c r="J49" s="1148" t="s">
        <v>499</v>
      </c>
      <c r="K49" s="1149"/>
      <c r="L49" s="1149"/>
      <c r="M49" s="1149"/>
      <c r="N49" s="1150"/>
    </row>
    <row r="50" spans="1:14" x14ac:dyDescent="0.15">
      <c r="A50" s="248"/>
      <c r="B50" s="244"/>
      <c r="C50" s="244"/>
      <c r="D50" s="244"/>
      <c r="E50" s="244"/>
      <c r="F50" s="244"/>
      <c r="G50" s="312"/>
      <c r="H50" s="313"/>
      <c r="I50" s="1147"/>
      <c r="J50" s="314" t="s">
        <v>500</v>
      </c>
      <c r="K50" s="315" t="s">
        <v>501</v>
      </c>
      <c r="L50" s="316" t="s">
        <v>502</v>
      </c>
      <c r="M50" s="317" t="s">
        <v>503</v>
      </c>
      <c r="N50" s="318" t="s">
        <v>504</v>
      </c>
    </row>
    <row r="51" spans="1:14" x14ac:dyDescent="0.15">
      <c r="A51" s="248"/>
      <c r="B51" s="244"/>
      <c r="C51" s="244"/>
      <c r="D51" s="244"/>
      <c r="E51" s="244"/>
      <c r="F51" s="244"/>
      <c r="G51" s="310" t="s">
        <v>505</v>
      </c>
      <c r="H51" s="311"/>
      <c r="I51" s="319">
        <v>311902</v>
      </c>
      <c r="J51" s="320">
        <v>200451</v>
      </c>
      <c r="K51" s="321">
        <v>-46.6</v>
      </c>
      <c r="L51" s="322">
        <v>203567</v>
      </c>
      <c r="M51" s="323">
        <v>-7.8</v>
      </c>
      <c r="N51" s="324">
        <v>-38.799999999999997</v>
      </c>
    </row>
    <row r="52" spans="1:14" x14ac:dyDescent="0.15">
      <c r="A52" s="248"/>
      <c r="B52" s="244"/>
      <c r="C52" s="244"/>
      <c r="D52" s="244"/>
      <c r="E52" s="244"/>
      <c r="F52" s="244"/>
      <c r="G52" s="325"/>
      <c r="H52" s="326" t="s">
        <v>506</v>
      </c>
      <c r="I52" s="327">
        <v>136398</v>
      </c>
      <c r="J52" s="328">
        <v>87659</v>
      </c>
      <c r="K52" s="329">
        <v>55</v>
      </c>
      <c r="L52" s="330">
        <v>121137</v>
      </c>
      <c r="M52" s="331">
        <v>15</v>
      </c>
      <c r="N52" s="332">
        <v>40</v>
      </c>
    </row>
    <row r="53" spans="1:14" x14ac:dyDescent="0.15">
      <c r="A53" s="248"/>
      <c r="B53" s="244"/>
      <c r="C53" s="244"/>
      <c r="D53" s="244"/>
      <c r="E53" s="244"/>
      <c r="F53" s="244"/>
      <c r="G53" s="310" t="s">
        <v>507</v>
      </c>
      <c r="H53" s="311"/>
      <c r="I53" s="319">
        <v>437881</v>
      </c>
      <c r="J53" s="320">
        <v>284893</v>
      </c>
      <c r="K53" s="321">
        <v>42.1</v>
      </c>
      <c r="L53" s="322">
        <v>185018</v>
      </c>
      <c r="M53" s="323">
        <v>-9.1</v>
      </c>
      <c r="N53" s="324">
        <v>51.2</v>
      </c>
    </row>
    <row r="54" spans="1:14" x14ac:dyDescent="0.15">
      <c r="A54" s="248"/>
      <c r="B54" s="244"/>
      <c r="C54" s="244"/>
      <c r="D54" s="244"/>
      <c r="E54" s="244"/>
      <c r="F54" s="244"/>
      <c r="G54" s="325"/>
      <c r="H54" s="326" t="s">
        <v>506</v>
      </c>
      <c r="I54" s="327">
        <v>97032</v>
      </c>
      <c r="J54" s="328">
        <v>63131</v>
      </c>
      <c r="K54" s="329">
        <v>-28</v>
      </c>
      <c r="L54" s="330">
        <v>95064</v>
      </c>
      <c r="M54" s="331">
        <v>-21.5</v>
      </c>
      <c r="N54" s="332">
        <v>-6.5</v>
      </c>
    </row>
    <row r="55" spans="1:14" x14ac:dyDescent="0.15">
      <c r="A55" s="248"/>
      <c r="B55" s="244"/>
      <c r="C55" s="244"/>
      <c r="D55" s="244"/>
      <c r="E55" s="244"/>
      <c r="F55" s="244"/>
      <c r="G55" s="310" t="s">
        <v>508</v>
      </c>
      <c r="H55" s="311"/>
      <c r="I55" s="319">
        <v>753076</v>
      </c>
      <c r="J55" s="320">
        <v>490603</v>
      </c>
      <c r="K55" s="321">
        <v>72.2</v>
      </c>
      <c r="L55" s="322">
        <v>238802</v>
      </c>
      <c r="M55" s="323">
        <v>29.1</v>
      </c>
      <c r="N55" s="324">
        <v>43.1</v>
      </c>
    </row>
    <row r="56" spans="1:14" x14ac:dyDescent="0.15">
      <c r="A56" s="248"/>
      <c r="B56" s="244"/>
      <c r="C56" s="244"/>
      <c r="D56" s="244"/>
      <c r="E56" s="244"/>
      <c r="F56" s="244"/>
      <c r="G56" s="325"/>
      <c r="H56" s="326" t="s">
        <v>506</v>
      </c>
      <c r="I56" s="327">
        <v>320017</v>
      </c>
      <c r="J56" s="328">
        <v>208480</v>
      </c>
      <c r="K56" s="329">
        <v>230.2</v>
      </c>
      <c r="L56" s="330">
        <v>128562</v>
      </c>
      <c r="M56" s="331">
        <v>35.200000000000003</v>
      </c>
      <c r="N56" s="332">
        <v>195</v>
      </c>
    </row>
    <row r="57" spans="1:14" x14ac:dyDescent="0.15">
      <c r="A57" s="248"/>
      <c r="B57" s="244"/>
      <c r="C57" s="244"/>
      <c r="D57" s="244"/>
      <c r="E57" s="244"/>
      <c r="F57" s="244"/>
      <c r="G57" s="310" t="s">
        <v>509</v>
      </c>
      <c r="H57" s="311"/>
      <c r="I57" s="319">
        <v>382205</v>
      </c>
      <c r="J57" s="320">
        <v>249807</v>
      </c>
      <c r="K57" s="321">
        <v>-49.1</v>
      </c>
      <c r="L57" s="322">
        <v>288550</v>
      </c>
      <c r="M57" s="323">
        <v>20.8</v>
      </c>
      <c r="N57" s="324">
        <v>-69.900000000000006</v>
      </c>
    </row>
    <row r="58" spans="1:14" x14ac:dyDescent="0.15">
      <c r="A58" s="248"/>
      <c r="B58" s="244"/>
      <c r="C58" s="244"/>
      <c r="D58" s="244"/>
      <c r="E58" s="244"/>
      <c r="F58" s="244"/>
      <c r="G58" s="325"/>
      <c r="H58" s="326" t="s">
        <v>506</v>
      </c>
      <c r="I58" s="327">
        <v>46975</v>
      </c>
      <c r="J58" s="328">
        <v>30703</v>
      </c>
      <c r="K58" s="329">
        <v>-85.3</v>
      </c>
      <c r="L58" s="330">
        <v>141525</v>
      </c>
      <c r="M58" s="331">
        <v>10.1</v>
      </c>
      <c r="N58" s="332">
        <v>-95.4</v>
      </c>
    </row>
    <row r="59" spans="1:14" x14ac:dyDescent="0.15">
      <c r="A59" s="248"/>
      <c r="B59" s="244"/>
      <c r="C59" s="244"/>
      <c r="D59" s="244"/>
      <c r="E59" s="244"/>
      <c r="F59" s="244"/>
      <c r="G59" s="310" t="s">
        <v>510</v>
      </c>
      <c r="H59" s="311"/>
      <c r="I59" s="319">
        <v>337123</v>
      </c>
      <c r="J59" s="320">
        <v>221937</v>
      </c>
      <c r="K59" s="321">
        <v>-11.2</v>
      </c>
      <c r="L59" s="322">
        <v>245039</v>
      </c>
      <c r="M59" s="323">
        <v>-15.1</v>
      </c>
      <c r="N59" s="324">
        <v>3.9</v>
      </c>
    </row>
    <row r="60" spans="1:14" x14ac:dyDescent="0.15">
      <c r="A60" s="248"/>
      <c r="B60" s="244"/>
      <c r="C60" s="244"/>
      <c r="D60" s="244"/>
      <c r="E60" s="244"/>
      <c r="F60" s="244"/>
      <c r="G60" s="325"/>
      <c r="H60" s="326" t="s">
        <v>506</v>
      </c>
      <c r="I60" s="333">
        <v>67681</v>
      </c>
      <c r="J60" s="328">
        <v>44556</v>
      </c>
      <c r="K60" s="329">
        <v>45.1</v>
      </c>
      <c r="L60" s="330">
        <v>108922</v>
      </c>
      <c r="M60" s="331">
        <v>-23</v>
      </c>
      <c r="N60" s="332">
        <v>68.099999999999994</v>
      </c>
    </row>
    <row r="61" spans="1:14" x14ac:dyDescent="0.15">
      <c r="A61" s="248"/>
      <c r="B61" s="244"/>
      <c r="C61" s="244"/>
      <c r="D61" s="244"/>
      <c r="E61" s="244"/>
      <c r="F61" s="244"/>
      <c r="G61" s="310" t="s">
        <v>511</v>
      </c>
      <c r="H61" s="334"/>
      <c r="I61" s="335">
        <v>444437</v>
      </c>
      <c r="J61" s="336">
        <v>289538</v>
      </c>
      <c r="K61" s="337">
        <v>1.5</v>
      </c>
      <c r="L61" s="338">
        <v>232195</v>
      </c>
      <c r="M61" s="339">
        <v>3.6</v>
      </c>
      <c r="N61" s="324">
        <v>-2.1</v>
      </c>
    </row>
    <row r="62" spans="1:14" x14ac:dyDescent="0.15">
      <c r="A62" s="248"/>
      <c r="B62" s="244"/>
      <c r="C62" s="244"/>
      <c r="D62" s="244"/>
      <c r="E62" s="244"/>
      <c r="F62" s="244"/>
      <c r="G62" s="325"/>
      <c r="H62" s="326" t="s">
        <v>506</v>
      </c>
      <c r="I62" s="327">
        <v>133621</v>
      </c>
      <c r="J62" s="328">
        <v>86906</v>
      </c>
      <c r="K62" s="329">
        <v>43.4</v>
      </c>
      <c r="L62" s="330">
        <v>119042</v>
      </c>
      <c r="M62" s="331">
        <v>3.2</v>
      </c>
      <c r="N62" s="332">
        <v>40.200000000000003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Normal="100" zoomScaleSheetLayoutView="55" workbookViewId="0">
      <selection activeCell="B1" sqref="B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71" t="s">
        <v>3</v>
      </c>
      <c r="D47" s="1171"/>
      <c r="E47" s="1172"/>
      <c r="F47" s="11">
        <v>21.3</v>
      </c>
      <c r="G47" s="12">
        <v>20.329999999999998</v>
      </c>
      <c r="H47" s="12">
        <v>26.55</v>
      </c>
      <c r="I47" s="12">
        <v>38.119999999999997</v>
      </c>
      <c r="J47" s="13">
        <v>41.34</v>
      </c>
    </row>
    <row r="48" spans="2:10" ht="57.75" customHeight="1" x14ac:dyDescent="0.15">
      <c r="B48" s="14"/>
      <c r="C48" s="1173" t="s">
        <v>4</v>
      </c>
      <c r="D48" s="1173"/>
      <c r="E48" s="1174"/>
      <c r="F48" s="15">
        <v>14.04</v>
      </c>
      <c r="G48" s="16">
        <v>10.44</v>
      </c>
      <c r="H48" s="16">
        <v>15.93</v>
      </c>
      <c r="I48" s="16">
        <v>12.87</v>
      </c>
      <c r="J48" s="17">
        <v>14.16</v>
      </c>
    </row>
    <row r="49" spans="2:10" ht="57.75" customHeight="1" thickBot="1" x14ac:dyDescent="0.2">
      <c r="B49" s="18"/>
      <c r="C49" s="1175" t="s">
        <v>5</v>
      </c>
      <c r="D49" s="1175"/>
      <c r="E49" s="1176"/>
      <c r="F49" s="19">
        <v>10.14</v>
      </c>
      <c r="G49" s="20" t="s">
        <v>518</v>
      </c>
      <c r="H49" s="20">
        <v>12.2</v>
      </c>
      <c r="I49" s="20">
        <v>8.92</v>
      </c>
      <c r="J49" s="21">
        <v>10.65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2017-05-16T00:15:46Z</cp:lastPrinted>
  <dcterms:created xsi:type="dcterms:W3CDTF">2017-02-15T21:35:48Z</dcterms:created>
  <dcterms:modified xsi:type="dcterms:W3CDTF">2017-05-16T08:43:45Z</dcterms:modified>
  <cp:category/>
</cp:coreProperties>
</file>