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20.101.10\統合共有\0130_市町村課\04財政班\200 決算統計・公共施設状況調査関係\203 財政状況資料集\H27決算分\★５月公表分\12_完成\"/>
    </mc:Choice>
  </mc:AlternateContent>
  <bookViews>
    <workbookView xWindow="0" yWindow="0" windowWidth="20490" windowHeight="88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36" i="9" l="1"/>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AM35" i="9"/>
  <c r="C35" i="9"/>
  <c r="AM34" i="9"/>
  <c r="U34" i="9"/>
  <c r="U35" i="9" s="1"/>
  <c r="U36" i="9" s="1"/>
  <c r="U37" i="9" s="1"/>
  <c r="C34" i="9"/>
  <c r="BE34" i="9" l="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<sst xmlns="http://schemas.openxmlformats.org/spreadsheetml/2006/main" count="1319" uniqueCount="582">
  <si>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</si>
  <si>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</si>
  <si>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</si>
  <si>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</si>
  <si>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</si>
  <si>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</si>
  <si>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</si>
  <si>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</si>
  <si>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</si>
  <si>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</si>
  <si>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</si>
  <si>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</si>
  <si>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</si>
  <si>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</si>
  <si>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</si>
  <si>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</si>
  <si>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</si>
  <si>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</si>
  <si>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</si>
  <si>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</si>
  <si>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</si>
  <si>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</si>
  <si>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</si>
  <si>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</si>
  <si>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</si>
  <si>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</si>
  <si>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</si>
  <si>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</si>
  <si>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</si>
  <si>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</si>
  <si>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</si>
  <si>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</si>
  <si>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</si>
  <si>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</si>
  <si>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</si>
  <si>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</si>
  <si>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</si>
  <si>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</si>
  <si>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</si>
  <si>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</si>
  <si>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</si>
  <si>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</si>
  <si>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</si>
  <si>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</si>
  <si>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</si>
  <si>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</si>
  <si>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</si>
  <si>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</si>
  <si>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</si>
  <si>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</si>
  <si>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</si>
  <si>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</si>
  <si>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</si>
  <si>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</si>
  <si>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</si>
  <si>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</si>
  <si>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</si>
  <si>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</si>
  <si>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</si>
  <si>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</si>
  <si>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</si>
  <si>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</si>
  <si>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</si>
  <si>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</si>
  <si>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</si>
  <si>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</si>
  <si>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</si>
  <si>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</si>
  <si>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</si>
  <si>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</si>
  <si>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</si>
  <si>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</si>
  <si>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</si>
  <si>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</si>
  <si>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</si>
  <si>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</si>
  <si>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</si>
  <si>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</si>
  <si>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</si>
  <si>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</si>
  <si>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</si>
  <si>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</si>
  <si>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久米南町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</si>
  <si>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</si>
  <si>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</si>
  <si>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</si>
  <si>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</si>
  <si>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</si>
  <si>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</si>
  <si>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</si>
  <si>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</si>
  <si>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</si>
  <si>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</si>
  <si>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</si>
  <si>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</si>
  <si>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</si>
  <si>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</si>
  <si>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</si>
  <si>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</si>
  <si>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</si>
  <si>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</si>
  <si>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</si>
  <si>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</si>
  <si>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</si>
  <si>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</si>
  <si>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</si>
  <si>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</si>
  <si>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</si>
  <si>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</si>
  <si>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</si>
  <si>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</si>
  <si>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</si>
  <si>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</si>
  <si>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</si>
  <si>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</si>
  <si>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</si>
  <si>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</si>
  <si>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</si>
  <si>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</si>
  <si>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</si>
  <si>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</si>
  <si>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</si>
  <si>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</si>
  <si>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</si>
  <si>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</si>
  <si>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</si>
  <si>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</si>
  <si>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</si>
  <si>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</si>
  <si>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</si>
  <si>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</si>
  <si>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</si>
  <si>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</si>
  <si>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</si>
  <si>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</si>
  <si>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</si>
  <si>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</si>
  <si>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</si>
  <si>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</si>
  <si>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</si>
  <si>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</si>
  <si>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</si>
  <si>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</si>
  <si>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</si>
  <si>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</si>
  <si>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</si>
  <si>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</si>
  <si>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</si>
  <si>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</si>
  <si>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</si>
  <si>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</si>
  <si>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</si>
  <si>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</si>
  <si>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</si>
  <si>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</si>
  <si>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</si>
  <si>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</si>
  <si>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</si>
  <si>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</si>
  <si>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</si>
  <si>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</si>
  <si>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</si>
  <si>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</si>
  <si>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</si>
  <si>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</si>
  <si>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</si>
  <si>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</si>
  <si>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</si>
  <si>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</si>
  <si>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</si>
  <si>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</si>
  <si>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</si>
  <si>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</si>
  <si>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</si>
  <si>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</si>
  <si>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</si>
  <si>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</si>
  <si>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</si>
  <si>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</si>
  <si>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</si>
  <si>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</si>
  <si>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</si>
  <si>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</si>
  <si>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</si>
  <si>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</si>
  <si>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</si>
  <si>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</si>
  <si>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</si>
  <si>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</si>
  <si>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</si>
  <si>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</si>
  <si>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</si>
  <si>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</si>
  <si>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</si>
  <si>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岡山県久米南町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</si>
  <si>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</si>
  <si>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</si>
  <si>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</si>
  <si>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</si>
  <si>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</si>
  <si>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</si>
  <si>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</si>
  <si>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</si>
  <si>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</si>
  <si>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</si>
  <si>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</si>
  <si>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</si>
  <si>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</si>
  <si>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</si>
  <si>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</si>
  <si>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</si>
  <si>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</si>
  <si>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</si>
  <si>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</si>
  <si>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</si>
  <si>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</si>
  <si>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</si>
  <si>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</si>
  <si>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</si>
  <si>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</si>
  <si>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</si>
  <si>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</si>
  <si>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</si>
  <si>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</si>
  <si>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</si>
  <si>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</si>
  <si>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</si>
  <si>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</si>
  <si>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</si>
  <si>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</si>
  <si>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</si>
  <si>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</si>
  <si>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</si>
  <si>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</si>
  <si>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</si>
  <si>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</si>
  <si>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</si>
  <si>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</si>
  <si>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</si>
  <si>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</si>
  <si>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</si>
  <si>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</si>
  <si>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</si>
  <si>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</si>
  <si>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</si>
  <si>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</si>
  <si>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</si>
  <si>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</si>
  <si>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</si>
  <si>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</si>
  <si>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</si>
  <si>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</si>
  <si>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</si>
  <si>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</si>
  <si>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</si>
  <si>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</si>
  <si>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</si>
  <si>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</si>
  <si>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</si>
  <si>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</si>
  <si>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</si>
  <si>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</si>
  <si>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</si>
  <si>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</si>
  <si>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</si>
  <si>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</si>
  <si>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</si>
  <si>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</si>
  <si>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</si>
  <si>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</si>
  <si>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</si>
  <si>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</si>
  <si>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</si>
  <si>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</si>
  <si>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</si>
  <si>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</si>
  <si>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</si>
  <si>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</si>
  <si>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</si>
  <si>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</si>
  <si>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</si>
  <si>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</si>
  <si>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</si>
  <si>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</si>
  <si>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</si>
  <si>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</si>
  <si>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</si>
  <si>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</si>
  <si>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</si>
  <si>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</si>
  <si>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</si>
  <si>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</si>
  <si>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</si>
  <si>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</si>
  <si>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</si>
  <si>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</si>
  <si>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</si>
  <si>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</si>
  <si>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</si>
  <si>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</si>
  <si>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</si>
  <si>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</si>
  <si>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</si>
  <si>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</si>
  <si>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</si>
  <si>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</si>
  <si>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</si>
  <si>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</si>
  <si>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</si>
  <si>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</si>
  <si>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</si>
  <si>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</si>
  <si>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</si>
  <si>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</si>
  <si>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</si>
  <si>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</si>
  <si>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</si>
  <si>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</si>
  <si>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</si>
  <si>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</si>
  <si>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</si>
  <si>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</si>
  <si>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</si>
  <si>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</si>
  <si>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</si>
  <si>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</si>
  <si>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</si>
  <si>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</si>
  <si>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</si>
  <si>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</si>
  <si>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</si>
  <si>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</si>
  <si>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</si>
  <si>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</si>
  <si>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</si>
  <si>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</si>
  <si>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</si>
  <si>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</si>
  <si>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</si>
  <si>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</si>
  <si>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</si>
  <si>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</si>
  <si>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岡山県久米南町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</si>
  <si>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</si>
  <si>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</si>
  <si>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</si>
  <si>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</si>
  <si>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</si>
  <si>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</si>
  <si>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</si>
  <si>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</si>
  <si>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</si>
  <si>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</si>
  <si>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</si>
  <si>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</si>
  <si>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</si>
  <si>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</si>
  <si>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</si>
  <si>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</si>
  <si>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</si>
  <si>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</si>
  <si>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</si>
  <si>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</si>
  <si>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</si>
  <si>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</si>
  <si>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</si>
  <si>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</si>
  <si>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</si>
  <si>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</si>
  <si>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</si>
  <si>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</si>
  <si>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</si>
  <si>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</si>
  <si>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</si>
  <si>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</si>
  <si>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</si>
  <si>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</si>
  <si>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</si>
  <si>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</si>
  <si>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</si>
  <si>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</si>
  <si>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</si>
  <si>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簡易水道事業特別会計</t>
    <phoneticPr fontId="5"/>
  </si>
  <si>
    <t>法非適用企業</t>
    <phoneticPr fontId="5"/>
  </si>
  <si>
    <t>公共下水道事業特別会計</t>
    <phoneticPr fontId="5"/>
  </si>
  <si>
    <t>用地取得造成事業特別会計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</si>
  <si>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</si>
  <si>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</si>
  <si>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</si>
  <si>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</si>
  <si>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</si>
  <si>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</si>
  <si>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</si>
  <si>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</si>
  <si>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</si>
  <si>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</si>
  <si>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</si>
  <si>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</si>
  <si>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</si>
  <si>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</si>
  <si>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</si>
  <si>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</si>
  <si>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</si>
  <si>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</si>
  <si>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</si>
  <si>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</si>
  <si>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</si>
  <si>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</si>
  <si>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</si>
  <si>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</si>
  <si>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</si>
  <si>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</si>
  <si>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</si>
  <si>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</si>
  <si>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</si>
  <si>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</si>
  <si>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</si>
  <si>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</si>
  <si>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</si>
  <si>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</si>
  <si>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</si>
  <si>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</si>
  <si>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</si>
  <si>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</si>
  <si>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</si>
  <si>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</si>
  <si>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</si>
  <si>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</si>
  <si>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</si>
  <si>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</si>
  <si>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</si>
  <si>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</si>
  <si>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</si>
  <si>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</si>
  <si>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</si>
  <si>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</si>
  <si>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</si>
  <si>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</si>
  <si>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</si>
  <si>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</si>
  <si>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</si>
  <si>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</si>
  <si>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</si>
  <si>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</si>
  <si>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</si>
  <si>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</si>
  <si>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</si>
  <si>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</si>
  <si>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</si>
  <si>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</si>
  <si>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</si>
  <si>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</si>
  <si>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</si>
  <si>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</si>
  <si>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</si>
  <si>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</si>
  <si>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</si>
  <si>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</si>
  <si>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</si>
  <si>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</si>
  <si>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</si>
  <si>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</si>
  <si>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</si>
  <si>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</si>
  <si>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</si>
  <si>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</si>
  <si>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</si>
  <si>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</si>
  <si>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</si>
  <si>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</si>
  <si>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</si>
  <si>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</si>
  <si>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</si>
  <si>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</si>
  <si>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</si>
  <si>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</si>
  <si>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</si>
  <si>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</si>
  <si>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</si>
  <si>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</si>
  <si>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</si>
  <si>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</si>
  <si>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</si>
  <si>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</si>
  <si>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</si>
  <si>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</si>
  <si>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</si>
  <si>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</si>
  <si>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</si>
  <si>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</si>
  <si>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</si>
  <si>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</si>
  <si>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</si>
  <si>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</si>
  <si>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</si>
  <si>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</si>
  <si>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</si>
  <si>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</si>
  <si>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</si>
  <si>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</si>
  <si>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</si>
  <si>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</si>
  <si>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</si>
  <si>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</si>
  <si>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</si>
  <si>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</si>
  <si>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</si>
  <si>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</si>
  <si>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</si>
  <si>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</si>
  <si>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</si>
  <si>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</si>
  <si>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</si>
  <si>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</si>
  <si>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</si>
  <si>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</si>
  <si>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</si>
  <si>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</si>
  <si>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</si>
  <si>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</si>
  <si>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</si>
  <si>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</si>
  <si>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</si>
  <si>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</si>
  <si>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</si>
  <si>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</si>
  <si>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</si>
  <si>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</si>
  <si>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</si>
  <si>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</si>
  <si>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</si>
  <si>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</si>
  <si>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</si>
  <si>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</si>
  <si>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住宅新築資金等貸付特別会計</t>
  </si>
  <si>
    <t>▲ 0.96</t>
  </si>
  <si>
    <t>▲ 1.10</t>
  </si>
  <si>
    <t>▲ 1.16</t>
  </si>
  <si>
    <t>▲ 1.19</t>
  </si>
  <si>
    <t>▲ 1.17</t>
  </si>
  <si>
    <t>一般会計</t>
  </si>
  <si>
    <t>国民健康保険特別会計</t>
  </si>
  <si>
    <t>簡易水道事業特別会計</t>
  </si>
  <si>
    <t>公共下水道事業特別会計</t>
  </si>
  <si>
    <t>介護保険特別会計</t>
  </si>
  <si>
    <t>介護サービス事業特別会計</t>
  </si>
  <si>
    <t>後期高齢者医療特別会計</t>
  </si>
  <si>
    <t>その他会計（赤字）</t>
  </si>
  <si>
    <t>その他会計（黒字）</t>
  </si>
  <si>
    <t>久米郡土地開発公社</t>
    <rPh sb="0" eb="3">
      <t>クメグン</t>
    </rPh>
    <rPh sb="3" eb="5">
      <t>トチ</t>
    </rPh>
    <rPh sb="5" eb="7">
      <t>カイハツ</t>
    </rPh>
    <rPh sb="7" eb="9">
      <t>コウシャ</t>
    </rPh>
    <phoneticPr fontId="5"/>
  </si>
  <si>
    <t>岡山県広域水道企業団</t>
  </si>
  <si>
    <t>岡山県後期高齢者医療広域連合一般会計</t>
  </si>
  <si>
    <t>岡山県後期高齢者医療広域連合特別会計</t>
  </si>
  <si>
    <t>岡山県市町村総合事務組合一般会計</t>
  </si>
  <si>
    <t>岡山県市町村総合事務組合貸付金特別会計</t>
  </si>
  <si>
    <t>岡山県市町村総合事務組合脱退還付金特別会計</t>
  </si>
  <si>
    <t>岡山県市町村総合事務組合交通災害共済特別会計</t>
  </si>
  <si>
    <t>岡山県市町村税整理組合</t>
  </si>
  <si>
    <t>津山広域事務組合一般会計</t>
  </si>
  <si>
    <t>津山広域事務組合ふるさと振興事業特別会計</t>
  </si>
  <si>
    <t>久米老人ホーム組合一般会計</t>
  </si>
  <si>
    <t>久米老人ホーム組合指定訪問介護事業特別会計</t>
  </si>
  <si>
    <t>岡山市久米南町衛生施設組合</t>
  </si>
  <si>
    <t>旭川中部衛生施設組合</t>
  </si>
  <si>
    <t>津山圏域消防組合</t>
  </si>
  <si>
    <t>津山地区農業共済事務組合</t>
  </si>
  <si>
    <t>岡山市久米南町国民健康保険病院組合</t>
  </si>
  <si>
    <t>-</t>
    <phoneticPr fontId="2"/>
  </si>
  <si>
    <t>-</t>
    <phoneticPr fontId="2"/>
  </si>
  <si>
    <t>法適用</t>
    <rPh sb="0" eb="1">
      <t>ホウ</t>
    </rPh>
    <rPh sb="1" eb="3">
      <t>テキヨウ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</si>
  <si>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</si>
  <si>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</si>
  <si>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</si>
  <si>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</si>
  <si>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</si>
  <si>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</si>
  <si>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</si>
  <si>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</si>
  <si>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</si>
  <si>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</si>
  <si>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</si>
  <si>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当町では実質公債費比率、将来負担比率ともに類似団体より高い状況にある。
実質公債費比率については、近年の起債抑制により減少傾向にあったが、平成23年度以降行ったデジタル防災無線等に係る元金償還が始まったため、平成27年度以降上昇に転じている。
将来負担比率については、起債抑制を継続している上、償還額も増加しているため、起債残高も減少しており減少傾向にある。</t>
    <rPh sb="0" eb="2">
      <t>トウチョウ</t>
    </rPh>
    <rPh sb="4" eb="6">
      <t>ジッシツ</t>
    </rPh>
    <rPh sb="6" eb="9">
      <t>コウサイヒ</t>
    </rPh>
    <rPh sb="9" eb="11">
      <t>ヒリツ</t>
    </rPh>
    <rPh sb="12" eb="14">
      <t>ショウライ</t>
    </rPh>
    <rPh sb="14" eb="16">
      <t>フタン</t>
    </rPh>
    <rPh sb="16" eb="18">
      <t>ヒリツ</t>
    </rPh>
    <rPh sb="21" eb="23">
      <t>ルイジ</t>
    </rPh>
    <rPh sb="23" eb="25">
      <t>ダンタイ</t>
    </rPh>
    <rPh sb="27" eb="28">
      <t>タカ</t>
    </rPh>
    <rPh sb="29" eb="31">
      <t>ジョウキョウ</t>
    </rPh>
    <rPh sb="36" eb="38">
      <t>ジッシツ</t>
    </rPh>
    <rPh sb="38" eb="41">
      <t>コウサイヒ</t>
    </rPh>
    <rPh sb="41" eb="43">
      <t>ヒリツ</t>
    </rPh>
    <rPh sb="49" eb="51">
      <t>キンネン</t>
    </rPh>
    <rPh sb="52" eb="54">
      <t>キサイ</t>
    </rPh>
    <rPh sb="54" eb="56">
      <t>ヨクセイ</t>
    </rPh>
    <rPh sb="59" eb="61">
      <t>ゲンショウ</t>
    </rPh>
    <rPh sb="61" eb="63">
      <t>ケイコウ</t>
    </rPh>
    <rPh sb="69" eb="71">
      <t>ヘイセイ</t>
    </rPh>
    <rPh sb="73" eb="75">
      <t>ネンド</t>
    </rPh>
    <rPh sb="75" eb="77">
      <t>イコウ</t>
    </rPh>
    <rPh sb="77" eb="78">
      <t>オコナ</t>
    </rPh>
    <rPh sb="84" eb="86">
      <t>ボウサイ</t>
    </rPh>
    <rPh sb="86" eb="88">
      <t>ムセン</t>
    </rPh>
    <rPh sb="88" eb="89">
      <t>トウ</t>
    </rPh>
    <rPh sb="90" eb="91">
      <t>カカ</t>
    </rPh>
    <rPh sb="92" eb="94">
      <t>ガンキン</t>
    </rPh>
    <rPh sb="94" eb="96">
      <t>ショウカン</t>
    </rPh>
    <rPh sb="97" eb="98">
      <t>ハジ</t>
    </rPh>
    <rPh sb="104" eb="106">
      <t>ヘイセイ</t>
    </rPh>
    <rPh sb="108" eb="110">
      <t>ネンド</t>
    </rPh>
    <rPh sb="110" eb="112">
      <t>イコウ</t>
    </rPh>
    <rPh sb="112" eb="114">
      <t>ジョウショウ</t>
    </rPh>
    <rPh sb="115" eb="116">
      <t>テン</t>
    </rPh>
    <rPh sb="122" eb="124">
      <t>ショウライ</t>
    </rPh>
    <rPh sb="124" eb="126">
      <t>フタン</t>
    </rPh>
    <rPh sb="126" eb="128">
      <t>ヒリツ</t>
    </rPh>
    <rPh sb="134" eb="136">
      <t>キサイ</t>
    </rPh>
    <rPh sb="136" eb="138">
      <t>ヨクセイ</t>
    </rPh>
    <rPh sb="139" eb="141">
      <t>ケイゾク</t>
    </rPh>
    <rPh sb="145" eb="146">
      <t>ウエ</t>
    </rPh>
    <rPh sb="147" eb="149">
      <t>ショウカン</t>
    </rPh>
    <rPh sb="149" eb="150">
      <t>ガク</t>
    </rPh>
    <rPh sb="151" eb="153">
      <t>ゾウカ</t>
    </rPh>
    <rPh sb="160" eb="162">
      <t>キサイ</t>
    </rPh>
    <rPh sb="162" eb="164">
      <t>ザンダカ</t>
    </rPh>
    <rPh sb="165" eb="167">
      <t>ゲンショウ</t>
    </rPh>
    <rPh sb="171" eb="173">
      <t>ゲンショウ</t>
    </rPh>
    <rPh sb="173" eb="175">
      <t>ケイコウ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</si>
</sst>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280458</c:v>
                </c:pt>
              </c:numCache>
            </c:numRef>
          </c:val>
          <c:smooth val="0"/>
          <c:extLst>
            <c:ext xmlns:c16="http://schemas.microsoft.com/office/drawing/2014/chart" uri="{C3380CC4-5D6E-409C-BE32-E72D297353CC}">
              <c16:uniqueId val="{00000000-FB12-4B82-952A-5B7D9CF2FC5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37059</c:v>
                </c:pt>
                <c:pt idx="1">
                  <c:v>143997</c:v>
                </c:pt>
                <c:pt idx="2">
                  <c:v>162473</c:v>
                </c:pt>
                <c:pt idx="3">
                  <c:v>200984</c:v>
                </c:pt>
                <c:pt idx="4">
                  <c:v>37311</c:v>
                </c:pt>
              </c:numCache>
            </c:numRef>
          </c:val>
          <c:smooth val="0"/>
          <c:extLst>
            <c:ext xmlns:c16="http://schemas.microsoft.com/office/drawing/2014/chart" uri="{C3380CC4-5D6E-409C-BE32-E72D297353CC}">
              <c16:uniqueId val="{00000001-FB12-4B82-952A-5B7D9CF2FC5E}"/>
            </c:ext>
          </c:extLst>
        </c:ser>
        <c:dLbls>
          <c:showLegendKey val="0"/>
          <c:showVal val="0"/>
          <c:showCatName val="0"/>
          <c:showSerName val="0"/>
          <c:showPercent val="0"/>
          <c:showBubbleSize val="0"/>
        </c:dLbls>
        <c:marker val="1"/>
        <c:smooth val="0"/>
        <c:axId val="51307648"/>
        <c:axId val="51309568"/>
      </c:lineChart>
      <c:catAx>
        <c:axId val="51307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309568"/>
        <c:crosses val="autoZero"/>
        <c:auto val="1"/>
        <c:lblAlgn val="ctr"/>
        <c:lblOffset val="100"/>
        <c:tickLblSkip val="1"/>
        <c:tickMarkSkip val="1"/>
        <c:noMultiLvlLbl val="0"/>
      </c:catAx>
      <c:valAx>
        <c:axId val="5130956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307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1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4.62</c:v>
                </c:pt>
                <c:pt idx="1">
                  <c:v>5.67</c:v>
                </c:pt>
                <c:pt idx="2">
                  <c:v>6.08</c:v>
                </c:pt>
                <c:pt idx="3">
                  <c:v>4.82</c:v>
                </c:pt>
                <c:pt idx="4">
                  <c:v>3.18</c:v>
                </c:pt>
              </c:numCache>
            </c:numRef>
          </c:val>
          <c:extLst>
            <c:ext xmlns:c16="http://schemas.microsoft.com/office/drawing/2014/chart" uri="{C3380CC4-5D6E-409C-BE32-E72D297353CC}">
              <c16:uniqueId val="{00000000-D899-4904-B5A6-82B301E1334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26.51</c:v>
                </c:pt>
                <c:pt idx="1">
                  <c:v>27.07</c:v>
                </c:pt>
                <c:pt idx="2">
                  <c:v>29.94</c:v>
                </c:pt>
                <c:pt idx="3">
                  <c:v>33.33</c:v>
                </c:pt>
                <c:pt idx="4">
                  <c:v>35.26</c:v>
                </c:pt>
              </c:numCache>
            </c:numRef>
          </c:val>
          <c:extLst>
            <c:ext xmlns:c16="http://schemas.microsoft.com/office/drawing/2014/chart" uri="{C3380CC4-5D6E-409C-BE32-E72D297353CC}">
              <c16:uniqueId val="{00000001-D899-4904-B5A6-82B301E1334B}"/>
            </c:ext>
          </c:extLst>
        </c:ser>
        <c:dLbls>
          <c:showLegendKey val="0"/>
          <c:showVal val="0"/>
          <c:showCatName val="0"/>
          <c:showSerName val="0"/>
          <c:showPercent val="0"/>
          <c:showBubbleSize val="0"/>
        </c:dLbls>
        <c:gapWidth val="250"/>
        <c:overlap val="100"/>
        <c:axId val="61088896"/>
        <c:axId val="61090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3.07</c:v>
                </c:pt>
                <c:pt idx="1">
                  <c:v>0.97</c:v>
                </c:pt>
                <c:pt idx="2">
                  <c:v>3.31</c:v>
                </c:pt>
                <c:pt idx="3">
                  <c:v>2.15</c:v>
                </c:pt>
                <c:pt idx="4">
                  <c:v>2.06</c:v>
                </c:pt>
              </c:numCache>
            </c:numRef>
          </c:val>
          <c:smooth val="0"/>
          <c:extLst>
            <c:ext xmlns:c16="http://schemas.microsoft.com/office/drawing/2014/chart" uri="{C3380CC4-5D6E-409C-BE32-E72D297353CC}">
              <c16:uniqueId val="{00000002-D899-4904-B5A6-82B301E1334B}"/>
            </c:ext>
          </c:extLst>
        </c:ser>
        <c:dLbls>
          <c:showLegendKey val="0"/>
          <c:showVal val="0"/>
          <c:showCatName val="0"/>
          <c:showSerName val="0"/>
          <c:showPercent val="0"/>
          <c:showBubbleSize val="0"/>
        </c:dLbls>
        <c:marker val="1"/>
        <c:smooth val="0"/>
        <c:axId val="61088896"/>
        <c:axId val="61090816"/>
      </c:lineChart>
      <c:catAx>
        <c:axId val="61088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1090816"/>
        <c:crosses val="autoZero"/>
        <c:auto val="1"/>
        <c:lblAlgn val="ctr"/>
        <c:lblOffset val="100"/>
        <c:tickLblSkip val="1"/>
        <c:tickMarkSkip val="1"/>
        <c:noMultiLvlLbl val="0"/>
      </c:catAx>
      <c:valAx>
        <c:axId val="61090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088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ED5-4E4A-83CA-3EC91E2C5E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ED5-4E4A-83CA-3EC91E2C5E46}"/>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0.03</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2-6ED5-4E4A-83CA-3EC91E2C5E46}"/>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0.12</c:v>
                </c:pt>
                <c:pt idx="2">
                  <c:v>#N/A</c:v>
                </c:pt>
                <c:pt idx="3">
                  <c:v>0.16</c:v>
                </c:pt>
                <c:pt idx="4">
                  <c:v>#N/A</c:v>
                </c:pt>
                <c:pt idx="5">
                  <c:v>0.2</c:v>
                </c:pt>
                <c:pt idx="6">
                  <c:v>#N/A</c:v>
                </c:pt>
                <c:pt idx="7">
                  <c:v>0.21</c:v>
                </c:pt>
                <c:pt idx="8">
                  <c:v>#N/A</c:v>
                </c:pt>
                <c:pt idx="9">
                  <c:v>0.21</c:v>
                </c:pt>
              </c:numCache>
            </c:numRef>
          </c:val>
          <c:extLst>
            <c:ext xmlns:c16="http://schemas.microsoft.com/office/drawing/2014/chart" uri="{C3380CC4-5D6E-409C-BE32-E72D297353CC}">
              <c16:uniqueId val="{00000003-6ED5-4E4A-83CA-3EC91E2C5E46}"/>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0.06</c:v>
                </c:pt>
                <c:pt idx="2">
                  <c:v>#N/A</c:v>
                </c:pt>
                <c:pt idx="3">
                  <c:v>0.66</c:v>
                </c:pt>
                <c:pt idx="4">
                  <c:v>#N/A</c:v>
                </c:pt>
                <c:pt idx="5">
                  <c:v>0.28000000000000003</c:v>
                </c:pt>
                <c:pt idx="6">
                  <c:v>#N/A</c:v>
                </c:pt>
                <c:pt idx="7">
                  <c:v>0.2</c:v>
                </c:pt>
                <c:pt idx="8">
                  <c:v>#N/A</c:v>
                </c:pt>
                <c:pt idx="9">
                  <c:v>0.33</c:v>
                </c:pt>
              </c:numCache>
            </c:numRef>
          </c:val>
          <c:extLst>
            <c:ext xmlns:c16="http://schemas.microsoft.com/office/drawing/2014/chart" uri="{C3380CC4-5D6E-409C-BE32-E72D297353CC}">
              <c16:uniqueId val="{00000004-6ED5-4E4A-83CA-3EC91E2C5E46}"/>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0.24</c:v>
                </c:pt>
                <c:pt idx="2">
                  <c:v>#N/A</c:v>
                </c:pt>
                <c:pt idx="3">
                  <c:v>0.2</c:v>
                </c:pt>
                <c:pt idx="4">
                  <c:v>#N/A</c:v>
                </c:pt>
                <c:pt idx="5">
                  <c:v>0.38</c:v>
                </c:pt>
                <c:pt idx="6">
                  <c:v>#N/A</c:v>
                </c:pt>
                <c:pt idx="7">
                  <c:v>0.23</c:v>
                </c:pt>
                <c:pt idx="8">
                  <c:v>#N/A</c:v>
                </c:pt>
                <c:pt idx="9">
                  <c:v>0.41</c:v>
                </c:pt>
              </c:numCache>
            </c:numRef>
          </c:val>
          <c:extLst>
            <c:ext xmlns:c16="http://schemas.microsoft.com/office/drawing/2014/chart" uri="{C3380CC4-5D6E-409C-BE32-E72D297353CC}">
              <c16:uniqueId val="{00000005-6ED5-4E4A-83CA-3EC91E2C5E46}"/>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0.17</c:v>
                </c:pt>
                <c:pt idx="2">
                  <c:v>#N/A</c:v>
                </c:pt>
                <c:pt idx="3">
                  <c:v>0.39</c:v>
                </c:pt>
                <c:pt idx="4">
                  <c:v>#N/A</c:v>
                </c:pt>
                <c:pt idx="5">
                  <c:v>0.53</c:v>
                </c:pt>
                <c:pt idx="6">
                  <c:v>#N/A</c:v>
                </c:pt>
                <c:pt idx="7">
                  <c:v>0.44</c:v>
                </c:pt>
                <c:pt idx="8">
                  <c:v>#N/A</c:v>
                </c:pt>
                <c:pt idx="9">
                  <c:v>0.71</c:v>
                </c:pt>
              </c:numCache>
            </c:numRef>
          </c:val>
          <c:extLst>
            <c:ext xmlns:c16="http://schemas.microsoft.com/office/drawing/2014/chart" uri="{C3380CC4-5D6E-409C-BE32-E72D297353CC}">
              <c16:uniqueId val="{00000006-6ED5-4E4A-83CA-3EC91E2C5E4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0.89</c:v>
                </c:pt>
                <c:pt idx="2">
                  <c:v>#N/A</c:v>
                </c:pt>
                <c:pt idx="3">
                  <c:v>0.66</c:v>
                </c:pt>
                <c:pt idx="4">
                  <c:v>#N/A</c:v>
                </c:pt>
                <c:pt idx="5">
                  <c:v>1.1499999999999999</c:v>
                </c:pt>
                <c:pt idx="6">
                  <c:v>#N/A</c:v>
                </c:pt>
                <c:pt idx="7">
                  <c:v>0.89</c:v>
                </c:pt>
                <c:pt idx="8">
                  <c:v>#N/A</c:v>
                </c:pt>
                <c:pt idx="9">
                  <c:v>0.77</c:v>
                </c:pt>
              </c:numCache>
            </c:numRef>
          </c:val>
          <c:extLst>
            <c:ext xmlns:c16="http://schemas.microsoft.com/office/drawing/2014/chart" uri="{C3380CC4-5D6E-409C-BE32-E72D297353CC}">
              <c16:uniqueId val="{00000007-6ED5-4E4A-83CA-3EC91E2C5E4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5.58</c:v>
                </c:pt>
                <c:pt idx="2">
                  <c:v>#N/A</c:v>
                </c:pt>
                <c:pt idx="3">
                  <c:v>6.77</c:v>
                </c:pt>
                <c:pt idx="4">
                  <c:v>#N/A</c:v>
                </c:pt>
                <c:pt idx="5">
                  <c:v>7.24</c:v>
                </c:pt>
                <c:pt idx="6">
                  <c:v>#N/A</c:v>
                </c:pt>
                <c:pt idx="7">
                  <c:v>6.01</c:v>
                </c:pt>
                <c:pt idx="8">
                  <c:v>#N/A</c:v>
                </c:pt>
                <c:pt idx="9">
                  <c:v>4.3499999999999996</c:v>
                </c:pt>
              </c:numCache>
            </c:numRef>
          </c:val>
          <c:extLst>
            <c:ext xmlns:c16="http://schemas.microsoft.com/office/drawing/2014/chart" uri="{C3380CC4-5D6E-409C-BE32-E72D297353CC}">
              <c16:uniqueId val="{00000008-6ED5-4E4A-83CA-3EC91E2C5E46}"/>
            </c:ext>
          </c:extLst>
        </c:ser>
        <c:ser>
          <c:idx val="9"/>
          <c:order val="9"/>
          <c:tx>
            <c:strRef>
              <c:f>データシート!$A$36</c:f>
              <c:strCache>
                <c:ptCount val="1"/>
                <c:pt idx="0">
                  <c:v>住宅新築資金等貸付特別会計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0.96</c:v>
                </c:pt>
                <c:pt idx="1">
                  <c:v>#N/A</c:v>
                </c:pt>
                <c:pt idx="2">
                  <c:v>1.1000000000000001</c:v>
                </c:pt>
                <c:pt idx="3">
                  <c:v>#N/A</c:v>
                </c:pt>
                <c:pt idx="4">
                  <c:v>1.1599999999999999</c:v>
                </c:pt>
                <c:pt idx="5">
                  <c:v>#N/A</c:v>
                </c:pt>
                <c:pt idx="6">
                  <c:v>1.19</c:v>
                </c:pt>
                <c:pt idx="7">
                  <c:v>#N/A</c:v>
                </c:pt>
                <c:pt idx="8">
                  <c:v>1.17</c:v>
                </c:pt>
                <c:pt idx="9">
                  <c:v>#N/A</c:v>
                </c:pt>
              </c:numCache>
            </c:numRef>
          </c:val>
          <c:extLst>
            <c:ext xmlns:c16="http://schemas.microsoft.com/office/drawing/2014/chart" uri="{C3380CC4-5D6E-409C-BE32-E72D297353CC}">
              <c16:uniqueId val="{00000009-6ED5-4E4A-83CA-3EC91E2C5E46}"/>
            </c:ext>
          </c:extLst>
        </c:ser>
        <c:dLbls>
          <c:showLegendKey val="0"/>
          <c:showVal val="0"/>
          <c:showCatName val="0"/>
          <c:showSerName val="0"/>
          <c:showPercent val="0"/>
          <c:showBubbleSize val="0"/>
        </c:dLbls>
        <c:gapWidth val="150"/>
        <c:overlap val="100"/>
        <c:axId val="61817984"/>
        <c:axId val="61819520"/>
      </c:barChart>
      <c:catAx>
        <c:axId val="61817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819520"/>
        <c:crosses val="autoZero"/>
        <c:auto val="1"/>
        <c:lblAlgn val="ctr"/>
        <c:lblOffset val="100"/>
        <c:tickLblSkip val="1"/>
        <c:tickMarkSkip val="1"/>
        <c:noMultiLvlLbl val="0"/>
      </c:catAx>
      <c:valAx>
        <c:axId val="61819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817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73E-2"/>
          <c:y val="8.7976539589442848E-2"/>
          <c:w val="0.90356317136844178"/>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500</c:v>
                </c:pt>
                <c:pt idx="5">
                  <c:v>520</c:v>
                </c:pt>
                <c:pt idx="8">
                  <c:v>524</c:v>
                </c:pt>
                <c:pt idx="11">
                  <c:v>575</c:v>
                </c:pt>
                <c:pt idx="14">
                  <c:v>576</c:v>
                </c:pt>
              </c:numCache>
            </c:numRef>
          </c:val>
          <c:extLst>
            <c:ext xmlns:c16="http://schemas.microsoft.com/office/drawing/2014/chart" uri="{C3380CC4-5D6E-409C-BE32-E72D297353CC}">
              <c16:uniqueId val="{00000000-AEAC-4DE4-B439-427C565D884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1-AEAC-4DE4-B439-427C565D884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10</c:v>
                </c:pt>
                <c:pt idx="3">
                  <c:v>2</c:v>
                </c:pt>
                <c:pt idx="6">
                  <c:v>2</c:v>
                </c:pt>
                <c:pt idx="9">
                  <c:v>2</c:v>
                </c:pt>
                <c:pt idx="12">
                  <c:v>2</c:v>
                </c:pt>
              </c:numCache>
            </c:numRef>
          </c:val>
          <c:extLst>
            <c:ext xmlns:c16="http://schemas.microsoft.com/office/drawing/2014/chart" uri="{C3380CC4-5D6E-409C-BE32-E72D297353CC}">
              <c16:uniqueId val="{00000002-AEAC-4DE4-B439-427C565D884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28</c:v>
                </c:pt>
                <c:pt idx="3">
                  <c:v>12</c:v>
                </c:pt>
                <c:pt idx="6">
                  <c:v>14</c:v>
                </c:pt>
                <c:pt idx="9">
                  <c:v>14</c:v>
                </c:pt>
                <c:pt idx="12">
                  <c:v>17</c:v>
                </c:pt>
              </c:numCache>
            </c:numRef>
          </c:val>
          <c:extLst>
            <c:ext xmlns:c16="http://schemas.microsoft.com/office/drawing/2014/chart" uri="{C3380CC4-5D6E-409C-BE32-E72D297353CC}">
              <c16:uniqueId val="{00000003-AEAC-4DE4-B439-427C565D884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238</c:v>
                </c:pt>
                <c:pt idx="3">
                  <c:v>249</c:v>
                </c:pt>
                <c:pt idx="6">
                  <c:v>263</c:v>
                </c:pt>
                <c:pt idx="9">
                  <c:v>257</c:v>
                </c:pt>
                <c:pt idx="12">
                  <c:v>274</c:v>
                </c:pt>
              </c:numCache>
            </c:numRef>
          </c:val>
          <c:extLst>
            <c:ext xmlns:c16="http://schemas.microsoft.com/office/drawing/2014/chart" uri="{C3380CC4-5D6E-409C-BE32-E72D297353CC}">
              <c16:uniqueId val="{00000004-AEAC-4DE4-B439-427C565D884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AC-4DE4-B439-427C565D884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EAC-4DE4-B439-427C565D884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484</c:v>
                </c:pt>
                <c:pt idx="3">
                  <c:v>470</c:v>
                </c:pt>
                <c:pt idx="6">
                  <c:v>464</c:v>
                </c:pt>
                <c:pt idx="9">
                  <c:v>467</c:v>
                </c:pt>
                <c:pt idx="12">
                  <c:v>522</c:v>
                </c:pt>
              </c:numCache>
            </c:numRef>
          </c:val>
          <c:extLst>
            <c:ext xmlns:c16="http://schemas.microsoft.com/office/drawing/2014/chart" uri="{C3380CC4-5D6E-409C-BE32-E72D297353CC}">
              <c16:uniqueId val="{00000007-AEAC-4DE4-B439-427C565D884B}"/>
            </c:ext>
          </c:extLst>
        </c:ser>
        <c:dLbls>
          <c:showLegendKey val="0"/>
          <c:showVal val="0"/>
          <c:showCatName val="0"/>
          <c:showSerName val="0"/>
          <c:showPercent val="0"/>
          <c:showBubbleSize val="0"/>
        </c:dLbls>
        <c:gapWidth val="100"/>
        <c:overlap val="100"/>
        <c:axId val="52278784"/>
        <c:axId val="52280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260</c:v>
                </c:pt>
                <c:pt idx="2">
                  <c:v>#N/A</c:v>
                </c:pt>
                <c:pt idx="3">
                  <c:v>#N/A</c:v>
                </c:pt>
                <c:pt idx="4">
                  <c:v>213</c:v>
                </c:pt>
                <c:pt idx="5">
                  <c:v>#N/A</c:v>
                </c:pt>
                <c:pt idx="6">
                  <c:v>#N/A</c:v>
                </c:pt>
                <c:pt idx="7">
                  <c:v>219</c:v>
                </c:pt>
                <c:pt idx="8">
                  <c:v>#N/A</c:v>
                </c:pt>
                <c:pt idx="9">
                  <c:v>#N/A</c:v>
                </c:pt>
                <c:pt idx="10">
                  <c:v>166</c:v>
                </c:pt>
                <c:pt idx="11">
                  <c:v>#N/A</c:v>
                </c:pt>
                <c:pt idx="12">
                  <c:v>#N/A</c:v>
                </c:pt>
                <c:pt idx="13">
                  <c:v>239</c:v>
                </c:pt>
                <c:pt idx="14">
                  <c:v>#N/A</c:v>
                </c:pt>
              </c:numCache>
            </c:numRef>
          </c:val>
          <c:smooth val="0"/>
          <c:extLst>
            <c:ext xmlns:c16="http://schemas.microsoft.com/office/drawing/2014/chart" uri="{C3380CC4-5D6E-409C-BE32-E72D297353CC}">
              <c16:uniqueId val="{00000008-AEAC-4DE4-B439-427C565D884B}"/>
            </c:ext>
          </c:extLst>
        </c:ser>
        <c:dLbls>
          <c:showLegendKey val="0"/>
          <c:showVal val="0"/>
          <c:showCatName val="0"/>
          <c:showSerName val="0"/>
          <c:showPercent val="0"/>
          <c:showBubbleSize val="0"/>
        </c:dLbls>
        <c:marker val="1"/>
        <c:smooth val="0"/>
        <c:axId val="52278784"/>
        <c:axId val="52280704"/>
      </c:lineChart>
      <c:catAx>
        <c:axId val="5227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280704"/>
        <c:crosses val="autoZero"/>
        <c:auto val="1"/>
        <c:lblAlgn val="ctr"/>
        <c:lblOffset val="100"/>
        <c:tickLblSkip val="1"/>
        <c:tickMarkSkip val="1"/>
        <c:noMultiLvlLbl val="0"/>
      </c:catAx>
      <c:valAx>
        <c:axId val="52280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278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73"/>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4808</c:v>
                </c:pt>
                <c:pt idx="5">
                  <c:v>4712</c:v>
                </c:pt>
                <c:pt idx="8">
                  <c:v>4833</c:v>
                </c:pt>
                <c:pt idx="11">
                  <c:v>4660</c:v>
                </c:pt>
                <c:pt idx="14">
                  <c:v>4274</c:v>
                </c:pt>
              </c:numCache>
            </c:numRef>
          </c:val>
          <c:extLst>
            <c:ext xmlns:c16="http://schemas.microsoft.com/office/drawing/2014/chart" uri="{C3380CC4-5D6E-409C-BE32-E72D297353CC}">
              <c16:uniqueId val="{00000000-313C-436D-9B3A-F1B76C4A9F5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131</c:v>
                </c:pt>
                <c:pt idx="5">
                  <c:v>111</c:v>
                </c:pt>
                <c:pt idx="8">
                  <c:v>102</c:v>
                </c:pt>
                <c:pt idx="11">
                  <c:v>91</c:v>
                </c:pt>
                <c:pt idx="14">
                  <c:v>77</c:v>
                </c:pt>
              </c:numCache>
            </c:numRef>
          </c:val>
          <c:extLst>
            <c:ext xmlns:c16="http://schemas.microsoft.com/office/drawing/2014/chart" uri="{C3380CC4-5D6E-409C-BE32-E72D297353CC}">
              <c16:uniqueId val="{00000001-313C-436D-9B3A-F1B76C4A9F5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1576</c:v>
                </c:pt>
                <c:pt idx="5">
                  <c:v>1642</c:v>
                </c:pt>
                <c:pt idx="8">
                  <c:v>1749</c:v>
                </c:pt>
                <c:pt idx="11">
                  <c:v>1674</c:v>
                </c:pt>
                <c:pt idx="14">
                  <c:v>1862</c:v>
                </c:pt>
              </c:numCache>
            </c:numRef>
          </c:val>
          <c:extLst>
            <c:ext xmlns:c16="http://schemas.microsoft.com/office/drawing/2014/chart" uri="{C3380CC4-5D6E-409C-BE32-E72D297353CC}">
              <c16:uniqueId val="{00000002-313C-436D-9B3A-F1B76C4A9F5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13C-436D-9B3A-F1B76C4A9F5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13C-436D-9B3A-F1B76C4A9F5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13C-436D-9B3A-F1B76C4A9F5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589</c:v>
                </c:pt>
                <c:pt idx="3">
                  <c:v>625</c:v>
                </c:pt>
                <c:pt idx="6">
                  <c:v>561</c:v>
                </c:pt>
                <c:pt idx="9">
                  <c:v>544</c:v>
                </c:pt>
                <c:pt idx="12">
                  <c:v>525</c:v>
                </c:pt>
              </c:numCache>
            </c:numRef>
          </c:val>
          <c:extLst>
            <c:ext xmlns:c16="http://schemas.microsoft.com/office/drawing/2014/chart" uri="{C3380CC4-5D6E-409C-BE32-E72D297353CC}">
              <c16:uniqueId val="{00000006-313C-436D-9B3A-F1B76C4A9F5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214</c:v>
                </c:pt>
                <c:pt idx="3">
                  <c:v>210</c:v>
                </c:pt>
                <c:pt idx="6">
                  <c:v>298</c:v>
                </c:pt>
                <c:pt idx="9">
                  <c:v>244</c:v>
                </c:pt>
                <c:pt idx="12">
                  <c:v>234</c:v>
                </c:pt>
              </c:numCache>
            </c:numRef>
          </c:val>
          <c:extLst>
            <c:ext xmlns:c16="http://schemas.microsoft.com/office/drawing/2014/chart" uri="{C3380CC4-5D6E-409C-BE32-E72D297353CC}">
              <c16:uniqueId val="{00000007-313C-436D-9B3A-F1B76C4A9F5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3514</c:v>
                </c:pt>
                <c:pt idx="3">
                  <c:v>3283</c:v>
                </c:pt>
                <c:pt idx="6">
                  <c:v>3257</c:v>
                </c:pt>
                <c:pt idx="9">
                  <c:v>3139</c:v>
                </c:pt>
                <c:pt idx="12">
                  <c:v>2872</c:v>
                </c:pt>
              </c:numCache>
            </c:numRef>
          </c:val>
          <c:extLst>
            <c:ext xmlns:c16="http://schemas.microsoft.com/office/drawing/2014/chart" uri="{C3380CC4-5D6E-409C-BE32-E72D297353CC}">
              <c16:uniqueId val="{00000008-313C-436D-9B3A-F1B76C4A9F5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48</c:v>
                </c:pt>
                <c:pt idx="3">
                  <c:v>43</c:v>
                </c:pt>
                <c:pt idx="6">
                  <c:v>37</c:v>
                </c:pt>
                <c:pt idx="9">
                  <c:v>32</c:v>
                </c:pt>
                <c:pt idx="12">
                  <c:v>27</c:v>
                </c:pt>
              </c:numCache>
            </c:numRef>
          </c:val>
          <c:extLst>
            <c:ext xmlns:c16="http://schemas.microsoft.com/office/drawing/2014/chart" uri="{C3380CC4-5D6E-409C-BE32-E72D297353CC}">
              <c16:uniqueId val="{00000009-313C-436D-9B3A-F1B76C4A9F5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4149</c:v>
                </c:pt>
                <c:pt idx="3">
                  <c:v>4290</c:v>
                </c:pt>
                <c:pt idx="6">
                  <c:v>4716</c:v>
                </c:pt>
                <c:pt idx="9">
                  <c:v>4626</c:v>
                </c:pt>
                <c:pt idx="12">
                  <c:v>4365</c:v>
                </c:pt>
              </c:numCache>
            </c:numRef>
          </c:val>
          <c:extLst>
            <c:ext xmlns:c16="http://schemas.microsoft.com/office/drawing/2014/chart" uri="{C3380CC4-5D6E-409C-BE32-E72D297353CC}">
              <c16:uniqueId val="{0000000A-313C-436D-9B3A-F1B76C4A9F5E}"/>
            </c:ext>
          </c:extLst>
        </c:ser>
        <c:dLbls>
          <c:showLegendKey val="0"/>
          <c:showVal val="0"/>
          <c:showCatName val="0"/>
          <c:showSerName val="0"/>
          <c:showPercent val="0"/>
          <c:showBubbleSize val="0"/>
        </c:dLbls>
        <c:gapWidth val="100"/>
        <c:overlap val="100"/>
        <c:axId val="63015168"/>
        <c:axId val="63037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1999</c:v>
                </c:pt>
                <c:pt idx="2">
                  <c:v>#N/A</c:v>
                </c:pt>
                <c:pt idx="3">
                  <c:v>#N/A</c:v>
                </c:pt>
                <c:pt idx="4">
                  <c:v>1985</c:v>
                </c:pt>
                <c:pt idx="5">
                  <c:v>#N/A</c:v>
                </c:pt>
                <c:pt idx="6">
                  <c:v>#N/A</c:v>
                </c:pt>
                <c:pt idx="7">
                  <c:v>2184</c:v>
                </c:pt>
                <c:pt idx="8">
                  <c:v>#N/A</c:v>
                </c:pt>
                <c:pt idx="9">
                  <c:v>#N/A</c:v>
                </c:pt>
                <c:pt idx="10">
                  <c:v>2159</c:v>
                </c:pt>
                <c:pt idx="11">
                  <c:v>#N/A</c:v>
                </c:pt>
                <c:pt idx="12">
                  <c:v>#N/A</c:v>
                </c:pt>
                <c:pt idx="13">
                  <c:v>1811</c:v>
                </c:pt>
                <c:pt idx="14">
                  <c:v>#N/A</c:v>
                </c:pt>
              </c:numCache>
            </c:numRef>
          </c:val>
          <c:smooth val="0"/>
          <c:extLst>
            <c:ext xmlns:c16="http://schemas.microsoft.com/office/drawing/2014/chart" uri="{C3380CC4-5D6E-409C-BE32-E72D297353CC}">
              <c16:uniqueId val="{0000000B-313C-436D-9B3A-F1B76C4A9F5E}"/>
            </c:ext>
          </c:extLst>
        </c:ser>
        <c:dLbls>
          <c:showLegendKey val="0"/>
          <c:showVal val="0"/>
          <c:showCatName val="0"/>
          <c:showSerName val="0"/>
          <c:showPercent val="0"/>
          <c:showBubbleSize val="0"/>
        </c:dLbls>
        <c:marker val="1"/>
        <c:smooth val="0"/>
        <c:axId val="63015168"/>
        <c:axId val="63037824"/>
      </c:lineChart>
      <c:catAx>
        <c:axId val="6301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3037824"/>
        <c:crosses val="autoZero"/>
        <c:auto val="1"/>
        <c:lblAlgn val="ctr"/>
        <c:lblOffset val="100"/>
        <c:tickLblSkip val="1"/>
        <c:tickMarkSkip val="1"/>
        <c:noMultiLvlLbl val="0"/>
      </c:catAx>
      <c:valAx>
        <c:axId val="63037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015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6"/>
          <c:y val="4.9232005384860722E-2"/>
          <c:w val="0.84484011943744164"/>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{51D52852-CBCA-43D6-A860-4D696D0FCEE9}</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F076-4D52-932D-BE76D73CCE9A}"/>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{40998636-2104-4F83-9E8D-DA55E61D6369}</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F076-4D52-932D-BE76D73CCE9A}"/>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{420F50DB-33D5-417C-971A-EB54EDA2A608}</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F076-4D52-932D-BE76D73CCE9A}"/>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{72BFE449-8924-4C46-A1C7-13847C4887C5}</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F076-4D52-932D-BE76D73CCE9A}"/>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{C143917B-4E1A-47D7-BBDD-450BD3A44383}</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F076-4D52-932D-BE76D73CCE9A}"/>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F076-4D52-932D-BE76D73CCE9A}"/>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{814DE775-915B-430F-A2ED-42262AA5D91B}</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F076-4D52-932D-BE76D73CCE9A}"/>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{74F075E0-0EF8-42AC-B51E-6CFE7DB1ACAA}</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F076-4D52-932D-BE76D73CCE9A}"/>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{8D458815-E423-4EA1-841D-6CE3995388EA}</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F076-4D52-932D-BE76D73CCE9A}"/>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{6F3E7D6B-A4FF-4B0D-988C-AF3F80021EB7}</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F076-4D52-932D-BE76D73CCE9A}"/>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{47C83F31-D457-44FB-AB5B-E4CB58437F5D}</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F076-4D52-932D-BE76D73CCE9A}"/>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F076-4D52-932D-BE76D73CCE9A}"/>
            </c:ext>
          </c:extLst>
        </c:ser>
        <c:dLbls>
          <c:showLegendKey val="0"/>
          <c:showVal val="0"/>
          <c:showCatName val="0"/>
          <c:showSerName val="0"/>
          <c:showPercent val="0"/>
          <c:showBubbleSize val="0"/>
        </c:dLbls>
        <c:axId val="74114176"/>
        <c:axId val="74116096"/>
      </c:scatterChart>
      <c:valAx>
        <c:axId val="741141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34"/>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4116096"/>
        <c:crosses val="autoZero"/>
        <c:crossBetween val="midCat"/>
      </c:valAx>
      <c:valAx>
        <c:axId val="741160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41141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6"/>
          <c:y val="4.7118521949462297E-2"/>
          <c:w val="0.84704431781868661"/>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{0428CCFE-E3A5-4138-9D2B-C46EAAF699EE}</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ACED-478C-921E-616DC262196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{88F3EB83-AF28-4643-8CDD-44DEC55DB071}</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ACED-478C-921E-616DC262196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{18C9EFF8-1300-4B45-AC17-AA8301B8924E}</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ACED-478C-921E-616DC262196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{C45A58BD-41CE-4172-840F-51E57CB37B07}</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ACED-478C-921E-616DC262196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{366A8D25-DA6C-4DE2-A15B-1CD63CB2AB36}</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ACED-478C-921E-616DC262196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12.5</c:v>
                </c:pt>
                <c:pt idx="1">
                  <c:v>11.7</c:v>
                </c:pt>
                <c:pt idx="2">
                  <c:v>11.2</c:v>
                </c:pt>
                <c:pt idx="3">
                  <c:v>9.9</c:v>
                </c:pt>
                <c:pt idx="4">
                  <c:v>10.199999999999999</c:v>
                </c:pt>
              </c:numCache>
            </c:numRef>
          </c:xVal>
          <c:yVal>
            <c:numRef>
              <c:f>公会計指標分析・財政指標組合せ分析表!$K$73:$O$73</c:f>
              <c:numCache>
                <c:formatCode>#,##0.0;"▲ "#,##0.0</c:formatCode>
                <c:ptCount val="5"/>
                <c:pt idx="0">
                  <c:v>95.3</c:v>
                </c:pt>
                <c:pt idx="1">
                  <c:v>98.1</c:v>
                </c:pt>
                <c:pt idx="2">
                  <c:v>108</c:v>
                </c:pt>
                <c:pt idx="3">
                  <c:v>109.4</c:v>
                </c:pt>
                <c:pt idx="4">
                  <c:v>86.3</c:v>
                </c:pt>
              </c:numCache>
            </c:numRef>
          </c:yVal>
          <c:smooth val="0"/>
          <c:extLst>
            <c:ext xmlns:c16="http://schemas.microsoft.com/office/drawing/2014/chart" uri="{C3380CC4-5D6E-409C-BE32-E72D297353CC}">
              <c16:uniqueId val="{00000005-ACED-478C-921E-616DC2621960}"/>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{7787708F-816C-4E96-A2DD-69BBBE15275B}</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ACED-478C-921E-616DC262196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{A86B244D-775D-4F89-9F13-A5E94151F671}</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ACED-478C-921E-616DC262196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{05A35276-286B-4CA2-9CE4-7230C42A1184}</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ACED-478C-921E-616DC262196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{B1077FEF-B08A-4C61-A97E-C2E5CCAD89D1}</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ACED-478C-921E-616DC262196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{8C36470B-10FF-4496-8666-913395F9F538}</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ACED-478C-921E-616DC262196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10.8</c:v>
                </c:pt>
                <c:pt idx="2">
                  <c:v>9.8000000000000007</c:v>
                </c:pt>
                <c:pt idx="3">
                  <c:v>9.1</c:v>
                </c:pt>
                <c:pt idx="4">
                  <c:v>7.8</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extLst>
            <c:ext xmlns:c16="http://schemas.microsoft.com/office/drawing/2014/chart" uri="{C3380CC4-5D6E-409C-BE32-E72D297353CC}">
              <c16:uniqueId val="{0000000B-ACED-478C-921E-616DC2621960}"/>
            </c:ext>
          </c:extLst>
        </c:ser>
        <c:dLbls>
          <c:showLegendKey val="0"/>
          <c:showVal val="0"/>
          <c:showCatName val="0"/>
          <c:showSerName val="0"/>
          <c:showPercent val="0"/>
          <c:showBubbleSize val="0"/>
        </c:dLbls>
        <c:axId val="74321920"/>
        <c:axId val="74323840"/>
      </c:scatterChart>
      <c:valAx>
        <c:axId val="74321920"/>
        <c:scaling>
          <c:orientation val="minMax"/>
          <c:max val="12.9"/>
          <c:min val="7.5"/>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4323840"/>
        <c:crosses val="autoZero"/>
        <c:crossBetween val="midCat"/>
      </c:valAx>
      <c:valAx>
        <c:axId val="74323840"/>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2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4321920"/>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岡山県久米南町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a:solidFill>
                <a:schemeClr val="dk1"/>
              </a:solidFill>
              <a:latin typeface="+mn-lt"/>
              <a:ea typeface="+mn-ea"/>
              <a:cs typeface="+mn-cs"/>
            </a:rPr>
            <a:t>当町の実質公債費比率は、</a:t>
          </a:r>
          <a:r>
            <a:rPr lang="ja-JP" altLang="en-US" sz="1100">
              <a:solidFill>
                <a:schemeClr val="dk1"/>
              </a:solidFill>
              <a:latin typeface="+mn-lt"/>
              <a:ea typeface="+mn-ea"/>
              <a:cs typeface="+mn-cs"/>
            </a:rPr>
            <a:t>おおよそ</a:t>
          </a:r>
          <a:r>
            <a:rPr lang="ja-JP" altLang="ja-JP" sz="1100">
              <a:solidFill>
                <a:schemeClr val="dk1"/>
              </a:solidFill>
              <a:latin typeface="+mn-lt"/>
              <a:ea typeface="+mn-ea"/>
              <a:cs typeface="+mn-cs"/>
            </a:rPr>
            <a:t>横ばいで推移している。</a:t>
          </a:r>
          <a:endParaRPr lang="en-US" altLang="ja-JP" sz="1100">
            <a:solidFill>
              <a:schemeClr val="dk1"/>
            </a:solidFill>
            <a:latin typeface="+mn-lt"/>
            <a:ea typeface="+mn-ea"/>
            <a:cs typeface="+mn-cs"/>
          </a:endParaRPr>
        </a:p>
        <a:p>
          <a:pPr rtl="0" eaLnBrk="1" fontAlgn="auto" latinLnBrk="0" hangingPunct="1"/>
          <a:r>
            <a:rPr lang="ja-JP" altLang="ja-JP" sz="1100">
              <a:solidFill>
                <a:schemeClr val="dk1"/>
              </a:solidFill>
              <a:latin typeface="+mn-lt"/>
              <a:ea typeface="+mn-ea"/>
              <a:cs typeface="+mn-cs"/>
            </a:rPr>
            <a:t>下水道事業特別会計等の公営企業債の元利償還金に対する繰入金は増加傾向にあるが、従前から行ってきた地方債抑制による元利償還金及び組合等が起こした地方債の元利償還金に対する負担金等の減少</a:t>
          </a:r>
          <a:r>
            <a:rPr lang="ja-JP" altLang="en-US" sz="1100">
              <a:solidFill>
                <a:schemeClr val="dk1"/>
              </a:solidFill>
              <a:latin typeface="+mn-lt"/>
              <a:ea typeface="+mn-ea"/>
              <a:cs typeface="+mn-cs"/>
            </a:rPr>
            <a:t>傾向にはある</a:t>
          </a:r>
          <a:r>
            <a:rPr lang="ja-JP" altLang="ja-JP" sz="1100">
              <a:solidFill>
                <a:schemeClr val="dk1"/>
              </a:solidFill>
              <a:latin typeface="+mn-lt"/>
              <a:ea typeface="+mn-ea"/>
              <a:cs typeface="+mn-cs"/>
            </a:rPr>
            <a:t>。また、普通交付税に措置される算入公債費等も臨時財政対策債や過疎対策事業債など財政運営に有利な地方債発行により限定している。</a:t>
          </a:r>
          <a:endParaRPr lang="en-US" altLang="ja-JP" sz="1100">
            <a:solidFill>
              <a:schemeClr val="dk1"/>
            </a:solidFill>
            <a:latin typeface="+mn-lt"/>
            <a:ea typeface="+mn-ea"/>
            <a:cs typeface="+mn-cs"/>
          </a:endParaRPr>
        </a:p>
        <a:p>
          <a:pPr rtl="0" eaLnBrk="1" fontAlgn="auto" latinLnBrk="0" hangingPunct="1"/>
          <a:r>
            <a:rPr lang="ja-JP" altLang="ja-JP" sz="1100">
              <a:solidFill>
                <a:schemeClr val="dk1"/>
              </a:solidFill>
              <a:latin typeface="+mn-lt"/>
              <a:ea typeface="+mn-ea"/>
              <a:cs typeface="+mn-cs"/>
            </a:rPr>
            <a:t>今後も、地方債抑制等により引き続き同水準の維持に努めていく必要がある。</a:t>
          </a:r>
          <a:endParaRPr lang="ja-JP" altLang="ja-JP"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岡山県久米南町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latin typeface="+mn-lt"/>
              <a:ea typeface="+mn-ea"/>
              <a:cs typeface="+mn-cs"/>
            </a:rPr>
            <a:t>当町の将来負担比率は、減少傾向にある。その要因としては、</a:t>
          </a:r>
          <a:r>
            <a:rPr lang="ja-JP" altLang="en-US" sz="1100">
              <a:solidFill>
                <a:schemeClr val="dk1"/>
              </a:solidFill>
              <a:latin typeface="+mn-lt"/>
              <a:ea typeface="+mn-ea"/>
              <a:cs typeface="+mn-cs"/>
            </a:rPr>
            <a:t>いままでの起債がピークを迎えたとともに、</a:t>
          </a:r>
          <a:r>
            <a:rPr lang="ja-JP" altLang="ja-JP" sz="1100">
              <a:solidFill>
                <a:schemeClr val="dk1"/>
              </a:solidFill>
              <a:latin typeface="+mn-lt"/>
              <a:ea typeface="+mn-ea"/>
              <a:cs typeface="+mn-cs"/>
            </a:rPr>
            <a:t>従前から行ってきた地方債抑制による。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今後は地方債発行を抑制するとともに充当可能基金の増加など運用の適正化に努めていく必要がある。</a:t>
          </a:r>
          <a:endParaRPr lang="ja-JP" altLang="ja-JP"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岡山県久米南町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5,115
5,087
78.65
3,739,427
3,636,909
84,518
2,660,189
4,365,268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86.3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岡山県久米南町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5,115
5,087
78.65
3,739,427
3,636,909
84,518
2,660,189
4,365,268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86.3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岡山県久米南町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5,115
5,087
78.65
3,739,427
3,636,909
84,518
2,660,189
4,365,268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86.3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岡山県久米南町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5,115
5,087
78.65
3,739,427
3,636,909
84,518
2,660,189
4,365,268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86.3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latin typeface="+mn-lt"/>
              <a:ea typeface="+mn-ea"/>
              <a:cs typeface="+mn-cs"/>
            </a:rPr>
            <a:t>人口の減少や全国平均を上回る高齢化率に加え、農業以外の中心となる産業がないこと等により、財政基盤が弱く、類似団体平均を若干下回っている。今後も歳出の徹底的な見直し等による削減、定員管理、町税等の徴収強化等の取り組みを通じて、財政基盤の強化に努める。</a:t>
          </a:r>
          <a:endParaRPr lang="ja-JP" altLang="ja-JP" sz="1400"/>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146957</xdr:rowOff>
    </xdr:from>
    <xdr:to>
      <xdr:col>7</xdr:col>
      <xdr:colOff>152400</xdr:colOff>
      <xdr:row>43</xdr:row>
      <xdr:rowOff>164193</xdr:rowOff>
    </xdr:to>
    <xdr:cxnSp macro="">
      <xdr:nvCxnSpPr>
        <xdr:cNvPr id="69" name="直線コネクタ 68"/>
        <xdr:cNvCxnSpPr/>
      </xdr:nvCxnSpPr>
      <xdr:spPr>
        <a:xfrm flipV="1">
          <a:off x="4114800" y="75193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102705</xdr:rowOff>
    </xdr:from>
    <xdr:ext cx="762000" cy="259045"/>
    <xdr:sp macro="" textlink="">
      <xdr:nvSpPr>
        <xdr:cNvPr id="70" name="財政力平均値テキスト"/>
        <xdr:cNvSpPr txBox="1"/>
      </xdr:nvSpPr>
      <xdr:spPr>
        <a:xfrm>
          <a:off x="5041900" y="747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43</xdr:row>
      <xdr:rowOff>164193</xdr:rowOff>
    </xdr:to>
    <xdr:cxnSp macro="">
      <xdr:nvCxnSpPr>
        <xdr:cNvPr id="72" name="直線コネクタ 71"/>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43</xdr:row>
      <xdr:rowOff>164193</xdr:rowOff>
    </xdr:to>
    <xdr:cxnSp macro="">
      <xdr:nvCxnSpPr>
        <xdr:cNvPr id="75" name="直線コネクタ 74"/>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146957</xdr:rowOff>
    </xdr:from>
    <xdr:to>
      <xdr:col>3</xdr:col>
      <xdr:colOff>279400</xdr:colOff>
      <xdr:row>43</xdr:row>
      <xdr:rowOff>164193</xdr:rowOff>
    </xdr:to>
    <xdr:cxnSp macro="">
      <xdr:nvCxnSpPr>
        <xdr:cNvPr id="78" name="直線コネクタ 77"/>
        <xdr:cNvCxnSpPr/>
      </xdr:nvCxnSpPr>
      <xdr:spPr>
        <a:xfrm>
          <a:off x="1447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96157</xdr:rowOff>
    </xdr:from>
    <xdr:to>
      <xdr:col>7</xdr:col>
      <xdr:colOff>203200</xdr:colOff>
      <xdr:row>44</xdr:row>
      <xdr:rowOff>26307</xdr:rowOff>
    </xdr:to>
    <xdr:sp macro="" textlink="">
      <xdr:nvSpPr>
        <xdr:cNvPr id="88" name="円/楕円 87"/>
        <xdr:cNvSpPr/>
      </xdr:nvSpPr>
      <xdr:spPr>
        <a:xfrm>
          <a:off x="49022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112684</xdr:rowOff>
    </xdr:from>
    <xdr:ext cx="762000" cy="259045"/>
    <xdr:sp macro="" textlink="">
      <xdr:nvSpPr>
        <xdr:cNvPr id="89" name="財政力該当値テキスト"/>
        <xdr:cNvSpPr txBox="1"/>
      </xdr:nvSpPr>
      <xdr:spPr>
        <a:xfrm>
          <a:off x="50419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0" name="円/楕円 89"/>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1" name="テキスト ボックス 90"/>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2" name="円/楕円 91"/>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3" name="テキスト ボックス 92"/>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4" name="円/楕円 93"/>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28320</xdr:rowOff>
    </xdr:from>
    <xdr:ext cx="762000" cy="259045"/>
    <xdr:sp macro="" textlink="">
      <xdr:nvSpPr>
        <xdr:cNvPr id="95" name="テキスト ボックス 94"/>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96157</xdr:rowOff>
    </xdr:from>
    <xdr:to>
      <xdr:col>2</xdr:col>
      <xdr:colOff>127000</xdr:colOff>
      <xdr:row>44</xdr:row>
      <xdr:rowOff>26307</xdr:rowOff>
    </xdr:to>
    <xdr:sp macro="" textlink="">
      <xdr:nvSpPr>
        <xdr:cNvPr id="96" name="円/楕円 95"/>
        <xdr:cNvSpPr/>
      </xdr:nvSpPr>
      <xdr:spPr>
        <a:xfrm>
          <a:off x="1397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11084</xdr:rowOff>
    </xdr:from>
    <xdr:ext cx="762000" cy="259045"/>
    <xdr:sp macro="" textlink="">
      <xdr:nvSpPr>
        <xdr:cNvPr id="97" name="テキスト ボックス 96"/>
        <xdr:cNvSpPr txBox="1"/>
      </xdr:nvSpPr>
      <xdr:spPr>
        <a:xfrm>
          <a:off x="1066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普通交付税等の増により経常一般財源は増加したものの、経常的な経費のうち、人件費及び扶助費など義務的経費が増加。維持補修費、補助費など消費的経費及び公営企業への繰出金も増加し、結果、平成</a:t>
          </a:r>
          <a:r>
            <a:rPr lang="en-US" altLang="ja-JP" sz="1100">
              <a:solidFill>
                <a:schemeClr val="dk1"/>
              </a:solidFill>
              <a:latin typeface="+mn-lt"/>
              <a:ea typeface="+mn-ea"/>
              <a:cs typeface="+mn-cs"/>
            </a:rPr>
            <a:t>26</a:t>
          </a:r>
          <a:r>
            <a:rPr lang="ja-JP" altLang="ja-JP" sz="1100">
              <a:solidFill>
                <a:schemeClr val="dk1"/>
              </a:solidFill>
              <a:latin typeface="+mn-lt"/>
              <a:ea typeface="+mn-ea"/>
              <a:cs typeface="+mn-cs"/>
            </a:rPr>
            <a:t>年度から</a:t>
          </a:r>
          <a:r>
            <a:rPr lang="en-US" altLang="ja-JP" sz="1100">
              <a:solidFill>
                <a:schemeClr val="dk1"/>
              </a:solidFill>
              <a:latin typeface="+mn-lt"/>
              <a:ea typeface="+mn-ea"/>
              <a:cs typeface="+mn-cs"/>
            </a:rPr>
            <a:t>0.4</a:t>
          </a:r>
          <a:r>
            <a:rPr lang="ja-JP" altLang="ja-JP" sz="1100">
              <a:solidFill>
                <a:schemeClr val="dk1"/>
              </a:solidFill>
              <a:latin typeface="+mn-lt"/>
              <a:ea typeface="+mn-ea"/>
              <a:cs typeface="+mn-cs"/>
            </a:rPr>
            <a:t>ポイント</a:t>
          </a:r>
          <a:r>
            <a:rPr lang="ja-JP" altLang="en-US" sz="1100">
              <a:solidFill>
                <a:schemeClr val="dk1"/>
              </a:solidFill>
              <a:latin typeface="+mn-lt"/>
              <a:ea typeface="+mn-ea"/>
              <a:cs typeface="+mn-cs"/>
            </a:rPr>
            <a:t>下がった</a:t>
          </a:r>
          <a:r>
            <a:rPr lang="ja-JP"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今後も、財政の硬直化が慢性化して、極めて厳しい状況が続くと見込まれるため、事務事業の見直しを更に進めるとともに経常経費の削減に努める必要がある。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類似団体の平均値よりも上回っているのは、物件費の内臨時職員賃金、扶助費、特別会計への繰出金及び一部事務組合に対する負担金などの比率が高いため。</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161502</xdr:rowOff>
    </xdr:from>
    <xdr:to>
      <xdr:col>7</xdr:col>
      <xdr:colOff>152400</xdr:colOff>
      <xdr:row>66</xdr:row>
      <xdr:rowOff>6138</xdr:rowOff>
    </xdr:to>
    <xdr:cxnSp macro="">
      <xdr:nvCxnSpPr>
        <xdr:cNvPr id="132" name="直線コネクタ 131"/>
        <xdr:cNvCxnSpPr/>
      </xdr:nvCxnSpPr>
      <xdr:spPr>
        <a:xfrm flipV="1">
          <a:off x="4114800" y="11305752"/>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109220</xdr:rowOff>
    </xdr:from>
    <xdr:to>
      <xdr:col>6</xdr:col>
      <xdr:colOff>0</xdr:colOff>
      <xdr:row>66</xdr:row>
      <xdr:rowOff>6138</xdr:rowOff>
    </xdr:to>
    <xdr:cxnSp macro="">
      <xdr:nvCxnSpPr>
        <xdr:cNvPr id="135" name="直線コネクタ 134"/>
        <xdr:cNvCxnSpPr/>
      </xdr:nvCxnSpPr>
      <xdr:spPr>
        <a:xfrm>
          <a:off x="3225800" y="11253470"/>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87630</xdr:rowOff>
    </xdr:from>
    <xdr:to>
      <xdr:col>6</xdr:col>
      <xdr:colOff>50800</xdr:colOff>
      <xdr:row>64</xdr:row>
      <xdr:rowOff>17780</xdr:rowOff>
    </xdr:to>
    <xdr:sp macro="" textlink="">
      <xdr:nvSpPr>
        <xdr:cNvPr id="136" name="フローチャート : 判断 135"/>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27957</xdr:rowOff>
    </xdr:from>
    <xdr:ext cx="736600" cy="259045"/>
    <xdr:sp macro="" textlink="">
      <xdr:nvSpPr>
        <xdr:cNvPr id="137" name="テキスト ボックス 136"/>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109220</xdr:rowOff>
    </xdr:from>
    <xdr:to>
      <xdr:col>4</xdr:col>
      <xdr:colOff>482600</xdr:colOff>
      <xdr:row>65</xdr:row>
      <xdr:rowOff>141394</xdr:rowOff>
    </xdr:to>
    <xdr:cxnSp macro="">
      <xdr:nvCxnSpPr>
        <xdr:cNvPr id="138" name="直線コネクタ 137"/>
        <xdr:cNvCxnSpPr/>
      </xdr:nvCxnSpPr>
      <xdr:spPr>
        <a:xfrm flipV="1">
          <a:off x="2336800" y="112534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154517</xdr:rowOff>
    </xdr:from>
    <xdr:to>
      <xdr:col>4</xdr:col>
      <xdr:colOff>533400</xdr:colOff>
      <xdr:row>63</xdr:row>
      <xdr:rowOff>84667</xdr:rowOff>
    </xdr:to>
    <xdr:sp macro="" textlink="">
      <xdr:nvSpPr>
        <xdr:cNvPr id="139" name="フローチャート :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94844</xdr:rowOff>
    </xdr:from>
    <xdr:ext cx="762000" cy="259045"/>
    <xdr:sp macro="" textlink="">
      <xdr:nvSpPr>
        <xdr:cNvPr id="140" name="テキスト ボックス 139"/>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77046</xdr:rowOff>
    </xdr:from>
    <xdr:to>
      <xdr:col>3</xdr:col>
      <xdr:colOff>279400</xdr:colOff>
      <xdr:row>65</xdr:row>
      <xdr:rowOff>141394</xdr:rowOff>
    </xdr:to>
    <xdr:cxnSp macro="">
      <xdr:nvCxnSpPr>
        <xdr:cNvPr id="141" name="直線コネクタ 140"/>
        <xdr:cNvCxnSpPr/>
      </xdr:nvCxnSpPr>
      <xdr:spPr>
        <a:xfrm>
          <a:off x="1447800" y="1122129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150495</xdr:rowOff>
    </xdr:from>
    <xdr:to>
      <xdr:col>3</xdr:col>
      <xdr:colOff>330200</xdr:colOff>
      <xdr:row>63</xdr:row>
      <xdr:rowOff>80645</xdr:rowOff>
    </xdr:to>
    <xdr:sp macro="" textlink="">
      <xdr:nvSpPr>
        <xdr:cNvPr id="142" name="フローチャート : 判断 141"/>
        <xdr:cNvSpPr/>
      </xdr:nvSpPr>
      <xdr:spPr>
        <a:xfrm>
          <a:off x="2286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90822</xdr:rowOff>
    </xdr:from>
    <xdr:ext cx="762000" cy="259045"/>
    <xdr:sp macro="" textlink="">
      <xdr:nvSpPr>
        <xdr:cNvPr id="143" name="テキスト ボックス 142"/>
        <xdr:cNvSpPr txBox="1"/>
      </xdr:nvSpPr>
      <xdr:spPr>
        <a:xfrm>
          <a:off x="1955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71544</xdr:rowOff>
    </xdr:from>
    <xdr:to>
      <xdr:col>2</xdr:col>
      <xdr:colOff>127000</xdr:colOff>
      <xdr:row>64</xdr:row>
      <xdr:rowOff>1694</xdr:rowOff>
    </xdr:to>
    <xdr:sp macro="" textlink="">
      <xdr:nvSpPr>
        <xdr:cNvPr id="144" name="フローチャート : 判断 143"/>
        <xdr:cNvSpPr/>
      </xdr:nvSpPr>
      <xdr:spPr>
        <a:xfrm>
          <a:off x="1397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11871</xdr:rowOff>
    </xdr:from>
    <xdr:ext cx="762000" cy="259045"/>
    <xdr:sp macro="" textlink="">
      <xdr:nvSpPr>
        <xdr:cNvPr id="145" name="テキスト ボックス 144"/>
        <xdr:cNvSpPr txBox="1"/>
      </xdr:nvSpPr>
      <xdr:spPr>
        <a:xfrm>
          <a:off x="1066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110702</xdr:rowOff>
    </xdr:from>
    <xdr:to>
      <xdr:col>7</xdr:col>
      <xdr:colOff>203200</xdr:colOff>
      <xdr:row>66</xdr:row>
      <xdr:rowOff>40852</xdr:rowOff>
    </xdr:to>
    <xdr:sp macro="" textlink="">
      <xdr:nvSpPr>
        <xdr:cNvPr id="151" name="円/楕円 150"/>
        <xdr:cNvSpPr/>
      </xdr:nvSpPr>
      <xdr:spPr>
        <a:xfrm>
          <a:off x="4902200" y="112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82779</xdr:rowOff>
    </xdr:from>
    <xdr:ext cx="762000" cy="259045"/>
    <xdr:sp macro="" textlink="">
      <xdr:nvSpPr>
        <xdr:cNvPr id="152" name="財政構造の弾力性該当値テキスト"/>
        <xdr:cNvSpPr txBox="1"/>
      </xdr:nvSpPr>
      <xdr:spPr>
        <a:xfrm>
          <a:off x="5041900" y="1122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126788</xdr:rowOff>
    </xdr:from>
    <xdr:to>
      <xdr:col>6</xdr:col>
      <xdr:colOff>50800</xdr:colOff>
      <xdr:row>66</xdr:row>
      <xdr:rowOff>56938</xdr:rowOff>
    </xdr:to>
    <xdr:sp macro="" textlink="">
      <xdr:nvSpPr>
        <xdr:cNvPr id="153" name="円/楕円 152"/>
        <xdr:cNvSpPr/>
      </xdr:nvSpPr>
      <xdr:spPr>
        <a:xfrm>
          <a:off x="4064000" y="112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41715</xdr:rowOff>
    </xdr:from>
    <xdr:ext cx="736600" cy="259045"/>
    <xdr:sp macro="" textlink="">
      <xdr:nvSpPr>
        <xdr:cNvPr id="154" name="テキスト ボックス 153"/>
        <xdr:cNvSpPr txBox="1"/>
      </xdr:nvSpPr>
      <xdr:spPr>
        <a:xfrm>
          <a:off x="3733800" y="11357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58420</xdr:rowOff>
    </xdr:from>
    <xdr:to>
      <xdr:col>4</xdr:col>
      <xdr:colOff>533400</xdr:colOff>
      <xdr:row>65</xdr:row>
      <xdr:rowOff>160020</xdr:rowOff>
    </xdr:to>
    <xdr:sp macro="" textlink="">
      <xdr:nvSpPr>
        <xdr:cNvPr id="155" name="円/楕円 154"/>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144797</xdr:rowOff>
    </xdr:from>
    <xdr:ext cx="762000" cy="259045"/>
    <xdr:sp macro="" textlink="">
      <xdr:nvSpPr>
        <xdr:cNvPr id="156" name="テキスト ボックス 155"/>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90594</xdr:rowOff>
    </xdr:from>
    <xdr:to>
      <xdr:col>3</xdr:col>
      <xdr:colOff>330200</xdr:colOff>
      <xdr:row>66</xdr:row>
      <xdr:rowOff>20744</xdr:rowOff>
    </xdr:to>
    <xdr:sp macro="" textlink="">
      <xdr:nvSpPr>
        <xdr:cNvPr id="157" name="円/楕円 156"/>
        <xdr:cNvSpPr/>
      </xdr:nvSpPr>
      <xdr:spPr>
        <a:xfrm>
          <a:off x="2286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5521</xdr:rowOff>
    </xdr:from>
    <xdr:ext cx="762000" cy="259045"/>
    <xdr:sp macro="" textlink="">
      <xdr:nvSpPr>
        <xdr:cNvPr id="158" name="テキスト ボックス 157"/>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26246</xdr:rowOff>
    </xdr:from>
    <xdr:to>
      <xdr:col>2</xdr:col>
      <xdr:colOff>127000</xdr:colOff>
      <xdr:row>65</xdr:row>
      <xdr:rowOff>127846</xdr:rowOff>
    </xdr:to>
    <xdr:sp macro="" textlink="">
      <xdr:nvSpPr>
        <xdr:cNvPr id="159" name="円/楕円 158"/>
        <xdr:cNvSpPr/>
      </xdr:nvSpPr>
      <xdr:spPr>
        <a:xfrm>
          <a:off x="1397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112623</xdr:rowOff>
    </xdr:from>
    <xdr:ext cx="762000" cy="259045"/>
    <xdr:sp macro="" textlink="">
      <xdr:nvSpPr>
        <xdr:cNvPr id="160" name="テキスト ボックス 159"/>
        <xdr:cNvSpPr txBox="1"/>
      </xdr:nvSpPr>
      <xdr:spPr>
        <a:xfrm>
          <a:off x="1066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[223,751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124,757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類似団体と比較して、下回っている。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主な要因は人件費で、職員数が類似団体の平均よりも低いためである。一部事務組合の人件費・物件費に充てる負担金、公営事業会計の人件費・物件費等に充てる繰出金といった費用を合計した場合でも、人口</a:t>
          </a:r>
          <a:r>
            <a:rPr lang="en-US" altLang="ja-JP" sz="1100">
              <a:solidFill>
                <a:schemeClr val="dk1"/>
              </a:solidFill>
              <a:latin typeface="+mn-lt"/>
              <a:ea typeface="+mn-ea"/>
              <a:cs typeface="+mn-cs"/>
            </a:rPr>
            <a:t>1</a:t>
          </a:r>
          <a:r>
            <a:rPr lang="ja-JP" altLang="ja-JP" sz="1100">
              <a:solidFill>
                <a:schemeClr val="dk1"/>
              </a:solidFill>
              <a:latin typeface="+mn-lt"/>
              <a:ea typeface="+mn-ea"/>
              <a:cs typeface="+mn-cs"/>
            </a:rPr>
            <a:t>人あたりの金額は類似団体平均より低いが、これらの経費についても増加しないよう抑制していく必要がある。</a:t>
          </a:r>
          <a:endParaRPr kumimoji="1" lang="ja-JP" altLang="ja-JP" sz="11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105752</xdr:rowOff>
    </xdr:from>
    <xdr:to>
      <xdr:col>7</xdr:col>
      <xdr:colOff>152400</xdr:colOff>
      <xdr:row>81</xdr:row>
      <xdr:rowOff>112864</xdr:rowOff>
    </xdr:to>
    <xdr:cxnSp macro="">
      <xdr:nvCxnSpPr>
        <xdr:cNvPr id="196" name="直線コネクタ 195"/>
        <xdr:cNvCxnSpPr/>
      </xdr:nvCxnSpPr>
      <xdr:spPr>
        <a:xfrm>
          <a:off x="4114800" y="13993202"/>
          <a:ext cx="8382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100882</xdr:rowOff>
    </xdr:from>
    <xdr:to>
      <xdr:col>6</xdr:col>
      <xdr:colOff>0</xdr:colOff>
      <xdr:row>81</xdr:row>
      <xdr:rowOff>105752</xdr:rowOff>
    </xdr:to>
    <xdr:cxnSp macro="">
      <xdr:nvCxnSpPr>
        <xdr:cNvPr id="199" name="直線コネクタ 198"/>
        <xdr:cNvCxnSpPr/>
      </xdr:nvCxnSpPr>
      <xdr:spPr>
        <a:xfrm>
          <a:off x="3225800" y="13988332"/>
          <a:ext cx="889000" cy="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108609</xdr:rowOff>
    </xdr:from>
    <xdr:to>
      <xdr:col>6</xdr:col>
      <xdr:colOff>50800</xdr:colOff>
      <xdr:row>82</xdr:row>
      <xdr:rowOff>38759</xdr:rowOff>
    </xdr:to>
    <xdr:sp macro="" textlink="">
      <xdr:nvSpPr>
        <xdr:cNvPr id="200" name="フローチャート : 判断 199"/>
        <xdr:cNvSpPr/>
      </xdr:nvSpPr>
      <xdr:spPr>
        <a:xfrm>
          <a:off x="4064000" y="139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23536</xdr:rowOff>
    </xdr:from>
    <xdr:ext cx="736600" cy="259045"/>
    <xdr:sp macro="" textlink="">
      <xdr:nvSpPr>
        <xdr:cNvPr id="201" name="テキスト ボックス 200"/>
        <xdr:cNvSpPr txBox="1"/>
      </xdr:nvSpPr>
      <xdr:spPr>
        <a:xfrm>
          <a:off x="3733800" y="14082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86962</xdr:rowOff>
    </xdr:from>
    <xdr:to>
      <xdr:col>4</xdr:col>
      <xdr:colOff>482600</xdr:colOff>
      <xdr:row>81</xdr:row>
      <xdr:rowOff>100882</xdr:rowOff>
    </xdr:to>
    <xdr:cxnSp macro="">
      <xdr:nvCxnSpPr>
        <xdr:cNvPr id="202" name="直線コネクタ 201"/>
        <xdr:cNvCxnSpPr/>
      </xdr:nvCxnSpPr>
      <xdr:spPr>
        <a:xfrm>
          <a:off x="2336800" y="13974412"/>
          <a:ext cx="889000" cy="1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89863</xdr:rowOff>
    </xdr:from>
    <xdr:to>
      <xdr:col>4</xdr:col>
      <xdr:colOff>533400</xdr:colOff>
      <xdr:row>82</xdr:row>
      <xdr:rowOff>20013</xdr:rowOff>
    </xdr:to>
    <xdr:sp macro="" textlink="">
      <xdr:nvSpPr>
        <xdr:cNvPr id="203" name="フローチャート : 判断 202"/>
        <xdr:cNvSpPr/>
      </xdr:nvSpPr>
      <xdr:spPr>
        <a:xfrm>
          <a:off x="3175000" y="1397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4790</xdr:rowOff>
    </xdr:from>
    <xdr:ext cx="762000" cy="259045"/>
    <xdr:sp macro="" textlink="">
      <xdr:nvSpPr>
        <xdr:cNvPr id="204" name="テキスト ボックス 203"/>
        <xdr:cNvSpPr txBox="1"/>
      </xdr:nvSpPr>
      <xdr:spPr>
        <a:xfrm>
          <a:off x="2844800" y="14063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86962</xdr:rowOff>
    </xdr:from>
    <xdr:to>
      <xdr:col>3</xdr:col>
      <xdr:colOff>279400</xdr:colOff>
      <xdr:row>81</xdr:row>
      <xdr:rowOff>91277</xdr:rowOff>
    </xdr:to>
    <xdr:cxnSp macro="">
      <xdr:nvCxnSpPr>
        <xdr:cNvPr id="205" name="直線コネクタ 204"/>
        <xdr:cNvCxnSpPr/>
      </xdr:nvCxnSpPr>
      <xdr:spPr>
        <a:xfrm flipV="1">
          <a:off x="1447800" y="13974412"/>
          <a:ext cx="889000" cy="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81642</xdr:rowOff>
    </xdr:from>
    <xdr:to>
      <xdr:col>3</xdr:col>
      <xdr:colOff>330200</xdr:colOff>
      <xdr:row>82</xdr:row>
      <xdr:rowOff>11792</xdr:rowOff>
    </xdr:to>
    <xdr:sp macro="" textlink="">
      <xdr:nvSpPr>
        <xdr:cNvPr id="206" name="フローチャート : 判断 205"/>
        <xdr:cNvSpPr/>
      </xdr:nvSpPr>
      <xdr:spPr>
        <a:xfrm>
          <a:off x="2286000" y="1396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168019</xdr:rowOff>
    </xdr:from>
    <xdr:ext cx="762000" cy="259045"/>
    <xdr:sp macro="" textlink="">
      <xdr:nvSpPr>
        <xdr:cNvPr id="207" name="テキスト ボックス 206"/>
        <xdr:cNvSpPr txBox="1"/>
      </xdr:nvSpPr>
      <xdr:spPr>
        <a:xfrm>
          <a:off x="1955800" y="14055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82618</xdr:rowOff>
    </xdr:from>
    <xdr:to>
      <xdr:col>2</xdr:col>
      <xdr:colOff>127000</xdr:colOff>
      <xdr:row>82</xdr:row>
      <xdr:rowOff>12768</xdr:rowOff>
    </xdr:to>
    <xdr:sp macro="" textlink="">
      <xdr:nvSpPr>
        <xdr:cNvPr id="208" name="フローチャート : 判断 207"/>
        <xdr:cNvSpPr/>
      </xdr:nvSpPr>
      <xdr:spPr>
        <a:xfrm>
          <a:off x="1397000" y="1397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168995</xdr:rowOff>
    </xdr:from>
    <xdr:ext cx="762000" cy="259045"/>
    <xdr:sp macro="" textlink="">
      <xdr:nvSpPr>
        <xdr:cNvPr id="209" name="テキスト ボックス 208"/>
        <xdr:cNvSpPr txBox="1"/>
      </xdr:nvSpPr>
      <xdr:spPr>
        <a:xfrm>
          <a:off x="1066800" y="1405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62064</xdr:rowOff>
    </xdr:from>
    <xdr:to>
      <xdr:col>7</xdr:col>
      <xdr:colOff>203200</xdr:colOff>
      <xdr:row>81</xdr:row>
      <xdr:rowOff>163664</xdr:rowOff>
    </xdr:to>
    <xdr:sp macro="" textlink="">
      <xdr:nvSpPr>
        <xdr:cNvPr id="215" name="円/楕円 214"/>
        <xdr:cNvSpPr/>
      </xdr:nvSpPr>
      <xdr:spPr>
        <a:xfrm>
          <a:off x="4902200" y="1394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154791</xdr:rowOff>
    </xdr:from>
    <xdr:ext cx="762000" cy="259045"/>
    <xdr:sp macro="" textlink="">
      <xdr:nvSpPr>
        <xdr:cNvPr id="216" name="人件費・物件費等の状況該当値テキスト"/>
        <xdr:cNvSpPr txBox="1"/>
      </xdr:nvSpPr>
      <xdr:spPr>
        <a:xfrm>
          <a:off x="5041900" y="1387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223,751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54952</xdr:rowOff>
    </xdr:from>
    <xdr:to>
      <xdr:col>6</xdr:col>
      <xdr:colOff>50800</xdr:colOff>
      <xdr:row>81</xdr:row>
      <xdr:rowOff>156552</xdr:rowOff>
    </xdr:to>
    <xdr:sp macro="" textlink="">
      <xdr:nvSpPr>
        <xdr:cNvPr id="217" name="円/楕円 216"/>
        <xdr:cNvSpPr/>
      </xdr:nvSpPr>
      <xdr:spPr>
        <a:xfrm>
          <a:off x="4064000" y="1394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166729</xdr:rowOff>
    </xdr:from>
    <xdr:ext cx="736600" cy="259045"/>
    <xdr:sp macro="" textlink="">
      <xdr:nvSpPr>
        <xdr:cNvPr id="218" name="テキスト ボックス 217"/>
        <xdr:cNvSpPr txBox="1"/>
      </xdr:nvSpPr>
      <xdr:spPr>
        <a:xfrm>
          <a:off x="3733800" y="13711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217,561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50082</xdr:rowOff>
    </xdr:from>
    <xdr:to>
      <xdr:col>4</xdr:col>
      <xdr:colOff>533400</xdr:colOff>
      <xdr:row>81</xdr:row>
      <xdr:rowOff>151682</xdr:rowOff>
    </xdr:to>
    <xdr:sp macro="" textlink="">
      <xdr:nvSpPr>
        <xdr:cNvPr id="219" name="円/楕円 218"/>
        <xdr:cNvSpPr/>
      </xdr:nvSpPr>
      <xdr:spPr>
        <a:xfrm>
          <a:off x="3175000" y="1393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161859</xdr:rowOff>
    </xdr:from>
    <xdr:ext cx="762000" cy="259045"/>
    <xdr:sp macro="" textlink="">
      <xdr:nvSpPr>
        <xdr:cNvPr id="220" name="テキスト ボックス 219"/>
        <xdr:cNvSpPr txBox="1"/>
      </xdr:nvSpPr>
      <xdr:spPr>
        <a:xfrm>
          <a:off x="2844800" y="13706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213,323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36162</xdr:rowOff>
    </xdr:from>
    <xdr:to>
      <xdr:col>3</xdr:col>
      <xdr:colOff>330200</xdr:colOff>
      <xdr:row>81</xdr:row>
      <xdr:rowOff>137762</xdr:rowOff>
    </xdr:to>
    <xdr:sp macro="" textlink="">
      <xdr:nvSpPr>
        <xdr:cNvPr id="221" name="円/楕円 220"/>
        <xdr:cNvSpPr/>
      </xdr:nvSpPr>
      <xdr:spPr>
        <a:xfrm>
          <a:off x="2286000" y="1392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147939</xdr:rowOff>
    </xdr:from>
    <xdr:ext cx="762000" cy="259045"/>
    <xdr:sp macro="" textlink="">
      <xdr:nvSpPr>
        <xdr:cNvPr id="222" name="テキスト ボックス 221"/>
        <xdr:cNvSpPr txBox="1"/>
      </xdr:nvSpPr>
      <xdr:spPr>
        <a:xfrm>
          <a:off x="1955800" y="1369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201,208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40477</xdr:rowOff>
    </xdr:from>
    <xdr:to>
      <xdr:col>2</xdr:col>
      <xdr:colOff>127000</xdr:colOff>
      <xdr:row>81</xdr:row>
      <xdr:rowOff>142077</xdr:rowOff>
    </xdr:to>
    <xdr:sp macro="" textlink="">
      <xdr:nvSpPr>
        <xdr:cNvPr id="223" name="円/楕円 222"/>
        <xdr:cNvSpPr/>
      </xdr:nvSpPr>
      <xdr:spPr>
        <a:xfrm>
          <a:off x="1397000" y="1392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152254</xdr:rowOff>
    </xdr:from>
    <xdr:ext cx="762000" cy="259045"/>
    <xdr:sp macro="" textlink="">
      <xdr:nvSpPr>
        <xdr:cNvPr id="224" name="テキスト ボックス 223"/>
        <xdr:cNvSpPr txBox="1"/>
      </xdr:nvSpPr>
      <xdr:spPr>
        <a:xfrm>
          <a:off x="1066800" y="13696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204,963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国家公務員の給与改定特例法による措置に伴い上昇していたが、平成２５年度は国家公務員への措置が終了したことから通常の数値となり、類似団体平均を若干下回る状況にある。</a:t>
          </a:r>
          <a:endParaRPr lang="en-US" altLang="ja-JP" sz="1100" b="0" i="0" baseline="0">
            <a:solidFill>
              <a:schemeClr val="dk1"/>
            </a:solidFill>
            <a:latin typeface="+mn-lt"/>
            <a:ea typeface="+mn-ea"/>
            <a:cs typeface="+mn-cs"/>
          </a:endParaRPr>
        </a:p>
        <a:p>
          <a:pPr rtl="0" eaLnBrk="1" fontAlgn="auto" latinLnBrk="0" hangingPunct="1"/>
          <a:r>
            <a:rPr lang="ja-JP" altLang="ja-JP" sz="1100" b="0" i="0" baseline="0">
              <a:solidFill>
                <a:schemeClr val="dk1"/>
              </a:solidFill>
              <a:latin typeface="+mn-lt"/>
              <a:ea typeface="+mn-ea"/>
              <a:cs typeface="+mn-cs"/>
            </a:rPr>
            <a:t>国における給与制度改革の動向を踏まえ、近隣町、人事院勧告、地域民間企業の給与差等を勘案しながら給料、職員手当の適正化を図る必要がある。</a:t>
          </a:r>
          <a:endParaRPr lang="ja-JP"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41275</xdr:rowOff>
    </xdr:from>
    <xdr:to>
      <xdr:col>24</xdr:col>
      <xdr:colOff>558800</xdr:colOff>
      <xdr:row>86</xdr:row>
      <xdr:rowOff>69427</xdr:rowOff>
    </xdr:to>
    <xdr:cxnSp macro="">
      <xdr:nvCxnSpPr>
        <xdr:cNvPr id="258" name="直線コネクタ 257"/>
        <xdr:cNvCxnSpPr/>
      </xdr:nvCxnSpPr>
      <xdr:spPr>
        <a:xfrm flipV="1">
          <a:off x="16179800" y="14785975"/>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170197</xdr:rowOff>
    </xdr:from>
    <xdr:ext cx="762000" cy="259045"/>
    <xdr:sp macro="" textlink="">
      <xdr:nvSpPr>
        <xdr:cNvPr id="259" name="給与水準   （国との比較）平均値テキスト"/>
        <xdr:cNvSpPr txBox="1"/>
      </xdr:nvSpPr>
      <xdr:spPr>
        <a:xfrm>
          <a:off x="17106900" y="1474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69427</xdr:rowOff>
    </xdr:from>
    <xdr:to>
      <xdr:col>23</xdr:col>
      <xdr:colOff>406400</xdr:colOff>
      <xdr:row>86</xdr:row>
      <xdr:rowOff>73448</xdr:rowOff>
    </xdr:to>
    <xdr:cxnSp macro="">
      <xdr:nvCxnSpPr>
        <xdr:cNvPr id="261" name="直線コネクタ 260"/>
        <xdr:cNvCxnSpPr/>
      </xdr:nvCxnSpPr>
      <xdr:spPr>
        <a:xfrm flipV="1">
          <a:off x="15290800" y="1481412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42757</xdr:rowOff>
    </xdr:from>
    <xdr:to>
      <xdr:col>23</xdr:col>
      <xdr:colOff>457200</xdr:colOff>
      <xdr:row>86</xdr:row>
      <xdr:rowOff>144357</xdr:rowOff>
    </xdr:to>
    <xdr:sp macro="" textlink="">
      <xdr:nvSpPr>
        <xdr:cNvPr id="262" name="フローチャート : 判断 261"/>
        <xdr:cNvSpPr/>
      </xdr:nvSpPr>
      <xdr:spPr>
        <a:xfrm>
          <a:off x="16129000" y="147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129134</xdr:rowOff>
    </xdr:from>
    <xdr:ext cx="736600" cy="259045"/>
    <xdr:sp macro="" textlink="">
      <xdr:nvSpPr>
        <xdr:cNvPr id="263" name="テキスト ボックス 262"/>
        <xdr:cNvSpPr txBox="1"/>
      </xdr:nvSpPr>
      <xdr:spPr>
        <a:xfrm>
          <a:off x="15798800" y="14873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73448</xdr:rowOff>
    </xdr:from>
    <xdr:to>
      <xdr:col>22</xdr:col>
      <xdr:colOff>203200</xdr:colOff>
      <xdr:row>88</xdr:row>
      <xdr:rowOff>4021</xdr:rowOff>
    </xdr:to>
    <xdr:cxnSp macro="">
      <xdr:nvCxnSpPr>
        <xdr:cNvPr id="264" name="直線コネクタ 263"/>
        <xdr:cNvCxnSpPr/>
      </xdr:nvCxnSpPr>
      <xdr:spPr>
        <a:xfrm flipV="1">
          <a:off x="14401800" y="14818148"/>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38736</xdr:rowOff>
    </xdr:from>
    <xdr:to>
      <xdr:col>22</xdr:col>
      <xdr:colOff>254000</xdr:colOff>
      <xdr:row>86</xdr:row>
      <xdr:rowOff>140336</xdr:rowOff>
    </xdr:to>
    <xdr:sp macro="" textlink="">
      <xdr:nvSpPr>
        <xdr:cNvPr id="265" name="フローチャート : 判断 264"/>
        <xdr:cNvSpPr/>
      </xdr:nvSpPr>
      <xdr:spPr>
        <a:xfrm>
          <a:off x="15240000" y="1478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125113</xdr:rowOff>
    </xdr:from>
    <xdr:ext cx="762000" cy="259045"/>
    <xdr:sp macro="" textlink="">
      <xdr:nvSpPr>
        <xdr:cNvPr id="266" name="テキスト ボックス 265"/>
        <xdr:cNvSpPr txBox="1"/>
      </xdr:nvSpPr>
      <xdr:spPr>
        <a:xfrm>
          <a:off x="14909800" y="1486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143298</xdr:rowOff>
    </xdr:from>
    <xdr:to>
      <xdr:col>21</xdr:col>
      <xdr:colOff>0</xdr:colOff>
      <xdr:row>88</xdr:row>
      <xdr:rowOff>4021</xdr:rowOff>
    </xdr:to>
    <xdr:cxnSp macro="">
      <xdr:nvCxnSpPr>
        <xdr:cNvPr id="267" name="直線コネクタ 266"/>
        <xdr:cNvCxnSpPr/>
      </xdr:nvCxnSpPr>
      <xdr:spPr>
        <a:xfrm>
          <a:off x="13512800" y="15059448"/>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1482</xdr:rowOff>
    </xdr:from>
    <xdr:to>
      <xdr:col>21</xdr:col>
      <xdr:colOff>50800</xdr:colOff>
      <xdr:row>88</xdr:row>
      <xdr:rowOff>103082</xdr:rowOff>
    </xdr:to>
    <xdr:sp macro="" textlink="">
      <xdr:nvSpPr>
        <xdr:cNvPr id="268" name="フローチャート : 判断 267"/>
        <xdr:cNvSpPr/>
      </xdr:nvSpPr>
      <xdr:spPr>
        <a:xfrm>
          <a:off x="14351000" y="1508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87859</xdr:rowOff>
    </xdr:from>
    <xdr:ext cx="762000" cy="259045"/>
    <xdr:sp macro="" textlink="">
      <xdr:nvSpPr>
        <xdr:cNvPr id="269" name="テキスト ボックス 268"/>
        <xdr:cNvSpPr txBox="1"/>
      </xdr:nvSpPr>
      <xdr:spPr>
        <a:xfrm>
          <a:off x="14020800" y="15175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164888</xdr:rowOff>
    </xdr:from>
    <xdr:to>
      <xdr:col>19</xdr:col>
      <xdr:colOff>533400</xdr:colOff>
      <xdr:row>88</xdr:row>
      <xdr:rowOff>95038</xdr:rowOff>
    </xdr:to>
    <xdr:sp macro="" textlink="">
      <xdr:nvSpPr>
        <xdr:cNvPr id="270" name="フローチャート : 判断 269"/>
        <xdr:cNvSpPr/>
      </xdr:nvSpPr>
      <xdr:spPr>
        <a:xfrm>
          <a:off x="13462000" y="1508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79815</xdr:rowOff>
    </xdr:from>
    <xdr:ext cx="762000" cy="259045"/>
    <xdr:sp macro="" textlink="">
      <xdr:nvSpPr>
        <xdr:cNvPr id="271" name="テキスト ボックス 270"/>
        <xdr:cNvSpPr txBox="1"/>
      </xdr:nvSpPr>
      <xdr:spPr>
        <a:xfrm>
          <a:off x="13131800" y="1516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161925</xdr:rowOff>
    </xdr:from>
    <xdr:to>
      <xdr:col>24</xdr:col>
      <xdr:colOff>609600</xdr:colOff>
      <xdr:row>86</xdr:row>
      <xdr:rowOff>92075</xdr:rowOff>
    </xdr:to>
    <xdr:sp macro="" textlink="">
      <xdr:nvSpPr>
        <xdr:cNvPr id="277" name="円/楕円 276"/>
        <xdr:cNvSpPr/>
      </xdr:nvSpPr>
      <xdr:spPr>
        <a:xfrm>
          <a:off x="169672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7002</xdr:rowOff>
    </xdr:from>
    <xdr:ext cx="762000" cy="259045"/>
    <xdr:sp macro="" textlink="">
      <xdr:nvSpPr>
        <xdr:cNvPr id="278" name="給与水準   （国との比較）該当値テキスト"/>
        <xdr:cNvSpPr txBox="1"/>
      </xdr:nvSpPr>
      <xdr:spPr>
        <a:xfrm>
          <a:off x="171069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18627</xdr:rowOff>
    </xdr:from>
    <xdr:to>
      <xdr:col>23</xdr:col>
      <xdr:colOff>457200</xdr:colOff>
      <xdr:row>86</xdr:row>
      <xdr:rowOff>120227</xdr:rowOff>
    </xdr:to>
    <xdr:sp macro="" textlink="">
      <xdr:nvSpPr>
        <xdr:cNvPr id="279" name="円/楕円 278"/>
        <xdr:cNvSpPr/>
      </xdr:nvSpPr>
      <xdr:spPr>
        <a:xfrm>
          <a:off x="16129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130404</xdr:rowOff>
    </xdr:from>
    <xdr:ext cx="736600" cy="259045"/>
    <xdr:sp macro="" textlink="">
      <xdr:nvSpPr>
        <xdr:cNvPr id="280" name="テキスト ボックス 279"/>
        <xdr:cNvSpPr txBox="1"/>
      </xdr:nvSpPr>
      <xdr:spPr>
        <a:xfrm>
          <a:off x="15798800" y="14532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22648</xdr:rowOff>
    </xdr:from>
    <xdr:to>
      <xdr:col>22</xdr:col>
      <xdr:colOff>254000</xdr:colOff>
      <xdr:row>86</xdr:row>
      <xdr:rowOff>124248</xdr:rowOff>
    </xdr:to>
    <xdr:sp macro="" textlink="">
      <xdr:nvSpPr>
        <xdr:cNvPr id="281" name="円/楕円 280"/>
        <xdr:cNvSpPr/>
      </xdr:nvSpPr>
      <xdr:spPr>
        <a:xfrm>
          <a:off x="15240000" y="147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134425</xdr:rowOff>
    </xdr:from>
    <xdr:ext cx="762000" cy="259045"/>
    <xdr:sp macro="" textlink="">
      <xdr:nvSpPr>
        <xdr:cNvPr id="282" name="テキスト ボックス 281"/>
        <xdr:cNvSpPr txBox="1"/>
      </xdr:nvSpPr>
      <xdr:spPr>
        <a:xfrm>
          <a:off x="14909800" y="1453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124671</xdr:rowOff>
    </xdr:from>
    <xdr:to>
      <xdr:col>21</xdr:col>
      <xdr:colOff>50800</xdr:colOff>
      <xdr:row>88</xdr:row>
      <xdr:rowOff>54821</xdr:rowOff>
    </xdr:to>
    <xdr:sp macro="" textlink="">
      <xdr:nvSpPr>
        <xdr:cNvPr id="283" name="円/楕円 282"/>
        <xdr:cNvSpPr/>
      </xdr:nvSpPr>
      <xdr:spPr>
        <a:xfrm>
          <a:off x="14351000" y="1504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64998</xdr:rowOff>
    </xdr:from>
    <xdr:ext cx="762000" cy="259045"/>
    <xdr:sp macro="" textlink="">
      <xdr:nvSpPr>
        <xdr:cNvPr id="284" name="テキスト ボックス 283"/>
        <xdr:cNvSpPr txBox="1"/>
      </xdr:nvSpPr>
      <xdr:spPr>
        <a:xfrm>
          <a:off x="14020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92498</xdr:rowOff>
    </xdr:from>
    <xdr:to>
      <xdr:col>19</xdr:col>
      <xdr:colOff>533400</xdr:colOff>
      <xdr:row>88</xdr:row>
      <xdr:rowOff>22648</xdr:rowOff>
    </xdr:to>
    <xdr:sp macro="" textlink="">
      <xdr:nvSpPr>
        <xdr:cNvPr id="285" name="円/楕円 284"/>
        <xdr:cNvSpPr/>
      </xdr:nvSpPr>
      <xdr:spPr>
        <a:xfrm>
          <a:off x="13462000" y="1500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32825</xdr:rowOff>
    </xdr:from>
    <xdr:ext cx="762000" cy="259045"/>
    <xdr:sp macro="" textlink="">
      <xdr:nvSpPr>
        <xdr:cNvPr id="286" name="テキスト ボックス 285"/>
        <xdr:cNvSpPr txBox="1"/>
      </xdr:nvSpPr>
      <xdr:spPr>
        <a:xfrm>
          <a:off x="13131800" y="1477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平成初期に行った新規採用の抑制により、類似団体平均を下回っている。現在は退職職員の補充で新規採用を行っているので近年は</a:t>
          </a:r>
          <a:r>
            <a:rPr lang="en-US" altLang="ja-JP" sz="1100">
              <a:solidFill>
                <a:schemeClr val="dk1"/>
              </a:solidFill>
              <a:latin typeface="+mn-lt"/>
              <a:ea typeface="+mn-ea"/>
              <a:cs typeface="+mn-cs"/>
            </a:rPr>
            <a:t>85</a:t>
          </a:r>
          <a:r>
            <a:rPr lang="ja-JP" altLang="ja-JP" sz="1100">
              <a:solidFill>
                <a:schemeClr val="dk1"/>
              </a:solidFill>
              <a:latin typeface="+mn-lt"/>
              <a:ea typeface="+mn-ea"/>
              <a:cs typeface="+mn-cs"/>
            </a:rPr>
            <a:t>名前後で推移している。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しかし、採用抑制により職員の年齢構成に偏りがでているので、今後は住民サービスを低下させることないよう、計画的な採用を行い、適正な定員管理に努める。</a:t>
          </a:r>
          <a:endParaRPr lang="ja-JP" altLang="ja-JP" sz="1400"/>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123851</xdr:rowOff>
    </xdr:from>
    <xdr:to>
      <xdr:col>24</xdr:col>
      <xdr:colOff>558800</xdr:colOff>
      <xdr:row>60</xdr:row>
      <xdr:rowOff>133020</xdr:rowOff>
    </xdr:to>
    <xdr:cxnSp macro="">
      <xdr:nvCxnSpPr>
        <xdr:cNvPr id="318" name="直線コネクタ 317"/>
        <xdr:cNvCxnSpPr/>
      </xdr:nvCxnSpPr>
      <xdr:spPr>
        <a:xfrm flipV="1">
          <a:off x="16179800" y="10410851"/>
          <a:ext cx="8382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123609</xdr:rowOff>
    </xdr:from>
    <xdr:to>
      <xdr:col>23</xdr:col>
      <xdr:colOff>406400</xdr:colOff>
      <xdr:row>60</xdr:row>
      <xdr:rowOff>133020</xdr:rowOff>
    </xdr:to>
    <xdr:cxnSp macro="">
      <xdr:nvCxnSpPr>
        <xdr:cNvPr id="321" name="直線コネクタ 320"/>
        <xdr:cNvCxnSpPr/>
      </xdr:nvCxnSpPr>
      <xdr:spPr>
        <a:xfrm>
          <a:off x="15290800" y="10410609"/>
          <a:ext cx="889000" cy="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107797</xdr:rowOff>
    </xdr:from>
    <xdr:to>
      <xdr:col>23</xdr:col>
      <xdr:colOff>457200</xdr:colOff>
      <xdr:row>61</xdr:row>
      <xdr:rowOff>37947</xdr:rowOff>
    </xdr:to>
    <xdr:sp macro="" textlink="">
      <xdr:nvSpPr>
        <xdr:cNvPr id="322" name="フローチャート : 判断 321"/>
        <xdr:cNvSpPr/>
      </xdr:nvSpPr>
      <xdr:spPr>
        <a:xfrm>
          <a:off x="16129000" y="1039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22724</xdr:rowOff>
    </xdr:from>
    <xdr:ext cx="736600" cy="259045"/>
    <xdr:sp macro="" textlink="">
      <xdr:nvSpPr>
        <xdr:cNvPr id="323" name="テキスト ボックス 322"/>
        <xdr:cNvSpPr txBox="1"/>
      </xdr:nvSpPr>
      <xdr:spPr>
        <a:xfrm>
          <a:off x="15798800" y="1048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111544</xdr:rowOff>
    </xdr:from>
    <xdr:to>
      <xdr:col>22</xdr:col>
      <xdr:colOff>203200</xdr:colOff>
      <xdr:row>60</xdr:row>
      <xdr:rowOff>123609</xdr:rowOff>
    </xdr:to>
    <xdr:cxnSp macro="">
      <xdr:nvCxnSpPr>
        <xdr:cNvPr id="324" name="直線コネクタ 323"/>
        <xdr:cNvCxnSpPr/>
      </xdr:nvCxnSpPr>
      <xdr:spPr>
        <a:xfrm>
          <a:off x="14401800" y="1039854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96456</xdr:rowOff>
    </xdr:from>
    <xdr:to>
      <xdr:col>22</xdr:col>
      <xdr:colOff>254000</xdr:colOff>
      <xdr:row>61</xdr:row>
      <xdr:rowOff>26606</xdr:rowOff>
    </xdr:to>
    <xdr:sp macro="" textlink="">
      <xdr:nvSpPr>
        <xdr:cNvPr id="325" name="フローチャート : 判断 324"/>
        <xdr:cNvSpPr/>
      </xdr:nvSpPr>
      <xdr:spPr>
        <a:xfrm>
          <a:off x="15240000" y="1038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11383</xdr:rowOff>
    </xdr:from>
    <xdr:ext cx="762000" cy="259045"/>
    <xdr:sp macro="" textlink="">
      <xdr:nvSpPr>
        <xdr:cNvPr id="326" name="テキスト ボックス 325"/>
        <xdr:cNvSpPr txBox="1"/>
      </xdr:nvSpPr>
      <xdr:spPr>
        <a:xfrm>
          <a:off x="14909800" y="1046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111544</xdr:rowOff>
    </xdr:from>
    <xdr:to>
      <xdr:col>21</xdr:col>
      <xdr:colOff>0</xdr:colOff>
      <xdr:row>60</xdr:row>
      <xdr:rowOff>111544</xdr:rowOff>
    </xdr:to>
    <xdr:cxnSp macro="">
      <xdr:nvCxnSpPr>
        <xdr:cNvPr id="327" name="直線コネクタ 326"/>
        <xdr:cNvCxnSpPr/>
      </xdr:nvCxnSpPr>
      <xdr:spPr>
        <a:xfrm>
          <a:off x="13512800" y="103985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93320</xdr:rowOff>
    </xdr:from>
    <xdr:to>
      <xdr:col>21</xdr:col>
      <xdr:colOff>50800</xdr:colOff>
      <xdr:row>61</xdr:row>
      <xdr:rowOff>23470</xdr:rowOff>
    </xdr:to>
    <xdr:sp macro="" textlink="">
      <xdr:nvSpPr>
        <xdr:cNvPr id="328" name="フローチャート : 判断 327"/>
        <xdr:cNvSpPr/>
      </xdr:nvSpPr>
      <xdr:spPr>
        <a:xfrm>
          <a:off x="14351000" y="1038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8247</xdr:rowOff>
    </xdr:from>
    <xdr:ext cx="762000" cy="259045"/>
    <xdr:sp macro="" textlink="">
      <xdr:nvSpPr>
        <xdr:cNvPr id="329" name="テキスト ボックス 328"/>
        <xdr:cNvSpPr txBox="1"/>
      </xdr:nvSpPr>
      <xdr:spPr>
        <a:xfrm>
          <a:off x="14020800" y="104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91872</xdr:rowOff>
    </xdr:from>
    <xdr:to>
      <xdr:col>19</xdr:col>
      <xdr:colOff>533400</xdr:colOff>
      <xdr:row>61</xdr:row>
      <xdr:rowOff>22022</xdr:rowOff>
    </xdr:to>
    <xdr:sp macro="" textlink="">
      <xdr:nvSpPr>
        <xdr:cNvPr id="330" name="フローチャート : 判断 329"/>
        <xdr:cNvSpPr/>
      </xdr:nvSpPr>
      <xdr:spPr>
        <a:xfrm>
          <a:off x="13462000" y="1037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6799</xdr:rowOff>
    </xdr:from>
    <xdr:ext cx="762000" cy="259045"/>
    <xdr:sp macro="" textlink="">
      <xdr:nvSpPr>
        <xdr:cNvPr id="331" name="テキスト ボックス 330"/>
        <xdr:cNvSpPr txBox="1"/>
      </xdr:nvSpPr>
      <xdr:spPr>
        <a:xfrm>
          <a:off x="13131800" y="1046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73051</xdr:rowOff>
    </xdr:from>
    <xdr:to>
      <xdr:col>24</xdr:col>
      <xdr:colOff>609600</xdr:colOff>
      <xdr:row>61</xdr:row>
      <xdr:rowOff>3201</xdr:rowOff>
    </xdr:to>
    <xdr:sp macro="" textlink="">
      <xdr:nvSpPr>
        <xdr:cNvPr id="337" name="円/楕円 336"/>
        <xdr:cNvSpPr/>
      </xdr:nvSpPr>
      <xdr:spPr>
        <a:xfrm>
          <a:off x="16967200" y="1036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165778</xdr:rowOff>
    </xdr:from>
    <xdr:ext cx="762000" cy="259045"/>
    <xdr:sp macro="" textlink="">
      <xdr:nvSpPr>
        <xdr:cNvPr id="338" name="定員管理の状況該当値テキスト"/>
        <xdr:cNvSpPr txBox="1"/>
      </xdr:nvSpPr>
      <xdr:spPr>
        <a:xfrm>
          <a:off x="17106900" y="1028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82220</xdr:rowOff>
    </xdr:from>
    <xdr:to>
      <xdr:col>23</xdr:col>
      <xdr:colOff>457200</xdr:colOff>
      <xdr:row>61</xdr:row>
      <xdr:rowOff>12370</xdr:rowOff>
    </xdr:to>
    <xdr:sp macro="" textlink="">
      <xdr:nvSpPr>
        <xdr:cNvPr id="339" name="円/楕円 338"/>
        <xdr:cNvSpPr/>
      </xdr:nvSpPr>
      <xdr:spPr>
        <a:xfrm>
          <a:off x="16129000" y="1036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22547</xdr:rowOff>
    </xdr:from>
    <xdr:ext cx="736600" cy="259045"/>
    <xdr:sp macro="" textlink="">
      <xdr:nvSpPr>
        <xdr:cNvPr id="340" name="テキスト ボックス 339"/>
        <xdr:cNvSpPr txBox="1"/>
      </xdr:nvSpPr>
      <xdr:spPr>
        <a:xfrm>
          <a:off x="15798800" y="101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72809</xdr:rowOff>
    </xdr:from>
    <xdr:to>
      <xdr:col>22</xdr:col>
      <xdr:colOff>254000</xdr:colOff>
      <xdr:row>61</xdr:row>
      <xdr:rowOff>2959</xdr:rowOff>
    </xdr:to>
    <xdr:sp macro="" textlink="">
      <xdr:nvSpPr>
        <xdr:cNvPr id="341" name="円/楕円 340"/>
        <xdr:cNvSpPr/>
      </xdr:nvSpPr>
      <xdr:spPr>
        <a:xfrm>
          <a:off x="15240000" y="1035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13136</xdr:rowOff>
    </xdr:from>
    <xdr:ext cx="762000" cy="259045"/>
    <xdr:sp macro="" textlink="">
      <xdr:nvSpPr>
        <xdr:cNvPr id="342" name="テキスト ボックス 341"/>
        <xdr:cNvSpPr txBox="1"/>
      </xdr:nvSpPr>
      <xdr:spPr>
        <a:xfrm>
          <a:off x="14909800" y="1012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60744</xdr:rowOff>
    </xdr:from>
    <xdr:to>
      <xdr:col>21</xdr:col>
      <xdr:colOff>50800</xdr:colOff>
      <xdr:row>60</xdr:row>
      <xdr:rowOff>162344</xdr:rowOff>
    </xdr:to>
    <xdr:sp macro="" textlink="">
      <xdr:nvSpPr>
        <xdr:cNvPr id="343" name="円/楕円 342"/>
        <xdr:cNvSpPr/>
      </xdr:nvSpPr>
      <xdr:spPr>
        <a:xfrm>
          <a:off x="14351000" y="1034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1071</xdr:rowOff>
    </xdr:from>
    <xdr:ext cx="762000" cy="259045"/>
    <xdr:sp macro="" textlink="">
      <xdr:nvSpPr>
        <xdr:cNvPr id="344" name="テキスト ボックス 343"/>
        <xdr:cNvSpPr txBox="1"/>
      </xdr:nvSpPr>
      <xdr:spPr>
        <a:xfrm>
          <a:off x="14020800" y="1011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60744</xdr:rowOff>
    </xdr:from>
    <xdr:to>
      <xdr:col>19</xdr:col>
      <xdr:colOff>533400</xdr:colOff>
      <xdr:row>60</xdr:row>
      <xdr:rowOff>162344</xdr:rowOff>
    </xdr:to>
    <xdr:sp macro="" textlink="">
      <xdr:nvSpPr>
        <xdr:cNvPr id="345" name="円/楕円 344"/>
        <xdr:cNvSpPr/>
      </xdr:nvSpPr>
      <xdr:spPr>
        <a:xfrm>
          <a:off x="13462000" y="1034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1071</xdr:rowOff>
    </xdr:from>
    <xdr:ext cx="762000" cy="259045"/>
    <xdr:sp macro="" textlink="">
      <xdr:nvSpPr>
        <xdr:cNvPr id="346" name="テキスト ボックス 345"/>
        <xdr:cNvSpPr txBox="1"/>
      </xdr:nvSpPr>
      <xdr:spPr>
        <a:xfrm>
          <a:off x="13131800" y="1011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類似団体平均</a:t>
          </a:r>
          <a:r>
            <a:rPr lang="ja-JP" altLang="en-US" sz="1100">
              <a:solidFill>
                <a:schemeClr val="dk1"/>
              </a:solidFill>
              <a:latin typeface="+mn-lt"/>
              <a:ea typeface="+mn-ea"/>
              <a:cs typeface="+mn-cs"/>
            </a:rPr>
            <a:t>より若干高い状況にある</a:t>
          </a:r>
          <a:r>
            <a:rPr lang="ja-JP" altLang="ja-JP" sz="1100">
              <a:solidFill>
                <a:schemeClr val="dk1"/>
              </a:solidFill>
              <a:latin typeface="+mn-lt"/>
              <a:ea typeface="+mn-ea"/>
              <a:cs typeface="+mn-cs"/>
            </a:rPr>
            <a:t>。</a:t>
          </a:r>
          <a:endParaRPr lang="ja-JP" altLang="ja-JP" sz="1400"/>
        </a:p>
        <a:p>
          <a:r>
            <a:rPr lang="ja-JP" altLang="en-US" sz="1100">
              <a:solidFill>
                <a:schemeClr val="dk1"/>
              </a:solidFill>
              <a:latin typeface="+mn-lt"/>
              <a:ea typeface="+mn-ea"/>
              <a:cs typeface="+mn-cs"/>
            </a:rPr>
            <a:t>要因としては、</a:t>
          </a:r>
          <a:r>
            <a:rPr lang="ja-JP" altLang="ja-JP" sz="1100">
              <a:solidFill>
                <a:schemeClr val="dk1"/>
              </a:solidFill>
              <a:latin typeface="+mn-lt"/>
              <a:ea typeface="+mn-ea"/>
              <a:cs typeface="+mn-cs"/>
            </a:rPr>
            <a:t>平成２４年度から事業実施している中学校建設事業に係る起債の償還及び下水道事業に係る元利償還金がピークを迎えているため</a:t>
          </a:r>
          <a:r>
            <a:rPr lang="ja-JP" altLang="en-US" sz="1100">
              <a:solidFill>
                <a:schemeClr val="dk1"/>
              </a:solidFill>
              <a:latin typeface="+mn-lt"/>
              <a:ea typeface="+mn-ea"/>
              <a:cs typeface="+mn-cs"/>
            </a:rPr>
            <a:t>と思われる</a:t>
          </a:r>
          <a:r>
            <a:rPr lang="ja-JP"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今後も緊急度・住民ニーズを的確に把握した事業の採択により、新規発行の抑制に努めていく。</a:t>
          </a:r>
          <a:endParaRPr lang="ja-JP" altLang="ja-JP" sz="1400"/>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20574</xdr:rowOff>
    </xdr:from>
    <xdr:to>
      <xdr:col>24</xdr:col>
      <xdr:colOff>558800</xdr:colOff>
      <xdr:row>42</xdr:row>
      <xdr:rowOff>35052</xdr:rowOff>
    </xdr:to>
    <xdr:cxnSp macro="">
      <xdr:nvCxnSpPr>
        <xdr:cNvPr id="377" name="直線コネクタ 376"/>
        <xdr:cNvCxnSpPr/>
      </xdr:nvCxnSpPr>
      <xdr:spPr>
        <a:xfrm>
          <a:off x="16179800" y="722147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56405</xdr:rowOff>
    </xdr:from>
    <xdr:ext cx="762000" cy="259045"/>
    <xdr:sp macro="" textlink="">
      <xdr:nvSpPr>
        <xdr:cNvPr id="378"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20574</xdr:rowOff>
    </xdr:from>
    <xdr:to>
      <xdr:col>23</xdr:col>
      <xdr:colOff>406400</xdr:colOff>
      <xdr:row>42</xdr:row>
      <xdr:rowOff>83312</xdr:rowOff>
    </xdr:to>
    <xdr:cxnSp macro="">
      <xdr:nvCxnSpPr>
        <xdr:cNvPr id="380" name="直線コネクタ 379"/>
        <xdr:cNvCxnSpPr/>
      </xdr:nvCxnSpPr>
      <xdr:spPr>
        <a:xfrm flipV="1">
          <a:off x="15290800" y="722147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1" name="フローチャート : 判断 380"/>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42943</xdr:rowOff>
    </xdr:from>
    <xdr:ext cx="736600" cy="259045"/>
    <xdr:sp macro="" textlink="">
      <xdr:nvSpPr>
        <xdr:cNvPr id="382" name="テキスト ボックス 381"/>
        <xdr:cNvSpPr txBox="1"/>
      </xdr:nvSpPr>
      <xdr:spPr>
        <a:xfrm>
          <a:off x="15798800" y="690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83312</xdr:rowOff>
    </xdr:from>
    <xdr:to>
      <xdr:col>22</xdr:col>
      <xdr:colOff>203200</xdr:colOff>
      <xdr:row>42</xdr:row>
      <xdr:rowOff>107442</xdr:rowOff>
    </xdr:to>
    <xdr:cxnSp macro="">
      <xdr:nvCxnSpPr>
        <xdr:cNvPr id="383" name="直線コネクタ 382"/>
        <xdr:cNvCxnSpPr/>
      </xdr:nvCxnSpPr>
      <xdr:spPr>
        <a:xfrm flipV="1">
          <a:off x="14401800" y="728421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4" name="フローチャート : 判断 383"/>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85" name="テキスト ボックス 384"/>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107442</xdr:rowOff>
    </xdr:from>
    <xdr:to>
      <xdr:col>21</xdr:col>
      <xdr:colOff>0</xdr:colOff>
      <xdr:row>42</xdr:row>
      <xdr:rowOff>146050</xdr:rowOff>
    </xdr:to>
    <xdr:cxnSp macro="">
      <xdr:nvCxnSpPr>
        <xdr:cNvPr id="386" name="直線コネクタ 385"/>
        <xdr:cNvCxnSpPr/>
      </xdr:nvCxnSpPr>
      <xdr:spPr>
        <a:xfrm flipV="1">
          <a:off x="13512800" y="730834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7" name="フローチャート : 判断 386"/>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88" name="テキスト ボックス 387"/>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89" name="フローチャート : 判断 388"/>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90" name="テキスト ボックス 389"/>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155702</xdr:rowOff>
    </xdr:from>
    <xdr:to>
      <xdr:col>24</xdr:col>
      <xdr:colOff>609600</xdr:colOff>
      <xdr:row>42</xdr:row>
      <xdr:rowOff>85852</xdr:rowOff>
    </xdr:to>
    <xdr:sp macro="" textlink="">
      <xdr:nvSpPr>
        <xdr:cNvPr id="396" name="円/楕円 395"/>
        <xdr:cNvSpPr/>
      </xdr:nvSpPr>
      <xdr:spPr>
        <a:xfrm>
          <a:off x="169672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127779</xdr:rowOff>
    </xdr:from>
    <xdr:ext cx="762000" cy="259045"/>
    <xdr:sp macro="" textlink="">
      <xdr:nvSpPr>
        <xdr:cNvPr id="397" name="公債費負担の状況該当値テキスト"/>
        <xdr:cNvSpPr txBox="1"/>
      </xdr:nvSpPr>
      <xdr:spPr>
        <a:xfrm>
          <a:off x="17106900" y="71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141224</xdr:rowOff>
    </xdr:from>
    <xdr:to>
      <xdr:col>23</xdr:col>
      <xdr:colOff>457200</xdr:colOff>
      <xdr:row>42</xdr:row>
      <xdr:rowOff>71374</xdr:rowOff>
    </xdr:to>
    <xdr:sp macro="" textlink="">
      <xdr:nvSpPr>
        <xdr:cNvPr id="398" name="円/楕円 397"/>
        <xdr:cNvSpPr/>
      </xdr:nvSpPr>
      <xdr:spPr>
        <a:xfrm>
          <a:off x="16129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56151</xdr:rowOff>
    </xdr:from>
    <xdr:ext cx="736600" cy="259045"/>
    <xdr:sp macro="" textlink="">
      <xdr:nvSpPr>
        <xdr:cNvPr id="399" name="テキスト ボックス 398"/>
        <xdr:cNvSpPr txBox="1"/>
      </xdr:nvSpPr>
      <xdr:spPr>
        <a:xfrm>
          <a:off x="15798800" y="725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32512</xdr:rowOff>
    </xdr:from>
    <xdr:to>
      <xdr:col>22</xdr:col>
      <xdr:colOff>254000</xdr:colOff>
      <xdr:row>42</xdr:row>
      <xdr:rowOff>134112</xdr:rowOff>
    </xdr:to>
    <xdr:sp macro="" textlink="">
      <xdr:nvSpPr>
        <xdr:cNvPr id="400" name="円/楕円 399"/>
        <xdr:cNvSpPr/>
      </xdr:nvSpPr>
      <xdr:spPr>
        <a:xfrm>
          <a:off x="15240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118889</xdr:rowOff>
    </xdr:from>
    <xdr:ext cx="762000" cy="259045"/>
    <xdr:sp macro="" textlink="">
      <xdr:nvSpPr>
        <xdr:cNvPr id="401" name="テキスト ボックス 400"/>
        <xdr:cNvSpPr txBox="1"/>
      </xdr:nvSpPr>
      <xdr:spPr>
        <a:xfrm>
          <a:off x="14909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56642</xdr:rowOff>
    </xdr:from>
    <xdr:to>
      <xdr:col>21</xdr:col>
      <xdr:colOff>50800</xdr:colOff>
      <xdr:row>42</xdr:row>
      <xdr:rowOff>158242</xdr:rowOff>
    </xdr:to>
    <xdr:sp macro="" textlink="">
      <xdr:nvSpPr>
        <xdr:cNvPr id="402" name="円/楕円 401"/>
        <xdr:cNvSpPr/>
      </xdr:nvSpPr>
      <xdr:spPr>
        <a:xfrm>
          <a:off x="143510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143019</xdr:rowOff>
    </xdr:from>
    <xdr:ext cx="762000" cy="259045"/>
    <xdr:sp macro="" textlink="">
      <xdr:nvSpPr>
        <xdr:cNvPr id="403" name="テキスト ボックス 402"/>
        <xdr:cNvSpPr txBox="1"/>
      </xdr:nvSpPr>
      <xdr:spPr>
        <a:xfrm>
          <a:off x="14020800" y="734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404" name="円/楕円 403"/>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10177</xdr:rowOff>
    </xdr:from>
    <xdr:ext cx="762000" cy="259045"/>
    <xdr:sp macro="" textlink="">
      <xdr:nvSpPr>
        <xdr:cNvPr id="405" name="テキスト ボックス 404"/>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一時増加傾向にあったが</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平成２７年度から減少している</a:t>
          </a:r>
          <a:r>
            <a:rPr lang="ja-JP"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lang="ja-JP" altLang="en-US" sz="1100">
              <a:solidFill>
                <a:schemeClr val="dk1"/>
              </a:solidFill>
              <a:latin typeface="+mn-lt"/>
              <a:ea typeface="+mn-ea"/>
              <a:cs typeface="+mn-cs"/>
            </a:rPr>
            <a:t>要因としては、近年の起債抑制と平成２７年度が起債償還のピークを迎えたためと思われる。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今後</a:t>
          </a:r>
          <a:r>
            <a:rPr lang="ja-JP" altLang="en-US" sz="1100">
              <a:solidFill>
                <a:schemeClr val="dk1"/>
              </a:solidFill>
              <a:latin typeface="+mn-lt"/>
              <a:ea typeface="+mn-ea"/>
              <a:cs typeface="+mn-cs"/>
            </a:rPr>
            <a:t>も</a:t>
          </a:r>
          <a:r>
            <a:rPr lang="ja-JP" altLang="ja-JP" sz="1100">
              <a:solidFill>
                <a:schemeClr val="dk1"/>
              </a:solidFill>
              <a:latin typeface="+mn-lt"/>
              <a:ea typeface="+mn-ea"/>
              <a:cs typeface="+mn-cs"/>
            </a:rPr>
            <a:t>公債費等の義務的経費の削減を中心とする行財政改革を進め、財政の健全化に努める。</a:t>
          </a:r>
          <a:endParaRPr lang="ja-JP" altLang="ja-JP" sz="1400"/>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98566</xdr:rowOff>
    </xdr:from>
    <xdr:to>
      <xdr:col>24</xdr:col>
      <xdr:colOff>558800</xdr:colOff>
      <xdr:row>22</xdr:row>
      <xdr:rowOff>65334</xdr:rowOff>
    </xdr:to>
    <xdr:cxnSp macro="">
      <xdr:nvCxnSpPr>
        <xdr:cNvPr id="439" name="直線コネクタ 438"/>
        <xdr:cNvCxnSpPr/>
      </xdr:nvCxnSpPr>
      <xdr:spPr>
        <a:xfrm flipV="1">
          <a:off x="16179800" y="3527566"/>
          <a:ext cx="838200" cy="30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0"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22</xdr:row>
      <xdr:rowOff>46567</xdr:rowOff>
    </xdr:from>
    <xdr:to>
      <xdr:col>23</xdr:col>
      <xdr:colOff>406400</xdr:colOff>
      <xdr:row>22</xdr:row>
      <xdr:rowOff>65334</xdr:rowOff>
    </xdr:to>
    <xdr:cxnSp macro="">
      <xdr:nvCxnSpPr>
        <xdr:cNvPr id="442" name="直線コネクタ 441"/>
        <xdr:cNvCxnSpPr/>
      </xdr:nvCxnSpPr>
      <xdr:spPr>
        <a:xfrm>
          <a:off x="15290800" y="3818467"/>
          <a:ext cx="889000" cy="1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3" name="フローチャート :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85302</xdr:rowOff>
    </xdr:from>
    <xdr:to>
      <xdr:col>22</xdr:col>
      <xdr:colOff>203200</xdr:colOff>
      <xdr:row>22</xdr:row>
      <xdr:rowOff>46567</xdr:rowOff>
    </xdr:to>
    <xdr:cxnSp macro="">
      <xdr:nvCxnSpPr>
        <xdr:cNvPr id="445" name="直線コネクタ 444"/>
        <xdr:cNvCxnSpPr/>
      </xdr:nvCxnSpPr>
      <xdr:spPr>
        <a:xfrm>
          <a:off x="14401800" y="3685752"/>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6" name="フローチャート : 判断 44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7" name="テキスト ボックス 44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47766</xdr:rowOff>
    </xdr:from>
    <xdr:to>
      <xdr:col>21</xdr:col>
      <xdr:colOff>0</xdr:colOff>
      <xdr:row>21</xdr:row>
      <xdr:rowOff>85302</xdr:rowOff>
    </xdr:to>
    <xdr:cxnSp macro="">
      <xdr:nvCxnSpPr>
        <xdr:cNvPr id="448" name="直線コネクタ 447"/>
        <xdr:cNvCxnSpPr/>
      </xdr:nvCxnSpPr>
      <xdr:spPr>
        <a:xfrm>
          <a:off x="13512800" y="3648216"/>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167428</xdr:rowOff>
    </xdr:from>
    <xdr:to>
      <xdr:col>21</xdr:col>
      <xdr:colOff>50800</xdr:colOff>
      <xdr:row>14</xdr:row>
      <xdr:rowOff>97578</xdr:rowOff>
    </xdr:to>
    <xdr:sp macro="" textlink="">
      <xdr:nvSpPr>
        <xdr:cNvPr id="449" name="フローチャート : 判断 448"/>
        <xdr:cNvSpPr/>
      </xdr:nvSpPr>
      <xdr:spPr>
        <a:xfrm>
          <a:off x="14351000" y="239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107755</xdr:rowOff>
    </xdr:from>
    <xdr:ext cx="762000" cy="259045"/>
    <xdr:sp macro="" textlink="">
      <xdr:nvSpPr>
        <xdr:cNvPr id="450" name="テキスト ボックス 449"/>
        <xdr:cNvSpPr txBox="1"/>
      </xdr:nvSpPr>
      <xdr:spPr>
        <a:xfrm>
          <a:off x="14020800" y="216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20250</xdr:rowOff>
    </xdr:from>
    <xdr:to>
      <xdr:col>19</xdr:col>
      <xdr:colOff>533400</xdr:colOff>
      <xdr:row>15</xdr:row>
      <xdr:rowOff>121850</xdr:rowOff>
    </xdr:to>
    <xdr:sp macro="" textlink="">
      <xdr:nvSpPr>
        <xdr:cNvPr id="451" name="フローチャート : 判断 450"/>
        <xdr:cNvSpPr/>
      </xdr:nvSpPr>
      <xdr:spPr>
        <a:xfrm>
          <a:off x="13462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132027</xdr:rowOff>
    </xdr:from>
    <xdr:ext cx="762000" cy="259045"/>
    <xdr:sp macro="" textlink="">
      <xdr:nvSpPr>
        <xdr:cNvPr id="452" name="テキスト ボックス 451"/>
        <xdr:cNvSpPr txBox="1"/>
      </xdr:nvSpPr>
      <xdr:spPr>
        <a:xfrm>
          <a:off x="13131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20</xdr:row>
      <xdr:rowOff>47766</xdr:rowOff>
    </xdr:from>
    <xdr:to>
      <xdr:col>24</xdr:col>
      <xdr:colOff>609600</xdr:colOff>
      <xdr:row>20</xdr:row>
      <xdr:rowOff>149366</xdr:rowOff>
    </xdr:to>
    <xdr:sp macro="" textlink="">
      <xdr:nvSpPr>
        <xdr:cNvPr id="458" name="円/楕円 457"/>
        <xdr:cNvSpPr/>
      </xdr:nvSpPr>
      <xdr:spPr>
        <a:xfrm>
          <a:off x="16967200" y="347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19843</xdr:rowOff>
    </xdr:from>
    <xdr:ext cx="762000" cy="259045"/>
    <xdr:sp macro="" textlink="">
      <xdr:nvSpPr>
        <xdr:cNvPr id="459" name="将来負担の状況該当値テキスト"/>
        <xdr:cNvSpPr txBox="1"/>
      </xdr:nvSpPr>
      <xdr:spPr>
        <a:xfrm>
          <a:off x="17106900" y="344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23</xdr:col>
      <xdr:colOff>355600</xdr:colOff>
      <xdr:row>22</xdr:row>
      <xdr:rowOff>14534</xdr:rowOff>
    </xdr:from>
    <xdr:to>
      <xdr:col>23</xdr:col>
      <xdr:colOff>457200</xdr:colOff>
      <xdr:row>22</xdr:row>
      <xdr:rowOff>116134</xdr:rowOff>
    </xdr:to>
    <xdr:sp macro="" textlink="">
      <xdr:nvSpPr>
        <xdr:cNvPr id="460" name="円/楕円 459"/>
        <xdr:cNvSpPr/>
      </xdr:nvSpPr>
      <xdr:spPr>
        <a:xfrm>
          <a:off x="16129000" y="378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100911</xdr:rowOff>
    </xdr:from>
    <xdr:ext cx="736600" cy="259045"/>
    <xdr:sp macro="" textlink="">
      <xdr:nvSpPr>
        <xdr:cNvPr id="461" name="テキスト ボックス 460"/>
        <xdr:cNvSpPr txBox="1"/>
      </xdr:nvSpPr>
      <xdr:spPr>
        <a:xfrm>
          <a:off x="15798800" y="3872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167217</xdr:rowOff>
    </xdr:from>
    <xdr:to>
      <xdr:col>22</xdr:col>
      <xdr:colOff>254000</xdr:colOff>
      <xdr:row>22</xdr:row>
      <xdr:rowOff>97367</xdr:rowOff>
    </xdr:to>
    <xdr:sp macro="" textlink="">
      <xdr:nvSpPr>
        <xdr:cNvPr id="462" name="円/楕円 461"/>
        <xdr:cNvSpPr/>
      </xdr:nvSpPr>
      <xdr:spPr>
        <a:xfrm>
          <a:off x="15240000" y="376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82144</xdr:rowOff>
    </xdr:from>
    <xdr:ext cx="762000" cy="259045"/>
    <xdr:sp macro="" textlink="">
      <xdr:nvSpPr>
        <xdr:cNvPr id="463" name="テキスト ボックス 462"/>
        <xdr:cNvSpPr txBox="1"/>
      </xdr:nvSpPr>
      <xdr:spPr>
        <a:xfrm>
          <a:off x="14909800" y="385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34502</xdr:rowOff>
    </xdr:from>
    <xdr:to>
      <xdr:col>21</xdr:col>
      <xdr:colOff>50800</xdr:colOff>
      <xdr:row>21</xdr:row>
      <xdr:rowOff>136102</xdr:rowOff>
    </xdr:to>
    <xdr:sp macro="" textlink="">
      <xdr:nvSpPr>
        <xdr:cNvPr id="464" name="円/楕円 463"/>
        <xdr:cNvSpPr/>
      </xdr:nvSpPr>
      <xdr:spPr>
        <a:xfrm>
          <a:off x="14351000" y="363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120879</xdr:rowOff>
    </xdr:from>
    <xdr:ext cx="762000" cy="259045"/>
    <xdr:sp macro="" textlink="">
      <xdr:nvSpPr>
        <xdr:cNvPr id="465" name="テキスト ボックス 464"/>
        <xdr:cNvSpPr txBox="1"/>
      </xdr:nvSpPr>
      <xdr:spPr>
        <a:xfrm>
          <a:off x="14020800" y="372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168416</xdr:rowOff>
    </xdr:from>
    <xdr:to>
      <xdr:col>19</xdr:col>
      <xdr:colOff>533400</xdr:colOff>
      <xdr:row>21</xdr:row>
      <xdr:rowOff>98566</xdr:rowOff>
    </xdr:to>
    <xdr:sp macro="" textlink="">
      <xdr:nvSpPr>
        <xdr:cNvPr id="466" name="円/楕円 465"/>
        <xdr:cNvSpPr/>
      </xdr:nvSpPr>
      <xdr:spPr>
        <a:xfrm>
          <a:off x="13462000" y="359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83343</xdr:rowOff>
    </xdr:from>
    <xdr:ext cx="762000" cy="259045"/>
    <xdr:sp macro="" textlink="">
      <xdr:nvSpPr>
        <xdr:cNvPr id="467" name="テキスト ボックス 466"/>
        <xdr:cNvSpPr txBox="1"/>
      </xdr:nvSpPr>
      <xdr:spPr>
        <a:xfrm>
          <a:off x="13131800" y="368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岡山県久米南町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5,115
5,087
78.65
3,739,427
3,636,909
84,518
2,660,189
4,365,268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86.3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latin typeface="+mn-lt"/>
              <a:ea typeface="+mn-ea"/>
              <a:cs typeface="+mn-cs"/>
            </a:rPr>
            <a:t>類似団体と比較すると、人件費に係る経常収支比率は低くなっている。要因として人口千人当たりの職員数が類似団体平均よりも低いため。また、一部事務組合、公営事業会計の人件費に充てる負担金繰出金を含めても類似団体平均よりも低いが、今後も人件費を含めたこれらの経費について、抑制していく必要がある。</a:t>
          </a:r>
          <a:endParaRPr lang="ja-JP" altLang="ja-JP" sz="1400"/>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104140</xdr:rowOff>
    </xdr:from>
    <xdr:to>
      <xdr:col>7</xdr:col>
      <xdr:colOff>15875</xdr:colOff>
      <xdr:row>36</xdr:row>
      <xdr:rowOff>113284</xdr:rowOff>
    </xdr:to>
    <xdr:cxnSp macro="">
      <xdr:nvCxnSpPr>
        <xdr:cNvPr id="64" name="直線コネクタ 63"/>
        <xdr:cNvCxnSpPr/>
      </xdr:nvCxnSpPr>
      <xdr:spPr>
        <a:xfrm flipV="1">
          <a:off x="3987800" y="62763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90424</xdr:rowOff>
    </xdr:from>
    <xdr:to>
      <xdr:col>5</xdr:col>
      <xdr:colOff>549275</xdr:colOff>
      <xdr:row>36</xdr:row>
      <xdr:rowOff>113284</xdr:rowOff>
    </xdr:to>
    <xdr:cxnSp macro="">
      <xdr:nvCxnSpPr>
        <xdr:cNvPr id="67" name="直線コネクタ 66"/>
        <xdr:cNvCxnSpPr/>
      </xdr:nvCxnSpPr>
      <xdr:spPr>
        <a:xfrm>
          <a:off x="3098800" y="62626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90424</xdr:rowOff>
    </xdr:from>
    <xdr:to>
      <xdr:col>4</xdr:col>
      <xdr:colOff>346075</xdr:colOff>
      <xdr:row>36</xdr:row>
      <xdr:rowOff>159004</xdr:rowOff>
    </xdr:to>
    <xdr:cxnSp macro="">
      <xdr:nvCxnSpPr>
        <xdr:cNvPr id="70" name="直線コネクタ 69"/>
        <xdr:cNvCxnSpPr/>
      </xdr:nvCxnSpPr>
      <xdr:spPr>
        <a:xfrm flipV="1">
          <a:off x="2209800" y="62626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89916</xdr:rowOff>
    </xdr:from>
    <xdr:to>
      <xdr:col>4</xdr:col>
      <xdr:colOff>396875</xdr:colOff>
      <xdr:row>37</xdr:row>
      <xdr:rowOff>20066</xdr:rowOff>
    </xdr:to>
    <xdr:sp macro="" textlink="">
      <xdr:nvSpPr>
        <xdr:cNvPr id="71" name="フローチャート :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4843</xdr:rowOff>
    </xdr:from>
    <xdr:ext cx="762000" cy="259045"/>
    <xdr:sp macro="" textlink="">
      <xdr:nvSpPr>
        <xdr:cNvPr id="72" name="テキスト ボックス 71"/>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159004</xdr:rowOff>
    </xdr:from>
    <xdr:to>
      <xdr:col>3</xdr:col>
      <xdr:colOff>142875</xdr:colOff>
      <xdr:row>37</xdr:row>
      <xdr:rowOff>5842</xdr:rowOff>
    </xdr:to>
    <xdr:cxnSp macro="">
      <xdr:nvCxnSpPr>
        <xdr:cNvPr id="73" name="直線コネクタ 72"/>
        <xdr:cNvCxnSpPr/>
      </xdr:nvCxnSpPr>
      <xdr:spPr>
        <a:xfrm flipV="1">
          <a:off x="1320800" y="6331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103632</xdr:rowOff>
    </xdr:from>
    <xdr:to>
      <xdr:col>3</xdr:col>
      <xdr:colOff>193675</xdr:colOff>
      <xdr:row>37</xdr:row>
      <xdr:rowOff>33782</xdr:rowOff>
    </xdr:to>
    <xdr:sp macro="" textlink="">
      <xdr:nvSpPr>
        <xdr:cNvPr id="74" name="フローチャート :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43959</xdr:rowOff>
    </xdr:from>
    <xdr:ext cx="762000" cy="259045"/>
    <xdr:sp macro="" textlink="">
      <xdr:nvSpPr>
        <xdr:cNvPr id="75" name="テキスト ボックス 74"/>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6" name="フローチャート :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59707</xdr:rowOff>
    </xdr:from>
    <xdr:ext cx="762000" cy="259045"/>
    <xdr:sp macro="" textlink="">
      <xdr:nvSpPr>
        <xdr:cNvPr id="77" name="テキスト ボックス 76"/>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83" name="円/楕円 82"/>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69867</xdr:rowOff>
    </xdr:from>
    <xdr:ext cx="762000" cy="259045"/>
    <xdr:sp macro="" textlink="">
      <xdr:nvSpPr>
        <xdr:cNvPr id="84"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62484</xdr:rowOff>
    </xdr:from>
    <xdr:to>
      <xdr:col>5</xdr:col>
      <xdr:colOff>600075</xdr:colOff>
      <xdr:row>36</xdr:row>
      <xdr:rowOff>164084</xdr:rowOff>
    </xdr:to>
    <xdr:sp macro="" textlink="">
      <xdr:nvSpPr>
        <xdr:cNvPr id="85" name="円/楕円 84"/>
        <xdr:cNvSpPr/>
      </xdr:nvSpPr>
      <xdr:spPr>
        <a:xfrm>
          <a:off x="3937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2811</xdr:rowOff>
    </xdr:from>
    <xdr:ext cx="736600" cy="259045"/>
    <xdr:sp macro="" textlink="">
      <xdr:nvSpPr>
        <xdr:cNvPr id="86" name="テキスト ボックス 85"/>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39624</xdr:rowOff>
    </xdr:from>
    <xdr:to>
      <xdr:col>4</xdr:col>
      <xdr:colOff>396875</xdr:colOff>
      <xdr:row>36</xdr:row>
      <xdr:rowOff>141224</xdr:rowOff>
    </xdr:to>
    <xdr:sp macro="" textlink="">
      <xdr:nvSpPr>
        <xdr:cNvPr id="87" name="円/楕円 86"/>
        <xdr:cNvSpPr/>
      </xdr:nvSpPr>
      <xdr:spPr>
        <a:xfrm>
          <a:off x="3048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151401</xdr:rowOff>
    </xdr:from>
    <xdr:ext cx="762000" cy="259045"/>
    <xdr:sp macro="" textlink="">
      <xdr:nvSpPr>
        <xdr:cNvPr id="88" name="テキスト ボックス 87"/>
        <xdr:cNvSpPr txBox="1"/>
      </xdr:nvSpPr>
      <xdr:spPr>
        <a:xfrm>
          <a:off x="2717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108204</xdr:rowOff>
    </xdr:from>
    <xdr:to>
      <xdr:col>3</xdr:col>
      <xdr:colOff>193675</xdr:colOff>
      <xdr:row>37</xdr:row>
      <xdr:rowOff>38354</xdr:rowOff>
    </xdr:to>
    <xdr:sp macro="" textlink="">
      <xdr:nvSpPr>
        <xdr:cNvPr id="89" name="円/楕円 88"/>
        <xdr:cNvSpPr/>
      </xdr:nvSpPr>
      <xdr:spPr>
        <a:xfrm>
          <a:off x="2159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23131</xdr:rowOff>
    </xdr:from>
    <xdr:ext cx="762000" cy="259045"/>
    <xdr:sp macro="" textlink="">
      <xdr:nvSpPr>
        <xdr:cNvPr id="90" name="テキスト ボックス 89"/>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126492</xdr:rowOff>
    </xdr:from>
    <xdr:to>
      <xdr:col>1</xdr:col>
      <xdr:colOff>676275</xdr:colOff>
      <xdr:row>37</xdr:row>
      <xdr:rowOff>56642</xdr:rowOff>
    </xdr:to>
    <xdr:sp macro="" textlink="">
      <xdr:nvSpPr>
        <xdr:cNvPr id="91" name="円/楕円 90"/>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66819</xdr:rowOff>
    </xdr:from>
    <xdr:ext cx="762000" cy="259045"/>
    <xdr:sp macro="" textlink="">
      <xdr:nvSpPr>
        <xdr:cNvPr id="92" name="テキスト ボックス 91"/>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0" i="0" baseline="0">
              <a:solidFill>
                <a:schemeClr val="dk1"/>
              </a:solidFill>
              <a:latin typeface="+mn-lt"/>
              <a:ea typeface="+mn-ea"/>
              <a:cs typeface="+mn-cs"/>
            </a:rPr>
            <a:t>物件費に係る経常収支比率は</a:t>
          </a:r>
          <a:r>
            <a:rPr lang="ja-JP" altLang="en-US" sz="1100" b="0" i="0" baseline="0">
              <a:solidFill>
                <a:schemeClr val="dk1"/>
              </a:solidFill>
              <a:latin typeface="+mn-lt"/>
              <a:ea typeface="+mn-ea"/>
              <a:cs typeface="+mn-cs"/>
            </a:rPr>
            <a:t>高い水準が続いている</a:t>
          </a:r>
          <a:r>
            <a:rPr lang="ja-JP" altLang="ja-JP" sz="1100" b="0" i="0" baseline="0">
              <a:solidFill>
                <a:schemeClr val="dk1"/>
              </a:solidFill>
              <a:latin typeface="+mn-lt"/>
              <a:ea typeface="+mn-ea"/>
              <a:cs typeface="+mn-cs"/>
            </a:rPr>
            <a:t>。要因としては、情報通信基盤施設整備に伴う管理費等が増加したことによる。</a:t>
          </a:r>
          <a:endParaRPr lang="en-US" altLang="ja-JP" sz="1100" b="0" i="0" baseline="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また、物件費が類似団体より高くなっている要因としては、人員不足等により臨時職員にかかる経費が多くかかっているためと思われる。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今後は行革等により物件費の抑制に努めるほか、公共施設総合管理計画等を策定し、公共施設を適正な規模に見直し、物件費の抑制を図る必要がある。</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142240</xdr:rowOff>
    </xdr:from>
    <xdr:to>
      <xdr:col>24</xdr:col>
      <xdr:colOff>31750</xdr:colOff>
      <xdr:row>17</xdr:row>
      <xdr:rowOff>54610</xdr:rowOff>
    </xdr:to>
    <xdr:cxnSp macro="">
      <xdr:nvCxnSpPr>
        <xdr:cNvPr id="125" name="直線コネクタ 124"/>
        <xdr:cNvCxnSpPr/>
      </xdr:nvCxnSpPr>
      <xdr:spPr>
        <a:xfrm flipV="1">
          <a:off x="15671800" y="28854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16510</xdr:rowOff>
    </xdr:from>
    <xdr:to>
      <xdr:col>22</xdr:col>
      <xdr:colOff>565150</xdr:colOff>
      <xdr:row>17</xdr:row>
      <xdr:rowOff>54610</xdr:rowOff>
    </xdr:to>
    <xdr:cxnSp macro="">
      <xdr:nvCxnSpPr>
        <xdr:cNvPr id="128" name="直線コネクタ 127"/>
        <xdr:cNvCxnSpPr/>
      </xdr:nvCxnSpPr>
      <xdr:spPr>
        <a:xfrm>
          <a:off x="14782800" y="2931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15240</xdr:rowOff>
    </xdr:from>
    <xdr:to>
      <xdr:col>22</xdr:col>
      <xdr:colOff>615950</xdr:colOff>
      <xdr:row>16</xdr:row>
      <xdr:rowOff>116840</xdr:rowOff>
    </xdr:to>
    <xdr:sp macro="" textlink="">
      <xdr:nvSpPr>
        <xdr:cNvPr id="129" name="フローチャート : 判断 128"/>
        <xdr:cNvSpPr/>
      </xdr:nvSpPr>
      <xdr:spPr>
        <a:xfrm>
          <a:off x="15621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127017</xdr:rowOff>
    </xdr:from>
    <xdr:ext cx="736600" cy="259045"/>
    <xdr:sp macro="" textlink="">
      <xdr:nvSpPr>
        <xdr:cNvPr id="130" name="テキスト ボックス 129"/>
        <xdr:cNvSpPr txBox="1"/>
      </xdr:nvSpPr>
      <xdr:spPr>
        <a:xfrm>
          <a:off x="15290800" y="2527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16510</xdr:rowOff>
    </xdr:from>
    <xdr:to>
      <xdr:col>21</xdr:col>
      <xdr:colOff>361950</xdr:colOff>
      <xdr:row>17</xdr:row>
      <xdr:rowOff>24130</xdr:rowOff>
    </xdr:to>
    <xdr:cxnSp macro="">
      <xdr:nvCxnSpPr>
        <xdr:cNvPr id="131" name="直線コネクタ 130"/>
        <xdr:cNvCxnSpPr/>
      </xdr:nvCxnSpPr>
      <xdr:spPr>
        <a:xfrm flipV="1">
          <a:off x="13893800" y="2931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2" name="フローチャート :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33" name="テキスト ボックス 13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104140</xdr:rowOff>
    </xdr:from>
    <xdr:to>
      <xdr:col>20</xdr:col>
      <xdr:colOff>158750</xdr:colOff>
      <xdr:row>17</xdr:row>
      <xdr:rowOff>24130</xdr:rowOff>
    </xdr:to>
    <xdr:cxnSp macro="">
      <xdr:nvCxnSpPr>
        <xdr:cNvPr id="134" name="直線コネクタ 133"/>
        <xdr:cNvCxnSpPr/>
      </xdr:nvCxnSpPr>
      <xdr:spPr>
        <a:xfrm>
          <a:off x="13004800" y="2847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5" name="フローチャート : 判断 134"/>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36" name="テキスト ボックス 135"/>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7" name="フローチャート : 判断 136"/>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20337</xdr:rowOff>
    </xdr:from>
    <xdr:ext cx="762000" cy="259045"/>
    <xdr:sp macro="" textlink="">
      <xdr:nvSpPr>
        <xdr:cNvPr id="138" name="テキスト ボックス 137"/>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91440</xdr:rowOff>
    </xdr:from>
    <xdr:to>
      <xdr:col>24</xdr:col>
      <xdr:colOff>82550</xdr:colOff>
      <xdr:row>17</xdr:row>
      <xdr:rowOff>21590</xdr:rowOff>
    </xdr:to>
    <xdr:sp macro="" textlink="">
      <xdr:nvSpPr>
        <xdr:cNvPr id="144" name="円/楕円 143"/>
        <xdr:cNvSpPr/>
      </xdr:nvSpPr>
      <xdr:spPr>
        <a:xfrm>
          <a:off x="16459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107967</xdr:rowOff>
    </xdr:from>
    <xdr:ext cx="762000" cy="259045"/>
    <xdr:sp macro="" textlink="">
      <xdr:nvSpPr>
        <xdr:cNvPr id="145" name="物件費該当値テキスト"/>
        <xdr:cNvSpPr txBox="1"/>
      </xdr:nvSpPr>
      <xdr:spPr>
        <a:xfrm>
          <a:off x="165989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3810</xdr:rowOff>
    </xdr:from>
    <xdr:to>
      <xdr:col>22</xdr:col>
      <xdr:colOff>615950</xdr:colOff>
      <xdr:row>17</xdr:row>
      <xdr:rowOff>105410</xdr:rowOff>
    </xdr:to>
    <xdr:sp macro="" textlink="">
      <xdr:nvSpPr>
        <xdr:cNvPr id="146" name="円/楕円 145"/>
        <xdr:cNvSpPr/>
      </xdr:nvSpPr>
      <xdr:spPr>
        <a:xfrm>
          <a:off x="15621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90187</xdr:rowOff>
    </xdr:from>
    <xdr:ext cx="736600" cy="259045"/>
    <xdr:sp macro="" textlink="">
      <xdr:nvSpPr>
        <xdr:cNvPr id="147" name="テキスト ボックス 146"/>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137160</xdr:rowOff>
    </xdr:from>
    <xdr:to>
      <xdr:col>21</xdr:col>
      <xdr:colOff>412750</xdr:colOff>
      <xdr:row>17</xdr:row>
      <xdr:rowOff>67310</xdr:rowOff>
    </xdr:to>
    <xdr:sp macro="" textlink="">
      <xdr:nvSpPr>
        <xdr:cNvPr id="148" name="円/楕円 147"/>
        <xdr:cNvSpPr/>
      </xdr:nvSpPr>
      <xdr:spPr>
        <a:xfrm>
          <a:off x="14732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52087</xdr:rowOff>
    </xdr:from>
    <xdr:ext cx="762000" cy="259045"/>
    <xdr:sp macro="" textlink="">
      <xdr:nvSpPr>
        <xdr:cNvPr id="149" name="テキスト ボックス 148"/>
        <xdr:cNvSpPr txBox="1"/>
      </xdr:nvSpPr>
      <xdr:spPr>
        <a:xfrm>
          <a:off x="14401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144780</xdr:rowOff>
    </xdr:from>
    <xdr:to>
      <xdr:col>20</xdr:col>
      <xdr:colOff>209550</xdr:colOff>
      <xdr:row>17</xdr:row>
      <xdr:rowOff>74930</xdr:rowOff>
    </xdr:to>
    <xdr:sp macro="" textlink="">
      <xdr:nvSpPr>
        <xdr:cNvPr id="150" name="円/楕円 149"/>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59707</xdr:rowOff>
    </xdr:from>
    <xdr:ext cx="762000" cy="259045"/>
    <xdr:sp macro="" textlink="">
      <xdr:nvSpPr>
        <xdr:cNvPr id="151" name="テキスト ボックス 150"/>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52" name="円/楕円 151"/>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53" name="テキスト ボックス 152"/>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扶助費に係る経常収支比率は類似団体よりも若干高くなっているものの、年々増加傾向にある。主な要因としては、乳幼児、児童生徒、高校生に係る医療費の扶助を行っていることと、保育園が町内に三園あり多額の経費負担があることなどによる。</a:t>
          </a:r>
          <a:endParaRPr lang="ja-JP"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61685</xdr:rowOff>
    </xdr:from>
    <xdr:to>
      <xdr:col>7</xdr:col>
      <xdr:colOff>15875</xdr:colOff>
      <xdr:row>56</xdr:row>
      <xdr:rowOff>94343</xdr:rowOff>
    </xdr:to>
    <xdr:cxnSp macro="">
      <xdr:nvCxnSpPr>
        <xdr:cNvPr id="187" name="直線コネクタ 186"/>
        <xdr:cNvCxnSpPr/>
      </xdr:nvCxnSpPr>
      <xdr:spPr>
        <a:xfrm flipV="1">
          <a:off x="3987800" y="96628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94343</xdr:rowOff>
    </xdr:from>
    <xdr:to>
      <xdr:col>5</xdr:col>
      <xdr:colOff>549275</xdr:colOff>
      <xdr:row>56</xdr:row>
      <xdr:rowOff>143328</xdr:rowOff>
    </xdr:to>
    <xdr:cxnSp macro="">
      <xdr:nvCxnSpPr>
        <xdr:cNvPr id="190" name="直線コネクタ 189"/>
        <xdr:cNvCxnSpPr/>
      </xdr:nvCxnSpPr>
      <xdr:spPr>
        <a:xfrm flipV="1">
          <a:off x="3098800" y="96955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1" name="フローチャート : 判断 190"/>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2" name="テキスト ボックス 191"/>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56</xdr:row>
      <xdr:rowOff>143328</xdr:rowOff>
    </xdr:to>
    <xdr:cxnSp macro="">
      <xdr:nvCxnSpPr>
        <xdr:cNvPr id="193" name="直線コネクタ 192"/>
        <xdr:cNvCxnSpPr/>
      </xdr:nvCxnSpPr>
      <xdr:spPr>
        <a:xfrm>
          <a:off x="2209800" y="97282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4" name="フローチャート : 判断 193"/>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5" name="テキスト ボックス 194"/>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78015</xdr:rowOff>
    </xdr:from>
    <xdr:to>
      <xdr:col>3</xdr:col>
      <xdr:colOff>142875</xdr:colOff>
      <xdr:row>56</xdr:row>
      <xdr:rowOff>127000</xdr:rowOff>
    </xdr:to>
    <xdr:cxnSp macro="">
      <xdr:nvCxnSpPr>
        <xdr:cNvPr id="196" name="直線コネクタ 195"/>
        <xdr:cNvCxnSpPr/>
      </xdr:nvCxnSpPr>
      <xdr:spPr>
        <a:xfrm>
          <a:off x="1320800" y="96792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7" name="フローチャート : 判断 196"/>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8" name="テキスト ボックス 197"/>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9" name="フローチャート : 判断 198"/>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0" name="テキスト ボックス 199"/>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10885</xdr:rowOff>
    </xdr:from>
    <xdr:to>
      <xdr:col>7</xdr:col>
      <xdr:colOff>66675</xdr:colOff>
      <xdr:row>56</xdr:row>
      <xdr:rowOff>112485</xdr:rowOff>
    </xdr:to>
    <xdr:sp macro="" textlink="">
      <xdr:nvSpPr>
        <xdr:cNvPr id="206" name="円/楕円 205"/>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154412</xdr:rowOff>
    </xdr:from>
    <xdr:ext cx="762000" cy="259045"/>
    <xdr:sp macro="" textlink="">
      <xdr:nvSpPr>
        <xdr:cNvPr id="207" name="扶助費該当値テキスト"/>
        <xdr:cNvSpPr txBox="1"/>
      </xdr:nvSpPr>
      <xdr:spPr>
        <a:xfrm>
          <a:off x="49149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43543</xdr:rowOff>
    </xdr:from>
    <xdr:to>
      <xdr:col>5</xdr:col>
      <xdr:colOff>600075</xdr:colOff>
      <xdr:row>56</xdr:row>
      <xdr:rowOff>145143</xdr:rowOff>
    </xdr:to>
    <xdr:sp macro="" textlink="">
      <xdr:nvSpPr>
        <xdr:cNvPr id="208" name="円/楕円 207"/>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209" name="テキスト ボックス 208"/>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92528</xdr:rowOff>
    </xdr:from>
    <xdr:to>
      <xdr:col>4</xdr:col>
      <xdr:colOff>396875</xdr:colOff>
      <xdr:row>57</xdr:row>
      <xdr:rowOff>22678</xdr:rowOff>
    </xdr:to>
    <xdr:sp macro="" textlink="">
      <xdr:nvSpPr>
        <xdr:cNvPr id="210" name="円/楕円 209"/>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211" name="テキスト ボックス 210"/>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2" name="円/楕円 211"/>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3" name="テキスト ボックス 212"/>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14" name="円/楕円 213"/>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15" name="テキスト ボックス 214"/>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その他に係る経常収支比率が類似団体平均を上回っているのは、繰出金の増加が主な要因である。社会保障関係の特別会計（国保特別会計、介護保険特別会計等）への繰出が増加傾向にあると共に、下水道施設の企業債償還金や維持管理費が増加している。下水道事業については経費を節減するとともに、独立採算の原則に立ち返った料金の値上げによる健全化などにより、普通会計の負担額を減らしていくよう努める。</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46990</xdr:rowOff>
    </xdr:from>
    <xdr:to>
      <xdr:col>24</xdr:col>
      <xdr:colOff>31750</xdr:colOff>
      <xdr:row>59</xdr:row>
      <xdr:rowOff>56134</xdr:rowOff>
    </xdr:to>
    <xdr:cxnSp macro="">
      <xdr:nvCxnSpPr>
        <xdr:cNvPr id="245" name="直線コネクタ 244"/>
        <xdr:cNvCxnSpPr/>
      </xdr:nvCxnSpPr>
      <xdr:spPr>
        <a:xfrm>
          <a:off x="15671800" y="101625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14986</xdr:rowOff>
    </xdr:from>
    <xdr:to>
      <xdr:col>22</xdr:col>
      <xdr:colOff>565150</xdr:colOff>
      <xdr:row>59</xdr:row>
      <xdr:rowOff>46990</xdr:rowOff>
    </xdr:to>
    <xdr:cxnSp macro="">
      <xdr:nvCxnSpPr>
        <xdr:cNvPr id="248" name="直線コネクタ 247"/>
        <xdr:cNvCxnSpPr/>
      </xdr:nvCxnSpPr>
      <xdr:spPr>
        <a:xfrm>
          <a:off x="14782800" y="101305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67056</xdr:rowOff>
    </xdr:from>
    <xdr:to>
      <xdr:col>22</xdr:col>
      <xdr:colOff>615950</xdr:colOff>
      <xdr:row>56</xdr:row>
      <xdr:rowOff>168656</xdr:rowOff>
    </xdr:to>
    <xdr:sp macro="" textlink="">
      <xdr:nvSpPr>
        <xdr:cNvPr id="249" name="フローチャート : 判断 248"/>
        <xdr:cNvSpPr/>
      </xdr:nvSpPr>
      <xdr:spPr>
        <a:xfrm>
          <a:off x="15621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7383</xdr:rowOff>
    </xdr:from>
    <xdr:ext cx="736600" cy="259045"/>
    <xdr:sp macro="" textlink="">
      <xdr:nvSpPr>
        <xdr:cNvPr id="250" name="テキスト ボックス 249"/>
        <xdr:cNvSpPr txBox="1"/>
      </xdr:nvSpPr>
      <xdr:spPr>
        <a:xfrm>
          <a:off x="15290800" y="9437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136144</xdr:rowOff>
    </xdr:from>
    <xdr:to>
      <xdr:col>21</xdr:col>
      <xdr:colOff>361950</xdr:colOff>
      <xdr:row>59</xdr:row>
      <xdr:rowOff>14986</xdr:rowOff>
    </xdr:to>
    <xdr:cxnSp macro="">
      <xdr:nvCxnSpPr>
        <xdr:cNvPr id="251" name="直線コネクタ 250"/>
        <xdr:cNvCxnSpPr/>
      </xdr:nvCxnSpPr>
      <xdr:spPr>
        <a:xfrm>
          <a:off x="13893800" y="100802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48768</xdr:rowOff>
    </xdr:from>
    <xdr:to>
      <xdr:col>21</xdr:col>
      <xdr:colOff>412750</xdr:colOff>
      <xdr:row>56</xdr:row>
      <xdr:rowOff>150368</xdr:rowOff>
    </xdr:to>
    <xdr:sp macro="" textlink="">
      <xdr:nvSpPr>
        <xdr:cNvPr id="252" name="フローチャート : 判断 251"/>
        <xdr:cNvSpPr/>
      </xdr:nvSpPr>
      <xdr:spPr>
        <a:xfrm>
          <a:off x="14732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160545</xdr:rowOff>
    </xdr:from>
    <xdr:ext cx="762000" cy="259045"/>
    <xdr:sp macro="" textlink="">
      <xdr:nvSpPr>
        <xdr:cNvPr id="253" name="テキスト ボックス 252"/>
        <xdr:cNvSpPr txBox="1"/>
      </xdr:nvSpPr>
      <xdr:spPr>
        <a:xfrm>
          <a:off x="14401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113284</xdr:rowOff>
    </xdr:from>
    <xdr:to>
      <xdr:col>20</xdr:col>
      <xdr:colOff>158750</xdr:colOff>
      <xdr:row>58</xdr:row>
      <xdr:rowOff>136144</xdr:rowOff>
    </xdr:to>
    <xdr:cxnSp macro="">
      <xdr:nvCxnSpPr>
        <xdr:cNvPr id="254" name="直線コネクタ 253"/>
        <xdr:cNvCxnSpPr/>
      </xdr:nvCxnSpPr>
      <xdr:spPr>
        <a:xfrm>
          <a:off x="13004800" y="100573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35052</xdr:rowOff>
    </xdr:from>
    <xdr:to>
      <xdr:col>20</xdr:col>
      <xdr:colOff>209550</xdr:colOff>
      <xdr:row>56</xdr:row>
      <xdr:rowOff>136652</xdr:rowOff>
    </xdr:to>
    <xdr:sp macro="" textlink="">
      <xdr:nvSpPr>
        <xdr:cNvPr id="255" name="フローチャート : 判断 254"/>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146829</xdr:rowOff>
    </xdr:from>
    <xdr:ext cx="762000" cy="259045"/>
    <xdr:sp macro="" textlink="">
      <xdr:nvSpPr>
        <xdr:cNvPr id="256" name="テキスト ボックス 255"/>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57" name="フローチャート : 判断 256"/>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58" name="テキスト ボックス 257"/>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5334</xdr:rowOff>
    </xdr:from>
    <xdr:to>
      <xdr:col>24</xdr:col>
      <xdr:colOff>82550</xdr:colOff>
      <xdr:row>59</xdr:row>
      <xdr:rowOff>106934</xdr:rowOff>
    </xdr:to>
    <xdr:sp macro="" textlink="">
      <xdr:nvSpPr>
        <xdr:cNvPr id="264" name="円/楕円 263"/>
        <xdr:cNvSpPr/>
      </xdr:nvSpPr>
      <xdr:spPr>
        <a:xfrm>
          <a:off x="16459200" y="101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85361</xdr:rowOff>
    </xdr:from>
    <xdr:ext cx="762000" cy="259045"/>
    <xdr:sp macro="" textlink="">
      <xdr:nvSpPr>
        <xdr:cNvPr id="265" name="その他該当値テキスト"/>
        <xdr:cNvSpPr txBox="1"/>
      </xdr:nvSpPr>
      <xdr:spPr>
        <a:xfrm>
          <a:off x="16598900" y="1002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167640</xdr:rowOff>
    </xdr:from>
    <xdr:to>
      <xdr:col>22</xdr:col>
      <xdr:colOff>615950</xdr:colOff>
      <xdr:row>59</xdr:row>
      <xdr:rowOff>97790</xdr:rowOff>
    </xdr:to>
    <xdr:sp macro="" textlink="">
      <xdr:nvSpPr>
        <xdr:cNvPr id="266" name="円/楕円 265"/>
        <xdr:cNvSpPr/>
      </xdr:nvSpPr>
      <xdr:spPr>
        <a:xfrm>
          <a:off x="15621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82567</xdr:rowOff>
    </xdr:from>
    <xdr:ext cx="736600" cy="259045"/>
    <xdr:sp macro="" textlink="">
      <xdr:nvSpPr>
        <xdr:cNvPr id="267" name="テキスト ボックス 266"/>
        <xdr:cNvSpPr txBox="1"/>
      </xdr:nvSpPr>
      <xdr:spPr>
        <a:xfrm>
          <a:off x="15290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135636</xdr:rowOff>
    </xdr:from>
    <xdr:to>
      <xdr:col>21</xdr:col>
      <xdr:colOff>412750</xdr:colOff>
      <xdr:row>59</xdr:row>
      <xdr:rowOff>65786</xdr:rowOff>
    </xdr:to>
    <xdr:sp macro="" textlink="">
      <xdr:nvSpPr>
        <xdr:cNvPr id="268" name="円/楕円 267"/>
        <xdr:cNvSpPr/>
      </xdr:nvSpPr>
      <xdr:spPr>
        <a:xfrm>
          <a:off x="14732000" y="1007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50563</xdr:rowOff>
    </xdr:from>
    <xdr:ext cx="762000" cy="259045"/>
    <xdr:sp macro="" textlink="">
      <xdr:nvSpPr>
        <xdr:cNvPr id="269" name="テキスト ボックス 268"/>
        <xdr:cNvSpPr txBox="1"/>
      </xdr:nvSpPr>
      <xdr:spPr>
        <a:xfrm>
          <a:off x="14401800" y="1016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85344</xdr:rowOff>
    </xdr:from>
    <xdr:to>
      <xdr:col>20</xdr:col>
      <xdr:colOff>209550</xdr:colOff>
      <xdr:row>59</xdr:row>
      <xdr:rowOff>15494</xdr:rowOff>
    </xdr:to>
    <xdr:sp macro="" textlink="">
      <xdr:nvSpPr>
        <xdr:cNvPr id="270" name="円/楕円 269"/>
        <xdr:cNvSpPr/>
      </xdr:nvSpPr>
      <xdr:spPr>
        <a:xfrm>
          <a:off x="13843000" y="100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271</xdr:rowOff>
    </xdr:from>
    <xdr:ext cx="762000" cy="259045"/>
    <xdr:sp macro="" textlink="">
      <xdr:nvSpPr>
        <xdr:cNvPr id="271" name="テキスト ボックス 270"/>
        <xdr:cNvSpPr txBox="1"/>
      </xdr:nvSpPr>
      <xdr:spPr>
        <a:xfrm>
          <a:off x="13512800" y="1011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62484</xdr:rowOff>
    </xdr:from>
    <xdr:to>
      <xdr:col>19</xdr:col>
      <xdr:colOff>6350</xdr:colOff>
      <xdr:row>58</xdr:row>
      <xdr:rowOff>164084</xdr:rowOff>
    </xdr:to>
    <xdr:sp macro="" textlink="">
      <xdr:nvSpPr>
        <xdr:cNvPr id="272" name="円/楕円 271"/>
        <xdr:cNvSpPr/>
      </xdr:nvSpPr>
      <xdr:spPr>
        <a:xfrm>
          <a:off x="12954000" y="1000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148861</xdr:rowOff>
    </xdr:from>
    <xdr:ext cx="762000" cy="259045"/>
    <xdr:sp macro="" textlink="">
      <xdr:nvSpPr>
        <xdr:cNvPr id="273" name="テキスト ボックス 272"/>
        <xdr:cNvSpPr txBox="1"/>
      </xdr:nvSpPr>
      <xdr:spPr>
        <a:xfrm>
          <a:off x="12623800" y="1009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補助費に係る経常収支比率は平成17年度から各種負担金、補助金交付全般について見直しを行っているため、近年は類似団体平均</a:t>
          </a:r>
          <a:r>
            <a:rPr lang="ja-JP" altLang="en-US" sz="1100" b="0" i="0" baseline="0">
              <a:solidFill>
                <a:schemeClr val="dk1"/>
              </a:solidFill>
              <a:latin typeface="+mn-lt"/>
              <a:ea typeface="+mn-ea"/>
              <a:cs typeface="+mn-cs"/>
            </a:rPr>
            <a:t>程度が続いている</a:t>
          </a:r>
          <a:r>
            <a:rPr lang="ja-JP" altLang="ja-JP" sz="1100" b="0" i="0" baseline="0">
              <a:solidFill>
                <a:schemeClr val="dk1"/>
              </a:solidFill>
              <a:latin typeface="+mn-lt"/>
              <a:ea typeface="+mn-ea"/>
              <a:cs typeface="+mn-cs"/>
            </a:rPr>
            <a:t>。</a:t>
          </a:r>
          <a:endParaRPr lang="en-US" altLang="ja-JP" sz="1100" b="0" i="0" baseline="0">
            <a:solidFill>
              <a:schemeClr val="dk1"/>
            </a:solidFill>
            <a:latin typeface="+mn-lt"/>
            <a:ea typeface="+mn-ea"/>
            <a:cs typeface="+mn-cs"/>
          </a:endParaRPr>
        </a:p>
        <a:p>
          <a:pPr rtl="0" eaLnBrk="1" fontAlgn="auto" latinLnBrk="0" hangingPunct="1"/>
          <a:r>
            <a:rPr lang="ja-JP" altLang="ja-JP" sz="1100" b="0" i="0" baseline="0">
              <a:solidFill>
                <a:schemeClr val="dk1"/>
              </a:solidFill>
              <a:latin typeface="+mn-lt"/>
              <a:ea typeface="+mn-ea"/>
              <a:cs typeface="+mn-cs"/>
            </a:rPr>
            <a:t>しかし、定住促進や子育て支援等で時代に合った新たな補助等も出ており、今後も各種団体の事業、補助基準の見直しなど引き続き実施する必要がある。</a:t>
          </a:r>
          <a:endParaRPr lang="ja-JP"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99568</xdr:rowOff>
    </xdr:from>
    <xdr:to>
      <xdr:col>24</xdr:col>
      <xdr:colOff>31750</xdr:colOff>
      <xdr:row>36</xdr:row>
      <xdr:rowOff>108712</xdr:rowOff>
    </xdr:to>
    <xdr:cxnSp macro="">
      <xdr:nvCxnSpPr>
        <xdr:cNvPr id="303" name="直線コネクタ 302"/>
        <xdr:cNvCxnSpPr/>
      </xdr:nvCxnSpPr>
      <xdr:spPr>
        <a:xfrm flipV="1">
          <a:off x="15671800" y="62717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94996</xdr:rowOff>
    </xdr:from>
    <xdr:to>
      <xdr:col>22</xdr:col>
      <xdr:colOff>565150</xdr:colOff>
      <xdr:row>36</xdr:row>
      <xdr:rowOff>108712</xdr:rowOff>
    </xdr:to>
    <xdr:cxnSp macro="">
      <xdr:nvCxnSpPr>
        <xdr:cNvPr id="306" name="直線コネクタ 305"/>
        <xdr:cNvCxnSpPr/>
      </xdr:nvCxnSpPr>
      <xdr:spPr>
        <a:xfrm>
          <a:off x="14782800" y="62671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80772</xdr:rowOff>
    </xdr:from>
    <xdr:to>
      <xdr:col>22</xdr:col>
      <xdr:colOff>615950</xdr:colOff>
      <xdr:row>37</xdr:row>
      <xdr:rowOff>10922</xdr:rowOff>
    </xdr:to>
    <xdr:sp macro="" textlink="">
      <xdr:nvSpPr>
        <xdr:cNvPr id="307" name="フローチャート : 判断 306"/>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167149</xdr:rowOff>
    </xdr:from>
    <xdr:ext cx="736600" cy="259045"/>
    <xdr:sp macro="" textlink="">
      <xdr:nvSpPr>
        <xdr:cNvPr id="308" name="テキスト ボックス 307"/>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94996</xdr:rowOff>
    </xdr:from>
    <xdr:to>
      <xdr:col>21</xdr:col>
      <xdr:colOff>361950</xdr:colOff>
      <xdr:row>36</xdr:row>
      <xdr:rowOff>99568</xdr:rowOff>
    </xdr:to>
    <xdr:cxnSp macro="">
      <xdr:nvCxnSpPr>
        <xdr:cNvPr id="309" name="直線コネクタ 308"/>
        <xdr:cNvCxnSpPr/>
      </xdr:nvCxnSpPr>
      <xdr:spPr>
        <a:xfrm flipV="1">
          <a:off x="13893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62484</xdr:rowOff>
    </xdr:from>
    <xdr:to>
      <xdr:col>21</xdr:col>
      <xdr:colOff>412750</xdr:colOff>
      <xdr:row>36</xdr:row>
      <xdr:rowOff>164084</xdr:rowOff>
    </xdr:to>
    <xdr:sp macro="" textlink="">
      <xdr:nvSpPr>
        <xdr:cNvPr id="310" name="フローチャート : 判断 309"/>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148861</xdr:rowOff>
    </xdr:from>
    <xdr:ext cx="762000" cy="259045"/>
    <xdr:sp macro="" textlink="">
      <xdr:nvSpPr>
        <xdr:cNvPr id="311" name="テキスト ボックス 310"/>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99568</xdr:rowOff>
    </xdr:from>
    <xdr:to>
      <xdr:col>20</xdr:col>
      <xdr:colOff>158750</xdr:colOff>
      <xdr:row>36</xdr:row>
      <xdr:rowOff>104140</xdr:rowOff>
    </xdr:to>
    <xdr:cxnSp macro="">
      <xdr:nvCxnSpPr>
        <xdr:cNvPr id="312" name="直線コネクタ 311"/>
        <xdr:cNvCxnSpPr/>
      </xdr:nvCxnSpPr>
      <xdr:spPr>
        <a:xfrm flipV="1">
          <a:off x="13004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13" name="フローチャート : 判断 312"/>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14" name="テキスト ボックス 313"/>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89916</xdr:rowOff>
    </xdr:from>
    <xdr:to>
      <xdr:col>19</xdr:col>
      <xdr:colOff>6350</xdr:colOff>
      <xdr:row>37</xdr:row>
      <xdr:rowOff>20066</xdr:rowOff>
    </xdr:to>
    <xdr:sp macro="" textlink="">
      <xdr:nvSpPr>
        <xdr:cNvPr id="315" name="フローチャート : 判断 314"/>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4843</xdr:rowOff>
    </xdr:from>
    <xdr:ext cx="762000" cy="259045"/>
    <xdr:sp macro="" textlink="">
      <xdr:nvSpPr>
        <xdr:cNvPr id="316" name="テキスト ボックス 315"/>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22" name="円/楕円 321"/>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20845</xdr:rowOff>
    </xdr:from>
    <xdr:ext cx="762000" cy="259045"/>
    <xdr:sp macro="" textlink="">
      <xdr:nvSpPr>
        <xdr:cNvPr id="323" name="補助費等該当値テキスト"/>
        <xdr:cNvSpPr txBox="1"/>
      </xdr:nvSpPr>
      <xdr:spPr>
        <a:xfrm>
          <a:off x="165989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57912</xdr:rowOff>
    </xdr:from>
    <xdr:to>
      <xdr:col>22</xdr:col>
      <xdr:colOff>615950</xdr:colOff>
      <xdr:row>36</xdr:row>
      <xdr:rowOff>159512</xdr:rowOff>
    </xdr:to>
    <xdr:sp macro="" textlink="">
      <xdr:nvSpPr>
        <xdr:cNvPr id="324" name="円/楕円 323"/>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25" name="テキスト ボックス 324"/>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44196</xdr:rowOff>
    </xdr:from>
    <xdr:to>
      <xdr:col>21</xdr:col>
      <xdr:colOff>412750</xdr:colOff>
      <xdr:row>36</xdr:row>
      <xdr:rowOff>145796</xdr:rowOff>
    </xdr:to>
    <xdr:sp macro="" textlink="">
      <xdr:nvSpPr>
        <xdr:cNvPr id="326" name="円/楕円 325"/>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155973</xdr:rowOff>
    </xdr:from>
    <xdr:ext cx="762000" cy="259045"/>
    <xdr:sp macro="" textlink="">
      <xdr:nvSpPr>
        <xdr:cNvPr id="327" name="テキスト ボックス 326"/>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48768</xdr:rowOff>
    </xdr:from>
    <xdr:to>
      <xdr:col>20</xdr:col>
      <xdr:colOff>209550</xdr:colOff>
      <xdr:row>36</xdr:row>
      <xdr:rowOff>150368</xdr:rowOff>
    </xdr:to>
    <xdr:sp macro="" textlink="">
      <xdr:nvSpPr>
        <xdr:cNvPr id="328" name="円/楕円 327"/>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29" name="テキスト ボックス 328"/>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30" name="円/楕円 329"/>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31" name="テキスト ボックス 330"/>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公債費に係る経常収支比率は類似団体よりも若干</a:t>
          </a:r>
          <a:r>
            <a:rPr lang="ja-JP" altLang="en-US" sz="1100" b="0" i="0" baseline="0">
              <a:solidFill>
                <a:schemeClr val="dk1"/>
              </a:solidFill>
              <a:latin typeface="+mn-lt"/>
              <a:ea typeface="+mn-ea"/>
              <a:cs typeface="+mn-cs"/>
            </a:rPr>
            <a:t>高く</a:t>
          </a:r>
          <a:r>
            <a:rPr lang="ja-JP" altLang="ja-JP" sz="1100" b="0" i="0" baseline="0">
              <a:solidFill>
                <a:schemeClr val="dk1"/>
              </a:solidFill>
              <a:latin typeface="+mn-lt"/>
              <a:ea typeface="+mn-ea"/>
              <a:cs typeface="+mn-cs"/>
            </a:rPr>
            <a:t>なっている。平成13年度の文化センター建設以来、公債費を抑制するため普通建設事業費に係る起債の発行を控えて</a:t>
          </a:r>
          <a:r>
            <a:rPr lang="ja-JP" altLang="en-US" sz="1100" b="0" i="0" baseline="0">
              <a:solidFill>
                <a:schemeClr val="dk1"/>
              </a:solidFill>
              <a:latin typeface="+mn-lt"/>
              <a:ea typeface="+mn-ea"/>
              <a:cs typeface="+mn-cs"/>
            </a:rPr>
            <a:t>いるが</a:t>
          </a:r>
          <a:r>
            <a:rPr lang="ja-JP" altLang="ja-JP" sz="1100" b="0" i="0" baseline="0">
              <a:solidFill>
                <a:schemeClr val="dk1"/>
              </a:solidFill>
              <a:latin typeface="+mn-lt"/>
              <a:ea typeface="+mn-ea"/>
              <a:cs typeface="+mn-cs"/>
            </a:rPr>
            <a:t>、類似団体平均</a:t>
          </a:r>
          <a:r>
            <a:rPr lang="ja-JP" altLang="en-US" sz="1100" b="0" i="0" baseline="0">
              <a:solidFill>
                <a:schemeClr val="dk1"/>
              </a:solidFill>
              <a:latin typeface="+mn-lt"/>
              <a:ea typeface="+mn-ea"/>
              <a:cs typeface="+mn-cs"/>
            </a:rPr>
            <a:t>を若干上回っている</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年度から着手した若者住宅及び中学校建設に係る公債費により今後増加の傾向が懸念される。今後は事業計画に留意し、繰上償還が可能なものは早期に実施する必要がある。</a:t>
          </a:r>
          <a:endParaRPr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161289</xdr:rowOff>
    </xdr:from>
    <xdr:to>
      <xdr:col>7</xdr:col>
      <xdr:colOff>15875</xdr:colOff>
      <xdr:row>77</xdr:row>
      <xdr:rowOff>31750</xdr:rowOff>
    </xdr:to>
    <xdr:cxnSp macro="">
      <xdr:nvCxnSpPr>
        <xdr:cNvPr id="363" name="直線コネクタ 362"/>
        <xdr:cNvCxnSpPr/>
      </xdr:nvCxnSpPr>
      <xdr:spPr>
        <a:xfrm>
          <a:off x="3987800" y="131914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111777</xdr:rowOff>
    </xdr:from>
    <xdr:ext cx="762000" cy="259045"/>
    <xdr:sp macro="" textlink="">
      <xdr:nvSpPr>
        <xdr:cNvPr id="364" name="公債費平均値テキスト"/>
        <xdr:cNvSpPr txBox="1"/>
      </xdr:nvSpPr>
      <xdr:spPr>
        <a:xfrm>
          <a:off x="4914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161289</xdr:rowOff>
    </xdr:from>
    <xdr:to>
      <xdr:col>5</xdr:col>
      <xdr:colOff>549275</xdr:colOff>
      <xdr:row>76</xdr:row>
      <xdr:rowOff>161289</xdr:rowOff>
    </xdr:to>
    <xdr:cxnSp macro="">
      <xdr:nvCxnSpPr>
        <xdr:cNvPr id="366" name="直線コネクタ 365"/>
        <xdr:cNvCxnSpPr/>
      </xdr:nvCxnSpPr>
      <xdr:spPr>
        <a:xfrm>
          <a:off x="3098800" y="13191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148589</xdr:rowOff>
    </xdr:from>
    <xdr:to>
      <xdr:col>5</xdr:col>
      <xdr:colOff>600075</xdr:colOff>
      <xdr:row>77</xdr:row>
      <xdr:rowOff>78739</xdr:rowOff>
    </xdr:to>
    <xdr:sp macro="" textlink="">
      <xdr:nvSpPr>
        <xdr:cNvPr id="367" name="フローチャート : 判断 366"/>
        <xdr:cNvSpPr/>
      </xdr:nvSpPr>
      <xdr:spPr>
        <a:xfrm>
          <a:off x="3937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63516</xdr:rowOff>
    </xdr:from>
    <xdr:ext cx="736600" cy="259045"/>
    <xdr:sp macro="" textlink="">
      <xdr:nvSpPr>
        <xdr:cNvPr id="368" name="テキスト ボックス 367"/>
        <xdr:cNvSpPr txBox="1"/>
      </xdr:nvSpPr>
      <xdr:spPr>
        <a:xfrm>
          <a:off x="3606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161289</xdr:rowOff>
    </xdr:from>
    <xdr:to>
      <xdr:col>4</xdr:col>
      <xdr:colOff>346075</xdr:colOff>
      <xdr:row>77</xdr:row>
      <xdr:rowOff>1270</xdr:rowOff>
    </xdr:to>
    <xdr:cxnSp macro="">
      <xdr:nvCxnSpPr>
        <xdr:cNvPr id="369" name="直線コネクタ 368"/>
        <xdr:cNvCxnSpPr/>
      </xdr:nvCxnSpPr>
      <xdr:spPr>
        <a:xfrm flipV="1">
          <a:off x="2209800" y="131914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168911</xdr:rowOff>
    </xdr:from>
    <xdr:to>
      <xdr:col>3</xdr:col>
      <xdr:colOff>142875</xdr:colOff>
      <xdr:row>77</xdr:row>
      <xdr:rowOff>1270</xdr:rowOff>
    </xdr:to>
    <xdr:cxnSp macro="">
      <xdr:nvCxnSpPr>
        <xdr:cNvPr id="372" name="直線コネクタ 371"/>
        <xdr:cNvCxnSpPr/>
      </xdr:nvCxnSpPr>
      <xdr:spPr>
        <a:xfrm>
          <a:off x="1320800" y="131991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156211</xdr:rowOff>
    </xdr:from>
    <xdr:to>
      <xdr:col>3</xdr:col>
      <xdr:colOff>193675</xdr:colOff>
      <xdr:row>77</xdr:row>
      <xdr:rowOff>86361</xdr:rowOff>
    </xdr:to>
    <xdr:sp macro="" textlink="">
      <xdr:nvSpPr>
        <xdr:cNvPr id="373" name="フローチャート : 判断 372"/>
        <xdr:cNvSpPr/>
      </xdr:nvSpPr>
      <xdr:spPr>
        <a:xfrm>
          <a:off x="2159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71138</xdr:rowOff>
    </xdr:from>
    <xdr:ext cx="762000" cy="259045"/>
    <xdr:sp macro="" textlink="">
      <xdr:nvSpPr>
        <xdr:cNvPr id="374" name="テキスト ボックス 373"/>
        <xdr:cNvSpPr txBox="1"/>
      </xdr:nvSpPr>
      <xdr:spPr>
        <a:xfrm>
          <a:off x="1828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75" name="フローチャート : 判断 374"/>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76" name="テキスト ボックス 375"/>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152400</xdr:rowOff>
    </xdr:from>
    <xdr:to>
      <xdr:col>7</xdr:col>
      <xdr:colOff>66675</xdr:colOff>
      <xdr:row>77</xdr:row>
      <xdr:rowOff>82550</xdr:rowOff>
    </xdr:to>
    <xdr:sp macro="" textlink="">
      <xdr:nvSpPr>
        <xdr:cNvPr id="382" name="円/楕円 381"/>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124477</xdr:rowOff>
    </xdr:from>
    <xdr:ext cx="762000" cy="259045"/>
    <xdr:sp macro="" textlink="">
      <xdr:nvSpPr>
        <xdr:cNvPr id="383" name="公債費該当値テキスト"/>
        <xdr:cNvSpPr txBox="1"/>
      </xdr:nvSpPr>
      <xdr:spPr>
        <a:xfrm>
          <a:off x="49149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110489</xdr:rowOff>
    </xdr:from>
    <xdr:to>
      <xdr:col>5</xdr:col>
      <xdr:colOff>600075</xdr:colOff>
      <xdr:row>77</xdr:row>
      <xdr:rowOff>40639</xdr:rowOff>
    </xdr:to>
    <xdr:sp macro="" textlink="">
      <xdr:nvSpPr>
        <xdr:cNvPr id="384" name="円/楕円 383"/>
        <xdr:cNvSpPr/>
      </xdr:nvSpPr>
      <xdr:spPr>
        <a:xfrm>
          <a:off x="3937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50817</xdr:rowOff>
    </xdr:from>
    <xdr:ext cx="736600" cy="259045"/>
    <xdr:sp macro="" textlink="">
      <xdr:nvSpPr>
        <xdr:cNvPr id="385" name="テキスト ボックス 384"/>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110489</xdr:rowOff>
    </xdr:from>
    <xdr:to>
      <xdr:col>4</xdr:col>
      <xdr:colOff>396875</xdr:colOff>
      <xdr:row>77</xdr:row>
      <xdr:rowOff>40639</xdr:rowOff>
    </xdr:to>
    <xdr:sp macro="" textlink="">
      <xdr:nvSpPr>
        <xdr:cNvPr id="386" name="円/楕円 385"/>
        <xdr:cNvSpPr/>
      </xdr:nvSpPr>
      <xdr:spPr>
        <a:xfrm>
          <a:off x="3048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50817</xdr:rowOff>
    </xdr:from>
    <xdr:ext cx="762000" cy="259045"/>
    <xdr:sp macro="" textlink="">
      <xdr:nvSpPr>
        <xdr:cNvPr id="387" name="テキスト ボックス 386"/>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121920</xdr:rowOff>
    </xdr:from>
    <xdr:to>
      <xdr:col>3</xdr:col>
      <xdr:colOff>193675</xdr:colOff>
      <xdr:row>77</xdr:row>
      <xdr:rowOff>52070</xdr:rowOff>
    </xdr:to>
    <xdr:sp macro="" textlink="">
      <xdr:nvSpPr>
        <xdr:cNvPr id="388" name="円/楕円 387"/>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62247</xdr:rowOff>
    </xdr:from>
    <xdr:ext cx="762000" cy="259045"/>
    <xdr:sp macro="" textlink="">
      <xdr:nvSpPr>
        <xdr:cNvPr id="389" name="テキスト ボックス 388"/>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118111</xdr:rowOff>
    </xdr:from>
    <xdr:to>
      <xdr:col>1</xdr:col>
      <xdr:colOff>676275</xdr:colOff>
      <xdr:row>77</xdr:row>
      <xdr:rowOff>48261</xdr:rowOff>
    </xdr:to>
    <xdr:sp macro="" textlink="">
      <xdr:nvSpPr>
        <xdr:cNvPr id="390" name="円/楕円 389"/>
        <xdr:cNvSpPr/>
      </xdr:nvSpPr>
      <xdr:spPr>
        <a:xfrm>
          <a:off x="1270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58437</xdr:rowOff>
    </xdr:from>
    <xdr:ext cx="762000" cy="259045"/>
    <xdr:sp macro="" textlink="">
      <xdr:nvSpPr>
        <xdr:cNvPr id="391" name="テキスト ボックス 390"/>
        <xdr:cNvSpPr txBox="1"/>
      </xdr:nvSpPr>
      <xdr:spPr>
        <a:xfrm>
          <a:off x="939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latin typeface="+mn-lt"/>
              <a:ea typeface="+mn-ea"/>
              <a:cs typeface="+mn-cs"/>
            </a:rPr>
            <a:t>公債費以外では、物件費、扶助費及びその他の経費で類似団体平均を上回っている。今後も、物件費等の消費的経費をはじめ、人件費、扶助費等の義務的経費の削減を図るとともに経常経費全体の見直しに努めていく必要がある。</a:t>
          </a:r>
          <a:endParaRPr lang="en-US"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77470</xdr:rowOff>
    </xdr:from>
    <xdr:to>
      <xdr:col>24</xdr:col>
      <xdr:colOff>31750</xdr:colOff>
      <xdr:row>80</xdr:row>
      <xdr:rowOff>134620</xdr:rowOff>
    </xdr:to>
    <xdr:cxnSp macro="">
      <xdr:nvCxnSpPr>
        <xdr:cNvPr id="424" name="直線コネクタ 423"/>
        <xdr:cNvCxnSpPr/>
      </xdr:nvCxnSpPr>
      <xdr:spPr>
        <a:xfrm flipV="1">
          <a:off x="15671800" y="137934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69850</xdr:rowOff>
    </xdr:from>
    <xdr:to>
      <xdr:col>22</xdr:col>
      <xdr:colOff>565150</xdr:colOff>
      <xdr:row>80</xdr:row>
      <xdr:rowOff>134620</xdr:rowOff>
    </xdr:to>
    <xdr:cxnSp macro="">
      <xdr:nvCxnSpPr>
        <xdr:cNvPr id="427" name="直線コネクタ 426"/>
        <xdr:cNvCxnSpPr/>
      </xdr:nvCxnSpPr>
      <xdr:spPr>
        <a:xfrm>
          <a:off x="14782800" y="137858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26670</xdr:rowOff>
    </xdr:from>
    <xdr:to>
      <xdr:col>22</xdr:col>
      <xdr:colOff>615950</xdr:colOff>
      <xdr:row>78</xdr:row>
      <xdr:rowOff>128270</xdr:rowOff>
    </xdr:to>
    <xdr:sp macro="" textlink="">
      <xdr:nvSpPr>
        <xdr:cNvPr id="428" name="フローチャート : 判断 427"/>
        <xdr:cNvSpPr/>
      </xdr:nvSpPr>
      <xdr:spPr>
        <a:xfrm>
          <a:off x="156210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138447</xdr:rowOff>
    </xdr:from>
    <xdr:ext cx="736600" cy="259045"/>
    <xdr:sp macro="" textlink="">
      <xdr:nvSpPr>
        <xdr:cNvPr id="429" name="テキスト ボックス 428"/>
        <xdr:cNvSpPr txBox="1"/>
      </xdr:nvSpPr>
      <xdr:spPr>
        <a:xfrm>
          <a:off x="15290800" y="13168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69850</xdr:rowOff>
    </xdr:from>
    <xdr:to>
      <xdr:col>21</xdr:col>
      <xdr:colOff>361950</xdr:colOff>
      <xdr:row>80</xdr:row>
      <xdr:rowOff>88900</xdr:rowOff>
    </xdr:to>
    <xdr:cxnSp macro="">
      <xdr:nvCxnSpPr>
        <xdr:cNvPr id="430" name="直線コネクタ 429"/>
        <xdr:cNvCxnSpPr/>
      </xdr:nvCxnSpPr>
      <xdr:spPr>
        <a:xfrm flipV="1">
          <a:off x="13893800" y="13785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106680</xdr:rowOff>
    </xdr:from>
    <xdr:to>
      <xdr:col>21</xdr:col>
      <xdr:colOff>412750</xdr:colOff>
      <xdr:row>78</xdr:row>
      <xdr:rowOff>36830</xdr:rowOff>
    </xdr:to>
    <xdr:sp macro="" textlink="">
      <xdr:nvSpPr>
        <xdr:cNvPr id="431" name="フローチャート : 判断 430"/>
        <xdr:cNvSpPr/>
      </xdr:nvSpPr>
      <xdr:spPr>
        <a:xfrm>
          <a:off x="14732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47007</xdr:rowOff>
    </xdr:from>
    <xdr:ext cx="762000" cy="259045"/>
    <xdr:sp macro="" textlink="">
      <xdr:nvSpPr>
        <xdr:cNvPr id="432" name="テキスト ボックス 431"/>
        <xdr:cNvSpPr txBox="1"/>
      </xdr:nvSpPr>
      <xdr:spPr>
        <a:xfrm>
          <a:off x="14401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31750</xdr:rowOff>
    </xdr:from>
    <xdr:to>
      <xdr:col>20</xdr:col>
      <xdr:colOff>158750</xdr:colOff>
      <xdr:row>80</xdr:row>
      <xdr:rowOff>88900</xdr:rowOff>
    </xdr:to>
    <xdr:cxnSp macro="">
      <xdr:nvCxnSpPr>
        <xdr:cNvPr id="433" name="直線コネクタ 432"/>
        <xdr:cNvCxnSpPr/>
      </xdr:nvCxnSpPr>
      <xdr:spPr>
        <a:xfrm>
          <a:off x="13004800" y="13747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87630</xdr:rowOff>
    </xdr:from>
    <xdr:to>
      <xdr:col>20</xdr:col>
      <xdr:colOff>209550</xdr:colOff>
      <xdr:row>78</xdr:row>
      <xdr:rowOff>17780</xdr:rowOff>
    </xdr:to>
    <xdr:sp macro="" textlink="">
      <xdr:nvSpPr>
        <xdr:cNvPr id="434" name="フローチャート : 判断 433"/>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27957</xdr:rowOff>
    </xdr:from>
    <xdr:ext cx="762000" cy="259045"/>
    <xdr:sp macro="" textlink="">
      <xdr:nvSpPr>
        <xdr:cNvPr id="435" name="テキスト ボックス 434"/>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125730</xdr:rowOff>
    </xdr:from>
    <xdr:to>
      <xdr:col>19</xdr:col>
      <xdr:colOff>6350</xdr:colOff>
      <xdr:row>78</xdr:row>
      <xdr:rowOff>55880</xdr:rowOff>
    </xdr:to>
    <xdr:sp macro="" textlink="">
      <xdr:nvSpPr>
        <xdr:cNvPr id="436" name="フローチャート : 判断 435"/>
        <xdr:cNvSpPr/>
      </xdr:nvSpPr>
      <xdr:spPr>
        <a:xfrm>
          <a:off x="12954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66057</xdr:rowOff>
    </xdr:from>
    <xdr:ext cx="762000" cy="259045"/>
    <xdr:sp macro="" textlink="">
      <xdr:nvSpPr>
        <xdr:cNvPr id="437" name="テキスト ボックス 436"/>
        <xdr:cNvSpPr txBox="1"/>
      </xdr:nvSpPr>
      <xdr:spPr>
        <a:xfrm>
          <a:off x="12623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26670</xdr:rowOff>
    </xdr:from>
    <xdr:to>
      <xdr:col>24</xdr:col>
      <xdr:colOff>82550</xdr:colOff>
      <xdr:row>80</xdr:row>
      <xdr:rowOff>128270</xdr:rowOff>
    </xdr:to>
    <xdr:sp macro="" textlink="">
      <xdr:nvSpPr>
        <xdr:cNvPr id="443" name="円/楕円 442"/>
        <xdr:cNvSpPr/>
      </xdr:nvSpPr>
      <xdr:spPr>
        <a:xfrm>
          <a:off x="16459200" y="13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170197</xdr:rowOff>
    </xdr:from>
    <xdr:ext cx="762000" cy="259045"/>
    <xdr:sp macro="" textlink="">
      <xdr:nvSpPr>
        <xdr:cNvPr id="444" name="公債費以外該当値テキスト"/>
        <xdr:cNvSpPr txBox="1"/>
      </xdr:nvSpPr>
      <xdr:spPr>
        <a:xfrm>
          <a:off x="16598900" y="1371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83820</xdr:rowOff>
    </xdr:from>
    <xdr:to>
      <xdr:col>22</xdr:col>
      <xdr:colOff>615950</xdr:colOff>
      <xdr:row>81</xdr:row>
      <xdr:rowOff>13970</xdr:rowOff>
    </xdr:to>
    <xdr:sp macro="" textlink="">
      <xdr:nvSpPr>
        <xdr:cNvPr id="445" name="円/楕円 444"/>
        <xdr:cNvSpPr/>
      </xdr:nvSpPr>
      <xdr:spPr>
        <a:xfrm>
          <a:off x="15621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170197</xdr:rowOff>
    </xdr:from>
    <xdr:ext cx="736600" cy="259045"/>
    <xdr:sp macro="" textlink="">
      <xdr:nvSpPr>
        <xdr:cNvPr id="446" name="テキスト ボックス 445"/>
        <xdr:cNvSpPr txBox="1"/>
      </xdr:nvSpPr>
      <xdr:spPr>
        <a:xfrm>
          <a:off x="15290800" y="1388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19050</xdr:rowOff>
    </xdr:from>
    <xdr:to>
      <xdr:col>21</xdr:col>
      <xdr:colOff>412750</xdr:colOff>
      <xdr:row>80</xdr:row>
      <xdr:rowOff>120650</xdr:rowOff>
    </xdr:to>
    <xdr:sp macro="" textlink="">
      <xdr:nvSpPr>
        <xdr:cNvPr id="447" name="円/楕円 446"/>
        <xdr:cNvSpPr/>
      </xdr:nvSpPr>
      <xdr:spPr>
        <a:xfrm>
          <a:off x="14732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105427</xdr:rowOff>
    </xdr:from>
    <xdr:ext cx="762000" cy="259045"/>
    <xdr:sp macro="" textlink="">
      <xdr:nvSpPr>
        <xdr:cNvPr id="448" name="テキスト ボックス 447"/>
        <xdr:cNvSpPr txBox="1"/>
      </xdr:nvSpPr>
      <xdr:spPr>
        <a:xfrm>
          <a:off x="14401800" y="138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38100</xdr:rowOff>
    </xdr:from>
    <xdr:to>
      <xdr:col>20</xdr:col>
      <xdr:colOff>209550</xdr:colOff>
      <xdr:row>80</xdr:row>
      <xdr:rowOff>139700</xdr:rowOff>
    </xdr:to>
    <xdr:sp macro="" textlink="">
      <xdr:nvSpPr>
        <xdr:cNvPr id="449" name="円/楕円 448"/>
        <xdr:cNvSpPr/>
      </xdr:nvSpPr>
      <xdr:spPr>
        <a:xfrm>
          <a:off x="13843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124477</xdr:rowOff>
    </xdr:from>
    <xdr:ext cx="762000" cy="259045"/>
    <xdr:sp macro="" textlink="">
      <xdr:nvSpPr>
        <xdr:cNvPr id="450" name="テキスト ボックス 449"/>
        <xdr:cNvSpPr txBox="1"/>
      </xdr:nvSpPr>
      <xdr:spPr>
        <a:xfrm>
          <a:off x="13512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152400</xdr:rowOff>
    </xdr:from>
    <xdr:to>
      <xdr:col>19</xdr:col>
      <xdr:colOff>6350</xdr:colOff>
      <xdr:row>80</xdr:row>
      <xdr:rowOff>82550</xdr:rowOff>
    </xdr:to>
    <xdr:sp macro="" textlink="">
      <xdr:nvSpPr>
        <xdr:cNvPr id="451" name="円/楕円 450"/>
        <xdr:cNvSpPr/>
      </xdr:nvSpPr>
      <xdr:spPr>
        <a:xfrm>
          <a:off x="129540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67327</xdr:rowOff>
    </xdr:from>
    <xdr:ext cx="762000" cy="259045"/>
    <xdr:sp macro="" textlink="">
      <xdr:nvSpPr>
        <xdr:cNvPr id="452" name="テキスト ボックス 451"/>
        <xdr:cNvSpPr txBox="1"/>
      </xdr:nvSpPr>
      <xdr:spPr>
        <a:xfrm>
          <a:off x="12623800" y="1378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岡山県久米南町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99476</xdr:rowOff>
    </xdr:from>
    <xdr:to>
      <xdr:col>4</xdr:col>
      <xdr:colOff>1117600</xdr:colOff>
      <xdr:row>18</xdr:row>
      <xdr:rowOff>111120</xdr:rowOff>
    </xdr:to>
    <xdr:cxnSp macro="">
      <xdr:nvCxnSpPr>
        <xdr:cNvPr id="49" name="直線コネクタ 48"/>
        <xdr:cNvCxnSpPr/>
      </xdr:nvCxnSpPr>
      <xdr:spPr bwMode="auto">
        <a:xfrm flipV="1">
          <a:off x="5003800" y="3233201"/>
          <a:ext cx="647700" cy="11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111120</xdr:rowOff>
    </xdr:from>
    <xdr:to>
      <xdr:col>4</xdr:col>
      <xdr:colOff>469900</xdr:colOff>
      <xdr:row>18</xdr:row>
      <xdr:rowOff>130536</xdr:rowOff>
    </xdr:to>
    <xdr:cxnSp macro="">
      <xdr:nvCxnSpPr>
        <xdr:cNvPr id="52" name="直線コネクタ 51"/>
        <xdr:cNvCxnSpPr/>
      </xdr:nvCxnSpPr>
      <xdr:spPr bwMode="auto">
        <a:xfrm flipV="1">
          <a:off x="4305300" y="3244845"/>
          <a:ext cx="698500" cy="19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43716</xdr:rowOff>
    </xdr:from>
    <xdr:to>
      <xdr:col>4</xdr:col>
      <xdr:colOff>520700</xdr:colOff>
      <xdr:row>18</xdr:row>
      <xdr:rowOff>145316</xdr:rowOff>
    </xdr:to>
    <xdr:sp macro="" textlink="">
      <xdr:nvSpPr>
        <xdr:cNvPr id="53" name="フローチャート : 判断 52"/>
        <xdr:cNvSpPr/>
      </xdr:nvSpPr>
      <xdr:spPr bwMode="auto">
        <a:xfrm>
          <a:off x="4953000" y="3177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155493</xdr:rowOff>
    </xdr:from>
    <xdr:ext cx="736600" cy="259045"/>
    <xdr:sp macro="" textlink="">
      <xdr:nvSpPr>
        <xdr:cNvPr id="54" name="テキスト ボックス 53"/>
        <xdr:cNvSpPr txBox="1"/>
      </xdr:nvSpPr>
      <xdr:spPr>
        <a:xfrm>
          <a:off x="4622800" y="2946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121708</xdr:rowOff>
    </xdr:from>
    <xdr:to>
      <xdr:col>3</xdr:col>
      <xdr:colOff>904875</xdr:colOff>
      <xdr:row>18</xdr:row>
      <xdr:rowOff>130536</xdr:rowOff>
    </xdr:to>
    <xdr:cxnSp macro="">
      <xdr:nvCxnSpPr>
        <xdr:cNvPr id="55" name="直線コネクタ 54"/>
        <xdr:cNvCxnSpPr/>
      </xdr:nvCxnSpPr>
      <xdr:spPr bwMode="auto">
        <a:xfrm>
          <a:off x="3606800" y="3255433"/>
          <a:ext cx="698500" cy="8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58221</xdr:rowOff>
    </xdr:from>
    <xdr:to>
      <xdr:col>3</xdr:col>
      <xdr:colOff>955675</xdr:colOff>
      <xdr:row>18</xdr:row>
      <xdr:rowOff>159820</xdr:rowOff>
    </xdr:to>
    <xdr:sp macro="" textlink="">
      <xdr:nvSpPr>
        <xdr:cNvPr id="56" name="フローチャート : 判断 55"/>
        <xdr:cNvSpPr/>
      </xdr:nvSpPr>
      <xdr:spPr bwMode="auto">
        <a:xfrm>
          <a:off x="4254500" y="3191946"/>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169998</xdr:rowOff>
    </xdr:from>
    <xdr:ext cx="762000" cy="259045"/>
    <xdr:sp macro="" textlink="">
      <xdr:nvSpPr>
        <xdr:cNvPr id="57" name="テキスト ボックス 56"/>
        <xdr:cNvSpPr txBox="1"/>
      </xdr:nvSpPr>
      <xdr:spPr>
        <a:xfrm>
          <a:off x="3924300" y="296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121708</xdr:rowOff>
    </xdr:from>
    <xdr:to>
      <xdr:col>3</xdr:col>
      <xdr:colOff>206375</xdr:colOff>
      <xdr:row>18</xdr:row>
      <xdr:rowOff>122308</xdr:rowOff>
    </xdr:to>
    <xdr:cxnSp macro="">
      <xdr:nvCxnSpPr>
        <xdr:cNvPr id="58" name="直線コネクタ 57"/>
        <xdr:cNvCxnSpPr/>
      </xdr:nvCxnSpPr>
      <xdr:spPr bwMode="auto">
        <a:xfrm flipV="1">
          <a:off x="2908300" y="3255433"/>
          <a:ext cx="698500" cy="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54456</xdr:rowOff>
    </xdr:from>
    <xdr:to>
      <xdr:col>3</xdr:col>
      <xdr:colOff>257175</xdr:colOff>
      <xdr:row>18</xdr:row>
      <xdr:rowOff>156056</xdr:rowOff>
    </xdr:to>
    <xdr:sp macro="" textlink="">
      <xdr:nvSpPr>
        <xdr:cNvPr id="59" name="フローチャート : 判断 58"/>
        <xdr:cNvSpPr/>
      </xdr:nvSpPr>
      <xdr:spPr bwMode="auto">
        <a:xfrm>
          <a:off x="3556000" y="31881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166233</xdr:rowOff>
    </xdr:from>
    <xdr:ext cx="762000" cy="259045"/>
    <xdr:sp macro="" textlink="">
      <xdr:nvSpPr>
        <xdr:cNvPr id="60" name="テキスト ボックス 59"/>
        <xdr:cNvSpPr txBox="1"/>
      </xdr:nvSpPr>
      <xdr:spPr>
        <a:xfrm>
          <a:off x="3225800" y="295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50170</xdr:rowOff>
    </xdr:from>
    <xdr:to>
      <xdr:col>2</xdr:col>
      <xdr:colOff>692150</xdr:colOff>
      <xdr:row>18</xdr:row>
      <xdr:rowOff>151770</xdr:rowOff>
    </xdr:to>
    <xdr:sp macro="" textlink="">
      <xdr:nvSpPr>
        <xdr:cNvPr id="61" name="フローチャート : 判断 60"/>
        <xdr:cNvSpPr/>
      </xdr:nvSpPr>
      <xdr:spPr bwMode="auto">
        <a:xfrm>
          <a:off x="2857500" y="318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161947</xdr:rowOff>
    </xdr:from>
    <xdr:ext cx="762000" cy="259045"/>
    <xdr:sp macro="" textlink="">
      <xdr:nvSpPr>
        <xdr:cNvPr id="62" name="テキスト ボックス 61"/>
        <xdr:cNvSpPr txBox="1"/>
      </xdr:nvSpPr>
      <xdr:spPr>
        <a:xfrm>
          <a:off x="2527300" y="295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48676</xdr:rowOff>
    </xdr:from>
    <xdr:to>
      <xdr:col>5</xdr:col>
      <xdr:colOff>34925</xdr:colOff>
      <xdr:row>18</xdr:row>
      <xdr:rowOff>150276</xdr:rowOff>
    </xdr:to>
    <xdr:sp macro="" textlink="">
      <xdr:nvSpPr>
        <xdr:cNvPr id="68" name="円/楕円 67"/>
        <xdr:cNvSpPr/>
      </xdr:nvSpPr>
      <xdr:spPr bwMode="auto">
        <a:xfrm>
          <a:off x="5600700" y="3182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128703</xdr:rowOff>
    </xdr:from>
    <xdr:ext cx="762000" cy="259045"/>
    <xdr:sp macro="" textlink="">
      <xdr:nvSpPr>
        <xdr:cNvPr id="69" name="人口1人当たり決算額の推移該当値テキスト130"/>
        <xdr:cNvSpPr txBox="1"/>
      </xdr:nvSpPr>
      <xdr:spPr>
        <a:xfrm>
          <a:off x="5740400" y="309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169,448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60320</xdr:rowOff>
    </xdr:from>
    <xdr:to>
      <xdr:col>4</xdr:col>
      <xdr:colOff>520700</xdr:colOff>
      <xdr:row>18</xdr:row>
      <xdr:rowOff>161920</xdr:rowOff>
    </xdr:to>
    <xdr:sp macro="" textlink="">
      <xdr:nvSpPr>
        <xdr:cNvPr id="70" name="円/楕円 69"/>
        <xdr:cNvSpPr/>
      </xdr:nvSpPr>
      <xdr:spPr bwMode="auto">
        <a:xfrm>
          <a:off x="4953000" y="3194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146697</xdr:rowOff>
    </xdr:from>
    <xdr:ext cx="736600" cy="259045"/>
    <xdr:sp macro="" textlink="">
      <xdr:nvSpPr>
        <xdr:cNvPr id="71" name="テキスト ボックス 70"/>
        <xdr:cNvSpPr txBox="1"/>
      </xdr:nvSpPr>
      <xdr:spPr>
        <a:xfrm>
          <a:off x="4622800" y="328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163,336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79736</xdr:rowOff>
    </xdr:from>
    <xdr:to>
      <xdr:col>3</xdr:col>
      <xdr:colOff>955675</xdr:colOff>
      <xdr:row>19</xdr:row>
      <xdr:rowOff>9885</xdr:rowOff>
    </xdr:to>
    <xdr:sp macro="" textlink="">
      <xdr:nvSpPr>
        <xdr:cNvPr id="72" name="円/楕円 71"/>
        <xdr:cNvSpPr/>
      </xdr:nvSpPr>
      <xdr:spPr bwMode="auto">
        <a:xfrm>
          <a:off x="4254500" y="321346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166113</xdr:rowOff>
    </xdr:from>
    <xdr:ext cx="762000" cy="259045"/>
    <xdr:sp macro="" textlink="">
      <xdr:nvSpPr>
        <xdr:cNvPr id="73" name="テキスト ボックス 72"/>
        <xdr:cNvSpPr txBox="1"/>
      </xdr:nvSpPr>
      <xdr:spPr>
        <a:xfrm>
          <a:off x="3924300" y="32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153,144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70908</xdr:rowOff>
    </xdr:from>
    <xdr:to>
      <xdr:col>3</xdr:col>
      <xdr:colOff>257175</xdr:colOff>
      <xdr:row>19</xdr:row>
      <xdr:rowOff>1058</xdr:rowOff>
    </xdr:to>
    <xdr:sp macro="" textlink="">
      <xdr:nvSpPr>
        <xdr:cNvPr id="74" name="円/楕円 73"/>
        <xdr:cNvSpPr/>
      </xdr:nvSpPr>
      <xdr:spPr bwMode="auto">
        <a:xfrm>
          <a:off x="3556000" y="3204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157285</xdr:rowOff>
    </xdr:from>
    <xdr:ext cx="762000" cy="259045"/>
    <xdr:sp macro="" textlink="">
      <xdr:nvSpPr>
        <xdr:cNvPr id="75" name="テキスト ボックス 74"/>
        <xdr:cNvSpPr txBox="1"/>
      </xdr:nvSpPr>
      <xdr:spPr>
        <a:xfrm>
          <a:off x="3225800" y="329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157,778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71508</xdr:rowOff>
    </xdr:from>
    <xdr:to>
      <xdr:col>2</xdr:col>
      <xdr:colOff>692150</xdr:colOff>
      <xdr:row>19</xdr:row>
      <xdr:rowOff>1658</xdr:rowOff>
    </xdr:to>
    <xdr:sp macro="" textlink="">
      <xdr:nvSpPr>
        <xdr:cNvPr id="76" name="円/楕円 75"/>
        <xdr:cNvSpPr/>
      </xdr:nvSpPr>
      <xdr:spPr bwMode="auto">
        <a:xfrm>
          <a:off x="2857500" y="3205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157885</xdr:rowOff>
    </xdr:from>
    <xdr:ext cx="762000" cy="259045"/>
    <xdr:sp macro="" textlink="">
      <xdr:nvSpPr>
        <xdr:cNvPr id="77" name="テキスト ボックス 76"/>
        <xdr:cNvSpPr txBox="1"/>
      </xdr:nvSpPr>
      <xdr:spPr>
        <a:xfrm>
          <a:off x="2527300" y="329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157,463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206690</xdr:rowOff>
    </xdr:from>
    <xdr:to>
      <xdr:col>4</xdr:col>
      <xdr:colOff>1117600</xdr:colOff>
      <xdr:row>35</xdr:row>
      <xdr:rowOff>319816</xdr:rowOff>
    </xdr:to>
    <xdr:cxnSp macro="">
      <xdr:nvCxnSpPr>
        <xdr:cNvPr id="110" name="直線コネクタ 109"/>
        <xdr:cNvCxnSpPr/>
      </xdr:nvCxnSpPr>
      <xdr:spPr bwMode="auto">
        <a:xfrm flipV="1">
          <a:off x="5003800" y="6817040"/>
          <a:ext cx="647700" cy="113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191467</xdr:rowOff>
    </xdr:from>
    <xdr:ext cx="762000" cy="259045"/>
    <xdr:sp macro="" textlink="">
      <xdr:nvSpPr>
        <xdr:cNvPr id="111" name="人口1人当たり決算額の推移平均値テキスト445"/>
        <xdr:cNvSpPr txBox="1"/>
      </xdr:nvSpPr>
      <xdr:spPr>
        <a:xfrm>
          <a:off x="5740400" y="6801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245285</xdr:rowOff>
    </xdr:from>
    <xdr:to>
      <xdr:col>4</xdr:col>
      <xdr:colOff>469900</xdr:colOff>
      <xdr:row>35</xdr:row>
      <xdr:rowOff>319816</xdr:rowOff>
    </xdr:to>
    <xdr:cxnSp macro="">
      <xdr:nvCxnSpPr>
        <xdr:cNvPr id="113" name="直線コネクタ 112"/>
        <xdr:cNvCxnSpPr/>
      </xdr:nvCxnSpPr>
      <xdr:spPr bwMode="auto">
        <a:xfrm>
          <a:off x="4305300" y="6855635"/>
          <a:ext cx="698500" cy="74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235344</xdr:rowOff>
    </xdr:from>
    <xdr:to>
      <xdr:col>4</xdr:col>
      <xdr:colOff>520700</xdr:colOff>
      <xdr:row>35</xdr:row>
      <xdr:rowOff>336944</xdr:rowOff>
    </xdr:to>
    <xdr:sp macro="" textlink="">
      <xdr:nvSpPr>
        <xdr:cNvPr id="114" name="フローチャート : 判断 113"/>
        <xdr:cNvSpPr/>
      </xdr:nvSpPr>
      <xdr:spPr bwMode="auto">
        <a:xfrm>
          <a:off x="4953000" y="6845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4221</xdr:rowOff>
    </xdr:from>
    <xdr:ext cx="736600" cy="259045"/>
    <xdr:sp macro="" textlink="">
      <xdr:nvSpPr>
        <xdr:cNvPr id="115" name="テキスト ボックス 114"/>
        <xdr:cNvSpPr txBox="1"/>
      </xdr:nvSpPr>
      <xdr:spPr>
        <a:xfrm>
          <a:off x="4622800" y="6614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245285</xdr:rowOff>
    </xdr:from>
    <xdr:to>
      <xdr:col>3</xdr:col>
      <xdr:colOff>904875</xdr:colOff>
      <xdr:row>35</xdr:row>
      <xdr:rowOff>258430</xdr:rowOff>
    </xdr:to>
    <xdr:cxnSp macro="">
      <xdr:nvCxnSpPr>
        <xdr:cNvPr id="116" name="直線コネクタ 115"/>
        <xdr:cNvCxnSpPr/>
      </xdr:nvCxnSpPr>
      <xdr:spPr bwMode="auto">
        <a:xfrm flipV="1">
          <a:off x="3606800" y="6855635"/>
          <a:ext cx="698500" cy="13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213131</xdr:rowOff>
    </xdr:from>
    <xdr:to>
      <xdr:col>3</xdr:col>
      <xdr:colOff>955675</xdr:colOff>
      <xdr:row>35</xdr:row>
      <xdr:rowOff>314731</xdr:rowOff>
    </xdr:to>
    <xdr:sp macro="" textlink="">
      <xdr:nvSpPr>
        <xdr:cNvPr id="117" name="フローチャート : 判断 116"/>
        <xdr:cNvSpPr/>
      </xdr:nvSpPr>
      <xdr:spPr bwMode="auto">
        <a:xfrm>
          <a:off x="4254500" y="6823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299508</xdr:rowOff>
    </xdr:from>
    <xdr:ext cx="762000" cy="259045"/>
    <xdr:sp macro="" textlink="">
      <xdr:nvSpPr>
        <xdr:cNvPr id="118" name="テキスト ボックス 117"/>
        <xdr:cNvSpPr txBox="1"/>
      </xdr:nvSpPr>
      <xdr:spPr>
        <a:xfrm>
          <a:off x="3924300" y="690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197569</xdr:rowOff>
    </xdr:from>
    <xdr:to>
      <xdr:col>3</xdr:col>
      <xdr:colOff>206375</xdr:colOff>
      <xdr:row>35</xdr:row>
      <xdr:rowOff>258430</xdr:rowOff>
    </xdr:to>
    <xdr:cxnSp macro="">
      <xdr:nvCxnSpPr>
        <xdr:cNvPr id="119" name="直線コネクタ 118"/>
        <xdr:cNvCxnSpPr/>
      </xdr:nvCxnSpPr>
      <xdr:spPr bwMode="auto">
        <a:xfrm>
          <a:off x="2908300" y="6807919"/>
          <a:ext cx="698500" cy="60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187094</xdr:rowOff>
    </xdr:from>
    <xdr:to>
      <xdr:col>3</xdr:col>
      <xdr:colOff>257175</xdr:colOff>
      <xdr:row>35</xdr:row>
      <xdr:rowOff>288694</xdr:rowOff>
    </xdr:to>
    <xdr:sp macro="" textlink="">
      <xdr:nvSpPr>
        <xdr:cNvPr id="120" name="フローチャート : 判断 119"/>
        <xdr:cNvSpPr/>
      </xdr:nvSpPr>
      <xdr:spPr bwMode="auto">
        <a:xfrm>
          <a:off x="3556000" y="6797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298871</xdr:rowOff>
    </xdr:from>
    <xdr:ext cx="762000" cy="259045"/>
    <xdr:sp macro="" textlink="">
      <xdr:nvSpPr>
        <xdr:cNvPr id="121" name="テキスト ボックス 120"/>
        <xdr:cNvSpPr txBox="1"/>
      </xdr:nvSpPr>
      <xdr:spPr>
        <a:xfrm>
          <a:off x="3225800" y="656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147866</xdr:rowOff>
    </xdr:from>
    <xdr:to>
      <xdr:col>2</xdr:col>
      <xdr:colOff>692150</xdr:colOff>
      <xdr:row>35</xdr:row>
      <xdr:rowOff>249466</xdr:rowOff>
    </xdr:to>
    <xdr:sp macro="" textlink="">
      <xdr:nvSpPr>
        <xdr:cNvPr id="122" name="フローチャート : 判断 121"/>
        <xdr:cNvSpPr/>
      </xdr:nvSpPr>
      <xdr:spPr bwMode="auto">
        <a:xfrm>
          <a:off x="2857500" y="6758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234243</xdr:rowOff>
    </xdr:from>
    <xdr:ext cx="762000" cy="259045"/>
    <xdr:sp macro="" textlink="">
      <xdr:nvSpPr>
        <xdr:cNvPr id="123" name="テキスト ボックス 122"/>
        <xdr:cNvSpPr txBox="1"/>
      </xdr:nvSpPr>
      <xdr:spPr>
        <a:xfrm>
          <a:off x="2527300" y="684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155890</xdr:rowOff>
    </xdr:from>
    <xdr:to>
      <xdr:col>5</xdr:col>
      <xdr:colOff>34925</xdr:colOff>
      <xdr:row>35</xdr:row>
      <xdr:rowOff>257490</xdr:rowOff>
    </xdr:to>
    <xdr:sp macro="" textlink="">
      <xdr:nvSpPr>
        <xdr:cNvPr id="129" name="円/楕円 128"/>
        <xdr:cNvSpPr/>
      </xdr:nvSpPr>
      <xdr:spPr bwMode="auto">
        <a:xfrm>
          <a:off x="5600700" y="6766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967</xdr:rowOff>
    </xdr:from>
    <xdr:ext cx="762000" cy="259045"/>
    <xdr:sp macro="" textlink="">
      <xdr:nvSpPr>
        <xdr:cNvPr id="130" name="人口1人当たり決算額の推移該当値テキスト445"/>
        <xdr:cNvSpPr txBox="1"/>
      </xdr:nvSpPr>
      <xdr:spPr>
        <a:xfrm>
          <a:off x="5740400" y="661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47,042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269016</xdr:rowOff>
    </xdr:from>
    <xdr:to>
      <xdr:col>4</xdr:col>
      <xdr:colOff>520700</xdr:colOff>
      <xdr:row>36</xdr:row>
      <xdr:rowOff>27716</xdr:rowOff>
    </xdr:to>
    <xdr:sp macro="" textlink="">
      <xdr:nvSpPr>
        <xdr:cNvPr id="131" name="円/楕円 130"/>
        <xdr:cNvSpPr/>
      </xdr:nvSpPr>
      <xdr:spPr bwMode="auto">
        <a:xfrm>
          <a:off x="4953000" y="6879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12493</xdr:rowOff>
    </xdr:from>
    <xdr:ext cx="736600" cy="259045"/>
    <xdr:sp macro="" textlink="">
      <xdr:nvSpPr>
        <xdr:cNvPr id="132" name="テキスト ボックス 131"/>
        <xdr:cNvSpPr txBox="1"/>
      </xdr:nvSpPr>
      <xdr:spPr>
        <a:xfrm>
          <a:off x="4622800" y="6965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32,196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194485</xdr:rowOff>
    </xdr:from>
    <xdr:to>
      <xdr:col>3</xdr:col>
      <xdr:colOff>955675</xdr:colOff>
      <xdr:row>35</xdr:row>
      <xdr:rowOff>296085</xdr:rowOff>
    </xdr:to>
    <xdr:sp macro="" textlink="">
      <xdr:nvSpPr>
        <xdr:cNvPr id="133" name="円/楕円 132"/>
        <xdr:cNvSpPr/>
      </xdr:nvSpPr>
      <xdr:spPr bwMode="auto">
        <a:xfrm>
          <a:off x="4254500" y="6804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306262</xdr:rowOff>
    </xdr:from>
    <xdr:ext cx="762000" cy="259045"/>
    <xdr:sp macro="" textlink="">
      <xdr:nvSpPr>
        <xdr:cNvPr id="134" name="テキスト ボックス 133"/>
        <xdr:cNvSpPr txBox="1"/>
      </xdr:nvSpPr>
      <xdr:spPr>
        <a:xfrm>
          <a:off x="3924300" y="6573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41,977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207630</xdr:rowOff>
    </xdr:from>
    <xdr:to>
      <xdr:col>3</xdr:col>
      <xdr:colOff>257175</xdr:colOff>
      <xdr:row>35</xdr:row>
      <xdr:rowOff>309230</xdr:rowOff>
    </xdr:to>
    <xdr:sp macro="" textlink="">
      <xdr:nvSpPr>
        <xdr:cNvPr id="135" name="円/楕円 134"/>
        <xdr:cNvSpPr/>
      </xdr:nvSpPr>
      <xdr:spPr bwMode="auto">
        <a:xfrm>
          <a:off x="3556000" y="6817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294007</xdr:rowOff>
    </xdr:from>
    <xdr:ext cx="762000" cy="259045"/>
    <xdr:sp macro="" textlink="">
      <xdr:nvSpPr>
        <xdr:cNvPr id="136" name="テキスト ボックス 135"/>
        <xdr:cNvSpPr txBox="1"/>
      </xdr:nvSpPr>
      <xdr:spPr>
        <a:xfrm>
          <a:off x="3225800" y="690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40,252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146769</xdr:rowOff>
    </xdr:from>
    <xdr:to>
      <xdr:col>2</xdr:col>
      <xdr:colOff>692150</xdr:colOff>
      <xdr:row>35</xdr:row>
      <xdr:rowOff>248369</xdr:rowOff>
    </xdr:to>
    <xdr:sp macro="" textlink="">
      <xdr:nvSpPr>
        <xdr:cNvPr id="137" name="円/楕円 136"/>
        <xdr:cNvSpPr/>
      </xdr:nvSpPr>
      <xdr:spPr bwMode="auto">
        <a:xfrm>
          <a:off x="2857500" y="6757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258546</xdr:rowOff>
    </xdr:from>
    <xdr:ext cx="762000" cy="259045"/>
    <xdr:sp macro="" textlink="">
      <xdr:nvSpPr>
        <xdr:cNvPr id="138" name="テキスト ボックス 137"/>
        <xdr:cNvSpPr txBox="1"/>
      </xdr:nvSpPr>
      <xdr:spPr>
        <a:xfrm>
          <a:off x="2527300" y="6525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岡山県久米南町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5,115
5,087
78.65
3,739,427
3,636,909
84,518
2,660,189
4,365,268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86.3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19296</xdr:rowOff>
    </xdr:from>
    <xdr:to>
      <xdr:col>6</xdr:col>
      <xdr:colOff>511175</xdr:colOff>
      <xdr:row>39</xdr:row>
      <xdr:rowOff>41167</xdr:rowOff>
    </xdr:to>
    <xdr:cxnSp macro="">
      <xdr:nvCxnSpPr>
        <xdr:cNvPr id="63" name="直線コネクタ 62"/>
        <xdr:cNvCxnSpPr/>
      </xdr:nvCxnSpPr>
      <xdr:spPr>
        <a:xfrm flipV="1">
          <a:off x="3797300" y="6705846"/>
          <a:ext cx="838200" cy="2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41167</xdr:rowOff>
    </xdr:from>
    <xdr:to>
      <xdr:col>5</xdr:col>
      <xdr:colOff>358775</xdr:colOff>
      <xdr:row>39</xdr:row>
      <xdr:rowOff>53292</xdr:rowOff>
    </xdr:to>
    <xdr:cxnSp macro="">
      <xdr:nvCxnSpPr>
        <xdr:cNvPr id="66" name="直線コネクタ 65"/>
        <xdr:cNvCxnSpPr/>
      </xdr:nvCxnSpPr>
      <xdr:spPr>
        <a:xfrm flipV="1">
          <a:off x="2908300" y="6727717"/>
          <a:ext cx="889000" cy="1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94834</xdr:rowOff>
    </xdr:from>
    <xdr:to>
      <xdr:col>5</xdr:col>
      <xdr:colOff>409575</xdr:colOff>
      <xdr:row>39</xdr:row>
      <xdr:rowOff>24984</xdr:rowOff>
    </xdr:to>
    <xdr:sp macro="" textlink="">
      <xdr:nvSpPr>
        <xdr:cNvPr id="67" name="フローチャート : 判断 66"/>
        <xdr:cNvSpPr/>
      </xdr:nvSpPr>
      <xdr:spPr>
        <a:xfrm>
          <a:off x="3746500" y="660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41511</xdr:rowOff>
    </xdr:from>
    <xdr:ext cx="599010" cy="259045"/>
    <xdr:sp macro="" textlink="">
      <xdr:nvSpPr>
        <xdr:cNvPr id="68" name="テキスト ボックス 67"/>
        <xdr:cNvSpPr txBox="1"/>
      </xdr:nvSpPr>
      <xdr:spPr>
        <a:xfrm>
          <a:off x="3497794" y="6385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34440</xdr:rowOff>
    </xdr:from>
    <xdr:to>
      <xdr:col>4</xdr:col>
      <xdr:colOff>155575</xdr:colOff>
      <xdr:row>39</xdr:row>
      <xdr:rowOff>53292</xdr:rowOff>
    </xdr:to>
    <xdr:cxnSp macro="">
      <xdr:nvCxnSpPr>
        <xdr:cNvPr id="69" name="直線コネクタ 68"/>
        <xdr:cNvCxnSpPr/>
      </xdr:nvCxnSpPr>
      <xdr:spPr>
        <a:xfrm>
          <a:off x="2019300" y="6720990"/>
          <a:ext cx="889000" cy="1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111946</xdr:rowOff>
    </xdr:from>
    <xdr:to>
      <xdr:col>4</xdr:col>
      <xdr:colOff>206375</xdr:colOff>
      <xdr:row>39</xdr:row>
      <xdr:rowOff>42096</xdr:rowOff>
    </xdr:to>
    <xdr:sp macro="" textlink="">
      <xdr:nvSpPr>
        <xdr:cNvPr id="70" name="フローチャート : 判断 69"/>
        <xdr:cNvSpPr/>
      </xdr:nvSpPr>
      <xdr:spPr>
        <a:xfrm>
          <a:off x="2857500" y="662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58623</xdr:rowOff>
    </xdr:from>
    <xdr:ext cx="599010" cy="259045"/>
    <xdr:sp macro="" textlink="">
      <xdr:nvSpPr>
        <xdr:cNvPr id="71" name="テキスト ボックス 70"/>
        <xdr:cNvSpPr txBox="1"/>
      </xdr:nvSpPr>
      <xdr:spPr>
        <a:xfrm>
          <a:off x="2608794" y="640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24714</xdr:rowOff>
    </xdr:from>
    <xdr:to>
      <xdr:col>2</xdr:col>
      <xdr:colOff>638175</xdr:colOff>
      <xdr:row>39</xdr:row>
      <xdr:rowOff>34440</xdr:rowOff>
    </xdr:to>
    <xdr:cxnSp macro="">
      <xdr:nvCxnSpPr>
        <xdr:cNvPr id="72" name="直線コネクタ 71"/>
        <xdr:cNvCxnSpPr/>
      </xdr:nvCxnSpPr>
      <xdr:spPr>
        <a:xfrm>
          <a:off x="1130300" y="6711264"/>
          <a:ext cx="889000" cy="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108710</xdr:rowOff>
    </xdr:from>
    <xdr:to>
      <xdr:col>3</xdr:col>
      <xdr:colOff>3175</xdr:colOff>
      <xdr:row>39</xdr:row>
      <xdr:rowOff>38860</xdr:rowOff>
    </xdr:to>
    <xdr:sp macro="" textlink="">
      <xdr:nvSpPr>
        <xdr:cNvPr id="73" name="フローチャート : 判断 72"/>
        <xdr:cNvSpPr/>
      </xdr:nvSpPr>
      <xdr:spPr>
        <a:xfrm>
          <a:off x="1968500" y="662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55387</xdr:rowOff>
    </xdr:from>
    <xdr:ext cx="599010" cy="259045"/>
    <xdr:sp macro="" textlink="">
      <xdr:nvSpPr>
        <xdr:cNvPr id="74" name="テキスト ボックス 73"/>
        <xdr:cNvSpPr txBox="1"/>
      </xdr:nvSpPr>
      <xdr:spPr>
        <a:xfrm>
          <a:off x="1719794" y="6399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101891</xdr:rowOff>
    </xdr:from>
    <xdr:to>
      <xdr:col>1</xdr:col>
      <xdr:colOff>485775</xdr:colOff>
      <xdr:row>39</xdr:row>
      <xdr:rowOff>32041</xdr:rowOff>
    </xdr:to>
    <xdr:sp macro="" textlink="">
      <xdr:nvSpPr>
        <xdr:cNvPr id="75" name="フローチャート : 判断 74"/>
        <xdr:cNvSpPr/>
      </xdr:nvSpPr>
      <xdr:spPr>
        <a:xfrm>
          <a:off x="1079500" y="661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48568</xdr:rowOff>
    </xdr:from>
    <xdr:ext cx="599010" cy="259045"/>
    <xdr:sp macro="" textlink="">
      <xdr:nvSpPr>
        <xdr:cNvPr id="76" name="テキスト ボックス 75"/>
        <xdr:cNvSpPr txBox="1"/>
      </xdr:nvSpPr>
      <xdr:spPr>
        <a:xfrm>
          <a:off x="830794" y="639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139946</xdr:rowOff>
    </xdr:from>
    <xdr:to>
      <xdr:col>6</xdr:col>
      <xdr:colOff>561975</xdr:colOff>
      <xdr:row>39</xdr:row>
      <xdr:rowOff>70096</xdr:rowOff>
    </xdr:to>
    <xdr:sp macro="" textlink="">
      <xdr:nvSpPr>
        <xdr:cNvPr id="82" name="円/楕円 81"/>
        <xdr:cNvSpPr/>
      </xdr:nvSpPr>
      <xdr:spPr>
        <a:xfrm>
          <a:off x="4584700" y="665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118373</xdr:rowOff>
    </xdr:from>
    <xdr:ext cx="599010" cy="259045"/>
    <xdr:sp macro="" textlink="">
      <xdr:nvSpPr>
        <xdr:cNvPr id="83" name="人件費該当値テキスト"/>
        <xdr:cNvSpPr txBox="1"/>
      </xdr:nvSpPr>
      <xdr:spPr>
        <a:xfrm>
          <a:off x="4686300" y="663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124,369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161817</xdr:rowOff>
    </xdr:from>
    <xdr:to>
      <xdr:col>5</xdr:col>
      <xdr:colOff>409575</xdr:colOff>
      <xdr:row>39</xdr:row>
      <xdr:rowOff>91967</xdr:rowOff>
    </xdr:to>
    <xdr:sp macro="" textlink="">
      <xdr:nvSpPr>
        <xdr:cNvPr id="84" name="円/楕円 83"/>
        <xdr:cNvSpPr/>
      </xdr:nvSpPr>
      <xdr:spPr>
        <a:xfrm>
          <a:off x="3746500" y="667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83094</xdr:rowOff>
    </xdr:from>
    <xdr:ext cx="599010" cy="259045"/>
    <xdr:sp macro="" textlink="">
      <xdr:nvSpPr>
        <xdr:cNvPr id="85" name="テキスト ボックス 84"/>
        <xdr:cNvSpPr txBox="1"/>
      </xdr:nvSpPr>
      <xdr:spPr>
        <a:xfrm>
          <a:off x="3497794" y="6769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117,672</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2492</xdr:rowOff>
    </xdr:from>
    <xdr:to>
      <xdr:col>4</xdr:col>
      <xdr:colOff>206375</xdr:colOff>
      <xdr:row>39</xdr:row>
      <xdr:rowOff>104092</xdr:rowOff>
    </xdr:to>
    <xdr:sp macro="" textlink="">
      <xdr:nvSpPr>
        <xdr:cNvPr id="86" name="円/楕円 85"/>
        <xdr:cNvSpPr/>
      </xdr:nvSpPr>
      <xdr:spPr>
        <a:xfrm>
          <a:off x="2857500" y="668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95219</xdr:rowOff>
    </xdr:from>
    <xdr:ext cx="599010" cy="259045"/>
    <xdr:sp macro="" textlink="">
      <xdr:nvSpPr>
        <xdr:cNvPr id="87" name="テキスト ボックス 86"/>
        <xdr:cNvSpPr txBox="1"/>
      </xdr:nvSpPr>
      <xdr:spPr>
        <a:xfrm>
          <a:off x="2608794" y="678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113,959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155090</xdr:rowOff>
    </xdr:from>
    <xdr:to>
      <xdr:col>3</xdr:col>
      <xdr:colOff>3175</xdr:colOff>
      <xdr:row>39</xdr:row>
      <xdr:rowOff>85240</xdr:rowOff>
    </xdr:to>
    <xdr:sp macro="" textlink="">
      <xdr:nvSpPr>
        <xdr:cNvPr id="88" name="円/楕円 87"/>
        <xdr:cNvSpPr/>
      </xdr:nvSpPr>
      <xdr:spPr>
        <a:xfrm>
          <a:off x="1968500" y="667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76367</xdr:rowOff>
    </xdr:from>
    <xdr:ext cx="599010" cy="259045"/>
    <xdr:sp macro="" textlink="">
      <xdr:nvSpPr>
        <xdr:cNvPr id="89" name="テキスト ボックス 88"/>
        <xdr:cNvSpPr txBox="1"/>
      </xdr:nvSpPr>
      <xdr:spPr>
        <a:xfrm>
          <a:off x="1719794" y="6762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119,732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145364</xdr:rowOff>
    </xdr:from>
    <xdr:to>
      <xdr:col>1</xdr:col>
      <xdr:colOff>485775</xdr:colOff>
      <xdr:row>39</xdr:row>
      <xdr:rowOff>75514</xdr:rowOff>
    </xdr:to>
    <xdr:sp macro="" textlink="">
      <xdr:nvSpPr>
        <xdr:cNvPr id="90" name="円/楕円 89"/>
        <xdr:cNvSpPr/>
      </xdr:nvSpPr>
      <xdr:spPr>
        <a:xfrm>
          <a:off x="1079500" y="66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66641</xdr:rowOff>
    </xdr:from>
    <xdr:ext cx="599010" cy="259045"/>
    <xdr:sp macro="" textlink="">
      <xdr:nvSpPr>
        <xdr:cNvPr id="91" name="テキスト ボックス 90"/>
        <xdr:cNvSpPr txBox="1"/>
      </xdr:nvSpPr>
      <xdr:spPr>
        <a:xfrm>
          <a:off x="830794" y="675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97608</xdr:rowOff>
    </xdr:from>
    <xdr:to>
      <xdr:col>6</xdr:col>
      <xdr:colOff>511175</xdr:colOff>
      <xdr:row>58</xdr:row>
      <xdr:rowOff>101976</xdr:rowOff>
    </xdr:to>
    <xdr:cxnSp macro="">
      <xdr:nvCxnSpPr>
        <xdr:cNvPr id="122" name="直線コネクタ 121"/>
        <xdr:cNvCxnSpPr/>
      </xdr:nvCxnSpPr>
      <xdr:spPr>
        <a:xfrm flipV="1">
          <a:off x="3797300" y="10041708"/>
          <a:ext cx="838200" cy="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102574</xdr:rowOff>
    </xdr:from>
    <xdr:ext cx="599010" cy="259045"/>
    <xdr:sp macro="" textlink="">
      <xdr:nvSpPr>
        <xdr:cNvPr id="123" name="物件費平均値テキスト"/>
        <xdr:cNvSpPr txBox="1"/>
      </xdr:nvSpPr>
      <xdr:spPr>
        <a:xfrm>
          <a:off x="4686300" y="970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98537</xdr:rowOff>
    </xdr:from>
    <xdr:to>
      <xdr:col>5</xdr:col>
      <xdr:colOff>358775</xdr:colOff>
      <xdr:row>58</xdr:row>
      <xdr:rowOff>101976</xdr:rowOff>
    </xdr:to>
    <xdr:cxnSp macro="">
      <xdr:nvCxnSpPr>
        <xdr:cNvPr id="125" name="直線コネクタ 124"/>
        <xdr:cNvCxnSpPr/>
      </xdr:nvCxnSpPr>
      <xdr:spPr>
        <a:xfrm>
          <a:off x="2908300" y="10042637"/>
          <a:ext cx="889000" cy="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20554</xdr:rowOff>
    </xdr:from>
    <xdr:to>
      <xdr:col>5</xdr:col>
      <xdr:colOff>409575</xdr:colOff>
      <xdr:row>58</xdr:row>
      <xdr:rowOff>122154</xdr:rowOff>
    </xdr:to>
    <xdr:sp macro="" textlink="">
      <xdr:nvSpPr>
        <xdr:cNvPr id="126" name="フローチャート : 判断 125"/>
        <xdr:cNvSpPr/>
      </xdr:nvSpPr>
      <xdr:spPr>
        <a:xfrm>
          <a:off x="3746500" y="99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138681</xdr:rowOff>
    </xdr:from>
    <xdr:ext cx="599010" cy="259045"/>
    <xdr:sp macro="" textlink="">
      <xdr:nvSpPr>
        <xdr:cNvPr id="127" name="テキスト ボックス 126"/>
        <xdr:cNvSpPr txBox="1"/>
      </xdr:nvSpPr>
      <xdr:spPr>
        <a:xfrm>
          <a:off x="3497794" y="973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98537</xdr:rowOff>
    </xdr:from>
    <xdr:to>
      <xdr:col>4</xdr:col>
      <xdr:colOff>155575</xdr:colOff>
      <xdr:row>58</xdr:row>
      <xdr:rowOff>120963</xdr:rowOff>
    </xdr:to>
    <xdr:cxnSp macro="">
      <xdr:nvCxnSpPr>
        <xdr:cNvPr id="128" name="直線コネクタ 127"/>
        <xdr:cNvCxnSpPr/>
      </xdr:nvCxnSpPr>
      <xdr:spPr>
        <a:xfrm flipV="1">
          <a:off x="2019300" y="10042637"/>
          <a:ext cx="889000" cy="2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33130</xdr:rowOff>
    </xdr:from>
    <xdr:to>
      <xdr:col>4</xdr:col>
      <xdr:colOff>206375</xdr:colOff>
      <xdr:row>58</xdr:row>
      <xdr:rowOff>134730</xdr:rowOff>
    </xdr:to>
    <xdr:sp macro="" textlink="">
      <xdr:nvSpPr>
        <xdr:cNvPr id="129" name="フローチャート : 判断 128"/>
        <xdr:cNvSpPr/>
      </xdr:nvSpPr>
      <xdr:spPr>
        <a:xfrm>
          <a:off x="2857500" y="997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151257</xdr:rowOff>
    </xdr:from>
    <xdr:ext cx="599010" cy="259045"/>
    <xdr:sp macro="" textlink="">
      <xdr:nvSpPr>
        <xdr:cNvPr id="130" name="テキスト ボックス 129"/>
        <xdr:cNvSpPr txBox="1"/>
      </xdr:nvSpPr>
      <xdr:spPr>
        <a:xfrm>
          <a:off x="2608794" y="975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120212</xdr:rowOff>
    </xdr:from>
    <xdr:to>
      <xdr:col>2</xdr:col>
      <xdr:colOff>638175</xdr:colOff>
      <xdr:row>58</xdr:row>
      <xdr:rowOff>120963</xdr:rowOff>
    </xdr:to>
    <xdr:cxnSp macro="">
      <xdr:nvCxnSpPr>
        <xdr:cNvPr id="131" name="直線コネクタ 130"/>
        <xdr:cNvCxnSpPr/>
      </xdr:nvCxnSpPr>
      <xdr:spPr>
        <a:xfrm>
          <a:off x="1130300" y="10064312"/>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46824</xdr:rowOff>
    </xdr:from>
    <xdr:to>
      <xdr:col>3</xdr:col>
      <xdr:colOff>3175</xdr:colOff>
      <xdr:row>58</xdr:row>
      <xdr:rowOff>148424</xdr:rowOff>
    </xdr:to>
    <xdr:sp macro="" textlink="">
      <xdr:nvSpPr>
        <xdr:cNvPr id="132" name="フローチャート : 判断 131"/>
        <xdr:cNvSpPr/>
      </xdr:nvSpPr>
      <xdr:spPr>
        <a:xfrm>
          <a:off x="1968500" y="9990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164951</xdr:rowOff>
    </xdr:from>
    <xdr:ext cx="599010" cy="259045"/>
    <xdr:sp macro="" textlink="">
      <xdr:nvSpPr>
        <xdr:cNvPr id="133" name="テキスト ボックス 132"/>
        <xdr:cNvSpPr txBox="1"/>
      </xdr:nvSpPr>
      <xdr:spPr>
        <a:xfrm>
          <a:off x="1719794" y="976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46759</xdr:rowOff>
    </xdr:from>
    <xdr:to>
      <xdr:col>1</xdr:col>
      <xdr:colOff>485775</xdr:colOff>
      <xdr:row>58</xdr:row>
      <xdr:rowOff>148359</xdr:rowOff>
    </xdr:to>
    <xdr:sp macro="" textlink="">
      <xdr:nvSpPr>
        <xdr:cNvPr id="134" name="フローチャート : 判断 133"/>
        <xdr:cNvSpPr/>
      </xdr:nvSpPr>
      <xdr:spPr>
        <a:xfrm>
          <a:off x="1079500" y="999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164886</xdr:rowOff>
    </xdr:from>
    <xdr:ext cx="599010" cy="259045"/>
    <xdr:sp macro="" textlink="">
      <xdr:nvSpPr>
        <xdr:cNvPr id="135" name="テキスト ボックス 134"/>
        <xdr:cNvSpPr txBox="1"/>
      </xdr:nvSpPr>
      <xdr:spPr>
        <a:xfrm>
          <a:off x="830794" y="976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46808</xdr:rowOff>
    </xdr:from>
    <xdr:to>
      <xdr:col>6</xdr:col>
      <xdr:colOff>561975</xdr:colOff>
      <xdr:row>58</xdr:row>
      <xdr:rowOff>148408</xdr:rowOff>
    </xdr:to>
    <xdr:sp macro="" textlink="">
      <xdr:nvSpPr>
        <xdr:cNvPr id="141" name="円/楕円 140"/>
        <xdr:cNvSpPr/>
      </xdr:nvSpPr>
      <xdr:spPr>
        <a:xfrm>
          <a:off x="4584700" y="999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133185</xdr:rowOff>
    </xdr:from>
    <xdr:ext cx="599010" cy="259045"/>
    <xdr:sp macro="" textlink="">
      <xdr:nvSpPr>
        <xdr:cNvPr id="142" name="物件費該当値テキスト"/>
        <xdr:cNvSpPr txBox="1"/>
      </xdr:nvSpPr>
      <xdr:spPr>
        <a:xfrm>
          <a:off x="4686300" y="990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105,778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51176</xdr:rowOff>
    </xdr:from>
    <xdr:to>
      <xdr:col>5</xdr:col>
      <xdr:colOff>409575</xdr:colOff>
      <xdr:row>58</xdr:row>
      <xdr:rowOff>152776</xdr:rowOff>
    </xdr:to>
    <xdr:sp macro="" textlink="">
      <xdr:nvSpPr>
        <xdr:cNvPr id="143" name="円/楕円 142"/>
        <xdr:cNvSpPr/>
      </xdr:nvSpPr>
      <xdr:spPr>
        <a:xfrm>
          <a:off x="3746500" y="999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143903</xdr:rowOff>
    </xdr:from>
    <xdr:ext cx="599010" cy="259045"/>
    <xdr:sp macro="" textlink="">
      <xdr:nvSpPr>
        <xdr:cNvPr id="144" name="テキスト ボックス 143"/>
        <xdr:cNvSpPr txBox="1"/>
      </xdr:nvSpPr>
      <xdr:spPr>
        <a:xfrm>
          <a:off x="3497794" y="1008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103,103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47737</xdr:rowOff>
    </xdr:from>
    <xdr:to>
      <xdr:col>4</xdr:col>
      <xdr:colOff>206375</xdr:colOff>
      <xdr:row>58</xdr:row>
      <xdr:rowOff>149337</xdr:rowOff>
    </xdr:to>
    <xdr:sp macro="" textlink="">
      <xdr:nvSpPr>
        <xdr:cNvPr id="145" name="円/楕円 144"/>
        <xdr:cNvSpPr/>
      </xdr:nvSpPr>
      <xdr:spPr>
        <a:xfrm>
          <a:off x="2857500" y="999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140464</xdr:rowOff>
    </xdr:from>
    <xdr:ext cx="599010" cy="259045"/>
    <xdr:sp macro="" textlink="">
      <xdr:nvSpPr>
        <xdr:cNvPr id="146" name="テキスト ボックス 145"/>
        <xdr:cNvSpPr txBox="1"/>
      </xdr:nvSpPr>
      <xdr:spPr>
        <a:xfrm>
          <a:off x="2608794" y="1008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105,209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70163</xdr:rowOff>
    </xdr:from>
    <xdr:to>
      <xdr:col>3</xdr:col>
      <xdr:colOff>3175</xdr:colOff>
      <xdr:row>59</xdr:row>
      <xdr:rowOff>313</xdr:rowOff>
    </xdr:to>
    <xdr:sp macro="" textlink="">
      <xdr:nvSpPr>
        <xdr:cNvPr id="147" name="円/楕円 146"/>
        <xdr:cNvSpPr/>
      </xdr:nvSpPr>
      <xdr:spPr>
        <a:xfrm>
          <a:off x="1968500" y="1001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162890</xdr:rowOff>
    </xdr:from>
    <xdr:ext cx="534377" cy="259045"/>
    <xdr:sp macro="" textlink="">
      <xdr:nvSpPr>
        <xdr:cNvPr id="148" name="テキスト ボックス 147"/>
        <xdr:cNvSpPr txBox="1"/>
      </xdr:nvSpPr>
      <xdr:spPr>
        <a:xfrm>
          <a:off x="1752111" y="101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91,475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69412</xdr:rowOff>
    </xdr:from>
    <xdr:to>
      <xdr:col>1</xdr:col>
      <xdr:colOff>485775</xdr:colOff>
      <xdr:row>58</xdr:row>
      <xdr:rowOff>171012</xdr:rowOff>
    </xdr:to>
    <xdr:sp macro="" textlink="">
      <xdr:nvSpPr>
        <xdr:cNvPr id="149" name="円/楕円 148"/>
        <xdr:cNvSpPr/>
      </xdr:nvSpPr>
      <xdr:spPr>
        <a:xfrm>
          <a:off x="1079500" y="1001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162139</xdr:rowOff>
    </xdr:from>
    <xdr:ext cx="534377" cy="259045"/>
    <xdr:sp macro="" textlink="">
      <xdr:nvSpPr>
        <xdr:cNvPr id="150" name="テキスト ボックス 149"/>
        <xdr:cNvSpPr txBox="1"/>
      </xdr:nvSpPr>
      <xdr:spPr>
        <a:xfrm>
          <a:off x="863111" y="101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139015</xdr:rowOff>
    </xdr:from>
    <xdr:to>
      <xdr:col>6</xdr:col>
      <xdr:colOff>511175</xdr:colOff>
      <xdr:row>78</xdr:row>
      <xdr:rowOff>149758</xdr:rowOff>
    </xdr:to>
    <xdr:cxnSp macro="">
      <xdr:nvCxnSpPr>
        <xdr:cNvPr id="179" name="直線コネクタ 178"/>
        <xdr:cNvCxnSpPr/>
      </xdr:nvCxnSpPr>
      <xdr:spPr>
        <a:xfrm>
          <a:off x="3797300" y="13512115"/>
          <a:ext cx="8382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139015</xdr:rowOff>
    </xdr:from>
    <xdr:to>
      <xdr:col>5</xdr:col>
      <xdr:colOff>358775</xdr:colOff>
      <xdr:row>78</xdr:row>
      <xdr:rowOff>151676</xdr:rowOff>
    </xdr:to>
    <xdr:cxnSp macro="">
      <xdr:nvCxnSpPr>
        <xdr:cNvPr id="182" name="直線コネクタ 181"/>
        <xdr:cNvCxnSpPr/>
      </xdr:nvCxnSpPr>
      <xdr:spPr>
        <a:xfrm flipV="1">
          <a:off x="2908300" y="13512115"/>
          <a:ext cx="889000" cy="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129884</xdr:rowOff>
    </xdr:from>
    <xdr:to>
      <xdr:col>5</xdr:col>
      <xdr:colOff>409575</xdr:colOff>
      <xdr:row>78</xdr:row>
      <xdr:rowOff>60034</xdr:rowOff>
    </xdr:to>
    <xdr:sp macro="" textlink="">
      <xdr:nvSpPr>
        <xdr:cNvPr id="183" name="フローチャート : 判断 182"/>
        <xdr:cNvSpPr/>
      </xdr:nvSpPr>
      <xdr:spPr>
        <a:xfrm>
          <a:off x="3746500" y="1333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76561</xdr:rowOff>
    </xdr:from>
    <xdr:ext cx="534377" cy="259045"/>
    <xdr:sp macro="" textlink="">
      <xdr:nvSpPr>
        <xdr:cNvPr id="184" name="テキスト ボックス 183"/>
        <xdr:cNvSpPr txBox="1"/>
      </xdr:nvSpPr>
      <xdr:spPr>
        <a:xfrm>
          <a:off x="3530111" y="1310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151676</xdr:rowOff>
    </xdr:from>
    <xdr:to>
      <xdr:col>4</xdr:col>
      <xdr:colOff>155575</xdr:colOff>
      <xdr:row>78</xdr:row>
      <xdr:rowOff>159435</xdr:rowOff>
    </xdr:to>
    <xdr:cxnSp macro="">
      <xdr:nvCxnSpPr>
        <xdr:cNvPr id="185" name="直線コネクタ 184"/>
        <xdr:cNvCxnSpPr/>
      </xdr:nvCxnSpPr>
      <xdr:spPr>
        <a:xfrm flipV="1">
          <a:off x="2019300" y="13524776"/>
          <a:ext cx="889000" cy="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156502</xdr:rowOff>
    </xdr:from>
    <xdr:to>
      <xdr:col>4</xdr:col>
      <xdr:colOff>206375</xdr:colOff>
      <xdr:row>78</xdr:row>
      <xdr:rowOff>86652</xdr:rowOff>
    </xdr:to>
    <xdr:sp macro="" textlink="">
      <xdr:nvSpPr>
        <xdr:cNvPr id="186" name="フローチャート : 判断 185"/>
        <xdr:cNvSpPr/>
      </xdr:nvSpPr>
      <xdr:spPr>
        <a:xfrm>
          <a:off x="2857500" y="1335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103179</xdr:rowOff>
    </xdr:from>
    <xdr:ext cx="534377" cy="259045"/>
    <xdr:sp macro="" textlink="">
      <xdr:nvSpPr>
        <xdr:cNvPr id="187" name="テキスト ボックス 186"/>
        <xdr:cNvSpPr txBox="1"/>
      </xdr:nvSpPr>
      <xdr:spPr>
        <a:xfrm>
          <a:off x="2641111" y="1313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139142</xdr:rowOff>
    </xdr:from>
    <xdr:to>
      <xdr:col>2</xdr:col>
      <xdr:colOff>638175</xdr:colOff>
      <xdr:row>78</xdr:row>
      <xdr:rowOff>159435</xdr:rowOff>
    </xdr:to>
    <xdr:cxnSp macro="">
      <xdr:nvCxnSpPr>
        <xdr:cNvPr id="188" name="直線コネクタ 187"/>
        <xdr:cNvCxnSpPr/>
      </xdr:nvCxnSpPr>
      <xdr:spPr>
        <a:xfrm>
          <a:off x="1130300" y="13512242"/>
          <a:ext cx="889000" cy="2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164376</xdr:rowOff>
    </xdr:from>
    <xdr:to>
      <xdr:col>3</xdr:col>
      <xdr:colOff>3175</xdr:colOff>
      <xdr:row>78</xdr:row>
      <xdr:rowOff>94526</xdr:rowOff>
    </xdr:to>
    <xdr:sp macro="" textlink="">
      <xdr:nvSpPr>
        <xdr:cNvPr id="189" name="フローチャート : 判断 188"/>
        <xdr:cNvSpPr/>
      </xdr:nvSpPr>
      <xdr:spPr>
        <a:xfrm>
          <a:off x="1968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111053</xdr:rowOff>
    </xdr:from>
    <xdr:ext cx="534377" cy="259045"/>
    <xdr:sp macro="" textlink="">
      <xdr:nvSpPr>
        <xdr:cNvPr id="190" name="テキスト ボックス 189"/>
        <xdr:cNvSpPr txBox="1"/>
      </xdr:nvSpPr>
      <xdr:spPr>
        <a:xfrm>
          <a:off x="1752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8840</xdr:rowOff>
    </xdr:from>
    <xdr:to>
      <xdr:col>1</xdr:col>
      <xdr:colOff>485775</xdr:colOff>
      <xdr:row>78</xdr:row>
      <xdr:rowOff>110440</xdr:rowOff>
    </xdr:to>
    <xdr:sp macro="" textlink="">
      <xdr:nvSpPr>
        <xdr:cNvPr id="191" name="フローチャート : 判断 190"/>
        <xdr:cNvSpPr/>
      </xdr:nvSpPr>
      <xdr:spPr>
        <a:xfrm>
          <a:off x="1079500" y="1338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126967</xdr:rowOff>
    </xdr:from>
    <xdr:ext cx="534377" cy="259045"/>
    <xdr:sp macro="" textlink="">
      <xdr:nvSpPr>
        <xdr:cNvPr id="192" name="テキスト ボックス 191"/>
        <xdr:cNvSpPr txBox="1"/>
      </xdr:nvSpPr>
      <xdr:spPr>
        <a:xfrm>
          <a:off x="863111" y="1315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98958</xdr:rowOff>
    </xdr:from>
    <xdr:to>
      <xdr:col>6</xdr:col>
      <xdr:colOff>561975</xdr:colOff>
      <xdr:row>79</xdr:row>
      <xdr:rowOff>29108</xdr:rowOff>
    </xdr:to>
    <xdr:sp macro="" textlink="">
      <xdr:nvSpPr>
        <xdr:cNvPr id="198" name="円/楕円 197"/>
        <xdr:cNvSpPr/>
      </xdr:nvSpPr>
      <xdr:spPr>
        <a:xfrm>
          <a:off x="4584700" y="1347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13885</xdr:rowOff>
    </xdr:from>
    <xdr:ext cx="469744" cy="259045"/>
    <xdr:sp macro="" textlink="">
      <xdr:nvSpPr>
        <xdr:cNvPr id="199" name="維持補修費該当値テキスト"/>
        <xdr:cNvSpPr txBox="1"/>
      </xdr:nvSpPr>
      <xdr:spPr>
        <a:xfrm>
          <a:off x="4686300" y="1338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88215</xdr:rowOff>
    </xdr:from>
    <xdr:to>
      <xdr:col>5</xdr:col>
      <xdr:colOff>409575</xdr:colOff>
      <xdr:row>79</xdr:row>
      <xdr:rowOff>18365</xdr:rowOff>
    </xdr:to>
    <xdr:sp macro="" textlink="">
      <xdr:nvSpPr>
        <xdr:cNvPr id="200" name="円/楕円 199"/>
        <xdr:cNvSpPr/>
      </xdr:nvSpPr>
      <xdr:spPr>
        <a:xfrm>
          <a:off x="3746500" y="134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9492</xdr:rowOff>
    </xdr:from>
    <xdr:ext cx="469744" cy="259045"/>
    <xdr:sp macro="" textlink="">
      <xdr:nvSpPr>
        <xdr:cNvPr id="201" name="テキスト ボックス 200"/>
        <xdr:cNvSpPr txBox="1"/>
      </xdr:nvSpPr>
      <xdr:spPr>
        <a:xfrm>
          <a:off x="3562427" y="1355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100876</xdr:rowOff>
    </xdr:from>
    <xdr:to>
      <xdr:col>4</xdr:col>
      <xdr:colOff>206375</xdr:colOff>
      <xdr:row>79</xdr:row>
      <xdr:rowOff>31026</xdr:rowOff>
    </xdr:to>
    <xdr:sp macro="" textlink="">
      <xdr:nvSpPr>
        <xdr:cNvPr id="202" name="円/楕円 201"/>
        <xdr:cNvSpPr/>
      </xdr:nvSpPr>
      <xdr:spPr>
        <a:xfrm>
          <a:off x="2857500" y="1347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22153</xdr:rowOff>
    </xdr:from>
    <xdr:ext cx="469744" cy="259045"/>
    <xdr:sp macro="" textlink="">
      <xdr:nvSpPr>
        <xdr:cNvPr id="203" name="テキスト ボックス 202"/>
        <xdr:cNvSpPr txBox="1"/>
      </xdr:nvSpPr>
      <xdr:spPr>
        <a:xfrm>
          <a:off x="2673427" y="1356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108635</xdr:rowOff>
    </xdr:from>
    <xdr:to>
      <xdr:col>3</xdr:col>
      <xdr:colOff>3175</xdr:colOff>
      <xdr:row>79</xdr:row>
      <xdr:rowOff>38785</xdr:rowOff>
    </xdr:to>
    <xdr:sp macro="" textlink="">
      <xdr:nvSpPr>
        <xdr:cNvPr id="204" name="円/楕円 203"/>
        <xdr:cNvSpPr/>
      </xdr:nvSpPr>
      <xdr:spPr>
        <a:xfrm>
          <a:off x="1968500" y="1348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29912</xdr:rowOff>
    </xdr:from>
    <xdr:ext cx="469744" cy="259045"/>
    <xdr:sp macro="" textlink="">
      <xdr:nvSpPr>
        <xdr:cNvPr id="205" name="テキスト ボックス 204"/>
        <xdr:cNvSpPr txBox="1"/>
      </xdr:nvSpPr>
      <xdr:spPr>
        <a:xfrm>
          <a:off x="1784427" y="13574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88342</xdr:rowOff>
    </xdr:from>
    <xdr:to>
      <xdr:col>1</xdr:col>
      <xdr:colOff>485775</xdr:colOff>
      <xdr:row>79</xdr:row>
      <xdr:rowOff>18492</xdr:rowOff>
    </xdr:to>
    <xdr:sp macro="" textlink="">
      <xdr:nvSpPr>
        <xdr:cNvPr id="206" name="円/楕円 205"/>
        <xdr:cNvSpPr/>
      </xdr:nvSpPr>
      <xdr:spPr>
        <a:xfrm>
          <a:off x="1079500" y="1346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9619</xdr:rowOff>
    </xdr:from>
    <xdr:ext cx="469744" cy="259045"/>
    <xdr:sp macro="" textlink="">
      <xdr:nvSpPr>
        <xdr:cNvPr id="207" name="テキスト ボックス 206"/>
        <xdr:cNvSpPr txBox="1"/>
      </xdr:nvSpPr>
      <xdr:spPr>
        <a:xfrm>
          <a:off x="895427" y="1355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139078</xdr:rowOff>
    </xdr:from>
    <xdr:to>
      <xdr:col>6</xdr:col>
      <xdr:colOff>511175</xdr:colOff>
      <xdr:row>97</xdr:row>
      <xdr:rowOff>158965</xdr:rowOff>
    </xdr:to>
    <xdr:cxnSp macro="">
      <xdr:nvCxnSpPr>
        <xdr:cNvPr id="237" name="直線コネクタ 236"/>
        <xdr:cNvCxnSpPr/>
      </xdr:nvCxnSpPr>
      <xdr:spPr>
        <a:xfrm>
          <a:off x="3797300" y="16769728"/>
          <a:ext cx="838200" cy="1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139078</xdr:rowOff>
    </xdr:from>
    <xdr:to>
      <xdr:col>5</xdr:col>
      <xdr:colOff>358775</xdr:colOff>
      <xdr:row>97</xdr:row>
      <xdr:rowOff>169494</xdr:rowOff>
    </xdr:to>
    <xdr:cxnSp macro="">
      <xdr:nvCxnSpPr>
        <xdr:cNvPr id="240" name="直線コネクタ 239"/>
        <xdr:cNvCxnSpPr/>
      </xdr:nvCxnSpPr>
      <xdr:spPr>
        <a:xfrm flipV="1">
          <a:off x="2908300" y="16769728"/>
          <a:ext cx="889000" cy="3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85331</xdr:rowOff>
    </xdr:from>
    <xdr:to>
      <xdr:col>5</xdr:col>
      <xdr:colOff>409575</xdr:colOff>
      <xdr:row>97</xdr:row>
      <xdr:rowOff>15481</xdr:rowOff>
    </xdr:to>
    <xdr:sp macro="" textlink="">
      <xdr:nvSpPr>
        <xdr:cNvPr id="241" name="フローチャート : 判断 240"/>
        <xdr:cNvSpPr/>
      </xdr:nvSpPr>
      <xdr:spPr>
        <a:xfrm>
          <a:off x="3746500" y="165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32008</xdr:rowOff>
    </xdr:from>
    <xdr:ext cx="534377" cy="259045"/>
    <xdr:sp macro="" textlink="">
      <xdr:nvSpPr>
        <xdr:cNvPr id="242" name="テキスト ボックス 241"/>
        <xdr:cNvSpPr txBox="1"/>
      </xdr:nvSpPr>
      <xdr:spPr>
        <a:xfrm>
          <a:off x="3530111" y="1631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169494</xdr:rowOff>
    </xdr:from>
    <xdr:to>
      <xdr:col>4</xdr:col>
      <xdr:colOff>155575</xdr:colOff>
      <xdr:row>98</xdr:row>
      <xdr:rowOff>9919</xdr:rowOff>
    </xdr:to>
    <xdr:cxnSp macro="">
      <xdr:nvCxnSpPr>
        <xdr:cNvPr id="243" name="直線コネクタ 242"/>
        <xdr:cNvCxnSpPr/>
      </xdr:nvCxnSpPr>
      <xdr:spPr>
        <a:xfrm flipV="1">
          <a:off x="2019300" y="16800144"/>
          <a:ext cx="889000" cy="1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712</xdr:rowOff>
    </xdr:from>
    <xdr:to>
      <xdr:col>4</xdr:col>
      <xdr:colOff>206375</xdr:colOff>
      <xdr:row>97</xdr:row>
      <xdr:rowOff>102312</xdr:rowOff>
    </xdr:to>
    <xdr:sp macro="" textlink="">
      <xdr:nvSpPr>
        <xdr:cNvPr id="244" name="フローチャート : 判断 243"/>
        <xdr:cNvSpPr/>
      </xdr:nvSpPr>
      <xdr:spPr>
        <a:xfrm>
          <a:off x="2857500" y="166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118839</xdr:rowOff>
    </xdr:from>
    <xdr:ext cx="534377" cy="259045"/>
    <xdr:sp macro="" textlink="">
      <xdr:nvSpPr>
        <xdr:cNvPr id="245" name="テキスト ボックス 244"/>
        <xdr:cNvSpPr txBox="1"/>
      </xdr:nvSpPr>
      <xdr:spPr>
        <a:xfrm>
          <a:off x="2641111" y="1640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9919</xdr:rowOff>
    </xdr:from>
    <xdr:to>
      <xdr:col>2</xdr:col>
      <xdr:colOff>638175</xdr:colOff>
      <xdr:row>98</xdr:row>
      <xdr:rowOff>16739</xdr:rowOff>
    </xdr:to>
    <xdr:cxnSp macro="">
      <xdr:nvCxnSpPr>
        <xdr:cNvPr id="246" name="直線コネクタ 245"/>
        <xdr:cNvCxnSpPr/>
      </xdr:nvCxnSpPr>
      <xdr:spPr>
        <a:xfrm flipV="1">
          <a:off x="1130300" y="16812019"/>
          <a:ext cx="8890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169838</xdr:rowOff>
    </xdr:from>
    <xdr:to>
      <xdr:col>3</xdr:col>
      <xdr:colOff>3175</xdr:colOff>
      <xdr:row>97</xdr:row>
      <xdr:rowOff>99988</xdr:rowOff>
    </xdr:to>
    <xdr:sp macro="" textlink="">
      <xdr:nvSpPr>
        <xdr:cNvPr id="247" name="フローチャート : 判断 246"/>
        <xdr:cNvSpPr/>
      </xdr:nvSpPr>
      <xdr:spPr>
        <a:xfrm>
          <a:off x="1968500" y="1662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116515</xdr:rowOff>
    </xdr:from>
    <xdr:ext cx="534377" cy="259045"/>
    <xdr:sp macro="" textlink="">
      <xdr:nvSpPr>
        <xdr:cNvPr id="248" name="テキスト ボックス 247"/>
        <xdr:cNvSpPr txBox="1"/>
      </xdr:nvSpPr>
      <xdr:spPr>
        <a:xfrm>
          <a:off x="1752111" y="1640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41872</xdr:rowOff>
    </xdr:from>
    <xdr:to>
      <xdr:col>1</xdr:col>
      <xdr:colOff>485775</xdr:colOff>
      <xdr:row>97</xdr:row>
      <xdr:rowOff>143472</xdr:rowOff>
    </xdr:to>
    <xdr:sp macro="" textlink="">
      <xdr:nvSpPr>
        <xdr:cNvPr id="249" name="フローチャート : 判断 248"/>
        <xdr:cNvSpPr/>
      </xdr:nvSpPr>
      <xdr:spPr>
        <a:xfrm>
          <a:off x="1079500" y="1667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159999</xdr:rowOff>
    </xdr:from>
    <xdr:ext cx="534377" cy="259045"/>
    <xdr:sp macro="" textlink="">
      <xdr:nvSpPr>
        <xdr:cNvPr id="250" name="テキスト ボックス 249"/>
        <xdr:cNvSpPr txBox="1"/>
      </xdr:nvSpPr>
      <xdr:spPr>
        <a:xfrm>
          <a:off x="863111" y="1644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108165</xdr:rowOff>
    </xdr:from>
    <xdr:to>
      <xdr:col>6</xdr:col>
      <xdr:colOff>561975</xdr:colOff>
      <xdr:row>98</xdr:row>
      <xdr:rowOff>38315</xdr:rowOff>
    </xdr:to>
    <xdr:sp macro="" textlink="">
      <xdr:nvSpPr>
        <xdr:cNvPr id="256" name="円/楕円 255"/>
        <xdr:cNvSpPr/>
      </xdr:nvSpPr>
      <xdr:spPr>
        <a:xfrm>
          <a:off x="4584700" y="1673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86592</xdr:rowOff>
    </xdr:from>
    <xdr:ext cx="534377" cy="259045"/>
    <xdr:sp macro="" textlink="">
      <xdr:nvSpPr>
        <xdr:cNvPr id="257" name="扶助費該当値テキスト"/>
        <xdr:cNvSpPr txBox="1"/>
      </xdr:nvSpPr>
      <xdr:spPr>
        <a:xfrm>
          <a:off x="4686300" y="1671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47,983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88278</xdr:rowOff>
    </xdr:from>
    <xdr:to>
      <xdr:col>5</xdr:col>
      <xdr:colOff>409575</xdr:colOff>
      <xdr:row>98</xdr:row>
      <xdr:rowOff>18428</xdr:rowOff>
    </xdr:to>
    <xdr:sp macro="" textlink="">
      <xdr:nvSpPr>
        <xdr:cNvPr id="258" name="円/楕円 257"/>
        <xdr:cNvSpPr/>
      </xdr:nvSpPr>
      <xdr:spPr>
        <a:xfrm>
          <a:off x="3746500" y="1671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9555</xdr:rowOff>
    </xdr:from>
    <xdr:ext cx="534377" cy="259045"/>
    <xdr:sp macro="" textlink="">
      <xdr:nvSpPr>
        <xdr:cNvPr id="259" name="テキスト ボックス 258"/>
        <xdr:cNvSpPr txBox="1"/>
      </xdr:nvSpPr>
      <xdr:spPr>
        <a:xfrm>
          <a:off x="3530111" y="1681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49,549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118694</xdr:rowOff>
    </xdr:from>
    <xdr:to>
      <xdr:col>4</xdr:col>
      <xdr:colOff>206375</xdr:colOff>
      <xdr:row>98</xdr:row>
      <xdr:rowOff>48844</xdr:rowOff>
    </xdr:to>
    <xdr:sp macro="" textlink="">
      <xdr:nvSpPr>
        <xdr:cNvPr id="260" name="円/楕円 259"/>
        <xdr:cNvSpPr/>
      </xdr:nvSpPr>
      <xdr:spPr>
        <a:xfrm>
          <a:off x="2857500" y="1674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39971</xdr:rowOff>
    </xdr:from>
    <xdr:ext cx="534377" cy="259045"/>
    <xdr:sp macro="" textlink="">
      <xdr:nvSpPr>
        <xdr:cNvPr id="261" name="テキスト ボックス 260"/>
        <xdr:cNvSpPr txBox="1"/>
      </xdr:nvSpPr>
      <xdr:spPr>
        <a:xfrm>
          <a:off x="2641111" y="1684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47,154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130569</xdr:rowOff>
    </xdr:from>
    <xdr:to>
      <xdr:col>3</xdr:col>
      <xdr:colOff>3175</xdr:colOff>
      <xdr:row>98</xdr:row>
      <xdr:rowOff>60719</xdr:rowOff>
    </xdr:to>
    <xdr:sp macro="" textlink="">
      <xdr:nvSpPr>
        <xdr:cNvPr id="262" name="円/楕円 261"/>
        <xdr:cNvSpPr/>
      </xdr:nvSpPr>
      <xdr:spPr>
        <a:xfrm>
          <a:off x="1968500" y="1676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51846</xdr:rowOff>
    </xdr:from>
    <xdr:ext cx="534377" cy="259045"/>
    <xdr:sp macro="" textlink="">
      <xdr:nvSpPr>
        <xdr:cNvPr id="263" name="テキスト ボックス 262"/>
        <xdr:cNvSpPr txBox="1"/>
      </xdr:nvSpPr>
      <xdr:spPr>
        <a:xfrm>
          <a:off x="1752111" y="1685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137389</xdr:rowOff>
    </xdr:from>
    <xdr:to>
      <xdr:col>1</xdr:col>
      <xdr:colOff>485775</xdr:colOff>
      <xdr:row>98</xdr:row>
      <xdr:rowOff>67539</xdr:rowOff>
    </xdr:to>
    <xdr:sp macro="" textlink="">
      <xdr:nvSpPr>
        <xdr:cNvPr id="264" name="円/楕円 263"/>
        <xdr:cNvSpPr/>
      </xdr:nvSpPr>
      <xdr:spPr>
        <a:xfrm>
          <a:off x="1079500" y="1676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58666</xdr:rowOff>
    </xdr:from>
    <xdr:ext cx="534377" cy="259045"/>
    <xdr:sp macro="" textlink="">
      <xdr:nvSpPr>
        <xdr:cNvPr id="265" name="テキスト ボックス 264"/>
        <xdr:cNvSpPr txBox="1"/>
      </xdr:nvSpPr>
      <xdr:spPr>
        <a:xfrm>
          <a:off x="863111" y="1686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38,379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129240</xdr:rowOff>
    </xdr:from>
    <xdr:to>
      <xdr:col>15</xdr:col>
      <xdr:colOff>180975</xdr:colOff>
      <xdr:row>38</xdr:row>
      <xdr:rowOff>5822</xdr:rowOff>
    </xdr:to>
    <xdr:cxnSp macro="">
      <xdr:nvCxnSpPr>
        <xdr:cNvPr id="294" name="直線コネクタ 293"/>
        <xdr:cNvCxnSpPr/>
      </xdr:nvCxnSpPr>
      <xdr:spPr>
        <a:xfrm flipV="1">
          <a:off x="9639300" y="6472890"/>
          <a:ext cx="838200" cy="4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5822</xdr:rowOff>
    </xdr:from>
    <xdr:to>
      <xdr:col>14</xdr:col>
      <xdr:colOff>28575</xdr:colOff>
      <xdr:row>38</xdr:row>
      <xdr:rowOff>15385</xdr:rowOff>
    </xdr:to>
    <xdr:cxnSp macro="">
      <xdr:nvCxnSpPr>
        <xdr:cNvPr id="297" name="直線コネクタ 296"/>
        <xdr:cNvCxnSpPr/>
      </xdr:nvCxnSpPr>
      <xdr:spPr>
        <a:xfrm flipV="1">
          <a:off x="8750300" y="6520922"/>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97012</xdr:rowOff>
    </xdr:from>
    <xdr:to>
      <xdr:col>14</xdr:col>
      <xdr:colOff>79375</xdr:colOff>
      <xdr:row>38</xdr:row>
      <xdr:rowOff>27161</xdr:rowOff>
    </xdr:to>
    <xdr:sp macro="" textlink="">
      <xdr:nvSpPr>
        <xdr:cNvPr id="298" name="フローチャート : 判断 297"/>
        <xdr:cNvSpPr/>
      </xdr:nvSpPr>
      <xdr:spPr>
        <a:xfrm>
          <a:off x="9588500" y="64406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43689</xdr:rowOff>
    </xdr:from>
    <xdr:ext cx="599010" cy="259045"/>
    <xdr:sp macro="" textlink="">
      <xdr:nvSpPr>
        <xdr:cNvPr id="299" name="テキスト ボックス 298"/>
        <xdr:cNvSpPr txBox="1"/>
      </xdr:nvSpPr>
      <xdr:spPr>
        <a:xfrm>
          <a:off x="9339794" y="621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15385</xdr:rowOff>
    </xdr:from>
    <xdr:to>
      <xdr:col>12</xdr:col>
      <xdr:colOff>511175</xdr:colOff>
      <xdr:row>38</xdr:row>
      <xdr:rowOff>23996</xdr:rowOff>
    </xdr:to>
    <xdr:cxnSp macro="">
      <xdr:nvCxnSpPr>
        <xdr:cNvPr id="300" name="直線コネクタ 299"/>
        <xdr:cNvCxnSpPr/>
      </xdr:nvCxnSpPr>
      <xdr:spPr>
        <a:xfrm flipV="1">
          <a:off x="7861300" y="6530485"/>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121230</xdr:rowOff>
    </xdr:from>
    <xdr:to>
      <xdr:col>12</xdr:col>
      <xdr:colOff>561975</xdr:colOff>
      <xdr:row>38</xdr:row>
      <xdr:rowOff>51380</xdr:rowOff>
    </xdr:to>
    <xdr:sp macro="" textlink="">
      <xdr:nvSpPr>
        <xdr:cNvPr id="301" name="フローチャート : 判断 300"/>
        <xdr:cNvSpPr/>
      </xdr:nvSpPr>
      <xdr:spPr>
        <a:xfrm>
          <a:off x="8699500" y="646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67907</xdr:rowOff>
    </xdr:from>
    <xdr:ext cx="599010" cy="259045"/>
    <xdr:sp macro="" textlink="">
      <xdr:nvSpPr>
        <xdr:cNvPr id="302" name="テキスト ボックス 301"/>
        <xdr:cNvSpPr txBox="1"/>
      </xdr:nvSpPr>
      <xdr:spPr>
        <a:xfrm>
          <a:off x="8450794" y="624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23996</xdr:rowOff>
    </xdr:from>
    <xdr:to>
      <xdr:col>11</xdr:col>
      <xdr:colOff>307975</xdr:colOff>
      <xdr:row>38</xdr:row>
      <xdr:rowOff>32472</xdr:rowOff>
    </xdr:to>
    <xdr:cxnSp macro="">
      <xdr:nvCxnSpPr>
        <xdr:cNvPr id="303" name="直線コネクタ 302"/>
        <xdr:cNvCxnSpPr/>
      </xdr:nvCxnSpPr>
      <xdr:spPr>
        <a:xfrm flipV="1">
          <a:off x="6972300" y="6539096"/>
          <a:ext cx="889000" cy="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134201</xdr:rowOff>
    </xdr:from>
    <xdr:to>
      <xdr:col>11</xdr:col>
      <xdr:colOff>358775</xdr:colOff>
      <xdr:row>38</xdr:row>
      <xdr:rowOff>64351</xdr:rowOff>
    </xdr:to>
    <xdr:sp macro="" textlink="">
      <xdr:nvSpPr>
        <xdr:cNvPr id="304" name="フローチャート : 判断 303"/>
        <xdr:cNvSpPr/>
      </xdr:nvSpPr>
      <xdr:spPr>
        <a:xfrm>
          <a:off x="7810500" y="647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80878</xdr:rowOff>
    </xdr:from>
    <xdr:ext cx="599010" cy="259045"/>
    <xdr:sp macro="" textlink="">
      <xdr:nvSpPr>
        <xdr:cNvPr id="305" name="テキスト ボックス 304"/>
        <xdr:cNvSpPr txBox="1"/>
      </xdr:nvSpPr>
      <xdr:spPr>
        <a:xfrm>
          <a:off x="7561794" y="625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136007</xdr:rowOff>
    </xdr:from>
    <xdr:to>
      <xdr:col>10</xdr:col>
      <xdr:colOff>155575</xdr:colOff>
      <xdr:row>38</xdr:row>
      <xdr:rowOff>66157</xdr:rowOff>
    </xdr:to>
    <xdr:sp macro="" textlink="">
      <xdr:nvSpPr>
        <xdr:cNvPr id="306" name="フローチャート : 判断 305"/>
        <xdr:cNvSpPr/>
      </xdr:nvSpPr>
      <xdr:spPr>
        <a:xfrm>
          <a:off x="6921500" y="647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82684</xdr:rowOff>
    </xdr:from>
    <xdr:ext cx="599010" cy="259045"/>
    <xdr:sp macro="" textlink="">
      <xdr:nvSpPr>
        <xdr:cNvPr id="307" name="テキスト ボックス 306"/>
        <xdr:cNvSpPr txBox="1"/>
      </xdr:nvSpPr>
      <xdr:spPr>
        <a:xfrm>
          <a:off x="6672794" y="625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78440</xdr:rowOff>
    </xdr:from>
    <xdr:to>
      <xdr:col>15</xdr:col>
      <xdr:colOff>231775</xdr:colOff>
      <xdr:row>38</xdr:row>
      <xdr:rowOff>8590</xdr:rowOff>
    </xdr:to>
    <xdr:sp macro="" textlink="">
      <xdr:nvSpPr>
        <xdr:cNvPr id="313" name="円/楕円 312"/>
        <xdr:cNvSpPr/>
      </xdr:nvSpPr>
      <xdr:spPr>
        <a:xfrm>
          <a:off x="10426700" y="642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56867</xdr:rowOff>
    </xdr:from>
    <xdr:ext cx="599010" cy="259045"/>
    <xdr:sp macro="" textlink="">
      <xdr:nvSpPr>
        <xdr:cNvPr id="314" name="補助費等該当値テキスト"/>
        <xdr:cNvSpPr txBox="1"/>
      </xdr:nvSpPr>
      <xdr:spPr>
        <a:xfrm>
          <a:off x="10528300" y="640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135,491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126472</xdr:rowOff>
    </xdr:from>
    <xdr:to>
      <xdr:col>14</xdr:col>
      <xdr:colOff>79375</xdr:colOff>
      <xdr:row>38</xdr:row>
      <xdr:rowOff>56622</xdr:rowOff>
    </xdr:to>
    <xdr:sp macro="" textlink="">
      <xdr:nvSpPr>
        <xdr:cNvPr id="315" name="円/楕円 314"/>
        <xdr:cNvSpPr/>
      </xdr:nvSpPr>
      <xdr:spPr>
        <a:xfrm>
          <a:off x="9588500" y="647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38</xdr:row>
      <xdr:rowOff>47749</xdr:rowOff>
    </xdr:from>
    <xdr:ext cx="599010" cy="259045"/>
    <xdr:sp macro="" textlink="">
      <xdr:nvSpPr>
        <xdr:cNvPr id="316" name="テキスト ボックス 315"/>
        <xdr:cNvSpPr txBox="1"/>
      </xdr:nvSpPr>
      <xdr:spPr>
        <a:xfrm>
          <a:off x="9339794" y="6562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110,277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136035</xdr:rowOff>
    </xdr:from>
    <xdr:to>
      <xdr:col>12</xdr:col>
      <xdr:colOff>561975</xdr:colOff>
      <xdr:row>38</xdr:row>
      <xdr:rowOff>66185</xdr:rowOff>
    </xdr:to>
    <xdr:sp macro="" textlink="">
      <xdr:nvSpPr>
        <xdr:cNvPr id="317" name="円/楕円 316"/>
        <xdr:cNvSpPr/>
      </xdr:nvSpPr>
      <xdr:spPr>
        <a:xfrm>
          <a:off x="8699500" y="647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38</xdr:row>
      <xdr:rowOff>57312</xdr:rowOff>
    </xdr:from>
    <xdr:ext cx="599010" cy="259045"/>
    <xdr:sp macro="" textlink="">
      <xdr:nvSpPr>
        <xdr:cNvPr id="318" name="テキスト ボックス 317"/>
        <xdr:cNvSpPr txBox="1"/>
      </xdr:nvSpPr>
      <xdr:spPr>
        <a:xfrm>
          <a:off x="8450794" y="6572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105,257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144646</xdr:rowOff>
    </xdr:from>
    <xdr:to>
      <xdr:col>11</xdr:col>
      <xdr:colOff>358775</xdr:colOff>
      <xdr:row>38</xdr:row>
      <xdr:rowOff>74795</xdr:rowOff>
    </xdr:to>
    <xdr:sp macro="" textlink="">
      <xdr:nvSpPr>
        <xdr:cNvPr id="319" name="円/楕円 318"/>
        <xdr:cNvSpPr/>
      </xdr:nvSpPr>
      <xdr:spPr>
        <a:xfrm>
          <a:off x="7810500" y="64882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38</xdr:row>
      <xdr:rowOff>65923</xdr:rowOff>
    </xdr:from>
    <xdr:ext cx="599010" cy="259045"/>
    <xdr:sp macro="" textlink="">
      <xdr:nvSpPr>
        <xdr:cNvPr id="320" name="テキスト ボックス 319"/>
        <xdr:cNvSpPr txBox="1"/>
      </xdr:nvSpPr>
      <xdr:spPr>
        <a:xfrm>
          <a:off x="7561794" y="6581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100,737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153121</xdr:rowOff>
    </xdr:from>
    <xdr:to>
      <xdr:col>10</xdr:col>
      <xdr:colOff>155575</xdr:colOff>
      <xdr:row>38</xdr:row>
      <xdr:rowOff>83271</xdr:rowOff>
    </xdr:to>
    <xdr:sp macro="" textlink="">
      <xdr:nvSpPr>
        <xdr:cNvPr id="321" name="円/楕円 320"/>
        <xdr:cNvSpPr/>
      </xdr:nvSpPr>
      <xdr:spPr>
        <a:xfrm>
          <a:off x="6921500" y="649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74399</xdr:rowOff>
    </xdr:from>
    <xdr:ext cx="534377" cy="259045"/>
    <xdr:sp macro="" textlink="">
      <xdr:nvSpPr>
        <xdr:cNvPr id="322" name="テキスト ボックス 321"/>
        <xdr:cNvSpPr txBox="1"/>
      </xdr:nvSpPr>
      <xdr:spPr>
        <a:xfrm>
          <a:off x="6705111" y="658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62750</xdr:rowOff>
    </xdr:from>
    <xdr:to>
      <xdr:col>15</xdr:col>
      <xdr:colOff>180975</xdr:colOff>
      <xdr:row>59</xdr:row>
      <xdr:rowOff>16019</xdr:rowOff>
    </xdr:to>
    <xdr:cxnSp macro="">
      <xdr:nvCxnSpPr>
        <xdr:cNvPr id="351" name="直線コネクタ 350"/>
        <xdr:cNvCxnSpPr/>
      </xdr:nvCxnSpPr>
      <xdr:spPr>
        <a:xfrm>
          <a:off x="9639300" y="10006850"/>
          <a:ext cx="838200" cy="12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62750</xdr:rowOff>
    </xdr:from>
    <xdr:to>
      <xdr:col>14</xdr:col>
      <xdr:colOff>28575</xdr:colOff>
      <xdr:row>58</xdr:row>
      <xdr:rowOff>92096</xdr:rowOff>
    </xdr:to>
    <xdr:cxnSp macro="">
      <xdr:nvCxnSpPr>
        <xdr:cNvPr id="354" name="直線コネクタ 353"/>
        <xdr:cNvCxnSpPr/>
      </xdr:nvCxnSpPr>
      <xdr:spPr>
        <a:xfrm flipV="1">
          <a:off x="8750300" y="10006850"/>
          <a:ext cx="889000" cy="2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31235</xdr:rowOff>
    </xdr:from>
    <xdr:to>
      <xdr:col>14</xdr:col>
      <xdr:colOff>79375</xdr:colOff>
      <xdr:row>58</xdr:row>
      <xdr:rowOff>132835</xdr:rowOff>
    </xdr:to>
    <xdr:sp macro="" textlink="">
      <xdr:nvSpPr>
        <xdr:cNvPr id="355" name="フローチャート : 判断 354"/>
        <xdr:cNvSpPr/>
      </xdr:nvSpPr>
      <xdr:spPr>
        <a:xfrm>
          <a:off x="9588500" y="9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123962</xdr:rowOff>
    </xdr:from>
    <xdr:ext cx="599010" cy="259045"/>
    <xdr:sp macro="" textlink="">
      <xdr:nvSpPr>
        <xdr:cNvPr id="356" name="テキスト ボックス 355"/>
        <xdr:cNvSpPr txBox="1"/>
      </xdr:nvSpPr>
      <xdr:spPr>
        <a:xfrm>
          <a:off x="9339794" y="1006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92096</xdr:rowOff>
    </xdr:from>
    <xdr:to>
      <xdr:col>12</xdr:col>
      <xdr:colOff>511175</xdr:colOff>
      <xdr:row>58</xdr:row>
      <xdr:rowOff>106174</xdr:rowOff>
    </xdr:to>
    <xdr:cxnSp macro="">
      <xdr:nvCxnSpPr>
        <xdr:cNvPr id="357" name="直線コネクタ 356"/>
        <xdr:cNvCxnSpPr/>
      </xdr:nvCxnSpPr>
      <xdr:spPr>
        <a:xfrm flipV="1">
          <a:off x="7861300" y="10036196"/>
          <a:ext cx="889000" cy="1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32065</xdr:rowOff>
    </xdr:from>
    <xdr:to>
      <xdr:col>12</xdr:col>
      <xdr:colOff>561975</xdr:colOff>
      <xdr:row>58</xdr:row>
      <xdr:rowOff>133665</xdr:rowOff>
    </xdr:to>
    <xdr:sp macro="" textlink="">
      <xdr:nvSpPr>
        <xdr:cNvPr id="358" name="フローチャート : 判断 357"/>
        <xdr:cNvSpPr/>
      </xdr:nvSpPr>
      <xdr:spPr>
        <a:xfrm>
          <a:off x="8699500" y="997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150192</xdr:rowOff>
    </xdr:from>
    <xdr:ext cx="599010" cy="259045"/>
    <xdr:sp macro="" textlink="">
      <xdr:nvSpPr>
        <xdr:cNvPr id="359" name="テキスト ボックス 358"/>
        <xdr:cNvSpPr txBox="1"/>
      </xdr:nvSpPr>
      <xdr:spPr>
        <a:xfrm>
          <a:off x="8450794" y="975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106174</xdr:rowOff>
    </xdr:from>
    <xdr:to>
      <xdr:col>11</xdr:col>
      <xdr:colOff>307975</xdr:colOff>
      <xdr:row>59</xdr:row>
      <xdr:rowOff>16211</xdr:rowOff>
    </xdr:to>
    <xdr:cxnSp macro="">
      <xdr:nvCxnSpPr>
        <xdr:cNvPr id="360" name="直線コネクタ 359"/>
        <xdr:cNvCxnSpPr/>
      </xdr:nvCxnSpPr>
      <xdr:spPr>
        <a:xfrm flipV="1">
          <a:off x="6972300" y="10050274"/>
          <a:ext cx="889000" cy="8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53360</xdr:rowOff>
    </xdr:from>
    <xdr:to>
      <xdr:col>11</xdr:col>
      <xdr:colOff>358775</xdr:colOff>
      <xdr:row>58</xdr:row>
      <xdr:rowOff>154960</xdr:rowOff>
    </xdr:to>
    <xdr:sp macro="" textlink="">
      <xdr:nvSpPr>
        <xdr:cNvPr id="361" name="フローチャート : 判断 360"/>
        <xdr:cNvSpPr/>
      </xdr:nvSpPr>
      <xdr:spPr>
        <a:xfrm>
          <a:off x="7810500" y="999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37</xdr:rowOff>
    </xdr:from>
    <xdr:ext cx="599010" cy="259045"/>
    <xdr:sp macro="" textlink="">
      <xdr:nvSpPr>
        <xdr:cNvPr id="362" name="テキスト ボックス 361"/>
        <xdr:cNvSpPr txBox="1"/>
      </xdr:nvSpPr>
      <xdr:spPr>
        <a:xfrm>
          <a:off x="7561794" y="977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53742</xdr:rowOff>
    </xdr:from>
    <xdr:to>
      <xdr:col>10</xdr:col>
      <xdr:colOff>155575</xdr:colOff>
      <xdr:row>58</xdr:row>
      <xdr:rowOff>155342</xdr:rowOff>
    </xdr:to>
    <xdr:sp macro="" textlink="">
      <xdr:nvSpPr>
        <xdr:cNvPr id="363" name="フローチャート : 判断 362"/>
        <xdr:cNvSpPr/>
      </xdr:nvSpPr>
      <xdr:spPr>
        <a:xfrm>
          <a:off x="6921500" y="99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419</xdr:rowOff>
    </xdr:from>
    <xdr:ext cx="599010" cy="259045"/>
    <xdr:sp macro="" textlink="">
      <xdr:nvSpPr>
        <xdr:cNvPr id="364" name="テキスト ボックス 363"/>
        <xdr:cNvSpPr txBox="1"/>
      </xdr:nvSpPr>
      <xdr:spPr>
        <a:xfrm>
          <a:off x="6672794" y="977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136669</xdr:rowOff>
    </xdr:from>
    <xdr:to>
      <xdr:col>15</xdr:col>
      <xdr:colOff>231775</xdr:colOff>
      <xdr:row>59</xdr:row>
      <xdr:rowOff>66819</xdr:rowOff>
    </xdr:to>
    <xdr:sp macro="" textlink="">
      <xdr:nvSpPr>
        <xdr:cNvPr id="370" name="円/楕円 369"/>
        <xdr:cNvSpPr/>
      </xdr:nvSpPr>
      <xdr:spPr>
        <a:xfrm>
          <a:off x="10426700" y="1008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51596</xdr:rowOff>
    </xdr:from>
    <xdr:ext cx="534377" cy="259045"/>
    <xdr:sp macro="" textlink="">
      <xdr:nvSpPr>
        <xdr:cNvPr id="371" name="普通建設事業費該当値テキスト"/>
        <xdr:cNvSpPr txBox="1"/>
      </xdr:nvSpPr>
      <xdr:spPr>
        <a:xfrm>
          <a:off x="10528300" y="999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37,311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11950</xdr:rowOff>
    </xdr:from>
    <xdr:to>
      <xdr:col>14</xdr:col>
      <xdr:colOff>79375</xdr:colOff>
      <xdr:row>58</xdr:row>
      <xdr:rowOff>113550</xdr:rowOff>
    </xdr:to>
    <xdr:sp macro="" textlink="">
      <xdr:nvSpPr>
        <xdr:cNvPr id="372" name="円/楕円 371"/>
        <xdr:cNvSpPr/>
      </xdr:nvSpPr>
      <xdr:spPr>
        <a:xfrm>
          <a:off x="9588500" y="99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130077</xdr:rowOff>
    </xdr:from>
    <xdr:ext cx="599010" cy="259045"/>
    <xdr:sp macro="" textlink="">
      <xdr:nvSpPr>
        <xdr:cNvPr id="373" name="テキスト ボックス 372"/>
        <xdr:cNvSpPr txBox="1"/>
      </xdr:nvSpPr>
      <xdr:spPr>
        <a:xfrm>
          <a:off x="9339794" y="973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200,984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41296</xdr:rowOff>
    </xdr:from>
    <xdr:to>
      <xdr:col>12</xdr:col>
      <xdr:colOff>561975</xdr:colOff>
      <xdr:row>58</xdr:row>
      <xdr:rowOff>142896</xdr:rowOff>
    </xdr:to>
    <xdr:sp macro="" textlink="">
      <xdr:nvSpPr>
        <xdr:cNvPr id="374" name="円/楕円 373"/>
        <xdr:cNvSpPr/>
      </xdr:nvSpPr>
      <xdr:spPr>
        <a:xfrm>
          <a:off x="8699500" y="998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134023</xdr:rowOff>
    </xdr:from>
    <xdr:ext cx="599010" cy="259045"/>
    <xdr:sp macro="" textlink="">
      <xdr:nvSpPr>
        <xdr:cNvPr id="375" name="テキスト ボックス 374"/>
        <xdr:cNvSpPr txBox="1"/>
      </xdr:nvSpPr>
      <xdr:spPr>
        <a:xfrm>
          <a:off x="8450794" y="1007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162,473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55374</xdr:rowOff>
    </xdr:from>
    <xdr:to>
      <xdr:col>11</xdr:col>
      <xdr:colOff>358775</xdr:colOff>
      <xdr:row>58</xdr:row>
      <xdr:rowOff>156974</xdr:rowOff>
    </xdr:to>
    <xdr:sp macro="" textlink="">
      <xdr:nvSpPr>
        <xdr:cNvPr id="376" name="円/楕円 375"/>
        <xdr:cNvSpPr/>
      </xdr:nvSpPr>
      <xdr:spPr>
        <a:xfrm>
          <a:off x="7810500" y="999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148101</xdr:rowOff>
    </xdr:from>
    <xdr:ext cx="599010" cy="259045"/>
    <xdr:sp macro="" textlink="">
      <xdr:nvSpPr>
        <xdr:cNvPr id="377" name="テキスト ボックス 376"/>
        <xdr:cNvSpPr txBox="1"/>
      </xdr:nvSpPr>
      <xdr:spPr>
        <a:xfrm>
          <a:off x="7561794" y="10092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143,997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136861</xdr:rowOff>
    </xdr:from>
    <xdr:to>
      <xdr:col>10</xdr:col>
      <xdr:colOff>155575</xdr:colOff>
      <xdr:row>59</xdr:row>
      <xdr:rowOff>67011</xdr:rowOff>
    </xdr:to>
    <xdr:sp macro="" textlink="">
      <xdr:nvSpPr>
        <xdr:cNvPr id="378" name="円/楕円 377"/>
        <xdr:cNvSpPr/>
      </xdr:nvSpPr>
      <xdr:spPr>
        <a:xfrm>
          <a:off x="6921500" y="1008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58138</xdr:rowOff>
    </xdr:from>
    <xdr:ext cx="534377" cy="259045"/>
    <xdr:sp macro="" textlink="">
      <xdr:nvSpPr>
        <xdr:cNvPr id="379" name="テキスト ボックス 378"/>
        <xdr:cNvSpPr txBox="1"/>
      </xdr:nvSpPr>
      <xdr:spPr>
        <a:xfrm>
          <a:off x="6705111" y="1017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18,076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20442</xdr:rowOff>
    </xdr:from>
    <xdr:to>
      <xdr:col>15</xdr:col>
      <xdr:colOff>180975</xdr:colOff>
      <xdr:row>79</xdr:row>
      <xdr:rowOff>28435</xdr:rowOff>
    </xdr:to>
    <xdr:cxnSp macro="">
      <xdr:nvCxnSpPr>
        <xdr:cNvPr id="408" name="直線コネクタ 407"/>
        <xdr:cNvCxnSpPr/>
      </xdr:nvCxnSpPr>
      <xdr:spPr>
        <a:xfrm>
          <a:off x="9639300" y="13564992"/>
          <a:ext cx="838200" cy="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71555</xdr:rowOff>
    </xdr:from>
    <xdr:to>
      <xdr:col>14</xdr:col>
      <xdr:colOff>79375</xdr:colOff>
      <xdr:row>79</xdr:row>
      <xdr:rowOff>1705</xdr:rowOff>
    </xdr:to>
    <xdr:sp macro="" textlink="">
      <xdr:nvSpPr>
        <xdr:cNvPr id="411" name="フローチャート : 判断 410"/>
        <xdr:cNvSpPr/>
      </xdr:nvSpPr>
      <xdr:spPr>
        <a:xfrm>
          <a:off x="9588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18232</xdr:rowOff>
    </xdr:from>
    <xdr:ext cx="534377" cy="259045"/>
    <xdr:sp macro="" textlink="">
      <xdr:nvSpPr>
        <xdr:cNvPr id="412" name="テキスト ボックス 411"/>
        <xdr:cNvSpPr txBox="1"/>
      </xdr:nvSpPr>
      <xdr:spPr>
        <a:xfrm>
          <a:off x="9372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149085</xdr:rowOff>
    </xdr:from>
    <xdr:to>
      <xdr:col>15</xdr:col>
      <xdr:colOff>231775</xdr:colOff>
      <xdr:row>79</xdr:row>
      <xdr:rowOff>79235</xdr:rowOff>
    </xdr:to>
    <xdr:sp macro="" textlink="">
      <xdr:nvSpPr>
        <xdr:cNvPr id="418" name="円/楕円 417"/>
        <xdr:cNvSpPr/>
      </xdr:nvSpPr>
      <xdr:spPr>
        <a:xfrm>
          <a:off x="10426700" y="1352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64012</xdr:rowOff>
    </xdr:from>
    <xdr:ext cx="534377" cy="259045"/>
    <xdr:sp macro="" textlink="">
      <xdr:nvSpPr>
        <xdr:cNvPr id="419" name="普通建設事業費 （ うち新規整備　）該当値テキスト"/>
        <xdr:cNvSpPr txBox="1"/>
      </xdr:nvSpPr>
      <xdr:spPr>
        <a:xfrm>
          <a:off x="10528300" y="134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12,610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141092</xdr:rowOff>
    </xdr:from>
    <xdr:to>
      <xdr:col>14</xdr:col>
      <xdr:colOff>79375</xdr:colOff>
      <xdr:row>79</xdr:row>
      <xdr:rowOff>71242</xdr:rowOff>
    </xdr:to>
    <xdr:sp macro="" textlink="">
      <xdr:nvSpPr>
        <xdr:cNvPr id="420" name="円/楕円 419"/>
        <xdr:cNvSpPr/>
      </xdr:nvSpPr>
      <xdr:spPr>
        <a:xfrm>
          <a:off x="9588500" y="135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62369</xdr:rowOff>
    </xdr:from>
    <xdr:ext cx="534377" cy="259045"/>
    <xdr:sp macro="" textlink="">
      <xdr:nvSpPr>
        <xdr:cNvPr id="421" name="テキスト ボックス 420"/>
        <xdr:cNvSpPr txBox="1"/>
      </xdr:nvSpPr>
      <xdr:spPr>
        <a:xfrm>
          <a:off x="9372111" y="1360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26,801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149634</xdr:rowOff>
    </xdr:from>
    <xdr:to>
      <xdr:col>15</xdr:col>
      <xdr:colOff>180975</xdr:colOff>
      <xdr:row>98</xdr:row>
      <xdr:rowOff>123639</xdr:rowOff>
    </xdr:to>
    <xdr:cxnSp macro="">
      <xdr:nvCxnSpPr>
        <xdr:cNvPr id="448" name="直線コネクタ 447"/>
        <xdr:cNvCxnSpPr/>
      </xdr:nvCxnSpPr>
      <xdr:spPr>
        <a:xfrm>
          <a:off x="9639300" y="16780284"/>
          <a:ext cx="838200" cy="14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20665</xdr:rowOff>
    </xdr:from>
    <xdr:to>
      <xdr:col>14</xdr:col>
      <xdr:colOff>79375</xdr:colOff>
      <xdr:row>98</xdr:row>
      <xdr:rowOff>122265</xdr:rowOff>
    </xdr:to>
    <xdr:sp macro="" textlink="">
      <xdr:nvSpPr>
        <xdr:cNvPr id="451" name="フローチャート : 判断 450"/>
        <xdr:cNvSpPr/>
      </xdr:nvSpPr>
      <xdr:spPr>
        <a:xfrm>
          <a:off x="9588500" y="1682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113392</xdr:rowOff>
    </xdr:from>
    <xdr:ext cx="534377" cy="259045"/>
    <xdr:sp macro="" textlink="">
      <xdr:nvSpPr>
        <xdr:cNvPr id="452" name="テキスト ボックス 451"/>
        <xdr:cNvSpPr txBox="1"/>
      </xdr:nvSpPr>
      <xdr:spPr>
        <a:xfrm>
          <a:off x="9372111" y="1691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72839</xdr:rowOff>
    </xdr:from>
    <xdr:to>
      <xdr:col>15</xdr:col>
      <xdr:colOff>231775</xdr:colOff>
      <xdr:row>99</xdr:row>
      <xdr:rowOff>2989</xdr:rowOff>
    </xdr:to>
    <xdr:sp macro="" textlink="">
      <xdr:nvSpPr>
        <xdr:cNvPr id="458" name="円/楕円 457"/>
        <xdr:cNvSpPr/>
      </xdr:nvSpPr>
      <xdr:spPr>
        <a:xfrm>
          <a:off x="10426700" y="1687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159216</xdr:rowOff>
    </xdr:from>
    <xdr:ext cx="534377" cy="259045"/>
    <xdr:sp macro="" textlink="">
      <xdr:nvSpPr>
        <xdr:cNvPr id="459" name="普通建設事業費 （ うち更新整備　）該当値テキスト"/>
        <xdr:cNvSpPr txBox="1"/>
      </xdr:nvSpPr>
      <xdr:spPr>
        <a:xfrm>
          <a:off x="10528300" y="1678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17,564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98834</xdr:rowOff>
    </xdr:from>
    <xdr:to>
      <xdr:col>14</xdr:col>
      <xdr:colOff>79375</xdr:colOff>
      <xdr:row>98</xdr:row>
      <xdr:rowOff>28984</xdr:rowOff>
    </xdr:to>
    <xdr:sp macro="" textlink="">
      <xdr:nvSpPr>
        <xdr:cNvPr id="460" name="円/楕円 459"/>
        <xdr:cNvSpPr/>
      </xdr:nvSpPr>
      <xdr:spPr>
        <a:xfrm>
          <a:off x="9588500" y="1672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45511</xdr:rowOff>
    </xdr:from>
    <xdr:ext cx="599010" cy="259045"/>
    <xdr:sp macro="" textlink="">
      <xdr:nvSpPr>
        <xdr:cNvPr id="461" name="テキスト ボックス 460"/>
        <xdr:cNvSpPr txBox="1"/>
      </xdr:nvSpPr>
      <xdr:spPr>
        <a:xfrm>
          <a:off x="9339794" y="1650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132490</xdr:rowOff>
    </xdr:from>
    <xdr:to>
      <xdr:col>23</xdr:col>
      <xdr:colOff>517525</xdr:colOff>
      <xdr:row>38</xdr:row>
      <xdr:rowOff>139510</xdr:rowOff>
    </xdr:to>
    <xdr:cxnSp macro="">
      <xdr:nvCxnSpPr>
        <xdr:cNvPr id="488" name="直線コネクタ 487"/>
        <xdr:cNvCxnSpPr/>
      </xdr:nvCxnSpPr>
      <xdr:spPr>
        <a:xfrm>
          <a:off x="15481300" y="6647590"/>
          <a:ext cx="838200" cy="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111438</xdr:rowOff>
    </xdr:from>
    <xdr:to>
      <xdr:col>22</xdr:col>
      <xdr:colOff>365125</xdr:colOff>
      <xdr:row>38</xdr:row>
      <xdr:rowOff>132490</xdr:rowOff>
    </xdr:to>
    <xdr:cxnSp macro="">
      <xdr:nvCxnSpPr>
        <xdr:cNvPr id="491" name="直線コネクタ 490"/>
        <xdr:cNvCxnSpPr/>
      </xdr:nvCxnSpPr>
      <xdr:spPr>
        <a:xfrm>
          <a:off x="14592300" y="6626538"/>
          <a:ext cx="889000" cy="2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74105</xdr:rowOff>
    </xdr:from>
    <xdr:to>
      <xdr:col>22</xdr:col>
      <xdr:colOff>415925</xdr:colOff>
      <xdr:row>39</xdr:row>
      <xdr:rowOff>4255</xdr:rowOff>
    </xdr:to>
    <xdr:sp macro="" textlink="">
      <xdr:nvSpPr>
        <xdr:cNvPr id="492" name="フローチャート : 判断 491"/>
        <xdr:cNvSpPr/>
      </xdr:nvSpPr>
      <xdr:spPr>
        <a:xfrm>
          <a:off x="15430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20782</xdr:rowOff>
    </xdr:from>
    <xdr:ext cx="469744" cy="259045"/>
    <xdr:sp macro="" textlink="">
      <xdr:nvSpPr>
        <xdr:cNvPr id="493" name="テキスト ボックス 492"/>
        <xdr:cNvSpPr txBox="1"/>
      </xdr:nvSpPr>
      <xdr:spPr>
        <a:xfrm>
          <a:off x="15246427"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111438</xdr:rowOff>
    </xdr:from>
    <xdr:to>
      <xdr:col>21</xdr:col>
      <xdr:colOff>161925</xdr:colOff>
      <xdr:row>38</xdr:row>
      <xdr:rowOff>111918</xdr:rowOff>
    </xdr:to>
    <xdr:cxnSp macro="">
      <xdr:nvCxnSpPr>
        <xdr:cNvPr id="494" name="直線コネクタ 493"/>
        <xdr:cNvCxnSpPr/>
      </xdr:nvCxnSpPr>
      <xdr:spPr>
        <a:xfrm flipV="1">
          <a:off x="13703300" y="6626538"/>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71785</xdr:rowOff>
    </xdr:from>
    <xdr:to>
      <xdr:col>21</xdr:col>
      <xdr:colOff>212725</xdr:colOff>
      <xdr:row>39</xdr:row>
      <xdr:rowOff>1935</xdr:rowOff>
    </xdr:to>
    <xdr:sp macro="" textlink="">
      <xdr:nvSpPr>
        <xdr:cNvPr id="495" name="フローチャート : 判断 494"/>
        <xdr:cNvSpPr/>
      </xdr:nvSpPr>
      <xdr:spPr>
        <a:xfrm>
          <a:off x="14541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164512</xdr:rowOff>
    </xdr:from>
    <xdr:ext cx="469744" cy="259045"/>
    <xdr:sp macro="" textlink="">
      <xdr:nvSpPr>
        <xdr:cNvPr id="496" name="テキスト ボックス 495"/>
        <xdr:cNvSpPr txBox="1"/>
      </xdr:nvSpPr>
      <xdr:spPr>
        <a:xfrm>
          <a:off x="14357427" y="667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111918</xdr:rowOff>
    </xdr:from>
    <xdr:to>
      <xdr:col>19</xdr:col>
      <xdr:colOff>644525</xdr:colOff>
      <xdr:row>38</xdr:row>
      <xdr:rowOff>136134</xdr:rowOff>
    </xdr:to>
    <xdr:cxnSp macro="">
      <xdr:nvCxnSpPr>
        <xdr:cNvPr id="497" name="直線コネクタ 496"/>
        <xdr:cNvCxnSpPr/>
      </xdr:nvCxnSpPr>
      <xdr:spPr>
        <a:xfrm flipV="1">
          <a:off x="12814300" y="6627018"/>
          <a:ext cx="889000" cy="2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63210</xdr:rowOff>
    </xdr:from>
    <xdr:to>
      <xdr:col>20</xdr:col>
      <xdr:colOff>9525</xdr:colOff>
      <xdr:row>38</xdr:row>
      <xdr:rowOff>164810</xdr:rowOff>
    </xdr:to>
    <xdr:sp macro="" textlink="">
      <xdr:nvSpPr>
        <xdr:cNvPr id="498" name="フローチャート : 判断 497"/>
        <xdr:cNvSpPr/>
      </xdr:nvSpPr>
      <xdr:spPr>
        <a:xfrm>
          <a:off x="13652500" y="657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155937</xdr:rowOff>
    </xdr:from>
    <xdr:ext cx="534377" cy="259045"/>
    <xdr:sp macro="" textlink="">
      <xdr:nvSpPr>
        <xdr:cNvPr id="499" name="テキスト ボックス 498"/>
        <xdr:cNvSpPr txBox="1"/>
      </xdr:nvSpPr>
      <xdr:spPr>
        <a:xfrm>
          <a:off x="13436111" y="667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68566</xdr:rowOff>
    </xdr:from>
    <xdr:to>
      <xdr:col>18</xdr:col>
      <xdr:colOff>492125</xdr:colOff>
      <xdr:row>38</xdr:row>
      <xdr:rowOff>170166</xdr:rowOff>
    </xdr:to>
    <xdr:sp macro="" textlink="">
      <xdr:nvSpPr>
        <xdr:cNvPr id="500" name="フローチャート : 判断 499"/>
        <xdr:cNvSpPr/>
      </xdr:nvSpPr>
      <xdr:spPr>
        <a:xfrm>
          <a:off x="12763500" y="658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15243</xdr:rowOff>
    </xdr:from>
    <xdr:ext cx="469744" cy="259045"/>
    <xdr:sp macro="" textlink="">
      <xdr:nvSpPr>
        <xdr:cNvPr id="501" name="テキスト ボックス 500"/>
        <xdr:cNvSpPr txBox="1"/>
      </xdr:nvSpPr>
      <xdr:spPr>
        <a:xfrm>
          <a:off x="12579427" y="635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88710</xdr:rowOff>
    </xdr:from>
    <xdr:to>
      <xdr:col>23</xdr:col>
      <xdr:colOff>568325</xdr:colOff>
      <xdr:row>39</xdr:row>
      <xdr:rowOff>18860</xdr:rowOff>
    </xdr:to>
    <xdr:sp macro="" textlink="">
      <xdr:nvSpPr>
        <xdr:cNvPr id="507" name="円/楕円 506"/>
        <xdr:cNvSpPr/>
      </xdr:nvSpPr>
      <xdr:spPr>
        <a:xfrm>
          <a:off x="16268700" y="660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313932" cy="259045"/>
    <xdr:sp macro="" textlink="">
      <xdr:nvSpPr>
        <xdr:cNvPr id="508" name="災害復旧事業費該当値テキスト"/>
        <xdr:cNvSpPr txBox="1"/>
      </xdr:nvSpPr>
      <xdr:spPr>
        <a:xfrm>
          <a:off x="16370300" y="65492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81690</xdr:rowOff>
    </xdr:from>
    <xdr:to>
      <xdr:col>22</xdr:col>
      <xdr:colOff>415925</xdr:colOff>
      <xdr:row>39</xdr:row>
      <xdr:rowOff>11840</xdr:rowOff>
    </xdr:to>
    <xdr:sp macro="" textlink="">
      <xdr:nvSpPr>
        <xdr:cNvPr id="509" name="円/楕円 508"/>
        <xdr:cNvSpPr/>
      </xdr:nvSpPr>
      <xdr:spPr>
        <a:xfrm>
          <a:off x="15430500" y="659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2967</xdr:rowOff>
    </xdr:from>
    <xdr:ext cx="469744" cy="259045"/>
    <xdr:sp macro="" textlink="">
      <xdr:nvSpPr>
        <xdr:cNvPr id="510" name="テキスト ボックス 509"/>
        <xdr:cNvSpPr txBox="1"/>
      </xdr:nvSpPr>
      <xdr:spPr>
        <a:xfrm>
          <a:off x="15246427" y="668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60638</xdr:rowOff>
    </xdr:from>
    <xdr:to>
      <xdr:col>21</xdr:col>
      <xdr:colOff>212725</xdr:colOff>
      <xdr:row>38</xdr:row>
      <xdr:rowOff>162238</xdr:rowOff>
    </xdr:to>
    <xdr:sp macro="" textlink="">
      <xdr:nvSpPr>
        <xdr:cNvPr id="511" name="円/楕円 510"/>
        <xdr:cNvSpPr/>
      </xdr:nvSpPr>
      <xdr:spPr>
        <a:xfrm>
          <a:off x="14541500" y="657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7315</xdr:rowOff>
    </xdr:from>
    <xdr:ext cx="534377" cy="259045"/>
    <xdr:sp macro="" textlink="">
      <xdr:nvSpPr>
        <xdr:cNvPr id="512" name="テキスト ボックス 511"/>
        <xdr:cNvSpPr txBox="1"/>
      </xdr:nvSpPr>
      <xdr:spPr>
        <a:xfrm>
          <a:off x="14325111" y="635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61118</xdr:rowOff>
    </xdr:from>
    <xdr:to>
      <xdr:col>20</xdr:col>
      <xdr:colOff>9525</xdr:colOff>
      <xdr:row>38</xdr:row>
      <xdr:rowOff>162718</xdr:rowOff>
    </xdr:to>
    <xdr:sp macro="" textlink="">
      <xdr:nvSpPr>
        <xdr:cNvPr id="513" name="円/楕円 512"/>
        <xdr:cNvSpPr/>
      </xdr:nvSpPr>
      <xdr:spPr>
        <a:xfrm>
          <a:off x="13652500" y="65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7795</xdr:rowOff>
    </xdr:from>
    <xdr:ext cx="534377" cy="259045"/>
    <xdr:sp macro="" textlink="">
      <xdr:nvSpPr>
        <xdr:cNvPr id="514" name="テキスト ボックス 513"/>
        <xdr:cNvSpPr txBox="1"/>
      </xdr:nvSpPr>
      <xdr:spPr>
        <a:xfrm>
          <a:off x="13436111" y="635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85334</xdr:rowOff>
    </xdr:from>
    <xdr:to>
      <xdr:col>18</xdr:col>
      <xdr:colOff>492125</xdr:colOff>
      <xdr:row>39</xdr:row>
      <xdr:rowOff>15484</xdr:rowOff>
    </xdr:to>
    <xdr:sp macro="" textlink="">
      <xdr:nvSpPr>
        <xdr:cNvPr id="515" name="円/楕円 514"/>
        <xdr:cNvSpPr/>
      </xdr:nvSpPr>
      <xdr:spPr>
        <a:xfrm>
          <a:off x="12763500" y="660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6611</xdr:rowOff>
    </xdr:from>
    <xdr:ext cx="469744" cy="259045"/>
    <xdr:sp macro="" textlink="">
      <xdr:nvSpPr>
        <xdr:cNvPr id="516" name="テキスト ボックス 515"/>
        <xdr:cNvSpPr txBox="1"/>
      </xdr:nvSpPr>
      <xdr:spPr>
        <a:xfrm>
          <a:off x="12579427" y="669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83185</xdr:rowOff>
    </xdr:from>
    <xdr:to>
      <xdr:col>22</xdr:col>
      <xdr:colOff>415925</xdr:colOff>
      <xdr:row>59</xdr:row>
      <xdr:rowOff>13335</xdr:rowOff>
    </xdr:to>
    <xdr:sp macro="" textlink="">
      <xdr:nvSpPr>
        <xdr:cNvPr id="547" name="フローチャート : 判断 546"/>
        <xdr:cNvSpPr/>
      </xdr:nvSpPr>
      <xdr:spPr>
        <a:xfrm>
          <a:off x="15430500" y="100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29862</xdr:rowOff>
    </xdr:from>
    <xdr:ext cx="313932" cy="259045"/>
    <xdr:sp macro="" textlink="">
      <xdr:nvSpPr>
        <xdr:cNvPr id="548" name="テキスト ボックス 547"/>
        <xdr:cNvSpPr txBox="1"/>
      </xdr:nvSpPr>
      <xdr:spPr>
        <a:xfrm>
          <a:off x="15324333" y="9802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74955</xdr:rowOff>
    </xdr:from>
    <xdr:to>
      <xdr:col>21</xdr:col>
      <xdr:colOff>212725</xdr:colOff>
      <xdr:row>59</xdr:row>
      <xdr:rowOff>5105</xdr:rowOff>
    </xdr:to>
    <xdr:sp macro="" textlink="">
      <xdr:nvSpPr>
        <xdr:cNvPr id="550" name="フローチャート : 判断 549"/>
        <xdr:cNvSpPr/>
      </xdr:nvSpPr>
      <xdr:spPr>
        <a:xfrm>
          <a:off x="14541500" y="100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21632</xdr:rowOff>
    </xdr:from>
    <xdr:ext cx="313932" cy="259045"/>
    <xdr:sp macro="" textlink="">
      <xdr:nvSpPr>
        <xdr:cNvPr id="551" name="テキスト ボックス 550"/>
        <xdr:cNvSpPr txBox="1"/>
      </xdr:nvSpPr>
      <xdr:spPr>
        <a:xfrm>
          <a:off x="14435333" y="97942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78384</xdr:rowOff>
    </xdr:from>
    <xdr:to>
      <xdr:col>20</xdr:col>
      <xdr:colOff>9525</xdr:colOff>
      <xdr:row>59</xdr:row>
      <xdr:rowOff>8534</xdr:rowOff>
    </xdr:to>
    <xdr:sp macro="" textlink="">
      <xdr:nvSpPr>
        <xdr:cNvPr id="553" name="フローチャート : 判断 552"/>
        <xdr:cNvSpPr/>
      </xdr:nvSpPr>
      <xdr:spPr>
        <a:xfrm>
          <a:off x="13652500" y="100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25061</xdr:rowOff>
    </xdr:from>
    <xdr:ext cx="313932" cy="259045"/>
    <xdr:sp macro="" textlink="">
      <xdr:nvSpPr>
        <xdr:cNvPr id="554" name="テキスト ボックス 553"/>
        <xdr:cNvSpPr txBox="1"/>
      </xdr:nvSpPr>
      <xdr:spPr>
        <a:xfrm>
          <a:off x="13546333" y="9797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53924</xdr:rowOff>
    </xdr:from>
    <xdr:to>
      <xdr:col>18</xdr:col>
      <xdr:colOff>492125</xdr:colOff>
      <xdr:row>58</xdr:row>
      <xdr:rowOff>155524</xdr:rowOff>
    </xdr:to>
    <xdr:sp macro="" textlink="">
      <xdr:nvSpPr>
        <xdr:cNvPr id="555" name="フローチャート : 判断 554"/>
        <xdr:cNvSpPr/>
      </xdr:nvSpPr>
      <xdr:spPr>
        <a:xfrm>
          <a:off x="12763500" y="999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601</xdr:rowOff>
    </xdr:from>
    <xdr:ext cx="378565" cy="259045"/>
    <xdr:sp macro="" textlink="">
      <xdr:nvSpPr>
        <xdr:cNvPr id="556" name="テキスト ボックス 555"/>
        <xdr:cNvSpPr txBox="1"/>
      </xdr:nvSpPr>
      <xdr:spPr>
        <a:xfrm>
          <a:off x="12625017" y="9773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21368</xdr:rowOff>
    </xdr:from>
    <xdr:to>
      <xdr:col>23</xdr:col>
      <xdr:colOff>517525</xdr:colOff>
      <xdr:row>78</xdr:row>
      <xdr:rowOff>43991</xdr:rowOff>
    </xdr:to>
    <xdr:cxnSp macro="">
      <xdr:nvCxnSpPr>
        <xdr:cNvPr id="600" name="直線コネクタ 599"/>
        <xdr:cNvCxnSpPr/>
      </xdr:nvCxnSpPr>
      <xdr:spPr>
        <a:xfrm flipV="1">
          <a:off x="15481300" y="13394468"/>
          <a:ext cx="838200" cy="2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43991</xdr:rowOff>
    </xdr:from>
    <xdr:to>
      <xdr:col>22</xdr:col>
      <xdr:colOff>365125</xdr:colOff>
      <xdr:row>78</xdr:row>
      <xdr:rowOff>47330</xdr:rowOff>
    </xdr:to>
    <xdr:cxnSp macro="">
      <xdr:nvCxnSpPr>
        <xdr:cNvPr id="603" name="直線コネクタ 602"/>
        <xdr:cNvCxnSpPr/>
      </xdr:nvCxnSpPr>
      <xdr:spPr>
        <a:xfrm flipV="1">
          <a:off x="14592300" y="13417091"/>
          <a:ext cx="889000" cy="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126701</xdr:rowOff>
    </xdr:from>
    <xdr:to>
      <xdr:col>22</xdr:col>
      <xdr:colOff>415925</xdr:colOff>
      <xdr:row>78</xdr:row>
      <xdr:rowOff>56851</xdr:rowOff>
    </xdr:to>
    <xdr:sp macro="" textlink="">
      <xdr:nvSpPr>
        <xdr:cNvPr id="604" name="フローチャート : 判断 603"/>
        <xdr:cNvSpPr/>
      </xdr:nvSpPr>
      <xdr:spPr>
        <a:xfrm>
          <a:off x="15430500" y="1332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73378</xdr:rowOff>
    </xdr:from>
    <xdr:ext cx="599010" cy="259045"/>
    <xdr:sp macro="" textlink="">
      <xdr:nvSpPr>
        <xdr:cNvPr id="605" name="テキスト ボックス 604"/>
        <xdr:cNvSpPr txBox="1"/>
      </xdr:nvSpPr>
      <xdr:spPr>
        <a:xfrm>
          <a:off x="15181794" y="1310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47023</xdr:rowOff>
    </xdr:from>
    <xdr:to>
      <xdr:col>21</xdr:col>
      <xdr:colOff>161925</xdr:colOff>
      <xdr:row>78</xdr:row>
      <xdr:rowOff>47330</xdr:rowOff>
    </xdr:to>
    <xdr:cxnSp macro="">
      <xdr:nvCxnSpPr>
        <xdr:cNvPr id="606" name="直線コネクタ 605"/>
        <xdr:cNvCxnSpPr/>
      </xdr:nvCxnSpPr>
      <xdr:spPr>
        <a:xfrm>
          <a:off x="13703300" y="13420123"/>
          <a:ext cx="889000" cy="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128656</xdr:rowOff>
    </xdr:from>
    <xdr:to>
      <xdr:col>21</xdr:col>
      <xdr:colOff>212725</xdr:colOff>
      <xdr:row>78</xdr:row>
      <xdr:rowOff>58806</xdr:rowOff>
    </xdr:to>
    <xdr:sp macro="" textlink="">
      <xdr:nvSpPr>
        <xdr:cNvPr id="607" name="フローチャート : 判断 606"/>
        <xdr:cNvSpPr/>
      </xdr:nvSpPr>
      <xdr:spPr>
        <a:xfrm>
          <a:off x="14541500" y="133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75333</xdr:rowOff>
    </xdr:from>
    <xdr:ext cx="599010" cy="259045"/>
    <xdr:sp macro="" textlink="">
      <xdr:nvSpPr>
        <xdr:cNvPr id="608" name="テキスト ボックス 607"/>
        <xdr:cNvSpPr txBox="1"/>
      </xdr:nvSpPr>
      <xdr:spPr>
        <a:xfrm>
          <a:off x="14292794" y="1310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44625</xdr:rowOff>
    </xdr:from>
    <xdr:to>
      <xdr:col>19</xdr:col>
      <xdr:colOff>644525</xdr:colOff>
      <xdr:row>78</xdr:row>
      <xdr:rowOff>47023</xdr:rowOff>
    </xdr:to>
    <xdr:cxnSp macro="">
      <xdr:nvCxnSpPr>
        <xdr:cNvPr id="609" name="直線コネクタ 608"/>
        <xdr:cNvCxnSpPr/>
      </xdr:nvCxnSpPr>
      <xdr:spPr>
        <a:xfrm>
          <a:off x="12814300" y="13417725"/>
          <a:ext cx="889000" cy="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124521</xdr:rowOff>
    </xdr:from>
    <xdr:to>
      <xdr:col>20</xdr:col>
      <xdr:colOff>9525</xdr:colOff>
      <xdr:row>78</xdr:row>
      <xdr:rowOff>54671</xdr:rowOff>
    </xdr:to>
    <xdr:sp macro="" textlink="">
      <xdr:nvSpPr>
        <xdr:cNvPr id="610" name="フローチャート : 判断 609"/>
        <xdr:cNvSpPr/>
      </xdr:nvSpPr>
      <xdr:spPr>
        <a:xfrm>
          <a:off x="13652500" y="1332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71198</xdr:rowOff>
    </xdr:from>
    <xdr:ext cx="599010" cy="259045"/>
    <xdr:sp macro="" textlink="">
      <xdr:nvSpPr>
        <xdr:cNvPr id="611" name="テキスト ボックス 610"/>
        <xdr:cNvSpPr txBox="1"/>
      </xdr:nvSpPr>
      <xdr:spPr>
        <a:xfrm>
          <a:off x="13403794" y="1310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113454</xdr:rowOff>
    </xdr:from>
    <xdr:to>
      <xdr:col>18</xdr:col>
      <xdr:colOff>492125</xdr:colOff>
      <xdr:row>78</xdr:row>
      <xdr:rowOff>43604</xdr:rowOff>
    </xdr:to>
    <xdr:sp macro="" textlink="">
      <xdr:nvSpPr>
        <xdr:cNvPr id="612" name="フローチャート : 判断 611"/>
        <xdr:cNvSpPr/>
      </xdr:nvSpPr>
      <xdr:spPr>
        <a:xfrm>
          <a:off x="12763500" y="1331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60131</xdr:rowOff>
    </xdr:from>
    <xdr:ext cx="599010" cy="259045"/>
    <xdr:sp macro="" textlink="">
      <xdr:nvSpPr>
        <xdr:cNvPr id="613" name="テキスト ボックス 612"/>
        <xdr:cNvSpPr txBox="1"/>
      </xdr:nvSpPr>
      <xdr:spPr>
        <a:xfrm>
          <a:off x="12514794" y="1309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142018</xdr:rowOff>
    </xdr:from>
    <xdr:to>
      <xdr:col>23</xdr:col>
      <xdr:colOff>568325</xdr:colOff>
      <xdr:row>78</xdr:row>
      <xdr:rowOff>72168</xdr:rowOff>
    </xdr:to>
    <xdr:sp macro="" textlink="">
      <xdr:nvSpPr>
        <xdr:cNvPr id="619" name="円/楕円 618"/>
        <xdr:cNvSpPr/>
      </xdr:nvSpPr>
      <xdr:spPr>
        <a:xfrm>
          <a:off x="16268700" y="1334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56945</xdr:rowOff>
    </xdr:from>
    <xdr:ext cx="599010" cy="259045"/>
    <xdr:sp macro="" textlink="">
      <xdr:nvSpPr>
        <xdr:cNvPr id="620" name="公債費該当値テキスト"/>
        <xdr:cNvSpPr txBox="1"/>
      </xdr:nvSpPr>
      <xdr:spPr>
        <a:xfrm>
          <a:off x="16370300" y="13258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102,117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164641</xdr:rowOff>
    </xdr:from>
    <xdr:to>
      <xdr:col>22</xdr:col>
      <xdr:colOff>415925</xdr:colOff>
      <xdr:row>78</xdr:row>
      <xdr:rowOff>94791</xdr:rowOff>
    </xdr:to>
    <xdr:sp macro="" textlink="">
      <xdr:nvSpPr>
        <xdr:cNvPr id="621" name="円/楕円 620"/>
        <xdr:cNvSpPr/>
      </xdr:nvSpPr>
      <xdr:spPr>
        <a:xfrm>
          <a:off x="15430500" y="1336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85918</xdr:rowOff>
    </xdr:from>
    <xdr:ext cx="534377" cy="259045"/>
    <xdr:sp macro="" textlink="">
      <xdr:nvSpPr>
        <xdr:cNvPr id="622" name="テキスト ボックス 621"/>
        <xdr:cNvSpPr txBox="1"/>
      </xdr:nvSpPr>
      <xdr:spPr>
        <a:xfrm>
          <a:off x="15214111" y="1345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90,241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167980</xdr:rowOff>
    </xdr:from>
    <xdr:to>
      <xdr:col>21</xdr:col>
      <xdr:colOff>212725</xdr:colOff>
      <xdr:row>78</xdr:row>
      <xdr:rowOff>98130</xdr:rowOff>
    </xdr:to>
    <xdr:sp macro="" textlink="">
      <xdr:nvSpPr>
        <xdr:cNvPr id="623" name="円/楕円 622"/>
        <xdr:cNvSpPr/>
      </xdr:nvSpPr>
      <xdr:spPr>
        <a:xfrm>
          <a:off x="14541500" y="1336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89257</xdr:rowOff>
    </xdr:from>
    <xdr:ext cx="534377" cy="259045"/>
    <xdr:sp macro="" textlink="">
      <xdr:nvSpPr>
        <xdr:cNvPr id="624" name="テキスト ボックス 623"/>
        <xdr:cNvSpPr txBox="1"/>
      </xdr:nvSpPr>
      <xdr:spPr>
        <a:xfrm>
          <a:off x="14325111" y="1346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88,488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167673</xdr:rowOff>
    </xdr:from>
    <xdr:to>
      <xdr:col>20</xdr:col>
      <xdr:colOff>9525</xdr:colOff>
      <xdr:row>78</xdr:row>
      <xdr:rowOff>97823</xdr:rowOff>
    </xdr:to>
    <xdr:sp macro="" textlink="">
      <xdr:nvSpPr>
        <xdr:cNvPr id="625" name="円/楕円 624"/>
        <xdr:cNvSpPr/>
      </xdr:nvSpPr>
      <xdr:spPr>
        <a:xfrm>
          <a:off x="13652500" y="1336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88950</xdr:rowOff>
    </xdr:from>
    <xdr:ext cx="534377" cy="259045"/>
    <xdr:sp macro="" textlink="">
      <xdr:nvSpPr>
        <xdr:cNvPr id="626" name="テキスト ボックス 625"/>
        <xdr:cNvSpPr txBox="1"/>
      </xdr:nvSpPr>
      <xdr:spPr>
        <a:xfrm>
          <a:off x="13436111" y="134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88,649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165275</xdr:rowOff>
    </xdr:from>
    <xdr:to>
      <xdr:col>18</xdr:col>
      <xdr:colOff>492125</xdr:colOff>
      <xdr:row>78</xdr:row>
      <xdr:rowOff>95425</xdr:rowOff>
    </xdr:to>
    <xdr:sp macro="" textlink="">
      <xdr:nvSpPr>
        <xdr:cNvPr id="627" name="円/楕円 626"/>
        <xdr:cNvSpPr/>
      </xdr:nvSpPr>
      <xdr:spPr>
        <a:xfrm>
          <a:off x="12763500" y="1336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86552</xdr:rowOff>
    </xdr:from>
    <xdr:ext cx="534377" cy="259045"/>
    <xdr:sp macro="" textlink="">
      <xdr:nvSpPr>
        <xdr:cNvPr id="628" name="テキスト ボックス 627"/>
        <xdr:cNvSpPr txBox="1"/>
      </xdr:nvSpPr>
      <xdr:spPr>
        <a:xfrm>
          <a:off x="12547111" y="1345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5414</xdr:rowOff>
    </xdr:from>
    <xdr:to>
      <xdr:col>23</xdr:col>
      <xdr:colOff>517525</xdr:colOff>
      <xdr:row>99</xdr:row>
      <xdr:rowOff>12832</xdr:rowOff>
    </xdr:to>
    <xdr:cxnSp macro="">
      <xdr:nvCxnSpPr>
        <xdr:cNvPr id="657" name="直線コネクタ 656"/>
        <xdr:cNvCxnSpPr/>
      </xdr:nvCxnSpPr>
      <xdr:spPr>
        <a:xfrm flipV="1">
          <a:off x="15481300" y="16978964"/>
          <a:ext cx="838200" cy="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144232</xdr:rowOff>
    </xdr:from>
    <xdr:to>
      <xdr:col>22</xdr:col>
      <xdr:colOff>365125</xdr:colOff>
      <xdr:row>99</xdr:row>
      <xdr:rowOff>12832</xdr:rowOff>
    </xdr:to>
    <xdr:cxnSp macro="">
      <xdr:nvCxnSpPr>
        <xdr:cNvPr id="660" name="直線コネクタ 659"/>
        <xdr:cNvCxnSpPr/>
      </xdr:nvCxnSpPr>
      <xdr:spPr>
        <a:xfrm>
          <a:off x="14592300" y="16946332"/>
          <a:ext cx="889000" cy="4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115522</xdr:rowOff>
    </xdr:from>
    <xdr:to>
      <xdr:col>22</xdr:col>
      <xdr:colOff>415925</xdr:colOff>
      <xdr:row>99</xdr:row>
      <xdr:rowOff>45672</xdr:rowOff>
    </xdr:to>
    <xdr:sp macro="" textlink="">
      <xdr:nvSpPr>
        <xdr:cNvPr id="661" name="フローチャート : 判断 660"/>
        <xdr:cNvSpPr/>
      </xdr:nvSpPr>
      <xdr:spPr>
        <a:xfrm>
          <a:off x="15430500" y="1691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62199</xdr:rowOff>
    </xdr:from>
    <xdr:ext cx="534377" cy="259045"/>
    <xdr:sp macro="" textlink="">
      <xdr:nvSpPr>
        <xdr:cNvPr id="662" name="テキスト ボックス 661"/>
        <xdr:cNvSpPr txBox="1"/>
      </xdr:nvSpPr>
      <xdr:spPr>
        <a:xfrm>
          <a:off x="15214111" y="1669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144232</xdr:rowOff>
    </xdr:from>
    <xdr:to>
      <xdr:col>21</xdr:col>
      <xdr:colOff>161925</xdr:colOff>
      <xdr:row>99</xdr:row>
      <xdr:rowOff>37359</xdr:rowOff>
    </xdr:to>
    <xdr:cxnSp macro="">
      <xdr:nvCxnSpPr>
        <xdr:cNvPr id="663" name="直線コネクタ 662"/>
        <xdr:cNvCxnSpPr/>
      </xdr:nvCxnSpPr>
      <xdr:spPr>
        <a:xfrm flipV="1">
          <a:off x="13703300" y="16946332"/>
          <a:ext cx="889000" cy="6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94804</xdr:rowOff>
    </xdr:from>
    <xdr:to>
      <xdr:col>21</xdr:col>
      <xdr:colOff>212725</xdr:colOff>
      <xdr:row>99</xdr:row>
      <xdr:rowOff>24954</xdr:rowOff>
    </xdr:to>
    <xdr:sp macro="" textlink="">
      <xdr:nvSpPr>
        <xdr:cNvPr id="664" name="フローチャート : 判断 663"/>
        <xdr:cNvSpPr/>
      </xdr:nvSpPr>
      <xdr:spPr>
        <a:xfrm>
          <a:off x="14541500" y="1689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16081</xdr:rowOff>
    </xdr:from>
    <xdr:ext cx="534377" cy="259045"/>
    <xdr:sp macro="" textlink="">
      <xdr:nvSpPr>
        <xdr:cNvPr id="665" name="テキスト ボックス 664"/>
        <xdr:cNvSpPr txBox="1"/>
      </xdr:nvSpPr>
      <xdr:spPr>
        <a:xfrm>
          <a:off x="14325111" y="1698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4935</xdr:rowOff>
    </xdr:from>
    <xdr:to>
      <xdr:col>19</xdr:col>
      <xdr:colOff>644525</xdr:colOff>
      <xdr:row>99</xdr:row>
      <xdr:rowOff>37359</xdr:rowOff>
    </xdr:to>
    <xdr:cxnSp macro="">
      <xdr:nvCxnSpPr>
        <xdr:cNvPr id="666" name="直線コネクタ 665"/>
        <xdr:cNvCxnSpPr/>
      </xdr:nvCxnSpPr>
      <xdr:spPr>
        <a:xfrm>
          <a:off x="12814300" y="16978485"/>
          <a:ext cx="889000" cy="3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102718</xdr:rowOff>
    </xdr:from>
    <xdr:to>
      <xdr:col>20</xdr:col>
      <xdr:colOff>9525</xdr:colOff>
      <xdr:row>99</xdr:row>
      <xdr:rowOff>32868</xdr:rowOff>
    </xdr:to>
    <xdr:sp macro="" textlink="">
      <xdr:nvSpPr>
        <xdr:cNvPr id="667" name="フローチャート : 判断 666"/>
        <xdr:cNvSpPr/>
      </xdr:nvSpPr>
      <xdr:spPr>
        <a:xfrm>
          <a:off x="13652500" y="1690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49395</xdr:rowOff>
    </xdr:from>
    <xdr:ext cx="534377" cy="259045"/>
    <xdr:sp macro="" textlink="">
      <xdr:nvSpPr>
        <xdr:cNvPr id="668" name="テキスト ボックス 667"/>
        <xdr:cNvSpPr txBox="1"/>
      </xdr:nvSpPr>
      <xdr:spPr>
        <a:xfrm>
          <a:off x="13436111" y="1668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104088</xdr:rowOff>
    </xdr:from>
    <xdr:to>
      <xdr:col>18</xdr:col>
      <xdr:colOff>492125</xdr:colOff>
      <xdr:row>99</xdr:row>
      <xdr:rowOff>34238</xdr:rowOff>
    </xdr:to>
    <xdr:sp macro="" textlink="">
      <xdr:nvSpPr>
        <xdr:cNvPr id="669" name="フローチャート : 判断 668"/>
        <xdr:cNvSpPr/>
      </xdr:nvSpPr>
      <xdr:spPr>
        <a:xfrm>
          <a:off x="12763500" y="1690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50765</xdr:rowOff>
    </xdr:from>
    <xdr:ext cx="534377" cy="259045"/>
    <xdr:sp macro="" textlink="">
      <xdr:nvSpPr>
        <xdr:cNvPr id="670" name="テキスト ボックス 669"/>
        <xdr:cNvSpPr txBox="1"/>
      </xdr:nvSpPr>
      <xdr:spPr>
        <a:xfrm>
          <a:off x="12547111" y="1668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126064</xdr:rowOff>
    </xdr:from>
    <xdr:to>
      <xdr:col>23</xdr:col>
      <xdr:colOff>568325</xdr:colOff>
      <xdr:row>99</xdr:row>
      <xdr:rowOff>56214</xdr:rowOff>
    </xdr:to>
    <xdr:sp macro="" textlink="">
      <xdr:nvSpPr>
        <xdr:cNvPr id="676" name="円/楕円 675"/>
        <xdr:cNvSpPr/>
      </xdr:nvSpPr>
      <xdr:spPr>
        <a:xfrm>
          <a:off x="16268700" y="169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42618</xdr:rowOff>
    </xdr:from>
    <xdr:ext cx="534377" cy="259045"/>
    <xdr:sp macro="" textlink="">
      <xdr:nvSpPr>
        <xdr:cNvPr id="677" name="積立金該当値テキスト"/>
        <xdr:cNvSpPr txBox="1"/>
      </xdr:nvSpPr>
      <xdr:spPr>
        <a:xfrm>
          <a:off x="16370300" y="168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30,737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133482</xdr:rowOff>
    </xdr:from>
    <xdr:to>
      <xdr:col>22</xdr:col>
      <xdr:colOff>415925</xdr:colOff>
      <xdr:row>99</xdr:row>
      <xdr:rowOff>63632</xdr:rowOff>
    </xdr:to>
    <xdr:sp macro="" textlink="">
      <xdr:nvSpPr>
        <xdr:cNvPr id="678" name="円/楕円 677"/>
        <xdr:cNvSpPr/>
      </xdr:nvSpPr>
      <xdr:spPr>
        <a:xfrm>
          <a:off x="15430500" y="1693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54759</xdr:rowOff>
    </xdr:from>
    <xdr:ext cx="534377" cy="259045"/>
    <xdr:sp macro="" textlink="">
      <xdr:nvSpPr>
        <xdr:cNvPr id="679" name="テキスト ボックス 678"/>
        <xdr:cNvSpPr txBox="1"/>
      </xdr:nvSpPr>
      <xdr:spPr>
        <a:xfrm>
          <a:off x="15214111" y="1702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24,896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93432</xdr:rowOff>
    </xdr:from>
    <xdr:to>
      <xdr:col>21</xdr:col>
      <xdr:colOff>212725</xdr:colOff>
      <xdr:row>99</xdr:row>
      <xdr:rowOff>23582</xdr:rowOff>
    </xdr:to>
    <xdr:sp macro="" textlink="">
      <xdr:nvSpPr>
        <xdr:cNvPr id="680" name="円/楕円 679"/>
        <xdr:cNvSpPr/>
      </xdr:nvSpPr>
      <xdr:spPr>
        <a:xfrm>
          <a:off x="14541500" y="1689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40109</xdr:rowOff>
    </xdr:from>
    <xdr:ext cx="534377" cy="259045"/>
    <xdr:sp macro="" textlink="">
      <xdr:nvSpPr>
        <xdr:cNvPr id="681" name="テキスト ボックス 680"/>
        <xdr:cNvSpPr txBox="1"/>
      </xdr:nvSpPr>
      <xdr:spPr>
        <a:xfrm>
          <a:off x="14325111" y="1667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56,432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158009</xdr:rowOff>
    </xdr:from>
    <xdr:to>
      <xdr:col>20</xdr:col>
      <xdr:colOff>9525</xdr:colOff>
      <xdr:row>99</xdr:row>
      <xdr:rowOff>88159</xdr:rowOff>
    </xdr:to>
    <xdr:sp macro="" textlink="">
      <xdr:nvSpPr>
        <xdr:cNvPr id="682" name="円/楕円 681"/>
        <xdr:cNvSpPr/>
      </xdr:nvSpPr>
      <xdr:spPr>
        <a:xfrm>
          <a:off x="13652500" y="169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79286</xdr:rowOff>
    </xdr:from>
    <xdr:ext cx="469744" cy="259045"/>
    <xdr:sp macro="" textlink="">
      <xdr:nvSpPr>
        <xdr:cNvPr id="683" name="テキスト ボックス 682"/>
        <xdr:cNvSpPr txBox="1"/>
      </xdr:nvSpPr>
      <xdr:spPr>
        <a:xfrm>
          <a:off x="13468427" y="1705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125585</xdr:rowOff>
    </xdr:from>
    <xdr:to>
      <xdr:col>18</xdr:col>
      <xdr:colOff>492125</xdr:colOff>
      <xdr:row>99</xdr:row>
      <xdr:rowOff>55735</xdr:rowOff>
    </xdr:to>
    <xdr:sp macro="" textlink="">
      <xdr:nvSpPr>
        <xdr:cNvPr id="684" name="円/楕円 683"/>
        <xdr:cNvSpPr/>
      </xdr:nvSpPr>
      <xdr:spPr>
        <a:xfrm>
          <a:off x="12763500" y="1692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46862</xdr:rowOff>
    </xdr:from>
    <xdr:ext cx="534377" cy="259045"/>
    <xdr:sp macro="" textlink="">
      <xdr:nvSpPr>
        <xdr:cNvPr id="685" name="テキスト ボックス 684"/>
        <xdr:cNvSpPr txBox="1"/>
      </xdr:nvSpPr>
      <xdr:spPr>
        <a:xfrm>
          <a:off x="12547111" y="1702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30811</xdr:rowOff>
    </xdr:from>
    <xdr:to>
      <xdr:col>32</xdr:col>
      <xdr:colOff>187325</xdr:colOff>
      <xdr:row>39</xdr:row>
      <xdr:rowOff>37402</xdr:rowOff>
    </xdr:to>
    <xdr:cxnSp macro="">
      <xdr:nvCxnSpPr>
        <xdr:cNvPr id="714" name="直線コネクタ 713"/>
        <xdr:cNvCxnSpPr/>
      </xdr:nvCxnSpPr>
      <xdr:spPr>
        <a:xfrm flipV="1">
          <a:off x="21323300" y="6717361"/>
          <a:ext cx="8382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84493</xdr:rowOff>
    </xdr:from>
    <xdr:to>
      <xdr:col>31</xdr:col>
      <xdr:colOff>34925</xdr:colOff>
      <xdr:row>39</xdr:row>
      <xdr:rowOff>37402</xdr:rowOff>
    </xdr:to>
    <xdr:cxnSp macro="">
      <xdr:nvCxnSpPr>
        <xdr:cNvPr id="717" name="直線コネクタ 716"/>
        <xdr:cNvCxnSpPr/>
      </xdr:nvCxnSpPr>
      <xdr:spPr>
        <a:xfrm>
          <a:off x="20434300" y="6599593"/>
          <a:ext cx="889000" cy="12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167043</xdr:rowOff>
    </xdr:from>
    <xdr:to>
      <xdr:col>31</xdr:col>
      <xdr:colOff>85725</xdr:colOff>
      <xdr:row>38</xdr:row>
      <xdr:rowOff>97193</xdr:rowOff>
    </xdr:to>
    <xdr:sp macro="" textlink="">
      <xdr:nvSpPr>
        <xdr:cNvPr id="718" name="フローチャート : 判断 717"/>
        <xdr:cNvSpPr/>
      </xdr:nvSpPr>
      <xdr:spPr>
        <a:xfrm>
          <a:off x="21272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113720</xdr:rowOff>
    </xdr:from>
    <xdr:ext cx="469744" cy="259045"/>
    <xdr:sp macro="" textlink="">
      <xdr:nvSpPr>
        <xdr:cNvPr id="719" name="テキスト ボックス 718"/>
        <xdr:cNvSpPr txBox="1"/>
      </xdr:nvSpPr>
      <xdr:spPr>
        <a:xfrm>
          <a:off x="21088427"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84493</xdr:rowOff>
    </xdr:from>
    <xdr:to>
      <xdr:col>29</xdr:col>
      <xdr:colOff>517525</xdr:colOff>
      <xdr:row>38</xdr:row>
      <xdr:rowOff>148920</xdr:rowOff>
    </xdr:to>
    <xdr:cxnSp macro="">
      <xdr:nvCxnSpPr>
        <xdr:cNvPr id="720" name="直線コネクタ 719"/>
        <xdr:cNvCxnSpPr/>
      </xdr:nvCxnSpPr>
      <xdr:spPr>
        <a:xfrm flipV="1">
          <a:off x="19545300" y="6599593"/>
          <a:ext cx="889000" cy="6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64554</xdr:rowOff>
    </xdr:from>
    <xdr:to>
      <xdr:col>29</xdr:col>
      <xdr:colOff>568325</xdr:colOff>
      <xdr:row>38</xdr:row>
      <xdr:rowOff>166154</xdr:rowOff>
    </xdr:to>
    <xdr:sp macro="" textlink="">
      <xdr:nvSpPr>
        <xdr:cNvPr id="721" name="フローチャート : 判断 720"/>
        <xdr:cNvSpPr/>
      </xdr:nvSpPr>
      <xdr:spPr>
        <a:xfrm>
          <a:off x="20383500" y="657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157281</xdr:rowOff>
    </xdr:from>
    <xdr:ext cx="469744" cy="259045"/>
    <xdr:sp macro="" textlink="">
      <xdr:nvSpPr>
        <xdr:cNvPr id="722" name="テキスト ボックス 721"/>
        <xdr:cNvSpPr txBox="1"/>
      </xdr:nvSpPr>
      <xdr:spPr>
        <a:xfrm>
          <a:off x="20199427" y="667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148920</xdr:rowOff>
    </xdr:from>
    <xdr:to>
      <xdr:col>28</xdr:col>
      <xdr:colOff>314325</xdr:colOff>
      <xdr:row>39</xdr:row>
      <xdr:rowOff>38392</xdr:rowOff>
    </xdr:to>
    <xdr:cxnSp macro="">
      <xdr:nvCxnSpPr>
        <xdr:cNvPr id="723" name="直線コネクタ 722"/>
        <xdr:cNvCxnSpPr/>
      </xdr:nvCxnSpPr>
      <xdr:spPr>
        <a:xfrm flipV="1">
          <a:off x="18656300" y="6664020"/>
          <a:ext cx="889000" cy="6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73393</xdr:rowOff>
    </xdr:from>
    <xdr:to>
      <xdr:col>28</xdr:col>
      <xdr:colOff>365125</xdr:colOff>
      <xdr:row>39</xdr:row>
      <xdr:rowOff>3543</xdr:rowOff>
    </xdr:to>
    <xdr:sp macro="" textlink="">
      <xdr:nvSpPr>
        <xdr:cNvPr id="724" name="フローチャート : 判断 723"/>
        <xdr:cNvSpPr/>
      </xdr:nvSpPr>
      <xdr:spPr>
        <a:xfrm>
          <a:off x="19494500" y="65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20070</xdr:rowOff>
    </xdr:from>
    <xdr:ext cx="469744" cy="259045"/>
    <xdr:sp macro="" textlink="">
      <xdr:nvSpPr>
        <xdr:cNvPr id="725" name="テキスト ボックス 724"/>
        <xdr:cNvSpPr txBox="1"/>
      </xdr:nvSpPr>
      <xdr:spPr>
        <a:xfrm>
          <a:off x="19310427" y="636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77089</xdr:rowOff>
    </xdr:from>
    <xdr:to>
      <xdr:col>27</xdr:col>
      <xdr:colOff>161925</xdr:colOff>
      <xdr:row>39</xdr:row>
      <xdr:rowOff>7239</xdr:rowOff>
    </xdr:to>
    <xdr:sp macro="" textlink="">
      <xdr:nvSpPr>
        <xdr:cNvPr id="726" name="フローチャート : 判断 725"/>
        <xdr:cNvSpPr/>
      </xdr:nvSpPr>
      <xdr:spPr>
        <a:xfrm>
          <a:off x="18605500" y="659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23766</xdr:rowOff>
    </xdr:from>
    <xdr:ext cx="469744" cy="259045"/>
    <xdr:sp macro="" textlink="">
      <xdr:nvSpPr>
        <xdr:cNvPr id="727" name="テキスト ボックス 726"/>
        <xdr:cNvSpPr txBox="1"/>
      </xdr:nvSpPr>
      <xdr:spPr>
        <a:xfrm>
          <a:off x="18421427" y="636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151461</xdr:rowOff>
    </xdr:from>
    <xdr:to>
      <xdr:col>32</xdr:col>
      <xdr:colOff>238125</xdr:colOff>
      <xdr:row>39</xdr:row>
      <xdr:rowOff>81611</xdr:rowOff>
    </xdr:to>
    <xdr:sp macro="" textlink="">
      <xdr:nvSpPr>
        <xdr:cNvPr id="733" name="円/楕円 732"/>
        <xdr:cNvSpPr/>
      </xdr:nvSpPr>
      <xdr:spPr>
        <a:xfrm>
          <a:off x="22110700" y="666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109276</xdr:rowOff>
    </xdr:from>
    <xdr:ext cx="378565" cy="259045"/>
    <xdr:sp macro="" textlink="">
      <xdr:nvSpPr>
        <xdr:cNvPr id="734" name="投資及び出資金該当値テキスト"/>
        <xdr:cNvSpPr txBox="1"/>
      </xdr:nvSpPr>
      <xdr:spPr>
        <a:xfrm>
          <a:off x="22212300" y="6624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158052</xdr:rowOff>
    </xdr:from>
    <xdr:to>
      <xdr:col>31</xdr:col>
      <xdr:colOff>85725</xdr:colOff>
      <xdr:row>39</xdr:row>
      <xdr:rowOff>88202</xdr:rowOff>
    </xdr:to>
    <xdr:sp macro="" textlink="">
      <xdr:nvSpPr>
        <xdr:cNvPr id="735" name="円/楕円 734"/>
        <xdr:cNvSpPr/>
      </xdr:nvSpPr>
      <xdr:spPr>
        <a:xfrm>
          <a:off x="21272500" y="667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79329</xdr:rowOff>
    </xdr:from>
    <xdr:ext cx="378565" cy="259045"/>
    <xdr:sp macro="" textlink="">
      <xdr:nvSpPr>
        <xdr:cNvPr id="736" name="テキスト ボックス 735"/>
        <xdr:cNvSpPr txBox="1"/>
      </xdr:nvSpPr>
      <xdr:spPr>
        <a:xfrm>
          <a:off x="21134017" y="6765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33693</xdr:rowOff>
    </xdr:from>
    <xdr:to>
      <xdr:col>29</xdr:col>
      <xdr:colOff>568325</xdr:colOff>
      <xdr:row>38</xdr:row>
      <xdr:rowOff>135293</xdr:rowOff>
    </xdr:to>
    <xdr:sp macro="" textlink="">
      <xdr:nvSpPr>
        <xdr:cNvPr id="737" name="円/楕円 736"/>
        <xdr:cNvSpPr/>
      </xdr:nvSpPr>
      <xdr:spPr>
        <a:xfrm>
          <a:off x="20383500" y="654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151820</xdr:rowOff>
    </xdr:from>
    <xdr:ext cx="469744" cy="259045"/>
    <xdr:sp macro="" textlink="">
      <xdr:nvSpPr>
        <xdr:cNvPr id="738" name="テキスト ボックス 737"/>
        <xdr:cNvSpPr txBox="1"/>
      </xdr:nvSpPr>
      <xdr:spPr>
        <a:xfrm>
          <a:off x="20199427" y="632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98120</xdr:rowOff>
    </xdr:from>
    <xdr:to>
      <xdr:col>28</xdr:col>
      <xdr:colOff>365125</xdr:colOff>
      <xdr:row>39</xdr:row>
      <xdr:rowOff>28270</xdr:rowOff>
    </xdr:to>
    <xdr:sp macro="" textlink="">
      <xdr:nvSpPr>
        <xdr:cNvPr id="739" name="円/楕円 738"/>
        <xdr:cNvSpPr/>
      </xdr:nvSpPr>
      <xdr:spPr>
        <a:xfrm>
          <a:off x="19494500" y="66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19397</xdr:rowOff>
    </xdr:from>
    <xdr:ext cx="469744" cy="259045"/>
    <xdr:sp macro="" textlink="">
      <xdr:nvSpPr>
        <xdr:cNvPr id="740" name="テキスト ボックス 739"/>
        <xdr:cNvSpPr txBox="1"/>
      </xdr:nvSpPr>
      <xdr:spPr>
        <a:xfrm>
          <a:off x="19310427" y="670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159042</xdr:rowOff>
    </xdr:from>
    <xdr:to>
      <xdr:col>27</xdr:col>
      <xdr:colOff>161925</xdr:colOff>
      <xdr:row>39</xdr:row>
      <xdr:rowOff>89192</xdr:rowOff>
    </xdr:to>
    <xdr:sp macro="" textlink="">
      <xdr:nvSpPr>
        <xdr:cNvPr id="741" name="円/楕円 740"/>
        <xdr:cNvSpPr/>
      </xdr:nvSpPr>
      <xdr:spPr>
        <a:xfrm>
          <a:off x="18605500" y="667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80319</xdr:rowOff>
    </xdr:from>
    <xdr:ext cx="378565" cy="259045"/>
    <xdr:sp macro="" textlink="">
      <xdr:nvSpPr>
        <xdr:cNvPr id="742" name="テキスト ボックス 741"/>
        <xdr:cNvSpPr txBox="1"/>
      </xdr:nvSpPr>
      <xdr:spPr>
        <a:xfrm>
          <a:off x="18467017" y="6766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38910</xdr:rowOff>
    </xdr:from>
    <xdr:to>
      <xdr:col>32</xdr:col>
      <xdr:colOff>187325</xdr:colOff>
      <xdr:row>59</xdr:row>
      <xdr:rowOff>38987</xdr:rowOff>
    </xdr:to>
    <xdr:cxnSp macro="">
      <xdr:nvCxnSpPr>
        <xdr:cNvPr id="771" name="直線コネクタ 770"/>
        <xdr:cNvCxnSpPr/>
      </xdr:nvCxnSpPr>
      <xdr:spPr>
        <a:xfrm flipV="1">
          <a:off x="21323300" y="10154460"/>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38987</xdr:rowOff>
    </xdr:from>
    <xdr:to>
      <xdr:col>31</xdr:col>
      <xdr:colOff>34925</xdr:colOff>
      <xdr:row>59</xdr:row>
      <xdr:rowOff>39063</xdr:rowOff>
    </xdr:to>
    <xdr:cxnSp macro="">
      <xdr:nvCxnSpPr>
        <xdr:cNvPr id="774" name="直線コネクタ 773"/>
        <xdr:cNvCxnSpPr/>
      </xdr:nvCxnSpPr>
      <xdr:spPr>
        <a:xfrm flipV="1">
          <a:off x="20434300" y="1015453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119997</xdr:rowOff>
    </xdr:from>
    <xdr:to>
      <xdr:col>31</xdr:col>
      <xdr:colOff>85725</xdr:colOff>
      <xdr:row>59</xdr:row>
      <xdr:rowOff>50147</xdr:rowOff>
    </xdr:to>
    <xdr:sp macro="" textlink="">
      <xdr:nvSpPr>
        <xdr:cNvPr id="775" name="フローチャート : 判断 774"/>
        <xdr:cNvSpPr/>
      </xdr:nvSpPr>
      <xdr:spPr>
        <a:xfrm>
          <a:off x="21272500" y="100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66674</xdr:rowOff>
    </xdr:from>
    <xdr:ext cx="469744" cy="259045"/>
    <xdr:sp macro="" textlink="">
      <xdr:nvSpPr>
        <xdr:cNvPr id="776" name="テキスト ボックス 775"/>
        <xdr:cNvSpPr txBox="1"/>
      </xdr:nvSpPr>
      <xdr:spPr>
        <a:xfrm>
          <a:off x="21088427" y="983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39063</xdr:rowOff>
    </xdr:from>
    <xdr:to>
      <xdr:col>29</xdr:col>
      <xdr:colOff>517525</xdr:colOff>
      <xdr:row>59</xdr:row>
      <xdr:rowOff>40145</xdr:rowOff>
    </xdr:to>
    <xdr:cxnSp macro="">
      <xdr:nvCxnSpPr>
        <xdr:cNvPr id="777" name="直線コネクタ 776"/>
        <xdr:cNvCxnSpPr/>
      </xdr:nvCxnSpPr>
      <xdr:spPr>
        <a:xfrm flipV="1">
          <a:off x="19545300" y="10154613"/>
          <a:ext cx="889000" cy="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124737</xdr:rowOff>
    </xdr:from>
    <xdr:to>
      <xdr:col>29</xdr:col>
      <xdr:colOff>568325</xdr:colOff>
      <xdr:row>59</xdr:row>
      <xdr:rowOff>54887</xdr:rowOff>
    </xdr:to>
    <xdr:sp macro="" textlink="">
      <xdr:nvSpPr>
        <xdr:cNvPr id="778" name="フローチャート : 判断 777"/>
        <xdr:cNvSpPr/>
      </xdr:nvSpPr>
      <xdr:spPr>
        <a:xfrm>
          <a:off x="20383500" y="1006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71414</xdr:rowOff>
    </xdr:from>
    <xdr:ext cx="469744" cy="259045"/>
    <xdr:sp macro="" textlink="">
      <xdr:nvSpPr>
        <xdr:cNvPr id="779" name="テキスト ボックス 778"/>
        <xdr:cNvSpPr txBox="1"/>
      </xdr:nvSpPr>
      <xdr:spPr>
        <a:xfrm>
          <a:off x="20199427" y="98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40145</xdr:rowOff>
    </xdr:from>
    <xdr:to>
      <xdr:col>28</xdr:col>
      <xdr:colOff>314325</xdr:colOff>
      <xdr:row>59</xdr:row>
      <xdr:rowOff>40198</xdr:rowOff>
    </xdr:to>
    <xdr:cxnSp macro="">
      <xdr:nvCxnSpPr>
        <xdr:cNvPr id="780" name="直線コネクタ 779"/>
        <xdr:cNvCxnSpPr/>
      </xdr:nvCxnSpPr>
      <xdr:spPr>
        <a:xfrm flipV="1">
          <a:off x="18656300" y="10155695"/>
          <a:ext cx="8890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121864</xdr:rowOff>
    </xdr:from>
    <xdr:to>
      <xdr:col>28</xdr:col>
      <xdr:colOff>365125</xdr:colOff>
      <xdr:row>59</xdr:row>
      <xdr:rowOff>52014</xdr:rowOff>
    </xdr:to>
    <xdr:sp macro="" textlink="">
      <xdr:nvSpPr>
        <xdr:cNvPr id="781" name="フローチャート : 判断 780"/>
        <xdr:cNvSpPr/>
      </xdr:nvSpPr>
      <xdr:spPr>
        <a:xfrm>
          <a:off x="19494500" y="1006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68541</xdr:rowOff>
    </xdr:from>
    <xdr:ext cx="469744" cy="259045"/>
    <xdr:sp macro="" textlink="">
      <xdr:nvSpPr>
        <xdr:cNvPr id="782" name="テキスト ボックス 781"/>
        <xdr:cNvSpPr txBox="1"/>
      </xdr:nvSpPr>
      <xdr:spPr>
        <a:xfrm>
          <a:off x="19310427" y="984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120767</xdr:rowOff>
    </xdr:from>
    <xdr:to>
      <xdr:col>27</xdr:col>
      <xdr:colOff>161925</xdr:colOff>
      <xdr:row>59</xdr:row>
      <xdr:rowOff>50917</xdr:rowOff>
    </xdr:to>
    <xdr:sp macro="" textlink="">
      <xdr:nvSpPr>
        <xdr:cNvPr id="783" name="フローチャート : 判断 782"/>
        <xdr:cNvSpPr/>
      </xdr:nvSpPr>
      <xdr:spPr>
        <a:xfrm>
          <a:off x="18605500" y="100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67444</xdr:rowOff>
    </xdr:from>
    <xdr:ext cx="469744" cy="259045"/>
    <xdr:sp macro="" textlink="">
      <xdr:nvSpPr>
        <xdr:cNvPr id="784" name="テキスト ボックス 783"/>
        <xdr:cNvSpPr txBox="1"/>
      </xdr:nvSpPr>
      <xdr:spPr>
        <a:xfrm>
          <a:off x="18421427" y="984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159560</xdr:rowOff>
    </xdr:from>
    <xdr:to>
      <xdr:col>32</xdr:col>
      <xdr:colOff>238125</xdr:colOff>
      <xdr:row>59</xdr:row>
      <xdr:rowOff>89710</xdr:rowOff>
    </xdr:to>
    <xdr:sp macro="" textlink="">
      <xdr:nvSpPr>
        <xdr:cNvPr id="790" name="円/楕円 789"/>
        <xdr:cNvSpPr/>
      </xdr:nvSpPr>
      <xdr:spPr>
        <a:xfrm>
          <a:off x="22110700" y="1010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74487</xdr:rowOff>
    </xdr:from>
    <xdr:ext cx="378565" cy="259045"/>
    <xdr:sp macro="" textlink="">
      <xdr:nvSpPr>
        <xdr:cNvPr id="791" name="貸付金該当値テキスト"/>
        <xdr:cNvSpPr txBox="1"/>
      </xdr:nvSpPr>
      <xdr:spPr>
        <a:xfrm>
          <a:off x="22212300" y="10018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159637</xdr:rowOff>
    </xdr:from>
    <xdr:to>
      <xdr:col>31</xdr:col>
      <xdr:colOff>85725</xdr:colOff>
      <xdr:row>59</xdr:row>
      <xdr:rowOff>89787</xdr:rowOff>
    </xdr:to>
    <xdr:sp macro="" textlink="">
      <xdr:nvSpPr>
        <xdr:cNvPr id="792" name="円/楕円 791"/>
        <xdr:cNvSpPr/>
      </xdr:nvSpPr>
      <xdr:spPr>
        <a:xfrm>
          <a:off x="21272500" y="1010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80914</xdr:rowOff>
    </xdr:from>
    <xdr:ext cx="378565" cy="259045"/>
    <xdr:sp macro="" textlink="">
      <xdr:nvSpPr>
        <xdr:cNvPr id="793" name="テキスト ボックス 792"/>
        <xdr:cNvSpPr txBox="1"/>
      </xdr:nvSpPr>
      <xdr:spPr>
        <a:xfrm>
          <a:off x="21134017" y="10196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159713</xdr:rowOff>
    </xdr:from>
    <xdr:to>
      <xdr:col>29</xdr:col>
      <xdr:colOff>568325</xdr:colOff>
      <xdr:row>59</xdr:row>
      <xdr:rowOff>89863</xdr:rowOff>
    </xdr:to>
    <xdr:sp macro="" textlink="">
      <xdr:nvSpPr>
        <xdr:cNvPr id="794" name="円/楕円 793"/>
        <xdr:cNvSpPr/>
      </xdr:nvSpPr>
      <xdr:spPr>
        <a:xfrm>
          <a:off x="20383500" y="1010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80990</xdr:rowOff>
    </xdr:from>
    <xdr:ext cx="378565" cy="259045"/>
    <xdr:sp macro="" textlink="">
      <xdr:nvSpPr>
        <xdr:cNvPr id="795" name="テキスト ボックス 794"/>
        <xdr:cNvSpPr txBox="1"/>
      </xdr:nvSpPr>
      <xdr:spPr>
        <a:xfrm>
          <a:off x="20245017" y="10196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160795</xdr:rowOff>
    </xdr:from>
    <xdr:to>
      <xdr:col>28</xdr:col>
      <xdr:colOff>365125</xdr:colOff>
      <xdr:row>59</xdr:row>
      <xdr:rowOff>90945</xdr:rowOff>
    </xdr:to>
    <xdr:sp macro="" textlink="">
      <xdr:nvSpPr>
        <xdr:cNvPr id="796" name="円/楕円 795"/>
        <xdr:cNvSpPr/>
      </xdr:nvSpPr>
      <xdr:spPr>
        <a:xfrm>
          <a:off x="19494500" y="1010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82072</xdr:rowOff>
    </xdr:from>
    <xdr:ext cx="378565" cy="259045"/>
    <xdr:sp macro="" textlink="">
      <xdr:nvSpPr>
        <xdr:cNvPr id="797" name="テキスト ボックス 796"/>
        <xdr:cNvSpPr txBox="1"/>
      </xdr:nvSpPr>
      <xdr:spPr>
        <a:xfrm>
          <a:off x="19356017" y="1019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160848</xdr:rowOff>
    </xdr:from>
    <xdr:to>
      <xdr:col>27</xdr:col>
      <xdr:colOff>161925</xdr:colOff>
      <xdr:row>59</xdr:row>
      <xdr:rowOff>90998</xdr:rowOff>
    </xdr:to>
    <xdr:sp macro="" textlink="">
      <xdr:nvSpPr>
        <xdr:cNvPr id="798" name="円/楕円 797"/>
        <xdr:cNvSpPr/>
      </xdr:nvSpPr>
      <xdr:spPr>
        <a:xfrm>
          <a:off x="18605500" y="1010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82125</xdr:rowOff>
    </xdr:from>
    <xdr:ext cx="378565" cy="259045"/>
    <xdr:sp macro="" textlink="">
      <xdr:nvSpPr>
        <xdr:cNvPr id="799" name="テキスト ボックス 798"/>
        <xdr:cNvSpPr txBox="1"/>
      </xdr:nvSpPr>
      <xdr:spPr>
        <a:xfrm>
          <a:off x="18467017" y="10197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98296</xdr:rowOff>
    </xdr:from>
    <xdr:to>
      <xdr:col>32</xdr:col>
      <xdr:colOff>187325</xdr:colOff>
      <xdr:row>76</xdr:row>
      <xdr:rowOff>115289</xdr:rowOff>
    </xdr:to>
    <xdr:cxnSp macro="">
      <xdr:nvCxnSpPr>
        <xdr:cNvPr id="828" name="直線コネクタ 827"/>
        <xdr:cNvCxnSpPr/>
      </xdr:nvCxnSpPr>
      <xdr:spPr>
        <a:xfrm flipV="1">
          <a:off x="21323300" y="13128496"/>
          <a:ext cx="8382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29" name="繰出金平均値テキスト"/>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115289</xdr:rowOff>
    </xdr:from>
    <xdr:to>
      <xdr:col>31</xdr:col>
      <xdr:colOff>34925</xdr:colOff>
      <xdr:row>76</xdr:row>
      <xdr:rowOff>159934</xdr:rowOff>
    </xdr:to>
    <xdr:cxnSp macro="">
      <xdr:nvCxnSpPr>
        <xdr:cNvPr id="831" name="直線コネクタ 830"/>
        <xdr:cNvCxnSpPr/>
      </xdr:nvCxnSpPr>
      <xdr:spPr>
        <a:xfrm flipV="1">
          <a:off x="20434300" y="13145489"/>
          <a:ext cx="889000" cy="4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28329</xdr:rowOff>
    </xdr:from>
    <xdr:to>
      <xdr:col>31</xdr:col>
      <xdr:colOff>85725</xdr:colOff>
      <xdr:row>77</xdr:row>
      <xdr:rowOff>129929</xdr:rowOff>
    </xdr:to>
    <xdr:sp macro="" textlink="">
      <xdr:nvSpPr>
        <xdr:cNvPr id="832" name="フローチャート : 判断 831"/>
        <xdr:cNvSpPr/>
      </xdr:nvSpPr>
      <xdr:spPr>
        <a:xfrm>
          <a:off x="21272500" y="1322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121056</xdr:rowOff>
    </xdr:from>
    <xdr:ext cx="534377" cy="259045"/>
    <xdr:sp macro="" textlink="">
      <xdr:nvSpPr>
        <xdr:cNvPr id="833" name="テキスト ボックス 832"/>
        <xdr:cNvSpPr txBox="1"/>
      </xdr:nvSpPr>
      <xdr:spPr>
        <a:xfrm>
          <a:off x="21056111" y="1332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159934</xdr:rowOff>
    </xdr:from>
    <xdr:to>
      <xdr:col>29</xdr:col>
      <xdr:colOff>517525</xdr:colOff>
      <xdr:row>76</xdr:row>
      <xdr:rowOff>164114</xdr:rowOff>
    </xdr:to>
    <xdr:cxnSp macro="">
      <xdr:nvCxnSpPr>
        <xdr:cNvPr id="834" name="直線コネクタ 833"/>
        <xdr:cNvCxnSpPr/>
      </xdr:nvCxnSpPr>
      <xdr:spPr>
        <a:xfrm flipV="1">
          <a:off x="19545300" y="13190134"/>
          <a:ext cx="889000" cy="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37457</xdr:rowOff>
    </xdr:from>
    <xdr:to>
      <xdr:col>29</xdr:col>
      <xdr:colOff>568325</xdr:colOff>
      <xdr:row>77</xdr:row>
      <xdr:rowOff>139057</xdr:rowOff>
    </xdr:to>
    <xdr:sp macro="" textlink="">
      <xdr:nvSpPr>
        <xdr:cNvPr id="835" name="フローチャート : 判断 834"/>
        <xdr:cNvSpPr/>
      </xdr:nvSpPr>
      <xdr:spPr>
        <a:xfrm>
          <a:off x="20383500" y="1323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130184</xdr:rowOff>
    </xdr:from>
    <xdr:ext cx="534377" cy="259045"/>
    <xdr:sp macro="" textlink="">
      <xdr:nvSpPr>
        <xdr:cNvPr id="836" name="テキスト ボックス 835"/>
        <xdr:cNvSpPr txBox="1"/>
      </xdr:nvSpPr>
      <xdr:spPr>
        <a:xfrm>
          <a:off x="20167111" y="1333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161387</xdr:rowOff>
    </xdr:from>
    <xdr:to>
      <xdr:col>28</xdr:col>
      <xdr:colOff>314325</xdr:colOff>
      <xdr:row>76</xdr:row>
      <xdr:rowOff>164114</xdr:rowOff>
    </xdr:to>
    <xdr:cxnSp macro="">
      <xdr:nvCxnSpPr>
        <xdr:cNvPr id="837" name="直線コネクタ 836"/>
        <xdr:cNvCxnSpPr/>
      </xdr:nvCxnSpPr>
      <xdr:spPr>
        <a:xfrm>
          <a:off x="18656300" y="13191587"/>
          <a:ext cx="8890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45972</xdr:rowOff>
    </xdr:from>
    <xdr:to>
      <xdr:col>28</xdr:col>
      <xdr:colOff>365125</xdr:colOff>
      <xdr:row>77</xdr:row>
      <xdr:rowOff>147572</xdr:rowOff>
    </xdr:to>
    <xdr:sp macro="" textlink="">
      <xdr:nvSpPr>
        <xdr:cNvPr id="838" name="フローチャート : 判断 837"/>
        <xdr:cNvSpPr/>
      </xdr:nvSpPr>
      <xdr:spPr>
        <a:xfrm>
          <a:off x="19494500" y="132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138699</xdr:rowOff>
    </xdr:from>
    <xdr:ext cx="534377" cy="259045"/>
    <xdr:sp macro="" textlink="">
      <xdr:nvSpPr>
        <xdr:cNvPr id="839" name="テキスト ボックス 838"/>
        <xdr:cNvSpPr txBox="1"/>
      </xdr:nvSpPr>
      <xdr:spPr>
        <a:xfrm>
          <a:off x="19278111" y="1334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52622</xdr:rowOff>
    </xdr:from>
    <xdr:to>
      <xdr:col>27</xdr:col>
      <xdr:colOff>161925</xdr:colOff>
      <xdr:row>77</xdr:row>
      <xdr:rowOff>154222</xdr:rowOff>
    </xdr:to>
    <xdr:sp macro="" textlink="">
      <xdr:nvSpPr>
        <xdr:cNvPr id="840" name="フローチャート : 判断 839"/>
        <xdr:cNvSpPr/>
      </xdr:nvSpPr>
      <xdr:spPr>
        <a:xfrm>
          <a:off x="18605500" y="132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145349</xdr:rowOff>
    </xdr:from>
    <xdr:ext cx="534377" cy="259045"/>
    <xdr:sp macro="" textlink="">
      <xdr:nvSpPr>
        <xdr:cNvPr id="841" name="テキスト ボックス 840"/>
        <xdr:cNvSpPr txBox="1"/>
      </xdr:nvSpPr>
      <xdr:spPr>
        <a:xfrm>
          <a:off x="18389111" y="1334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47496</xdr:rowOff>
    </xdr:from>
    <xdr:to>
      <xdr:col>32</xdr:col>
      <xdr:colOff>238125</xdr:colOff>
      <xdr:row>76</xdr:row>
      <xdr:rowOff>149096</xdr:rowOff>
    </xdr:to>
    <xdr:sp macro="" textlink="">
      <xdr:nvSpPr>
        <xdr:cNvPr id="847" name="円/楕円 846"/>
        <xdr:cNvSpPr/>
      </xdr:nvSpPr>
      <xdr:spPr>
        <a:xfrm>
          <a:off x="22110700" y="1307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70374</xdr:rowOff>
    </xdr:from>
    <xdr:ext cx="599010" cy="259045"/>
    <xdr:sp macro="" textlink="">
      <xdr:nvSpPr>
        <xdr:cNvPr id="848" name="繰出金該当値テキスト"/>
        <xdr:cNvSpPr txBox="1"/>
      </xdr:nvSpPr>
      <xdr:spPr>
        <a:xfrm>
          <a:off x="22212300" y="129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120,867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64489</xdr:rowOff>
    </xdr:from>
    <xdr:to>
      <xdr:col>31</xdr:col>
      <xdr:colOff>85725</xdr:colOff>
      <xdr:row>76</xdr:row>
      <xdr:rowOff>166089</xdr:rowOff>
    </xdr:to>
    <xdr:sp macro="" textlink="">
      <xdr:nvSpPr>
        <xdr:cNvPr id="849" name="円/楕円 848"/>
        <xdr:cNvSpPr/>
      </xdr:nvSpPr>
      <xdr:spPr>
        <a:xfrm>
          <a:off x="21272500" y="130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11166</xdr:rowOff>
    </xdr:from>
    <xdr:ext cx="599010" cy="259045"/>
    <xdr:sp macro="" textlink="">
      <xdr:nvSpPr>
        <xdr:cNvPr id="850" name="テキスト ボックス 849"/>
        <xdr:cNvSpPr txBox="1"/>
      </xdr:nvSpPr>
      <xdr:spPr>
        <a:xfrm>
          <a:off x="21023794" y="1286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116,407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109134</xdr:rowOff>
    </xdr:from>
    <xdr:to>
      <xdr:col>29</xdr:col>
      <xdr:colOff>568325</xdr:colOff>
      <xdr:row>77</xdr:row>
      <xdr:rowOff>39284</xdr:rowOff>
    </xdr:to>
    <xdr:sp macro="" textlink="">
      <xdr:nvSpPr>
        <xdr:cNvPr id="851" name="円/楕円 850"/>
        <xdr:cNvSpPr/>
      </xdr:nvSpPr>
      <xdr:spPr>
        <a:xfrm>
          <a:off x="20383500" y="1313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55812</xdr:rowOff>
    </xdr:from>
    <xdr:ext cx="599010" cy="259045"/>
    <xdr:sp macro="" textlink="">
      <xdr:nvSpPr>
        <xdr:cNvPr id="852" name="テキスト ボックス 851"/>
        <xdr:cNvSpPr txBox="1"/>
      </xdr:nvSpPr>
      <xdr:spPr>
        <a:xfrm>
          <a:off x="20134794" y="1291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104,689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113314</xdr:rowOff>
    </xdr:from>
    <xdr:to>
      <xdr:col>28</xdr:col>
      <xdr:colOff>365125</xdr:colOff>
      <xdr:row>77</xdr:row>
      <xdr:rowOff>43464</xdr:rowOff>
    </xdr:to>
    <xdr:sp macro="" textlink="">
      <xdr:nvSpPr>
        <xdr:cNvPr id="853" name="円/楕円 852"/>
        <xdr:cNvSpPr/>
      </xdr:nvSpPr>
      <xdr:spPr>
        <a:xfrm>
          <a:off x="19494500" y="1314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59992</xdr:rowOff>
    </xdr:from>
    <xdr:ext cx="599010" cy="259045"/>
    <xdr:sp macro="" textlink="">
      <xdr:nvSpPr>
        <xdr:cNvPr id="854" name="テキスト ボックス 853"/>
        <xdr:cNvSpPr txBox="1"/>
      </xdr:nvSpPr>
      <xdr:spPr>
        <a:xfrm>
          <a:off x="19245794" y="1291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103,592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110587</xdr:rowOff>
    </xdr:from>
    <xdr:to>
      <xdr:col>27</xdr:col>
      <xdr:colOff>161925</xdr:colOff>
      <xdr:row>77</xdr:row>
      <xdr:rowOff>40737</xdr:rowOff>
    </xdr:to>
    <xdr:sp macro="" textlink="">
      <xdr:nvSpPr>
        <xdr:cNvPr id="855" name="円/楕円 854"/>
        <xdr:cNvSpPr/>
      </xdr:nvSpPr>
      <xdr:spPr>
        <a:xfrm>
          <a:off x="18605500" y="1314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57263</xdr:rowOff>
    </xdr:from>
    <xdr:ext cx="599010" cy="259045"/>
    <xdr:sp macro="" textlink="">
      <xdr:nvSpPr>
        <xdr:cNvPr id="856" name="テキスト ボックス 855"/>
        <xdr:cNvSpPr txBox="1"/>
      </xdr:nvSpPr>
      <xdr:spPr>
        <a:xfrm>
          <a:off x="18356794" y="1291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104,308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多くの項目で類似団体を下回っている。</a:t>
          </a:r>
          <a:endParaRPr kumimoji="1" lang="en-US" altLang="ja-JP" sz="1300">
            <a:latin typeface="ＭＳ Ｐゴシック"/>
          </a:endParaRPr>
        </a:p>
        <a:p>
          <a:r>
            <a:rPr kumimoji="1" lang="ja-JP" altLang="en-US" sz="1300">
              <a:latin typeface="ＭＳ Ｐゴシック"/>
            </a:rPr>
            <a:t>特に普通建設事業費については、近年事業抑制を行っており、大きく下回っている。</a:t>
          </a:r>
          <a:endParaRPr kumimoji="1" lang="en-US" altLang="ja-JP" sz="1300">
            <a:latin typeface="ＭＳ Ｐゴシック"/>
          </a:endParaRPr>
        </a:p>
        <a:p>
          <a:r>
            <a:rPr kumimoji="1" lang="ja-JP" altLang="en-US" sz="1300">
              <a:latin typeface="ＭＳ Ｐゴシック"/>
            </a:rPr>
            <a:t>その中で繰出金については、類似団体に近く推移している。理由としては介護保険等社会保障にかかる特別会計と近年まで整備していた下水道会計への繰出しが影響しているものと思われる。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岡山県久米南町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5,115
5,087
78.65
3,739,427
3,636,909
84,518
2,660,189
4,365,268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86.3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99433</xdr:rowOff>
    </xdr:from>
    <xdr:to>
      <xdr:col>6</xdr:col>
      <xdr:colOff>511175</xdr:colOff>
      <xdr:row>38</xdr:row>
      <xdr:rowOff>109933</xdr:rowOff>
    </xdr:to>
    <xdr:cxnSp macro="">
      <xdr:nvCxnSpPr>
        <xdr:cNvPr id="62" name="直線コネクタ 61"/>
        <xdr:cNvCxnSpPr/>
      </xdr:nvCxnSpPr>
      <xdr:spPr>
        <a:xfrm flipV="1">
          <a:off x="3797300" y="6614533"/>
          <a:ext cx="838200" cy="1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109933</xdr:rowOff>
    </xdr:from>
    <xdr:to>
      <xdr:col>5</xdr:col>
      <xdr:colOff>358775</xdr:colOff>
      <xdr:row>38</xdr:row>
      <xdr:rowOff>112170</xdr:rowOff>
    </xdr:to>
    <xdr:cxnSp macro="">
      <xdr:nvCxnSpPr>
        <xdr:cNvPr id="65" name="直線コネクタ 64"/>
        <xdr:cNvCxnSpPr/>
      </xdr:nvCxnSpPr>
      <xdr:spPr>
        <a:xfrm flipV="1">
          <a:off x="2908300" y="6625033"/>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39898</xdr:rowOff>
    </xdr:from>
    <xdr:to>
      <xdr:col>5</xdr:col>
      <xdr:colOff>409575</xdr:colOff>
      <xdr:row>38</xdr:row>
      <xdr:rowOff>141498</xdr:rowOff>
    </xdr:to>
    <xdr:sp macro="" textlink="">
      <xdr:nvSpPr>
        <xdr:cNvPr id="66" name="フローチャート : 判断 65"/>
        <xdr:cNvSpPr/>
      </xdr:nvSpPr>
      <xdr:spPr>
        <a:xfrm>
          <a:off x="3746500" y="6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158025</xdr:rowOff>
    </xdr:from>
    <xdr:ext cx="534377" cy="259045"/>
    <xdr:sp macro="" textlink="">
      <xdr:nvSpPr>
        <xdr:cNvPr id="67" name="テキスト ボックス 66"/>
        <xdr:cNvSpPr txBox="1"/>
      </xdr:nvSpPr>
      <xdr:spPr>
        <a:xfrm>
          <a:off x="3530111" y="633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103875</xdr:rowOff>
    </xdr:from>
    <xdr:to>
      <xdr:col>4</xdr:col>
      <xdr:colOff>155575</xdr:colOff>
      <xdr:row>38</xdr:row>
      <xdr:rowOff>112170</xdr:rowOff>
    </xdr:to>
    <xdr:cxnSp macro="">
      <xdr:nvCxnSpPr>
        <xdr:cNvPr id="68" name="直線コネクタ 67"/>
        <xdr:cNvCxnSpPr/>
      </xdr:nvCxnSpPr>
      <xdr:spPr>
        <a:xfrm>
          <a:off x="2019300" y="6618975"/>
          <a:ext cx="889000" cy="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46151</xdr:rowOff>
    </xdr:from>
    <xdr:to>
      <xdr:col>4</xdr:col>
      <xdr:colOff>206375</xdr:colOff>
      <xdr:row>38</xdr:row>
      <xdr:rowOff>147751</xdr:rowOff>
    </xdr:to>
    <xdr:sp macro="" textlink="">
      <xdr:nvSpPr>
        <xdr:cNvPr id="69" name="フローチャート : 判断 68"/>
        <xdr:cNvSpPr/>
      </xdr:nvSpPr>
      <xdr:spPr>
        <a:xfrm>
          <a:off x="2857500" y="656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164279</xdr:rowOff>
    </xdr:from>
    <xdr:ext cx="534377" cy="259045"/>
    <xdr:sp macro="" textlink="">
      <xdr:nvSpPr>
        <xdr:cNvPr id="70" name="テキスト ボックス 69"/>
        <xdr:cNvSpPr txBox="1"/>
      </xdr:nvSpPr>
      <xdr:spPr>
        <a:xfrm>
          <a:off x="2641111" y="633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100854</xdr:rowOff>
    </xdr:from>
    <xdr:to>
      <xdr:col>2</xdr:col>
      <xdr:colOff>638175</xdr:colOff>
      <xdr:row>38</xdr:row>
      <xdr:rowOff>103875</xdr:rowOff>
    </xdr:to>
    <xdr:cxnSp macro="">
      <xdr:nvCxnSpPr>
        <xdr:cNvPr id="71" name="直線コネクタ 70"/>
        <xdr:cNvCxnSpPr/>
      </xdr:nvCxnSpPr>
      <xdr:spPr>
        <a:xfrm>
          <a:off x="1130300" y="6615954"/>
          <a:ext cx="889000" cy="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42184</xdr:rowOff>
    </xdr:from>
    <xdr:to>
      <xdr:col>3</xdr:col>
      <xdr:colOff>3175</xdr:colOff>
      <xdr:row>38</xdr:row>
      <xdr:rowOff>143784</xdr:rowOff>
    </xdr:to>
    <xdr:sp macro="" textlink="">
      <xdr:nvSpPr>
        <xdr:cNvPr id="72" name="フローチャート : 判断 71"/>
        <xdr:cNvSpPr/>
      </xdr:nvSpPr>
      <xdr:spPr>
        <a:xfrm>
          <a:off x="1968500" y="655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160311</xdr:rowOff>
    </xdr:from>
    <xdr:ext cx="534377" cy="259045"/>
    <xdr:sp macro="" textlink="">
      <xdr:nvSpPr>
        <xdr:cNvPr id="73" name="テキスト ボックス 72"/>
        <xdr:cNvSpPr txBox="1"/>
      </xdr:nvSpPr>
      <xdr:spPr>
        <a:xfrm>
          <a:off x="1752111" y="633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20859</xdr:rowOff>
    </xdr:from>
    <xdr:to>
      <xdr:col>1</xdr:col>
      <xdr:colOff>485775</xdr:colOff>
      <xdr:row>38</xdr:row>
      <xdr:rowOff>122459</xdr:rowOff>
    </xdr:to>
    <xdr:sp macro="" textlink="">
      <xdr:nvSpPr>
        <xdr:cNvPr id="74" name="フローチャート : 判断 73"/>
        <xdr:cNvSpPr/>
      </xdr:nvSpPr>
      <xdr:spPr>
        <a:xfrm>
          <a:off x="1079500" y="653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138986</xdr:rowOff>
    </xdr:from>
    <xdr:ext cx="534377" cy="259045"/>
    <xdr:sp macro="" textlink="">
      <xdr:nvSpPr>
        <xdr:cNvPr id="75" name="テキスト ボックス 74"/>
        <xdr:cNvSpPr txBox="1"/>
      </xdr:nvSpPr>
      <xdr:spPr>
        <a:xfrm>
          <a:off x="863111" y="631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48633</xdr:rowOff>
    </xdr:from>
    <xdr:to>
      <xdr:col>6</xdr:col>
      <xdr:colOff>561975</xdr:colOff>
      <xdr:row>38</xdr:row>
      <xdr:rowOff>150233</xdr:rowOff>
    </xdr:to>
    <xdr:sp macro="" textlink="">
      <xdr:nvSpPr>
        <xdr:cNvPr id="81" name="円/楕円 80"/>
        <xdr:cNvSpPr/>
      </xdr:nvSpPr>
      <xdr:spPr>
        <a:xfrm>
          <a:off x="4584700" y="656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135010</xdr:rowOff>
    </xdr:from>
    <xdr:ext cx="534377" cy="259045"/>
    <xdr:sp macro="" textlink="">
      <xdr:nvSpPr>
        <xdr:cNvPr id="82" name="議会費該当値テキスト"/>
        <xdr:cNvSpPr txBox="1"/>
      </xdr:nvSpPr>
      <xdr:spPr>
        <a:xfrm>
          <a:off x="4686300" y="647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10,466</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59133</xdr:rowOff>
    </xdr:from>
    <xdr:to>
      <xdr:col>5</xdr:col>
      <xdr:colOff>409575</xdr:colOff>
      <xdr:row>38</xdr:row>
      <xdr:rowOff>160733</xdr:rowOff>
    </xdr:to>
    <xdr:sp macro="" textlink="">
      <xdr:nvSpPr>
        <xdr:cNvPr id="83" name="円/楕円 82"/>
        <xdr:cNvSpPr/>
      </xdr:nvSpPr>
      <xdr:spPr>
        <a:xfrm>
          <a:off x="3746500" y="657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151860</xdr:rowOff>
    </xdr:from>
    <xdr:ext cx="469744" cy="259045"/>
    <xdr:sp macro="" textlink="">
      <xdr:nvSpPr>
        <xdr:cNvPr id="84" name="テキスト ボックス 83"/>
        <xdr:cNvSpPr txBox="1"/>
      </xdr:nvSpPr>
      <xdr:spPr>
        <a:xfrm>
          <a:off x="3562427" y="666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61370</xdr:rowOff>
    </xdr:from>
    <xdr:to>
      <xdr:col>4</xdr:col>
      <xdr:colOff>206375</xdr:colOff>
      <xdr:row>38</xdr:row>
      <xdr:rowOff>162970</xdr:rowOff>
    </xdr:to>
    <xdr:sp macro="" textlink="">
      <xdr:nvSpPr>
        <xdr:cNvPr id="85" name="円/楕円 84"/>
        <xdr:cNvSpPr/>
      </xdr:nvSpPr>
      <xdr:spPr>
        <a:xfrm>
          <a:off x="2857500" y="657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154097</xdr:rowOff>
    </xdr:from>
    <xdr:ext cx="469744" cy="259045"/>
    <xdr:sp macro="" textlink="">
      <xdr:nvSpPr>
        <xdr:cNvPr id="86" name="テキスト ボックス 85"/>
        <xdr:cNvSpPr txBox="1"/>
      </xdr:nvSpPr>
      <xdr:spPr>
        <a:xfrm>
          <a:off x="2673427" y="666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53075</xdr:rowOff>
    </xdr:from>
    <xdr:to>
      <xdr:col>3</xdr:col>
      <xdr:colOff>3175</xdr:colOff>
      <xdr:row>38</xdr:row>
      <xdr:rowOff>154675</xdr:rowOff>
    </xdr:to>
    <xdr:sp macro="" textlink="">
      <xdr:nvSpPr>
        <xdr:cNvPr id="87" name="円/楕円 86"/>
        <xdr:cNvSpPr/>
      </xdr:nvSpPr>
      <xdr:spPr>
        <a:xfrm>
          <a:off x="1968500" y="656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145802</xdr:rowOff>
    </xdr:from>
    <xdr:ext cx="534377" cy="259045"/>
    <xdr:sp macro="" textlink="">
      <xdr:nvSpPr>
        <xdr:cNvPr id="88" name="テキスト ボックス 87"/>
        <xdr:cNvSpPr txBox="1"/>
      </xdr:nvSpPr>
      <xdr:spPr>
        <a:xfrm>
          <a:off x="1752111" y="666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10,194</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50054</xdr:rowOff>
    </xdr:from>
    <xdr:to>
      <xdr:col>1</xdr:col>
      <xdr:colOff>485775</xdr:colOff>
      <xdr:row>38</xdr:row>
      <xdr:rowOff>151654</xdr:rowOff>
    </xdr:to>
    <xdr:sp macro="" textlink="">
      <xdr:nvSpPr>
        <xdr:cNvPr id="89" name="円/楕円 88"/>
        <xdr:cNvSpPr/>
      </xdr:nvSpPr>
      <xdr:spPr>
        <a:xfrm>
          <a:off x="1079500" y="656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142781</xdr:rowOff>
    </xdr:from>
    <xdr:ext cx="534377" cy="259045"/>
    <xdr:sp macro="" textlink="">
      <xdr:nvSpPr>
        <xdr:cNvPr id="90" name="テキスト ボックス 89"/>
        <xdr:cNvSpPr txBox="1"/>
      </xdr:nvSpPr>
      <xdr:spPr>
        <a:xfrm>
          <a:off x="863111" y="665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136752</xdr:rowOff>
    </xdr:from>
    <xdr:to>
      <xdr:col>6</xdr:col>
      <xdr:colOff>511175</xdr:colOff>
      <xdr:row>58</xdr:row>
      <xdr:rowOff>148851</xdr:rowOff>
    </xdr:to>
    <xdr:cxnSp macro="">
      <xdr:nvCxnSpPr>
        <xdr:cNvPr id="121" name="直線コネクタ 120"/>
        <xdr:cNvCxnSpPr/>
      </xdr:nvCxnSpPr>
      <xdr:spPr>
        <a:xfrm flipV="1">
          <a:off x="3797300" y="10080852"/>
          <a:ext cx="838200" cy="1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148851</xdr:rowOff>
    </xdr:from>
    <xdr:to>
      <xdr:col>5</xdr:col>
      <xdr:colOff>358775</xdr:colOff>
      <xdr:row>58</xdr:row>
      <xdr:rowOff>162920</xdr:rowOff>
    </xdr:to>
    <xdr:cxnSp macro="">
      <xdr:nvCxnSpPr>
        <xdr:cNvPr id="124" name="直線コネクタ 123"/>
        <xdr:cNvCxnSpPr/>
      </xdr:nvCxnSpPr>
      <xdr:spPr>
        <a:xfrm flipV="1">
          <a:off x="2908300" y="10092951"/>
          <a:ext cx="889000" cy="1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52898</xdr:rowOff>
    </xdr:from>
    <xdr:to>
      <xdr:col>5</xdr:col>
      <xdr:colOff>409575</xdr:colOff>
      <xdr:row>58</xdr:row>
      <xdr:rowOff>154498</xdr:rowOff>
    </xdr:to>
    <xdr:sp macro="" textlink="">
      <xdr:nvSpPr>
        <xdr:cNvPr id="125" name="フローチャート : 判断 124"/>
        <xdr:cNvSpPr/>
      </xdr:nvSpPr>
      <xdr:spPr>
        <a:xfrm>
          <a:off x="3746500" y="999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171025</xdr:rowOff>
    </xdr:from>
    <xdr:ext cx="599010" cy="259045"/>
    <xdr:sp macro="" textlink="">
      <xdr:nvSpPr>
        <xdr:cNvPr id="126" name="テキスト ボックス 125"/>
        <xdr:cNvSpPr txBox="1"/>
      </xdr:nvSpPr>
      <xdr:spPr>
        <a:xfrm>
          <a:off x="3497794" y="977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162920</xdr:rowOff>
    </xdr:from>
    <xdr:to>
      <xdr:col>4</xdr:col>
      <xdr:colOff>155575</xdr:colOff>
      <xdr:row>59</xdr:row>
      <xdr:rowOff>10182</xdr:rowOff>
    </xdr:to>
    <xdr:cxnSp macro="">
      <xdr:nvCxnSpPr>
        <xdr:cNvPr id="127" name="直線コネクタ 126"/>
        <xdr:cNvCxnSpPr/>
      </xdr:nvCxnSpPr>
      <xdr:spPr>
        <a:xfrm flipV="1">
          <a:off x="2019300" y="10107020"/>
          <a:ext cx="889000" cy="1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40018</xdr:rowOff>
    </xdr:from>
    <xdr:to>
      <xdr:col>4</xdr:col>
      <xdr:colOff>206375</xdr:colOff>
      <xdr:row>58</xdr:row>
      <xdr:rowOff>141618</xdr:rowOff>
    </xdr:to>
    <xdr:sp macro="" textlink="">
      <xdr:nvSpPr>
        <xdr:cNvPr id="128" name="フローチャート : 判断 127"/>
        <xdr:cNvSpPr/>
      </xdr:nvSpPr>
      <xdr:spPr>
        <a:xfrm>
          <a:off x="2857500" y="998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158145</xdr:rowOff>
    </xdr:from>
    <xdr:ext cx="599010" cy="259045"/>
    <xdr:sp macro="" textlink="">
      <xdr:nvSpPr>
        <xdr:cNvPr id="129" name="テキスト ボックス 128"/>
        <xdr:cNvSpPr txBox="1"/>
      </xdr:nvSpPr>
      <xdr:spPr>
        <a:xfrm>
          <a:off x="2608794" y="9759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4893</xdr:rowOff>
    </xdr:from>
    <xdr:to>
      <xdr:col>2</xdr:col>
      <xdr:colOff>638175</xdr:colOff>
      <xdr:row>59</xdr:row>
      <xdr:rowOff>10182</xdr:rowOff>
    </xdr:to>
    <xdr:cxnSp macro="">
      <xdr:nvCxnSpPr>
        <xdr:cNvPr id="130" name="直線コネクタ 129"/>
        <xdr:cNvCxnSpPr/>
      </xdr:nvCxnSpPr>
      <xdr:spPr>
        <a:xfrm>
          <a:off x="1130300" y="10120443"/>
          <a:ext cx="889000" cy="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58001</xdr:rowOff>
    </xdr:from>
    <xdr:to>
      <xdr:col>3</xdr:col>
      <xdr:colOff>3175</xdr:colOff>
      <xdr:row>58</xdr:row>
      <xdr:rowOff>159601</xdr:rowOff>
    </xdr:to>
    <xdr:sp macro="" textlink="">
      <xdr:nvSpPr>
        <xdr:cNvPr id="131" name="フローチャート : 判断 130"/>
        <xdr:cNvSpPr/>
      </xdr:nvSpPr>
      <xdr:spPr>
        <a:xfrm>
          <a:off x="1968500" y="100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4678</xdr:rowOff>
    </xdr:from>
    <xdr:ext cx="599010" cy="259045"/>
    <xdr:sp macro="" textlink="">
      <xdr:nvSpPr>
        <xdr:cNvPr id="132" name="テキスト ボックス 131"/>
        <xdr:cNvSpPr txBox="1"/>
      </xdr:nvSpPr>
      <xdr:spPr>
        <a:xfrm>
          <a:off x="1719794" y="977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55962</xdr:rowOff>
    </xdr:from>
    <xdr:to>
      <xdr:col>1</xdr:col>
      <xdr:colOff>485775</xdr:colOff>
      <xdr:row>58</xdr:row>
      <xdr:rowOff>157562</xdr:rowOff>
    </xdr:to>
    <xdr:sp macro="" textlink="">
      <xdr:nvSpPr>
        <xdr:cNvPr id="133" name="フローチャート : 判断 132"/>
        <xdr:cNvSpPr/>
      </xdr:nvSpPr>
      <xdr:spPr>
        <a:xfrm>
          <a:off x="1079500" y="1000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2639</xdr:rowOff>
    </xdr:from>
    <xdr:ext cx="599010" cy="259045"/>
    <xdr:sp macro="" textlink="">
      <xdr:nvSpPr>
        <xdr:cNvPr id="134" name="テキスト ボックス 133"/>
        <xdr:cNvSpPr txBox="1"/>
      </xdr:nvSpPr>
      <xdr:spPr>
        <a:xfrm>
          <a:off x="830794" y="9775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85952</xdr:rowOff>
    </xdr:from>
    <xdr:to>
      <xdr:col>6</xdr:col>
      <xdr:colOff>561975</xdr:colOff>
      <xdr:row>59</xdr:row>
      <xdr:rowOff>16102</xdr:rowOff>
    </xdr:to>
    <xdr:sp macro="" textlink="">
      <xdr:nvSpPr>
        <xdr:cNvPr id="140" name="円/楕円 139"/>
        <xdr:cNvSpPr/>
      </xdr:nvSpPr>
      <xdr:spPr>
        <a:xfrm>
          <a:off x="4584700" y="1003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879</xdr:rowOff>
    </xdr:from>
    <xdr:ext cx="599010" cy="259045"/>
    <xdr:sp macro="" textlink="">
      <xdr:nvSpPr>
        <xdr:cNvPr id="141" name="総務費該当値テキスト"/>
        <xdr:cNvSpPr txBox="1"/>
      </xdr:nvSpPr>
      <xdr:spPr>
        <a:xfrm>
          <a:off x="4686300" y="994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122,708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98051</xdr:rowOff>
    </xdr:from>
    <xdr:to>
      <xdr:col>5</xdr:col>
      <xdr:colOff>409575</xdr:colOff>
      <xdr:row>59</xdr:row>
      <xdr:rowOff>28201</xdr:rowOff>
    </xdr:to>
    <xdr:sp macro="" textlink="">
      <xdr:nvSpPr>
        <xdr:cNvPr id="142" name="円/楕円 141"/>
        <xdr:cNvSpPr/>
      </xdr:nvSpPr>
      <xdr:spPr>
        <a:xfrm>
          <a:off x="3746500" y="1004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19328</xdr:rowOff>
    </xdr:from>
    <xdr:ext cx="599010" cy="259045"/>
    <xdr:sp macro="" textlink="">
      <xdr:nvSpPr>
        <xdr:cNvPr id="143" name="テキスト ボックス 142"/>
        <xdr:cNvSpPr txBox="1"/>
      </xdr:nvSpPr>
      <xdr:spPr>
        <a:xfrm>
          <a:off x="3497794" y="1013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111,593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112120</xdr:rowOff>
    </xdr:from>
    <xdr:to>
      <xdr:col>4</xdr:col>
      <xdr:colOff>206375</xdr:colOff>
      <xdr:row>59</xdr:row>
      <xdr:rowOff>42270</xdr:rowOff>
    </xdr:to>
    <xdr:sp macro="" textlink="">
      <xdr:nvSpPr>
        <xdr:cNvPr id="144" name="円/楕円 143"/>
        <xdr:cNvSpPr/>
      </xdr:nvSpPr>
      <xdr:spPr>
        <a:xfrm>
          <a:off x="2857500" y="1005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33397</xdr:rowOff>
    </xdr:from>
    <xdr:ext cx="534377" cy="259045"/>
    <xdr:sp macro="" textlink="">
      <xdr:nvSpPr>
        <xdr:cNvPr id="145" name="テキスト ボックス 144"/>
        <xdr:cNvSpPr txBox="1"/>
      </xdr:nvSpPr>
      <xdr:spPr>
        <a:xfrm>
          <a:off x="2641111" y="1014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98,670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130832</xdr:rowOff>
    </xdr:from>
    <xdr:to>
      <xdr:col>3</xdr:col>
      <xdr:colOff>3175</xdr:colOff>
      <xdr:row>59</xdr:row>
      <xdr:rowOff>60982</xdr:rowOff>
    </xdr:to>
    <xdr:sp macro="" textlink="">
      <xdr:nvSpPr>
        <xdr:cNvPr id="146" name="円/楕円 145"/>
        <xdr:cNvSpPr/>
      </xdr:nvSpPr>
      <xdr:spPr>
        <a:xfrm>
          <a:off x="1968500" y="1007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52109</xdr:rowOff>
    </xdr:from>
    <xdr:ext cx="534377" cy="259045"/>
    <xdr:sp macro="" textlink="">
      <xdr:nvSpPr>
        <xdr:cNvPr id="147" name="テキスト ボックス 146"/>
        <xdr:cNvSpPr txBox="1"/>
      </xdr:nvSpPr>
      <xdr:spPr>
        <a:xfrm>
          <a:off x="1752111" y="101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81,480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125543</xdr:rowOff>
    </xdr:from>
    <xdr:to>
      <xdr:col>1</xdr:col>
      <xdr:colOff>485775</xdr:colOff>
      <xdr:row>59</xdr:row>
      <xdr:rowOff>55693</xdr:rowOff>
    </xdr:to>
    <xdr:sp macro="" textlink="">
      <xdr:nvSpPr>
        <xdr:cNvPr id="148" name="円/楕円 147"/>
        <xdr:cNvSpPr/>
      </xdr:nvSpPr>
      <xdr:spPr>
        <a:xfrm>
          <a:off x="1079500" y="1006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46820</xdr:rowOff>
    </xdr:from>
    <xdr:ext cx="534377" cy="259045"/>
    <xdr:sp macro="" textlink="">
      <xdr:nvSpPr>
        <xdr:cNvPr id="149" name="テキスト ボックス 148"/>
        <xdr:cNvSpPr txBox="1"/>
      </xdr:nvSpPr>
      <xdr:spPr>
        <a:xfrm>
          <a:off x="863111" y="1016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15880</xdr:rowOff>
    </xdr:from>
    <xdr:to>
      <xdr:col>6</xdr:col>
      <xdr:colOff>511175</xdr:colOff>
      <xdr:row>78</xdr:row>
      <xdr:rowOff>17001</xdr:rowOff>
    </xdr:to>
    <xdr:cxnSp macro="">
      <xdr:nvCxnSpPr>
        <xdr:cNvPr id="178" name="直線コネクタ 177"/>
        <xdr:cNvCxnSpPr/>
      </xdr:nvCxnSpPr>
      <xdr:spPr>
        <a:xfrm flipV="1">
          <a:off x="3797300" y="13388980"/>
          <a:ext cx="8382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17001</xdr:rowOff>
    </xdr:from>
    <xdr:to>
      <xdr:col>5</xdr:col>
      <xdr:colOff>358775</xdr:colOff>
      <xdr:row>78</xdr:row>
      <xdr:rowOff>41129</xdr:rowOff>
    </xdr:to>
    <xdr:cxnSp macro="">
      <xdr:nvCxnSpPr>
        <xdr:cNvPr id="181" name="直線コネクタ 180"/>
        <xdr:cNvCxnSpPr/>
      </xdr:nvCxnSpPr>
      <xdr:spPr>
        <a:xfrm flipV="1">
          <a:off x="2908300" y="1339010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117052</xdr:rowOff>
    </xdr:from>
    <xdr:to>
      <xdr:col>5</xdr:col>
      <xdr:colOff>409575</xdr:colOff>
      <xdr:row>78</xdr:row>
      <xdr:rowOff>47202</xdr:rowOff>
    </xdr:to>
    <xdr:sp macro="" textlink="">
      <xdr:nvSpPr>
        <xdr:cNvPr id="182" name="フローチャート : 判断 181"/>
        <xdr:cNvSpPr/>
      </xdr:nvSpPr>
      <xdr:spPr>
        <a:xfrm>
          <a:off x="3746500" y="1331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63729</xdr:rowOff>
    </xdr:from>
    <xdr:ext cx="599010" cy="259045"/>
    <xdr:sp macro="" textlink="">
      <xdr:nvSpPr>
        <xdr:cNvPr id="183" name="テキスト ボックス 182"/>
        <xdr:cNvSpPr txBox="1"/>
      </xdr:nvSpPr>
      <xdr:spPr>
        <a:xfrm>
          <a:off x="3497794" y="13093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37630</xdr:rowOff>
    </xdr:from>
    <xdr:to>
      <xdr:col>4</xdr:col>
      <xdr:colOff>155575</xdr:colOff>
      <xdr:row>78</xdr:row>
      <xdr:rowOff>41129</xdr:rowOff>
    </xdr:to>
    <xdr:cxnSp macro="">
      <xdr:nvCxnSpPr>
        <xdr:cNvPr id="184" name="直線コネクタ 183"/>
        <xdr:cNvCxnSpPr/>
      </xdr:nvCxnSpPr>
      <xdr:spPr>
        <a:xfrm>
          <a:off x="2019300" y="13410730"/>
          <a:ext cx="889000" cy="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133012</xdr:rowOff>
    </xdr:from>
    <xdr:to>
      <xdr:col>4</xdr:col>
      <xdr:colOff>206375</xdr:colOff>
      <xdr:row>78</xdr:row>
      <xdr:rowOff>63162</xdr:rowOff>
    </xdr:to>
    <xdr:sp macro="" textlink="">
      <xdr:nvSpPr>
        <xdr:cNvPr id="185" name="フローチャート : 判断 184"/>
        <xdr:cNvSpPr/>
      </xdr:nvSpPr>
      <xdr:spPr>
        <a:xfrm>
          <a:off x="2857500" y="1333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79689</xdr:rowOff>
    </xdr:from>
    <xdr:ext cx="599010" cy="259045"/>
    <xdr:sp macro="" textlink="">
      <xdr:nvSpPr>
        <xdr:cNvPr id="186" name="テキスト ボックス 185"/>
        <xdr:cNvSpPr txBox="1"/>
      </xdr:nvSpPr>
      <xdr:spPr>
        <a:xfrm>
          <a:off x="2608794" y="1310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24532</xdr:rowOff>
    </xdr:from>
    <xdr:to>
      <xdr:col>2</xdr:col>
      <xdr:colOff>638175</xdr:colOff>
      <xdr:row>78</xdr:row>
      <xdr:rowOff>37630</xdr:rowOff>
    </xdr:to>
    <xdr:cxnSp macro="">
      <xdr:nvCxnSpPr>
        <xdr:cNvPr id="187" name="直線コネクタ 186"/>
        <xdr:cNvCxnSpPr/>
      </xdr:nvCxnSpPr>
      <xdr:spPr>
        <a:xfrm>
          <a:off x="1130300" y="13397632"/>
          <a:ext cx="889000" cy="1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137114</xdr:rowOff>
    </xdr:from>
    <xdr:to>
      <xdr:col>3</xdr:col>
      <xdr:colOff>3175</xdr:colOff>
      <xdr:row>78</xdr:row>
      <xdr:rowOff>67264</xdr:rowOff>
    </xdr:to>
    <xdr:sp macro="" textlink="">
      <xdr:nvSpPr>
        <xdr:cNvPr id="188" name="フローチャート : 判断 187"/>
        <xdr:cNvSpPr/>
      </xdr:nvSpPr>
      <xdr:spPr>
        <a:xfrm>
          <a:off x="1968500" y="1333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83791</xdr:rowOff>
    </xdr:from>
    <xdr:ext cx="599010" cy="259045"/>
    <xdr:sp macro="" textlink="">
      <xdr:nvSpPr>
        <xdr:cNvPr id="189" name="テキスト ボックス 188"/>
        <xdr:cNvSpPr txBox="1"/>
      </xdr:nvSpPr>
      <xdr:spPr>
        <a:xfrm>
          <a:off x="1719794" y="13113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142064</xdr:rowOff>
    </xdr:from>
    <xdr:to>
      <xdr:col>1</xdr:col>
      <xdr:colOff>485775</xdr:colOff>
      <xdr:row>78</xdr:row>
      <xdr:rowOff>72214</xdr:rowOff>
    </xdr:to>
    <xdr:sp macro="" textlink="">
      <xdr:nvSpPr>
        <xdr:cNvPr id="190" name="フローチャート : 判断 189"/>
        <xdr:cNvSpPr/>
      </xdr:nvSpPr>
      <xdr:spPr>
        <a:xfrm>
          <a:off x="1079500" y="1334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88741</xdr:rowOff>
    </xdr:from>
    <xdr:ext cx="599010" cy="259045"/>
    <xdr:sp macro="" textlink="">
      <xdr:nvSpPr>
        <xdr:cNvPr id="191" name="テキスト ボックス 190"/>
        <xdr:cNvSpPr txBox="1"/>
      </xdr:nvSpPr>
      <xdr:spPr>
        <a:xfrm>
          <a:off x="830794" y="1311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136530</xdr:rowOff>
    </xdr:from>
    <xdr:to>
      <xdr:col>6</xdr:col>
      <xdr:colOff>561975</xdr:colOff>
      <xdr:row>78</xdr:row>
      <xdr:rowOff>66680</xdr:rowOff>
    </xdr:to>
    <xdr:sp macro="" textlink="">
      <xdr:nvSpPr>
        <xdr:cNvPr id="197" name="円/楕円 196"/>
        <xdr:cNvSpPr/>
      </xdr:nvSpPr>
      <xdr:spPr>
        <a:xfrm>
          <a:off x="4584700" y="133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51548</xdr:rowOff>
    </xdr:from>
    <xdr:ext cx="599010" cy="259045"/>
    <xdr:sp macro="" textlink="">
      <xdr:nvSpPr>
        <xdr:cNvPr id="198" name="民生費該当値テキスト"/>
        <xdr:cNvSpPr txBox="1"/>
      </xdr:nvSpPr>
      <xdr:spPr>
        <a:xfrm>
          <a:off x="4686300" y="132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157,496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137651</xdr:rowOff>
    </xdr:from>
    <xdr:to>
      <xdr:col>5</xdr:col>
      <xdr:colOff>409575</xdr:colOff>
      <xdr:row>78</xdr:row>
      <xdr:rowOff>67801</xdr:rowOff>
    </xdr:to>
    <xdr:sp macro="" textlink="">
      <xdr:nvSpPr>
        <xdr:cNvPr id="199" name="円/楕円 198"/>
        <xdr:cNvSpPr/>
      </xdr:nvSpPr>
      <xdr:spPr>
        <a:xfrm>
          <a:off x="3746500" y="1333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58928</xdr:rowOff>
    </xdr:from>
    <xdr:ext cx="599010" cy="259045"/>
    <xdr:sp macro="" textlink="">
      <xdr:nvSpPr>
        <xdr:cNvPr id="200" name="テキスト ボックス 199"/>
        <xdr:cNvSpPr txBox="1"/>
      </xdr:nvSpPr>
      <xdr:spPr>
        <a:xfrm>
          <a:off x="3497794" y="13432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156,614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161779</xdr:rowOff>
    </xdr:from>
    <xdr:to>
      <xdr:col>4</xdr:col>
      <xdr:colOff>206375</xdr:colOff>
      <xdr:row>78</xdr:row>
      <xdr:rowOff>91929</xdr:rowOff>
    </xdr:to>
    <xdr:sp macro="" textlink="">
      <xdr:nvSpPr>
        <xdr:cNvPr id="201" name="円/楕円 200"/>
        <xdr:cNvSpPr/>
      </xdr:nvSpPr>
      <xdr:spPr>
        <a:xfrm>
          <a:off x="2857500" y="1336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83056</xdr:rowOff>
    </xdr:from>
    <xdr:ext cx="599010" cy="259045"/>
    <xdr:sp macro="" textlink="">
      <xdr:nvSpPr>
        <xdr:cNvPr id="202" name="テキスト ボックス 201"/>
        <xdr:cNvSpPr txBox="1"/>
      </xdr:nvSpPr>
      <xdr:spPr>
        <a:xfrm>
          <a:off x="2608794" y="1345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137,615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158280</xdr:rowOff>
    </xdr:from>
    <xdr:to>
      <xdr:col>3</xdr:col>
      <xdr:colOff>3175</xdr:colOff>
      <xdr:row>78</xdr:row>
      <xdr:rowOff>88430</xdr:rowOff>
    </xdr:to>
    <xdr:sp macro="" textlink="">
      <xdr:nvSpPr>
        <xdr:cNvPr id="203" name="円/楕円 202"/>
        <xdr:cNvSpPr/>
      </xdr:nvSpPr>
      <xdr:spPr>
        <a:xfrm>
          <a:off x="1968500" y="1335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79557</xdr:rowOff>
    </xdr:from>
    <xdr:ext cx="599010" cy="259045"/>
    <xdr:sp macro="" textlink="">
      <xdr:nvSpPr>
        <xdr:cNvPr id="204" name="テキスト ボックス 203"/>
        <xdr:cNvSpPr txBox="1"/>
      </xdr:nvSpPr>
      <xdr:spPr>
        <a:xfrm>
          <a:off x="1719794" y="13452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140,370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145182</xdr:rowOff>
    </xdr:from>
    <xdr:to>
      <xdr:col>1</xdr:col>
      <xdr:colOff>485775</xdr:colOff>
      <xdr:row>78</xdr:row>
      <xdr:rowOff>75332</xdr:rowOff>
    </xdr:to>
    <xdr:sp macro="" textlink="">
      <xdr:nvSpPr>
        <xdr:cNvPr id="205" name="円/楕円 204"/>
        <xdr:cNvSpPr/>
      </xdr:nvSpPr>
      <xdr:spPr>
        <a:xfrm>
          <a:off x="1079500" y="133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66459</xdr:rowOff>
    </xdr:from>
    <xdr:ext cx="599010" cy="259045"/>
    <xdr:sp macro="" textlink="">
      <xdr:nvSpPr>
        <xdr:cNvPr id="206" name="テキスト ボックス 205"/>
        <xdr:cNvSpPr txBox="1"/>
      </xdr:nvSpPr>
      <xdr:spPr>
        <a:xfrm>
          <a:off x="830794" y="134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14782</xdr:rowOff>
    </xdr:from>
    <xdr:to>
      <xdr:col>6</xdr:col>
      <xdr:colOff>511175</xdr:colOff>
      <xdr:row>98</xdr:row>
      <xdr:rowOff>20585</xdr:rowOff>
    </xdr:to>
    <xdr:cxnSp macro="">
      <xdr:nvCxnSpPr>
        <xdr:cNvPr id="235" name="直線コネクタ 234"/>
        <xdr:cNvCxnSpPr/>
      </xdr:nvCxnSpPr>
      <xdr:spPr>
        <a:xfrm>
          <a:off x="3797300" y="16816882"/>
          <a:ext cx="838200" cy="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3919</xdr:rowOff>
    </xdr:from>
    <xdr:to>
      <xdr:col>5</xdr:col>
      <xdr:colOff>358775</xdr:colOff>
      <xdr:row>98</xdr:row>
      <xdr:rowOff>14782</xdr:rowOff>
    </xdr:to>
    <xdr:cxnSp macro="">
      <xdr:nvCxnSpPr>
        <xdr:cNvPr id="238" name="直線コネクタ 237"/>
        <xdr:cNvCxnSpPr/>
      </xdr:nvCxnSpPr>
      <xdr:spPr>
        <a:xfrm>
          <a:off x="2908300" y="16806019"/>
          <a:ext cx="889000" cy="1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26085</xdr:rowOff>
    </xdr:from>
    <xdr:to>
      <xdr:col>5</xdr:col>
      <xdr:colOff>409575</xdr:colOff>
      <xdr:row>97</xdr:row>
      <xdr:rowOff>127685</xdr:rowOff>
    </xdr:to>
    <xdr:sp macro="" textlink="">
      <xdr:nvSpPr>
        <xdr:cNvPr id="239" name="フローチャート : 判断 238"/>
        <xdr:cNvSpPr/>
      </xdr:nvSpPr>
      <xdr:spPr>
        <a:xfrm>
          <a:off x="3746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144212</xdr:rowOff>
    </xdr:from>
    <xdr:ext cx="534377" cy="259045"/>
    <xdr:sp macro="" textlink="">
      <xdr:nvSpPr>
        <xdr:cNvPr id="240" name="テキスト ボックス 239"/>
        <xdr:cNvSpPr txBox="1"/>
      </xdr:nvSpPr>
      <xdr:spPr>
        <a:xfrm>
          <a:off x="3530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3919</xdr:rowOff>
    </xdr:from>
    <xdr:to>
      <xdr:col>4</xdr:col>
      <xdr:colOff>155575</xdr:colOff>
      <xdr:row>98</xdr:row>
      <xdr:rowOff>13943</xdr:rowOff>
    </xdr:to>
    <xdr:cxnSp macro="">
      <xdr:nvCxnSpPr>
        <xdr:cNvPr id="241" name="直線コネクタ 240"/>
        <xdr:cNvCxnSpPr/>
      </xdr:nvCxnSpPr>
      <xdr:spPr>
        <a:xfrm flipV="1">
          <a:off x="2019300" y="16806019"/>
          <a:ext cx="889000" cy="1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61319</xdr:rowOff>
    </xdr:from>
    <xdr:to>
      <xdr:col>4</xdr:col>
      <xdr:colOff>206375</xdr:colOff>
      <xdr:row>97</xdr:row>
      <xdr:rowOff>162919</xdr:rowOff>
    </xdr:to>
    <xdr:sp macro="" textlink="">
      <xdr:nvSpPr>
        <xdr:cNvPr id="242" name="フローチャート : 判断 241"/>
        <xdr:cNvSpPr/>
      </xdr:nvSpPr>
      <xdr:spPr>
        <a:xfrm>
          <a:off x="2857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7996</xdr:rowOff>
    </xdr:from>
    <xdr:ext cx="534377" cy="259045"/>
    <xdr:sp macro="" textlink="">
      <xdr:nvSpPr>
        <xdr:cNvPr id="243" name="テキスト ボックス 242"/>
        <xdr:cNvSpPr txBox="1"/>
      </xdr:nvSpPr>
      <xdr:spPr>
        <a:xfrm>
          <a:off x="2641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13943</xdr:rowOff>
    </xdr:from>
    <xdr:to>
      <xdr:col>2</xdr:col>
      <xdr:colOff>638175</xdr:colOff>
      <xdr:row>98</xdr:row>
      <xdr:rowOff>14165</xdr:rowOff>
    </xdr:to>
    <xdr:cxnSp macro="">
      <xdr:nvCxnSpPr>
        <xdr:cNvPr id="244" name="直線コネクタ 243"/>
        <xdr:cNvCxnSpPr/>
      </xdr:nvCxnSpPr>
      <xdr:spPr>
        <a:xfrm flipV="1">
          <a:off x="1130300" y="16816043"/>
          <a:ext cx="889000" cy="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73515</xdr:rowOff>
    </xdr:from>
    <xdr:to>
      <xdr:col>3</xdr:col>
      <xdr:colOff>3175</xdr:colOff>
      <xdr:row>98</xdr:row>
      <xdr:rowOff>3665</xdr:rowOff>
    </xdr:to>
    <xdr:sp macro="" textlink="">
      <xdr:nvSpPr>
        <xdr:cNvPr id="245" name="フローチャート : 判断 244"/>
        <xdr:cNvSpPr/>
      </xdr:nvSpPr>
      <xdr:spPr>
        <a:xfrm>
          <a:off x="1968500" y="1670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20192</xdr:rowOff>
    </xdr:from>
    <xdr:ext cx="534377" cy="259045"/>
    <xdr:sp macro="" textlink="">
      <xdr:nvSpPr>
        <xdr:cNvPr id="246" name="テキスト ボックス 245"/>
        <xdr:cNvSpPr txBox="1"/>
      </xdr:nvSpPr>
      <xdr:spPr>
        <a:xfrm>
          <a:off x="1752111" y="1647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68010</xdr:rowOff>
    </xdr:from>
    <xdr:to>
      <xdr:col>1</xdr:col>
      <xdr:colOff>485775</xdr:colOff>
      <xdr:row>97</xdr:row>
      <xdr:rowOff>169610</xdr:rowOff>
    </xdr:to>
    <xdr:sp macro="" textlink="">
      <xdr:nvSpPr>
        <xdr:cNvPr id="247" name="フローチャート : 判断 246"/>
        <xdr:cNvSpPr/>
      </xdr:nvSpPr>
      <xdr:spPr>
        <a:xfrm>
          <a:off x="1079500" y="166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14687</xdr:rowOff>
    </xdr:from>
    <xdr:ext cx="534377" cy="259045"/>
    <xdr:sp macro="" textlink="">
      <xdr:nvSpPr>
        <xdr:cNvPr id="248" name="テキスト ボックス 247"/>
        <xdr:cNvSpPr txBox="1"/>
      </xdr:nvSpPr>
      <xdr:spPr>
        <a:xfrm>
          <a:off x="863111" y="164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141235</xdr:rowOff>
    </xdr:from>
    <xdr:to>
      <xdr:col>6</xdr:col>
      <xdr:colOff>561975</xdr:colOff>
      <xdr:row>98</xdr:row>
      <xdr:rowOff>71385</xdr:rowOff>
    </xdr:to>
    <xdr:sp macro="" textlink="">
      <xdr:nvSpPr>
        <xdr:cNvPr id="254" name="円/楕円 253"/>
        <xdr:cNvSpPr/>
      </xdr:nvSpPr>
      <xdr:spPr>
        <a:xfrm>
          <a:off x="4584700" y="1677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56162</xdr:rowOff>
    </xdr:from>
    <xdr:ext cx="534377" cy="259045"/>
    <xdr:sp macro="" textlink="">
      <xdr:nvSpPr>
        <xdr:cNvPr id="255" name="衛生費該当値テキスト"/>
        <xdr:cNvSpPr txBox="1"/>
      </xdr:nvSpPr>
      <xdr:spPr>
        <a:xfrm>
          <a:off x="4686300" y="1668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51,264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135432</xdr:rowOff>
    </xdr:from>
    <xdr:to>
      <xdr:col>5</xdr:col>
      <xdr:colOff>409575</xdr:colOff>
      <xdr:row>98</xdr:row>
      <xdr:rowOff>65582</xdr:rowOff>
    </xdr:to>
    <xdr:sp macro="" textlink="">
      <xdr:nvSpPr>
        <xdr:cNvPr id="256" name="円/楕円 255"/>
        <xdr:cNvSpPr/>
      </xdr:nvSpPr>
      <xdr:spPr>
        <a:xfrm>
          <a:off x="3746500" y="1676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56709</xdr:rowOff>
    </xdr:from>
    <xdr:ext cx="534377" cy="259045"/>
    <xdr:sp macro="" textlink="">
      <xdr:nvSpPr>
        <xdr:cNvPr id="257" name="テキスト ボックス 256"/>
        <xdr:cNvSpPr txBox="1"/>
      </xdr:nvSpPr>
      <xdr:spPr>
        <a:xfrm>
          <a:off x="3530111" y="1685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52,787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124569</xdr:rowOff>
    </xdr:from>
    <xdr:to>
      <xdr:col>4</xdr:col>
      <xdr:colOff>206375</xdr:colOff>
      <xdr:row>98</xdr:row>
      <xdr:rowOff>54719</xdr:rowOff>
    </xdr:to>
    <xdr:sp macro="" textlink="">
      <xdr:nvSpPr>
        <xdr:cNvPr id="258" name="円/楕円 257"/>
        <xdr:cNvSpPr/>
      </xdr:nvSpPr>
      <xdr:spPr>
        <a:xfrm>
          <a:off x="2857500" y="1675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45846</xdr:rowOff>
    </xdr:from>
    <xdr:ext cx="534377" cy="259045"/>
    <xdr:sp macro="" textlink="">
      <xdr:nvSpPr>
        <xdr:cNvPr id="259" name="テキスト ボックス 258"/>
        <xdr:cNvSpPr txBox="1"/>
      </xdr:nvSpPr>
      <xdr:spPr>
        <a:xfrm>
          <a:off x="2641111" y="1684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55,638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134593</xdr:rowOff>
    </xdr:from>
    <xdr:to>
      <xdr:col>3</xdr:col>
      <xdr:colOff>3175</xdr:colOff>
      <xdr:row>98</xdr:row>
      <xdr:rowOff>64743</xdr:rowOff>
    </xdr:to>
    <xdr:sp macro="" textlink="">
      <xdr:nvSpPr>
        <xdr:cNvPr id="260" name="円/楕円 259"/>
        <xdr:cNvSpPr/>
      </xdr:nvSpPr>
      <xdr:spPr>
        <a:xfrm>
          <a:off x="1968500" y="1676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55870</xdr:rowOff>
    </xdr:from>
    <xdr:ext cx="534377" cy="259045"/>
    <xdr:sp macro="" textlink="">
      <xdr:nvSpPr>
        <xdr:cNvPr id="261" name="テキスト ボックス 260"/>
        <xdr:cNvSpPr txBox="1"/>
      </xdr:nvSpPr>
      <xdr:spPr>
        <a:xfrm>
          <a:off x="1752111" y="1685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53,007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134815</xdr:rowOff>
    </xdr:from>
    <xdr:to>
      <xdr:col>1</xdr:col>
      <xdr:colOff>485775</xdr:colOff>
      <xdr:row>98</xdr:row>
      <xdr:rowOff>64965</xdr:rowOff>
    </xdr:to>
    <xdr:sp macro="" textlink="">
      <xdr:nvSpPr>
        <xdr:cNvPr id="262" name="円/楕円 261"/>
        <xdr:cNvSpPr/>
      </xdr:nvSpPr>
      <xdr:spPr>
        <a:xfrm>
          <a:off x="1079500" y="1676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56092</xdr:rowOff>
    </xdr:from>
    <xdr:ext cx="534377" cy="259045"/>
    <xdr:sp macro="" textlink="">
      <xdr:nvSpPr>
        <xdr:cNvPr id="263" name="テキスト ボックス 262"/>
        <xdr:cNvSpPr txBox="1"/>
      </xdr:nvSpPr>
      <xdr:spPr>
        <a:xfrm>
          <a:off x="863111" y="1685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89294</xdr:rowOff>
    </xdr:from>
    <xdr:to>
      <xdr:col>15</xdr:col>
      <xdr:colOff>180975</xdr:colOff>
      <xdr:row>39</xdr:row>
      <xdr:rowOff>89440</xdr:rowOff>
    </xdr:to>
    <xdr:cxnSp macro="">
      <xdr:nvCxnSpPr>
        <xdr:cNvPr id="294" name="直線コネクタ 293"/>
        <xdr:cNvCxnSpPr/>
      </xdr:nvCxnSpPr>
      <xdr:spPr>
        <a:xfrm flipV="1">
          <a:off x="9639300" y="6775844"/>
          <a:ext cx="8382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89440</xdr:rowOff>
    </xdr:from>
    <xdr:to>
      <xdr:col>14</xdr:col>
      <xdr:colOff>28575</xdr:colOff>
      <xdr:row>39</xdr:row>
      <xdr:rowOff>89571</xdr:rowOff>
    </xdr:to>
    <xdr:cxnSp macro="">
      <xdr:nvCxnSpPr>
        <xdr:cNvPr id="297" name="直線コネクタ 296"/>
        <xdr:cNvCxnSpPr/>
      </xdr:nvCxnSpPr>
      <xdr:spPr>
        <a:xfrm flipV="1">
          <a:off x="8750300" y="6775990"/>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30052</xdr:rowOff>
    </xdr:from>
    <xdr:to>
      <xdr:col>14</xdr:col>
      <xdr:colOff>79375</xdr:colOff>
      <xdr:row>39</xdr:row>
      <xdr:rowOff>131652</xdr:rowOff>
    </xdr:to>
    <xdr:sp macro="" textlink="">
      <xdr:nvSpPr>
        <xdr:cNvPr id="298" name="フローチャート : 判断 297"/>
        <xdr:cNvSpPr/>
      </xdr:nvSpPr>
      <xdr:spPr>
        <a:xfrm>
          <a:off x="9588500" y="671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148179</xdr:rowOff>
    </xdr:from>
    <xdr:ext cx="469744" cy="259045"/>
    <xdr:sp macro="" textlink="">
      <xdr:nvSpPr>
        <xdr:cNvPr id="299" name="テキスト ボックス 298"/>
        <xdr:cNvSpPr txBox="1"/>
      </xdr:nvSpPr>
      <xdr:spPr>
        <a:xfrm>
          <a:off x="9404427" y="649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89571</xdr:rowOff>
    </xdr:from>
    <xdr:to>
      <xdr:col>12</xdr:col>
      <xdr:colOff>511175</xdr:colOff>
      <xdr:row>39</xdr:row>
      <xdr:rowOff>89653</xdr:rowOff>
    </xdr:to>
    <xdr:cxnSp macro="">
      <xdr:nvCxnSpPr>
        <xdr:cNvPr id="300" name="直線コネクタ 299"/>
        <xdr:cNvCxnSpPr/>
      </xdr:nvCxnSpPr>
      <xdr:spPr>
        <a:xfrm flipV="1">
          <a:off x="7861300" y="6776121"/>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170592</xdr:rowOff>
    </xdr:from>
    <xdr:to>
      <xdr:col>12</xdr:col>
      <xdr:colOff>561975</xdr:colOff>
      <xdr:row>39</xdr:row>
      <xdr:rowOff>100742</xdr:rowOff>
    </xdr:to>
    <xdr:sp macro="" textlink="">
      <xdr:nvSpPr>
        <xdr:cNvPr id="301" name="フローチャート : 判断 300"/>
        <xdr:cNvSpPr/>
      </xdr:nvSpPr>
      <xdr:spPr>
        <a:xfrm>
          <a:off x="8699500" y="668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117269</xdr:rowOff>
    </xdr:from>
    <xdr:ext cx="469744" cy="259045"/>
    <xdr:sp macro="" textlink="">
      <xdr:nvSpPr>
        <xdr:cNvPr id="302" name="テキスト ボックス 301"/>
        <xdr:cNvSpPr txBox="1"/>
      </xdr:nvSpPr>
      <xdr:spPr>
        <a:xfrm>
          <a:off x="8515427" y="646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89653</xdr:rowOff>
    </xdr:from>
    <xdr:to>
      <xdr:col>11</xdr:col>
      <xdr:colOff>307975</xdr:colOff>
      <xdr:row>39</xdr:row>
      <xdr:rowOff>89767</xdr:rowOff>
    </xdr:to>
    <xdr:cxnSp macro="">
      <xdr:nvCxnSpPr>
        <xdr:cNvPr id="303" name="直線コネクタ 302"/>
        <xdr:cNvCxnSpPr/>
      </xdr:nvCxnSpPr>
      <xdr:spPr>
        <a:xfrm flipV="1">
          <a:off x="6972300" y="6776203"/>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39</xdr:row>
      <xdr:rowOff>3044</xdr:rowOff>
    </xdr:from>
    <xdr:to>
      <xdr:col>11</xdr:col>
      <xdr:colOff>358775</xdr:colOff>
      <xdr:row>39</xdr:row>
      <xdr:rowOff>104644</xdr:rowOff>
    </xdr:to>
    <xdr:sp macro="" textlink="">
      <xdr:nvSpPr>
        <xdr:cNvPr id="304" name="フローチャート : 判断 303"/>
        <xdr:cNvSpPr/>
      </xdr:nvSpPr>
      <xdr:spPr>
        <a:xfrm>
          <a:off x="7810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121171</xdr:rowOff>
    </xdr:from>
    <xdr:ext cx="469744" cy="259045"/>
    <xdr:sp macro="" textlink="">
      <xdr:nvSpPr>
        <xdr:cNvPr id="305" name="テキスト ボックス 304"/>
        <xdr:cNvSpPr txBox="1"/>
      </xdr:nvSpPr>
      <xdr:spPr>
        <a:xfrm>
          <a:off x="7626427"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138800</xdr:rowOff>
    </xdr:from>
    <xdr:to>
      <xdr:col>10</xdr:col>
      <xdr:colOff>155575</xdr:colOff>
      <xdr:row>39</xdr:row>
      <xdr:rowOff>68950</xdr:rowOff>
    </xdr:to>
    <xdr:sp macro="" textlink="">
      <xdr:nvSpPr>
        <xdr:cNvPr id="306" name="フローチャート : 判断 305"/>
        <xdr:cNvSpPr/>
      </xdr:nvSpPr>
      <xdr:spPr>
        <a:xfrm>
          <a:off x="6921500" y="66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85477</xdr:rowOff>
    </xdr:from>
    <xdr:ext cx="469744" cy="259045"/>
    <xdr:sp macro="" textlink="">
      <xdr:nvSpPr>
        <xdr:cNvPr id="307" name="テキスト ボックス 306"/>
        <xdr:cNvSpPr txBox="1"/>
      </xdr:nvSpPr>
      <xdr:spPr>
        <a:xfrm>
          <a:off x="6737427" y="642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38494</xdr:rowOff>
    </xdr:from>
    <xdr:to>
      <xdr:col>15</xdr:col>
      <xdr:colOff>231775</xdr:colOff>
      <xdr:row>39</xdr:row>
      <xdr:rowOff>140094</xdr:rowOff>
    </xdr:to>
    <xdr:sp macro="" textlink="">
      <xdr:nvSpPr>
        <xdr:cNvPr id="313" name="円/楕円 312"/>
        <xdr:cNvSpPr/>
      </xdr:nvSpPr>
      <xdr:spPr>
        <a:xfrm>
          <a:off x="10426700" y="672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10406</xdr:rowOff>
    </xdr:from>
    <xdr:ext cx="378565" cy="259045"/>
    <xdr:sp macro="" textlink="">
      <xdr:nvSpPr>
        <xdr:cNvPr id="314" name="労働費該当値テキスト"/>
        <xdr:cNvSpPr txBox="1"/>
      </xdr:nvSpPr>
      <xdr:spPr>
        <a:xfrm>
          <a:off x="10528300" y="66969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38640</xdr:rowOff>
    </xdr:from>
    <xdr:to>
      <xdr:col>14</xdr:col>
      <xdr:colOff>79375</xdr:colOff>
      <xdr:row>39</xdr:row>
      <xdr:rowOff>140240</xdr:rowOff>
    </xdr:to>
    <xdr:sp macro="" textlink="">
      <xdr:nvSpPr>
        <xdr:cNvPr id="315" name="円/楕円 314"/>
        <xdr:cNvSpPr/>
      </xdr:nvSpPr>
      <xdr:spPr>
        <a:xfrm>
          <a:off x="9588500" y="672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131367</xdr:rowOff>
    </xdr:from>
    <xdr:ext cx="378565" cy="259045"/>
    <xdr:sp macro="" textlink="">
      <xdr:nvSpPr>
        <xdr:cNvPr id="316" name="テキスト ボックス 315"/>
        <xdr:cNvSpPr txBox="1"/>
      </xdr:nvSpPr>
      <xdr:spPr>
        <a:xfrm>
          <a:off x="9450017" y="6817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38771</xdr:rowOff>
    </xdr:from>
    <xdr:to>
      <xdr:col>12</xdr:col>
      <xdr:colOff>561975</xdr:colOff>
      <xdr:row>39</xdr:row>
      <xdr:rowOff>140371</xdr:rowOff>
    </xdr:to>
    <xdr:sp macro="" textlink="">
      <xdr:nvSpPr>
        <xdr:cNvPr id="317" name="円/楕円 316"/>
        <xdr:cNvSpPr/>
      </xdr:nvSpPr>
      <xdr:spPr>
        <a:xfrm>
          <a:off x="8699500" y="672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131498</xdr:rowOff>
    </xdr:from>
    <xdr:ext cx="378565" cy="259045"/>
    <xdr:sp macro="" textlink="">
      <xdr:nvSpPr>
        <xdr:cNvPr id="318" name="テキスト ボックス 317"/>
        <xdr:cNvSpPr txBox="1"/>
      </xdr:nvSpPr>
      <xdr:spPr>
        <a:xfrm>
          <a:off x="8561017" y="6818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38853</xdr:rowOff>
    </xdr:from>
    <xdr:to>
      <xdr:col>11</xdr:col>
      <xdr:colOff>358775</xdr:colOff>
      <xdr:row>39</xdr:row>
      <xdr:rowOff>140453</xdr:rowOff>
    </xdr:to>
    <xdr:sp macro="" textlink="">
      <xdr:nvSpPr>
        <xdr:cNvPr id="319" name="円/楕円 318"/>
        <xdr:cNvSpPr/>
      </xdr:nvSpPr>
      <xdr:spPr>
        <a:xfrm>
          <a:off x="7810500" y="672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131580</xdr:rowOff>
    </xdr:from>
    <xdr:ext cx="378565" cy="259045"/>
    <xdr:sp macro="" textlink="">
      <xdr:nvSpPr>
        <xdr:cNvPr id="320" name="テキスト ボックス 319"/>
        <xdr:cNvSpPr txBox="1"/>
      </xdr:nvSpPr>
      <xdr:spPr>
        <a:xfrm>
          <a:off x="7672017" y="6818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38967</xdr:rowOff>
    </xdr:from>
    <xdr:to>
      <xdr:col>10</xdr:col>
      <xdr:colOff>155575</xdr:colOff>
      <xdr:row>39</xdr:row>
      <xdr:rowOff>140567</xdr:rowOff>
    </xdr:to>
    <xdr:sp macro="" textlink="">
      <xdr:nvSpPr>
        <xdr:cNvPr id="321" name="円/楕円 320"/>
        <xdr:cNvSpPr/>
      </xdr:nvSpPr>
      <xdr:spPr>
        <a:xfrm>
          <a:off x="6921500" y="672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131694</xdr:rowOff>
    </xdr:from>
    <xdr:ext cx="378565" cy="259045"/>
    <xdr:sp macro="" textlink="">
      <xdr:nvSpPr>
        <xdr:cNvPr id="322" name="テキスト ボックス 321"/>
        <xdr:cNvSpPr txBox="1"/>
      </xdr:nvSpPr>
      <xdr:spPr>
        <a:xfrm>
          <a:off x="6783017" y="6818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24997</xdr:rowOff>
    </xdr:from>
    <xdr:to>
      <xdr:col>15</xdr:col>
      <xdr:colOff>180975</xdr:colOff>
      <xdr:row>59</xdr:row>
      <xdr:rowOff>25589</xdr:rowOff>
    </xdr:to>
    <xdr:cxnSp macro="">
      <xdr:nvCxnSpPr>
        <xdr:cNvPr id="353" name="直線コネクタ 352"/>
        <xdr:cNvCxnSpPr/>
      </xdr:nvCxnSpPr>
      <xdr:spPr>
        <a:xfrm>
          <a:off x="9639300" y="10140547"/>
          <a:ext cx="838200" cy="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24997</xdr:rowOff>
    </xdr:from>
    <xdr:to>
      <xdr:col>14</xdr:col>
      <xdr:colOff>28575</xdr:colOff>
      <xdr:row>59</xdr:row>
      <xdr:rowOff>28521</xdr:rowOff>
    </xdr:to>
    <xdr:cxnSp macro="">
      <xdr:nvCxnSpPr>
        <xdr:cNvPr id="356" name="直線コネクタ 355"/>
        <xdr:cNvCxnSpPr/>
      </xdr:nvCxnSpPr>
      <xdr:spPr>
        <a:xfrm flipV="1">
          <a:off x="8750300" y="10140547"/>
          <a:ext cx="889000" cy="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121156</xdr:rowOff>
    </xdr:from>
    <xdr:to>
      <xdr:col>14</xdr:col>
      <xdr:colOff>79375</xdr:colOff>
      <xdr:row>59</xdr:row>
      <xdr:rowOff>51306</xdr:rowOff>
    </xdr:to>
    <xdr:sp macro="" textlink="">
      <xdr:nvSpPr>
        <xdr:cNvPr id="357" name="フローチャート : 判断 356"/>
        <xdr:cNvSpPr/>
      </xdr:nvSpPr>
      <xdr:spPr>
        <a:xfrm>
          <a:off x="9588500" y="1006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67833</xdr:rowOff>
    </xdr:from>
    <xdr:ext cx="534377" cy="259045"/>
    <xdr:sp macro="" textlink="">
      <xdr:nvSpPr>
        <xdr:cNvPr id="358" name="テキスト ボックス 357"/>
        <xdr:cNvSpPr txBox="1"/>
      </xdr:nvSpPr>
      <xdr:spPr>
        <a:xfrm>
          <a:off x="9372111" y="98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26719</xdr:rowOff>
    </xdr:from>
    <xdr:to>
      <xdr:col>12</xdr:col>
      <xdr:colOff>511175</xdr:colOff>
      <xdr:row>59</xdr:row>
      <xdr:rowOff>28521</xdr:rowOff>
    </xdr:to>
    <xdr:cxnSp macro="">
      <xdr:nvCxnSpPr>
        <xdr:cNvPr id="359" name="直線コネクタ 358"/>
        <xdr:cNvCxnSpPr/>
      </xdr:nvCxnSpPr>
      <xdr:spPr>
        <a:xfrm>
          <a:off x="7861300" y="10142269"/>
          <a:ext cx="889000" cy="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124868</xdr:rowOff>
    </xdr:from>
    <xdr:to>
      <xdr:col>12</xdr:col>
      <xdr:colOff>561975</xdr:colOff>
      <xdr:row>59</xdr:row>
      <xdr:rowOff>55018</xdr:rowOff>
    </xdr:to>
    <xdr:sp macro="" textlink="">
      <xdr:nvSpPr>
        <xdr:cNvPr id="360" name="フローチャート : 判断 359"/>
        <xdr:cNvSpPr/>
      </xdr:nvSpPr>
      <xdr:spPr>
        <a:xfrm>
          <a:off x="8699500" y="1006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71545</xdr:rowOff>
    </xdr:from>
    <xdr:ext cx="534377" cy="259045"/>
    <xdr:sp macro="" textlink="">
      <xdr:nvSpPr>
        <xdr:cNvPr id="361" name="テキスト ボックス 360"/>
        <xdr:cNvSpPr txBox="1"/>
      </xdr:nvSpPr>
      <xdr:spPr>
        <a:xfrm>
          <a:off x="8483111" y="984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26719</xdr:rowOff>
    </xdr:from>
    <xdr:to>
      <xdr:col>11</xdr:col>
      <xdr:colOff>307975</xdr:colOff>
      <xdr:row>59</xdr:row>
      <xdr:rowOff>40433</xdr:rowOff>
    </xdr:to>
    <xdr:cxnSp macro="">
      <xdr:nvCxnSpPr>
        <xdr:cNvPr id="362" name="直線コネクタ 361"/>
        <xdr:cNvCxnSpPr/>
      </xdr:nvCxnSpPr>
      <xdr:spPr>
        <a:xfrm flipV="1">
          <a:off x="6972300" y="10142269"/>
          <a:ext cx="889000" cy="1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128056</xdr:rowOff>
    </xdr:from>
    <xdr:to>
      <xdr:col>11</xdr:col>
      <xdr:colOff>358775</xdr:colOff>
      <xdr:row>59</xdr:row>
      <xdr:rowOff>58206</xdr:rowOff>
    </xdr:to>
    <xdr:sp macro="" textlink="">
      <xdr:nvSpPr>
        <xdr:cNvPr id="363" name="フローチャート : 判断 362"/>
        <xdr:cNvSpPr/>
      </xdr:nvSpPr>
      <xdr:spPr>
        <a:xfrm>
          <a:off x="7810500" y="1007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74733</xdr:rowOff>
    </xdr:from>
    <xdr:ext cx="534377" cy="259045"/>
    <xdr:sp macro="" textlink="">
      <xdr:nvSpPr>
        <xdr:cNvPr id="364" name="テキスト ボックス 363"/>
        <xdr:cNvSpPr txBox="1"/>
      </xdr:nvSpPr>
      <xdr:spPr>
        <a:xfrm>
          <a:off x="7594111" y="984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132821</xdr:rowOff>
    </xdr:from>
    <xdr:to>
      <xdr:col>10</xdr:col>
      <xdr:colOff>155575</xdr:colOff>
      <xdr:row>59</xdr:row>
      <xdr:rowOff>62971</xdr:rowOff>
    </xdr:to>
    <xdr:sp macro="" textlink="">
      <xdr:nvSpPr>
        <xdr:cNvPr id="365" name="フローチャート : 判断 364"/>
        <xdr:cNvSpPr/>
      </xdr:nvSpPr>
      <xdr:spPr>
        <a:xfrm>
          <a:off x="6921500" y="1007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79498</xdr:rowOff>
    </xdr:from>
    <xdr:ext cx="534377" cy="259045"/>
    <xdr:sp macro="" textlink="">
      <xdr:nvSpPr>
        <xdr:cNvPr id="366" name="テキスト ボックス 365"/>
        <xdr:cNvSpPr txBox="1"/>
      </xdr:nvSpPr>
      <xdr:spPr>
        <a:xfrm>
          <a:off x="6705111" y="985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146239</xdr:rowOff>
    </xdr:from>
    <xdr:to>
      <xdr:col>15</xdr:col>
      <xdr:colOff>231775</xdr:colOff>
      <xdr:row>59</xdr:row>
      <xdr:rowOff>76389</xdr:rowOff>
    </xdr:to>
    <xdr:sp macro="" textlink="">
      <xdr:nvSpPr>
        <xdr:cNvPr id="372" name="円/楕円 371"/>
        <xdr:cNvSpPr/>
      </xdr:nvSpPr>
      <xdr:spPr>
        <a:xfrm>
          <a:off x="10426700" y="1009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61166</xdr:rowOff>
    </xdr:from>
    <xdr:ext cx="534377" cy="259045"/>
    <xdr:sp macro="" textlink="">
      <xdr:nvSpPr>
        <xdr:cNvPr id="373" name="農林水産業費該当値テキスト"/>
        <xdr:cNvSpPr txBox="1"/>
      </xdr:nvSpPr>
      <xdr:spPr>
        <a:xfrm>
          <a:off x="10528300" y="1000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67,326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145647</xdr:rowOff>
    </xdr:from>
    <xdr:to>
      <xdr:col>14</xdr:col>
      <xdr:colOff>79375</xdr:colOff>
      <xdr:row>59</xdr:row>
      <xdr:rowOff>75797</xdr:rowOff>
    </xdr:to>
    <xdr:sp macro="" textlink="">
      <xdr:nvSpPr>
        <xdr:cNvPr id="374" name="円/楕円 373"/>
        <xdr:cNvSpPr/>
      </xdr:nvSpPr>
      <xdr:spPr>
        <a:xfrm>
          <a:off x="9588500" y="1008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66924</xdr:rowOff>
    </xdr:from>
    <xdr:ext cx="534377" cy="259045"/>
    <xdr:sp macro="" textlink="">
      <xdr:nvSpPr>
        <xdr:cNvPr id="375" name="テキスト ボックス 374"/>
        <xdr:cNvSpPr txBox="1"/>
      </xdr:nvSpPr>
      <xdr:spPr>
        <a:xfrm>
          <a:off x="9372111" y="1018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67,870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149171</xdr:rowOff>
    </xdr:from>
    <xdr:to>
      <xdr:col>12</xdr:col>
      <xdr:colOff>561975</xdr:colOff>
      <xdr:row>59</xdr:row>
      <xdr:rowOff>79321</xdr:rowOff>
    </xdr:to>
    <xdr:sp macro="" textlink="">
      <xdr:nvSpPr>
        <xdr:cNvPr id="376" name="円/楕円 375"/>
        <xdr:cNvSpPr/>
      </xdr:nvSpPr>
      <xdr:spPr>
        <a:xfrm>
          <a:off x="8699500" y="1009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70448</xdr:rowOff>
    </xdr:from>
    <xdr:ext cx="534377" cy="259045"/>
    <xdr:sp macro="" textlink="">
      <xdr:nvSpPr>
        <xdr:cNvPr id="377" name="テキスト ボックス 376"/>
        <xdr:cNvSpPr txBox="1"/>
      </xdr:nvSpPr>
      <xdr:spPr>
        <a:xfrm>
          <a:off x="8483111" y="10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64,633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147369</xdr:rowOff>
    </xdr:from>
    <xdr:to>
      <xdr:col>11</xdr:col>
      <xdr:colOff>358775</xdr:colOff>
      <xdr:row>59</xdr:row>
      <xdr:rowOff>77519</xdr:rowOff>
    </xdr:to>
    <xdr:sp macro="" textlink="">
      <xdr:nvSpPr>
        <xdr:cNvPr id="378" name="円/楕円 377"/>
        <xdr:cNvSpPr/>
      </xdr:nvSpPr>
      <xdr:spPr>
        <a:xfrm>
          <a:off x="7810500" y="1009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68646</xdr:rowOff>
    </xdr:from>
    <xdr:ext cx="534377" cy="259045"/>
    <xdr:sp macro="" textlink="">
      <xdr:nvSpPr>
        <xdr:cNvPr id="379" name="テキスト ボックス 378"/>
        <xdr:cNvSpPr txBox="1"/>
      </xdr:nvSpPr>
      <xdr:spPr>
        <a:xfrm>
          <a:off x="7594111" y="1018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66,289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161083</xdr:rowOff>
    </xdr:from>
    <xdr:to>
      <xdr:col>10</xdr:col>
      <xdr:colOff>155575</xdr:colOff>
      <xdr:row>59</xdr:row>
      <xdr:rowOff>91233</xdr:rowOff>
    </xdr:to>
    <xdr:sp macro="" textlink="">
      <xdr:nvSpPr>
        <xdr:cNvPr id="380" name="円/楕円 379"/>
        <xdr:cNvSpPr/>
      </xdr:nvSpPr>
      <xdr:spPr>
        <a:xfrm>
          <a:off x="6921500" y="1010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82360</xdr:rowOff>
    </xdr:from>
    <xdr:ext cx="534377" cy="259045"/>
    <xdr:sp macro="" textlink="">
      <xdr:nvSpPr>
        <xdr:cNvPr id="381" name="テキスト ボックス 380"/>
        <xdr:cNvSpPr txBox="1"/>
      </xdr:nvSpPr>
      <xdr:spPr>
        <a:xfrm>
          <a:off x="6705111" y="1019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152775</xdr:rowOff>
    </xdr:from>
    <xdr:to>
      <xdr:col>15</xdr:col>
      <xdr:colOff>180975</xdr:colOff>
      <xdr:row>79</xdr:row>
      <xdr:rowOff>36449</xdr:rowOff>
    </xdr:to>
    <xdr:cxnSp macro="">
      <xdr:nvCxnSpPr>
        <xdr:cNvPr id="410" name="直線コネクタ 409"/>
        <xdr:cNvCxnSpPr/>
      </xdr:nvCxnSpPr>
      <xdr:spPr>
        <a:xfrm flipV="1">
          <a:off x="9639300" y="13525875"/>
          <a:ext cx="838200" cy="5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32651</xdr:rowOff>
    </xdr:from>
    <xdr:to>
      <xdr:col>14</xdr:col>
      <xdr:colOff>28575</xdr:colOff>
      <xdr:row>79</xdr:row>
      <xdr:rowOff>36449</xdr:rowOff>
    </xdr:to>
    <xdr:cxnSp macro="">
      <xdr:nvCxnSpPr>
        <xdr:cNvPr id="413" name="直線コネクタ 412"/>
        <xdr:cNvCxnSpPr/>
      </xdr:nvCxnSpPr>
      <xdr:spPr>
        <a:xfrm>
          <a:off x="8750300" y="13577201"/>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67286</xdr:rowOff>
    </xdr:from>
    <xdr:to>
      <xdr:col>14</xdr:col>
      <xdr:colOff>79375</xdr:colOff>
      <xdr:row>78</xdr:row>
      <xdr:rowOff>168886</xdr:rowOff>
    </xdr:to>
    <xdr:sp macro="" textlink="">
      <xdr:nvSpPr>
        <xdr:cNvPr id="414" name="フローチャート : 判断 413"/>
        <xdr:cNvSpPr/>
      </xdr:nvSpPr>
      <xdr:spPr>
        <a:xfrm>
          <a:off x="9588500" y="1344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13963</xdr:rowOff>
    </xdr:from>
    <xdr:ext cx="534377" cy="259045"/>
    <xdr:sp macro="" textlink="">
      <xdr:nvSpPr>
        <xdr:cNvPr id="415" name="テキスト ボックス 414"/>
        <xdr:cNvSpPr txBox="1"/>
      </xdr:nvSpPr>
      <xdr:spPr>
        <a:xfrm>
          <a:off x="9372111" y="1321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32170</xdr:rowOff>
    </xdr:from>
    <xdr:to>
      <xdr:col>12</xdr:col>
      <xdr:colOff>511175</xdr:colOff>
      <xdr:row>79</xdr:row>
      <xdr:rowOff>32651</xdr:rowOff>
    </xdr:to>
    <xdr:cxnSp macro="">
      <xdr:nvCxnSpPr>
        <xdr:cNvPr id="416" name="直線コネクタ 415"/>
        <xdr:cNvCxnSpPr/>
      </xdr:nvCxnSpPr>
      <xdr:spPr>
        <a:xfrm>
          <a:off x="7861300" y="13576720"/>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84553</xdr:rowOff>
    </xdr:from>
    <xdr:to>
      <xdr:col>12</xdr:col>
      <xdr:colOff>561975</xdr:colOff>
      <xdr:row>79</xdr:row>
      <xdr:rowOff>14703</xdr:rowOff>
    </xdr:to>
    <xdr:sp macro="" textlink="">
      <xdr:nvSpPr>
        <xdr:cNvPr id="417" name="フローチャート : 判断 416"/>
        <xdr:cNvSpPr/>
      </xdr:nvSpPr>
      <xdr:spPr>
        <a:xfrm>
          <a:off x="8699500" y="1345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31230</xdr:rowOff>
    </xdr:from>
    <xdr:ext cx="534377" cy="259045"/>
    <xdr:sp macro="" textlink="">
      <xdr:nvSpPr>
        <xdr:cNvPr id="418" name="テキスト ボックス 417"/>
        <xdr:cNvSpPr txBox="1"/>
      </xdr:nvSpPr>
      <xdr:spPr>
        <a:xfrm>
          <a:off x="8483111" y="132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15898</xdr:rowOff>
    </xdr:from>
    <xdr:to>
      <xdr:col>11</xdr:col>
      <xdr:colOff>307975</xdr:colOff>
      <xdr:row>79</xdr:row>
      <xdr:rowOff>32170</xdr:rowOff>
    </xdr:to>
    <xdr:cxnSp macro="">
      <xdr:nvCxnSpPr>
        <xdr:cNvPr id="419" name="直線コネクタ 418"/>
        <xdr:cNvCxnSpPr/>
      </xdr:nvCxnSpPr>
      <xdr:spPr>
        <a:xfrm>
          <a:off x="6972300" y="13560448"/>
          <a:ext cx="889000" cy="1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89269</xdr:rowOff>
    </xdr:from>
    <xdr:to>
      <xdr:col>11</xdr:col>
      <xdr:colOff>358775</xdr:colOff>
      <xdr:row>79</xdr:row>
      <xdr:rowOff>19419</xdr:rowOff>
    </xdr:to>
    <xdr:sp macro="" textlink="">
      <xdr:nvSpPr>
        <xdr:cNvPr id="420" name="フローチャート : 判断 419"/>
        <xdr:cNvSpPr/>
      </xdr:nvSpPr>
      <xdr:spPr>
        <a:xfrm>
          <a:off x="7810500" y="1346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35946</xdr:rowOff>
    </xdr:from>
    <xdr:ext cx="534377" cy="259045"/>
    <xdr:sp macro="" textlink="">
      <xdr:nvSpPr>
        <xdr:cNvPr id="421" name="テキスト ボックス 420"/>
        <xdr:cNvSpPr txBox="1"/>
      </xdr:nvSpPr>
      <xdr:spPr>
        <a:xfrm>
          <a:off x="7594111" y="1323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86709</xdr:rowOff>
    </xdr:from>
    <xdr:to>
      <xdr:col>10</xdr:col>
      <xdr:colOff>155575</xdr:colOff>
      <xdr:row>79</xdr:row>
      <xdr:rowOff>16859</xdr:rowOff>
    </xdr:to>
    <xdr:sp macro="" textlink="">
      <xdr:nvSpPr>
        <xdr:cNvPr id="422" name="フローチャート : 判断 421"/>
        <xdr:cNvSpPr/>
      </xdr:nvSpPr>
      <xdr:spPr>
        <a:xfrm>
          <a:off x="6921500" y="1345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33386</xdr:rowOff>
    </xdr:from>
    <xdr:ext cx="534377" cy="259045"/>
    <xdr:sp macro="" textlink="">
      <xdr:nvSpPr>
        <xdr:cNvPr id="423" name="テキスト ボックス 422"/>
        <xdr:cNvSpPr txBox="1"/>
      </xdr:nvSpPr>
      <xdr:spPr>
        <a:xfrm>
          <a:off x="6705111" y="1323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101975</xdr:rowOff>
    </xdr:from>
    <xdr:to>
      <xdr:col>15</xdr:col>
      <xdr:colOff>231775</xdr:colOff>
      <xdr:row>79</xdr:row>
      <xdr:rowOff>32125</xdr:rowOff>
    </xdr:to>
    <xdr:sp macro="" textlink="">
      <xdr:nvSpPr>
        <xdr:cNvPr id="429" name="円/楕円 428"/>
        <xdr:cNvSpPr/>
      </xdr:nvSpPr>
      <xdr:spPr>
        <a:xfrm>
          <a:off x="10426700" y="1347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16902</xdr:rowOff>
    </xdr:from>
    <xdr:ext cx="534377" cy="259045"/>
    <xdr:sp macro="" textlink="">
      <xdr:nvSpPr>
        <xdr:cNvPr id="430" name="商工費該当値テキスト"/>
        <xdr:cNvSpPr txBox="1"/>
      </xdr:nvSpPr>
      <xdr:spPr>
        <a:xfrm>
          <a:off x="10528300" y="1339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16,568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157099</xdr:rowOff>
    </xdr:from>
    <xdr:to>
      <xdr:col>14</xdr:col>
      <xdr:colOff>79375</xdr:colOff>
      <xdr:row>79</xdr:row>
      <xdr:rowOff>87249</xdr:rowOff>
    </xdr:to>
    <xdr:sp macro="" textlink="">
      <xdr:nvSpPr>
        <xdr:cNvPr id="431" name="円/楕円 430"/>
        <xdr:cNvSpPr/>
      </xdr:nvSpPr>
      <xdr:spPr>
        <a:xfrm>
          <a:off x="9588500" y="1353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78376</xdr:rowOff>
    </xdr:from>
    <xdr:ext cx="469744" cy="259045"/>
    <xdr:sp macro="" textlink="">
      <xdr:nvSpPr>
        <xdr:cNvPr id="432" name="テキスト ボックス 431"/>
        <xdr:cNvSpPr txBox="1"/>
      </xdr:nvSpPr>
      <xdr:spPr>
        <a:xfrm>
          <a:off x="9404427" y="1362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153301</xdr:rowOff>
    </xdr:from>
    <xdr:to>
      <xdr:col>12</xdr:col>
      <xdr:colOff>561975</xdr:colOff>
      <xdr:row>79</xdr:row>
      <xdr:rowOff>83451</xdr:rowOff>
    </xdr:to>
    <xdr:sp macro="" textlink="">
      <xdr:nvSpPr>
        <xdr:cNvPr id="433" name="円/楕円 432"/>
        <xdr:cNvSpPr/>
      </xdr:nvSpPr>
      <xdr:spPr>
        <a:xfrm>
          <a:off x="8699500" y="1352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74578</xdr:rowOff>
    </xdr:from>
    <xdr:ext cx="469744" cy="259045"/>
    <xdr:sp macro="" textlink="">
      <xdr:nvSpPr>
        <xdr:cNvPr id="434" name="テキスト ボックス 433"/>
        <xdr:cNvSpPr txBox="1"/>
      </xdr:nvSpPr>
      <xdr:spPr>
        <a:xfrm>
          <a:off x="8515427" y="1361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152820</xdr:rowOff>
    </xdr:from>
    <xdr:to>
      <xdr:col>11</xdr:col>
      <xdr:colOff>358775</xdr:colOff>
      <xdr:row>79</xdr:row>
      <xdr:rowOff>82970</xdr:rowOff>
    </xdr:to>
    <xdr:sp macro="" textlink="">
      <xdr:nvSpPr>
        <xdr:cNvPr id="435" name="円/楕円 434"/>
        <xdr:cNvSpPr/>
      </xdr:nvSpPr>
      <xdr:spPr>
        <a:xfrm>
          <a:off x="7810500" y="135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74097</xdr:rowOff>
    </xdr:from>
    <xdr:ext cx="469744" cy="259045"/>
    <xdr:sp macro="" textlink="">
      <xdr:nvSpPr>
        <xdr:cNvPr id="436" name="テキスト ボックス 435"/>
        <xdr:cNvSpPr txBox="1"/>
      </xdr:nvSpPr>
      <xdr:spPr>
        <a:xfrm>
          <a:off x="7626427" y="136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136548</xdr:rowOff>
    </xdr:from>
    <xdr:to>
      <xdr:col>10</xdr:col>
      <xdr:colOff>155575</xdr:colOff>
      <xdr:row>79</xdr:row>
      <xdr:rowOff>66698</xdr:rowOff>
    </xdr:to>
    <xdr:sp macro="" textlink="">
      <xdr:nvSpPr>
        <xdr:cNvPr id="437" name="円/楕円 436"/>
        <xdr:cNvSpPr/>
      </xdr:nvSpPr>
      <xdr:spPr>
        <a:xfrm>
          <a:off x="6921500" y="1350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57825</xdr:rowOff>
    </xdr:from>
    <xdr:ext cx="469744" cy="259045"/>
    <xdr:sp macro="" textlink="">
      <xdr:nvSpPr>
        <xdr:cNvPr id="438" name="テキスト ボックス 437"/>
        <xdr:cNvSpPr txBox="1"/>
      </xdr:nvSpPr>
      <xdr:spPr>
        <a:xfrm>
          <a:off x="6737427" y="1360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152025</xdr:rowOff>
    </xdr:from>
    <xdr:to>
      <xdr:col>15</xdr:col>
      <xdr:colOff>180975</xdr:colOff>
      <xdr:row>98</xdr:row>
      <xdr:rowOff>153454</xdr:rowOff>
    </xdr:to>
    <xdr:cxnSp macro="">
      <xdr:nvCxnSpPr>
        <xdr:cNvPr id="467" name="直線コネクタ 466"/>
        <xdr:cNvCxnSpPr/>
      </xdr:nvCxnSpPr>
      <xdr:spPr>
        <a:xfrm>
          <a:off x="9639300" y="16954125"/>
          <a:ext cx="8382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138632</xdr:rowOff>
    </xdr:from>
    <xdr:to>
      <xdr:col>14</xdr:col>
      <xdr:colOff>28575</xdr:colOff>
      <xdr:row>98</xdr:row>
      <xdr:rowOff>152025</xdr:rowOff>
    </xdr:to>
    <xdr:cxnSp macro="">
      <xdr:nvCxnSpPr>
        <xdr:cNvPr id="470" name="直線コネクタ 469"/>
        <xdr:cNvCxnSpPr/>
      </xdr:nvCxnSpPr>
      <xdr:spPr>
        <a:xfrm>
          <a:off x="8750300" y="16940732"/>
          <a:ext cx="889000" cy="1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92979</xdr:rowOff>
    </xdr:from>
    <xdr:to>
      <xdr:col>14</xdr:col>
      <xdr:colOff>79375</xdr:colOff>
      <xdr:row>99</xdr:row>
      <xdr:rowOff>23129</xdr:rowOff>
    </xdr:to>
    <xdr:sp macro="" textlink="">
      <xdr:nvSpPr>
        <xdr:cNvPr id="471" name="フローチャート : 判断 470"/>
        <xdr:cNvSpPr/>
      </xdr:nvSpPr>
      <xdr:spPr>
        <a:xfrm>
          <a:off x="9588500" y="168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39656</xdr:rowOff>
    </xdr:from>
    <xdr:ext cx="534377" cy="259045"/>
    <xdr:sp macro="" textlink="">
      <xdr:nvSpPr>
        <xdr:cNvPr id="472" name="テキスト ボックス 471"/>
        <xdr:cNvSpPr txBox="1"/>
      </xdr:nvSpPr>
      <xdr:spPr>
        <a:xfrm>
          <a:off x="9372111" y="166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138632</xdr:rowOff>
    </xdr:from>
    <xdr:to>
      <xdr:col>12</xdr:col>
      <xdr:colOff>511175</xdr:colOff>
      <xdr:row>98</xdr:row>
      <xdr:rowOff>142828</xdr:rowOff>
    </xdr:to>
    <xdr:cxnSp macro="">
      <xdr:nvCxnSpPr>
        <xdr:cNvPr id="473" name="直線コネクタ 472"/>
        <xdr:cNvCxnSpPr/>
      </xdr:nvCxnSpPr>
      <xdr:spPr>
        <a:xfrm flipV="1">
          <a:off x="7861300" y="16940732"/>
          <a:ext cx="889000" cy="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94425</xdr:rowOff>
    </xdr:from>
    <xdr:to>
      <xdr:col>12</xdr:col>
      <xdr:colOff>561975</xdr:colOff>
      <xdr:row>99</xdr:row>
      <xdr:rowOff>24575</xdr:rowOff>
    </xdr:to>
    <xdr:sp macro="" textlink="">
      <xdr:nvSpPr>
        <xdr:cNvPr id="474" name="フローチャート : 判断 473"/>
        <xdr:cNvSpPr/>
      </xdr:nvSpPr>
      <xdr:spPr>
        <a:xfrm>
          <a:off x="8699500" y="1689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15702</xdr:rowOff>
    </xdr:from>
    <xdr:ext cx="534377" cy="259045"/>
    <xdr:sp macro="" textlink="">
      <xdr:nvSpPr>
        <xdr:cNvPr id="475" name="テキスト ボックス 474"/>
        <xdr:cNvSpPr txBox="1"/>
      </xdr:nvSpPr>
      <xdr:spPr>
        <a:xfrm>
          <a:off x="8483111" y="1698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142828</xdr:rowOff>
    </xdr:from>
    <xdr:to>
      <xdr:col>11</xdr:col>
      <xdr:colOff>307975</xdr:colOff>
      <xdr:row>98</xdr:row>
      <xdr:rowOff>161736</xdr:rowOff>
    </xdr:to>
    <xdr:cxnSp macro="">
      <xdr:nvCxnSpPr>
        <xdr:cNvPr id="476" name="直線コネクタ 475"/>
        <xdr:cNvCxnSpPr/>
      </xdr:nvCxnSpPr>
      <xdr:spPr>
        <a:xfrm flipV="1">
          <a:off x="6972300" y="16944928"/>
          <a:ext cx="889000" cy="1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103443</xdr:rowOff>
    </xdr:from>
    <xdr:to>
      <xdr:col>11</xdr:col>
      <xdr:colOff>358775</xdr:colOff>
      <xdr:row>99</xdr:row>
      <xdr:rowOff>33593</xdr:rowOff>
    </xdr:to>
    <xdr:sp macro="" textlink="">
      <xdr:nvSpPr>
        <xdr:cNvPr id="477" name="フローチャート : 判断 476"/>
        <xdr:cNvSpPr/>
      </xdr:nvSpPr>
      <xdr:spPr>
        <a:xfrm>
          <a:off x="7810500" y="16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24720</xdr:rowOff>
    </xdr:from>
    <xdr:ext cx="534377" cy="259045"/>
    <xdr:sp macro="" textlink="">
      <xdr:nvSpPr>
        <xdr:cNvPr id="478" name="テキスト ボックス 477"/>
        <xdr:cNvSpPr txBox="1"/>
      </xdr:nvSpPr>
      <xdr:spPr>
        <a:xfrm>
          <a:off x="7594111" y="169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105077</xdr:rowOff>
    </xdr:from>
    <xdr:to>
      <xdr:col>10</xdr:col>
      <xdr:colOff>155575</xdr:colOff>
      <xdr:row>99</xdr:row>
      <xdr:rowOff>35227</xdr:rowOff>
    </xdr:to>
    <xdr:sp macro="" textlink="">
      <xdr:nvSpPr>
        <xdr:cNvPr id="479" name="フローチャート : 判断 478"/>
        <xdr:cNvSpPr/>
      </xdr:nvSpPr>
      <xdr:spPr>
        <a:xfrm>
          <a:off x="6921500" y="1690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51754</xdr:rowOff>
    </xdr:from>
    <xdr:ext cx="534377" cy="259045"/>
    <xdr:sp macro="" textlink="">
      <xdr:nvSpPr>
        <xdr:cNvPr id="480" name="テキスト ボックス 479"/>
        <xdr:cNvSpPr txBox="1"/>
      </xdr:nvSpPr>
      <xdr:spPr>
        <a:xfrm>
          <a:off x="6705111" y="1668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102654</xdr:rowOff>
    </xdr:from>
    <xdr:to>
      <xdr:col>15</xdr:col>
      <xdr:colOff>231775</xdr:colOff>
      <xdr:row>99</xdr:row>
      <xdr:rowOff>32804</xdr:rowOff>
    </xdr:to>
    <xdr:sp macro="" textlink="">
      <xdr:nvSpPr>
        <xdr:cNvPr id="486" name="円/楕円 485"/>
        <xdr:cNvSpPr/>
      </xdr:nvSpPr>
      <xdr:spPr>
        <a:xfrm>
          <a:off x="10426700" y="1690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40971</xdr:rowOff>
    </xdr:from>
    <xdr:ext cx="534377" cy="259045"/>
    <xdr:sp macro="" textlink="">
      <xdr:nvSpPr>
        <xdr:cNvPr id="487" name="土木費該当値テキスト"/>
        <xdr:cNvSpPr txBox="1"/>
      </xdr:nvSpPr>
      <xdr:spPr>
        <a:xfrm>
          <a:off x="10528300" y="1684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81,950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101225</xdr:rowOff>
    </xdr:from>
    <xdr:to>
      <xdr:col>14</xdr:col>
      <xdr:colOff>79375</xdr:colOff>
      <xdr:row>99</xdr:row>
      <xdr:rowOff>31375</xdr:rowOff>
    </xdr:to>
    <xdr:sp macro="" textlink="">
      <xdr:nvSpPr>
        <xdr:cNvPr id="488" name="円/楕円 487"/>
        <xdr:cNvSpPr/>
      </xdr:nvSpPr>
      <xdr:spPr>
        <a:xfrm>
          <a:off x="9588500" y="16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22502</xdr:rowOff>
    </xdr:from>
    <xdr:ext cx="534377" cy="259045"/>
    <xdr:sp macro="" textlink="">
      <xdr:nvSpPr>
        <xdr:cNvPr id="489" name="テキスト ボックス 488"/>
        <xdr:cNvSpPr txBox="1"/>
      </xdr:nvSpPr>
      <xdr:spPr>
        <a:xfrm>
          <a:off x="9372111" y="1699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83,826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87832</xdr:rowOff>
    </xdr:from>
    <xdr:to>
      <xdr:col>12</xdr:col>
      <xdr:colOff>561975</xdr:colOff>
      <xdr:row>99</xdr:row>
      <xdr:rowOff>17982</xdr:rowOff>
    </xdr:to>
    <xdr:sp macro="" textlink="">
      <xdr:nvSpPr>
        <xdr:cNvPr id="490" name="円/楕円 489"/>
        <xdr:cNvSpPr/>
      </xdr:nvSpPr>
      <xdr:spPr>
        <a:xfrm>
          <a:off x="8699500" y="1688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34509</xdr:rowOff>
    </xdr:from>
    <xdr:ext cx="599010" cy="259045"/>
    <xdr:sp macro="" textlink="">
      <xdr:nvSpPr>
        <xdr:cNvPr id="491" name="テキスト ボックス 490"/>
        <xdr:cNvSpPr txBox="1"/>
      </xdr:nvSpPr>
      <xdr:spPr>
        <a:xfrm>
          <a:off x="8450794" y="1666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101,402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92028</xdr:rowOff>
    </xdr:from>
    <xdr:to>
      <xdr:col>11</xdr:col>
      <xdr:colOff>358775</xdr:colOff>
      <xdr:row>99</xdr:row>
      <xdr:rowOff>22178</xdr:rowOff>
    </xdr:to>
    <xdr:sp macro="" textlink="">
      <xdr:nvSpPr>
        <xdr:cNvPr id="492" name="円/楕円 491"/>
        <xdr:cNvSpPr/>
      </xdr:nvSpPr>
      <xdr:spPr>
        <a:xfrm>
          <a:off x="7810500" y="16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38705</xdr:rowOff>
    </xdr:from>
    <xdr:ext cx="534377" cy="259045"/>
    <xdr:sp macro="" textlink="">
      <xdr:nvSpPr>
        <xdr:cNvPr id="493" name="テキスト ボックス 492"/>
        <xdr:cNvSpPr txBox="1"/>
      </xdr:nvSpPr>
      <xdr:spPr>
        <a:xfrm>
          <a:off x="7594111" y="1666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95,895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110936</xdr:rowOff>
    </xdr:from>
    <xdr:to>
      <xdr:col>10</xdr:col>
      <xdr:colOff>155575</xdr:colOff>
      <xdr:row>99</xdr:row>
      <xdr:rowOff>41086</xdr:rowOff>
    </xdr:to>
    <xdr:sp macro="" textlink="">
      <xdr:nvSpPr>
        <xdr:cNvPr id="494" name="円/楕円 493"/>
        <xdr:cNvSpPr/>
      </xdr:nvSpPr>
      <xdr:spPr>
        <a:xfrm>
          <a:off x="6921500" y="1691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32213</xdr:rowOff>
    </xdr:from>
    <xdr:ext cx="534377" cy="259045"/>
    <xdr:sp macro="" textlink="">
      <xdr:nvSpPr>
        <xdr:cNvPr id="495" name="テキスト ボックス 494"/>
        <xdr:cNvSpPr txBox="1"/>
      </xdr:nvSpPr>
      <xdr:spPr>
        <a:xfrm>
          <a:off x="6705111" y="1700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96156</xdr:rowOff>
    </xdr:from>
    <xdr:to>
      <xdr:col>23</xdr:col>
      <xdr:colOff>517525</xdr:colOff>
      <xdr:row>38</xdr:row>
      <xdr:rowOff>97242</xdr:rowOff>
    </xdr:to>
    <xdr:cxnSp macro="">
      <xdr:nvCxnSpPr>
        <xdr:cNvPr id="522" name="直線コネクタ 521"/>
        <xdr:cNvCxnSpPr/>
      </xdr:nvCxnSpPr>
      <xdr:spPr>
        <a:xfrm>
          <a:off x="15481300" y="6611256"/>
          <a:ext cx="8382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96156</xdr:rowOff>
    </xdr:from>
    <xdr:to>
      <xdr:col>22</xdr:col>
      <xdr:colOff>365125</xdr:colOff>
      <xdr:row>38</xdr:row>
      <xdr:rowOff>97962</xdr:rowOff>
    </xdr:to>
    <xdr:cxnSp macro="">
      <xdr:nvCxnSpPr>
        <xdr:cNvPr id="525" name="直線コネクタ 524"/>
        <xdr:cNvCxnSpPr/>
      </xdr:nvCxnSpPr>
      <xdr:spPr>
        <a:xfrm flipV="1">
          <a:off x="14592300" y="6611256"/>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151857</xdr:rowOff>
    </xdr:from>
    <xdr:to>
      <xdr:col>22</xdr:col>
      <xdr:colOff>415925</xdr:colOff>
      <xdr:row>38</xdr:row>
      <xdr:rowOff>82007</xdr:rowOff>
    </xdr:to>
    <xdr:sp macro="" textlink="">
      <xdr:nvSpPr>
        <xdr:cNvPr id="526" name="フローチャート : 判断 525"/>
        <xdr:cNvSpPr/>
      </xdr:nvSpPr>
      <xdr:spPr>
        <a:xfrm>
          <a:off x="15430500" y="649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98534</xdr:rowOff>
    </xdr:from>
    <xdr:ext cx="534377" cy="259045"/>
    <xdr:sp macro="" textlink="">
      <xdr:nvSpPr>
        <xdr:cNvPr id="527" name="テキスト ボックス 526"/>
        <xdr:cNvSpPr txBox="1"/>
      </xdr:nvSpPr>
      <xdr:spPr>
        <a:xfrm>
          <a:off x="15214111" y="627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98088</xdr:rowOff>
    </xdr:from>
    <xdr:to>
      <xdr:col>21</xdr:col>
      <xdr:colOff>161925</xdr:colOff>
      <xdr:row>38</xdr:row>
      <xdr:rowOff>97962</xdr:rowOff>
    </xdr:to>
    <xdr:cxnSp macro="">
      <xdr:nvCxnSpPr>
        <xdr:cNvPr id="528" name="直線コネクタ 527"/>
        <xdr:cNvCxnSpPr/>
      </xdr:nvCxnSpPr>
      <xdr:spPr>
        <a:xfrm>
          <a:off x="13703300" y="6441738"/>
          <a:ext cx="889000" cy="17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1915</xdr:rowOff>
    </xdr:from>
    <xdr:to>
      <xdr:col>21</xdr:col>
      <xdr:colOff>212725</xdr:colOff>
      <xdr:row>38</xdr:row>
      <xdr:rowOff>103515</xdr:rowOff>
    </xdr:to>
    <xdr:sp macro="" textlink="">
      <xdr:nvSpPr>
        <xdr:cNvPr id="529" name="フローチャート : 判断 528"/>
        <xdr:cNvSpPr/>
      </xdr:nvSpPr>
      <xdr:spPr>
        <a:xfrm>
          <a:off x="14541500" y="65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120042</xdr:rowOff>
    </xdr:from>
    <xdr:ext cx="534377" cy="259045"/>
    <xdr:sp macro="" textlink="">
      <xdr:nvSpPr>
        <xdr:cNvPr id="530" name="テキスト ボックス 529"/>
        <xdr:cNvSpPr txBox="1"/>
      </xdr:nvSpPr>
      <xdr:spPr>
        <a:xfrm>
          <a:off x="14325111" y="629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98088</xdr:rowOff>
    </xdr:from>
    <xdr:to>
      <xdr:col>19</xdr:col>
      <xdr:colOff>644525</xdr:colOff>
      <xdr:row>38</xdr:row>
      <xdr:rowOff>92990</xdr:rowOff>
    </xdr:to>
    <xdr:cxnSp macro="">
      <xdr:nvCxnSpPr>
        <xdr:cNvPr id="531" name="直線コネクタ 530"/>
        <xdr:cNvCxnSpPr/>
      </xdr:nvCxnSpPr>
      <xdr:spPr>
        <a:xfrm flipV="1">
          <a:off x="12814300" y="6441738"/>
          <a:ext cx="889000" cy="16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9574</xdr:rowOff>
    </xdr:from>
    <xdr:to>
      <xdr:col>20</xdr:col>
      <xdr:colOff>9525</xdr:colOff>
      <xdr:row>38</xdr:row>
      <xdr:rowOff>111174</xdr:rowOff>
    </xdr:to>
    <xdr:sp macro="" textlink="">
      <xdr:nvSpPr>
        <xdr:cNvPr id="532" name="フローチャート : 判断 531"/>
        <xdr:cNvSpPr/>
      </xdr:nvSpPr>
      <xdr:spPr>
        <a:xfrm>
          <a:off x="13652500" y="652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102301</xdr:rowOff>
    </xdr:from>
    <xdr:ext cx="534377" cy="259045"/>
    <xdr:sp macro="" textlink="">
      <xdr:nvSpPr>
        <xdr:cNvPr id="533" name="テキスト ボックス 532"/>
        <xdr:cNvSpPr txBox="1"/>
      </xdr:nvSpPr>
      <xdr:spPr>
        <a:xfrm>
          <a:off x="13436111" y="661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11752</xdr:rowOff>
    </xdr:from>
    <xdr:to>
      <xdr:col>18</xdr:col>
      <xdr:colOff>492125</xdr:colOff>
      <xdr:row>38</xdr:row>
      <xdr:rowOff>113352</xdr:rowOff>
    </xdr:to>
    <xdr:sp macro="" textlink="">
      <xdr:nvSpPr>
        <xdr:cNvPr id="534" name="フローチャート : 判断 533"/>
        <xdr:cNvSpPr/>
      </xdr:nvSpPr>
      <xdr:spPr>
        <a:xfrm>
          <a:off x="12763500" y="652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129879</xdr:rowOff>
    </xdr:from>
    <xdr:ext cx="534377" cy="259045"/>
    <xdr:sp macro="" textlink="">
      <xdr:nvSpPr>
        <xdr:cNvPr id="535" name="テキスト ボックス 534"/>
        <xdr:cNvSpPr txBox="1"/>
      </xdr:nvSpPr>
      <xdr:spPr>
        <a:xfrm>
          <a:off x="12547111" y="630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46442</xdr:rowOff>
    </xdr:from>
    <xdr:to>
      <xdr:col>23</xdr:col>
      <xdr:colOff>568325</xdr:colOff>
      <xdr:row>38</xdr:row>
      <xdr:rowOff>148042</xdr:rowOff>
    </xdr:to>
    <xdr:sp macro="" textlink="">
      <xdr:nvSpPr>
        <xdr:cNvPr id="541" name="円/楕円 540"/>
        <xdr:cNvSpPr/>
      </xdr:nvSpPr>
      <xdr:spPr>
        <a:xfrm>
          <a:off x="16268700" y="656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132819</xdr:rowOff>
    </xdr:from>
    <xdr:ext cx="534377" cy="259045"/>
    <xdr:sp macro="" textlink="">
      <xdr:nvSpPr>
        <xdr:cNvPr id="542" name="消防費該当値テキスト"/>
        <xdr:cNvSpPr txBox="1"/>
      </xdr:nvSpPr>
      <xdr:spPr>
        <a:xfrm>
          <a:off x="16370300" y="647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18,573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45356</xdr:rowOff>
    </xdr:from>
    <xdr:to>
      <xdr:col>22</xdr:col>
      <xdr:colOff>415925</xdr:colOff>
      <xdr:row>38</xdr:row>
      <xdr:rowOff>146956</xdr:rowOff>
    </xdr:to>
    <xdr:sp macro="" textlink="">
      <xdr:nvSpPr>
        <xdr:cNvPr id="543" name="円/楕円 542"/>
        <xdr:cNvSpPr/>
      </xdr:nvSpPr>
      <xdr:spPr>
        <a:xfrm>
          <a:off x="15430500" y="656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138083</xdr:rowOff>
    </xdr:from>
    <xdr:ext cx="534377" cy="259045"/>
    <xdr:sp macro="" textlink="">
      <xdr:nvSpPr>
        <xdr:cNvPr id="544" name="テキスト ボックス 543"/>
        <xdr:cNvSpPr txBox="1"/>
      </xdr:nvSpPr>
      <xdr:spPr>
        <a:xfrm>
          <a:off x="15214111" y="665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47162</xdr:rowOff>
    </xdr:from>
    <xdr:to>
      <xdr:col>21</xdr:col>
      <xdr:colOff>212725</xdr:colOff>
      <xdr:row>38</xdr:row>
      <xdr:rowOff>148762</xdr:rowOff>
    </xdr:to>
    <xdr:sp macro="" textlink="">
      <xdr:nvSpPr>
        <xdr:cNvPr id="545" name="円/楕円 544"/>
        <xdr:cNvSpPr/>
      </xdr:nvSpPr>
      <xdr:spPr>
        <a:xfrm>
          <a:off x="14541500" y="656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139889</xdr:rowOff>
    </xdr:from>
    <xdr:ext cx="534377" cy="259045"/>
    <xdr:sp macro="" textlink="">
      <xdr:nvSpPr>
        <xdr:cNvPr id="546" name="テキスト ボックス 545"/>
        <xdr:cNvSpPr txBox="1"/>
      </xdr:nvSpPr>
      <xdr:spPr>
        <a:xfrm>
          <a:off x="14325111" y="6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47288</xdr:rowOff>
    </xdr:from>
    <xdr:to>
      <xdr:col>20</xdr:col>
      <xdr:colOff>9525</xdr:colOff>
      <xdr:row>37</xdr:row>
      <xdr:rowOff>148888</xdr:rowOff>
    </xdr:to>
    <xdr:sp macro="" textlink="">
      <xdr:nvSpPr>
        <xdr:cNvPr id="547" name="円/楕円 546"/>
        <xdr:cNvSpPr/>
      </xdr:nvSpPr>
      <xdr:spPr>
        <a:xfrm>
          <a:off x="13652500" y="639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165415</xdr:rowOff>
    </xdr:from>
    <xdr:ext cx="534377" cy="259045"/>
    <xdr:sp macro="" textlink="">
      <xdr:nvSpPr>
        <xdr:cNvPr id="548" name="テキスト ボックス 547"/>
        <xdr:cNvSpPr txBox="1"/>
      </xdr:nvSpPr>
      <xdr:spPr>
        <a:xfrm>
          <a:off x="13436111" y="616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93,203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42190</xdr:rowOff>
    </xdr:from>
    <xdr:to>
      <xdr:col>18</xdr:col>
      <xdr:colOff>492125</xdr:colOff>
      <xdr:row>38</xdr:row>
      <xdr:rowOff>143790</xdr:rowOff>
    </xdr:to>
    <xdr:sp macro="" textlink="">
      <xdr:nvSpPr>
        <xdr:cNvPr id="549" name="円/楕円 548"/>
        <xdr:cNvSpPr/>
      </xdr:nvSpPr>
      <xdr:spPr>
        <a:xfrm>
          <a:off x="12763500" y="65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134917</xdr:rowOff>
    </xdr:from>
    <xdr:ext cx="534377" cy="259045"/>
    <xdr:sp macro="" textlink="">
      <xdr:nvSpPr>
        <xdr:cNvPr id="550" name="テキスト ボックス 549"/>
        <xdr:cNvSpPr txBox="1"/>
      </xdr:nvSpPr>
      <xdr:spPr>
        <a:xfrm>
          <a:off x="12547111" y="665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129021</xdr:rowOff>
    </xdr:from>
    <xdr:to>
      <xdr:col>23</xdr:col>
      <xdr:colOff>517525</xdr:colOff>
      <xdr:row>58</xdr:row>
      <xdr:rowOff>59896</xdr:rowOff>
    </xdr:to>
    <xdr:cxnSp macro="">
      <xdr:nvCxnSpPr>
        <xdr:cNvPr id="579" name="直線コネクタ 578"/>
        <xdr:cNvCxnSpPr/>
      </xdr:nvCxnSpPr>
      <xdr:spPr>
        <a:xfrm>
          <a:off x="15481300" y="9730221"/>
          <a:ext cx="838200" cy="27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129021</xdr:rowOff>
    </xdr:from>
    <xdr:to>
      <xdr:col>22</xdr:col>
      <xdr:colOff>365125</xdr:colOff>
      <xdr:row>56</xdr:row>
      <xdr:rowOff>149578</xdr:rowOff>
    </xdr:to>
    <xdr:cxnSp macro="">
      <xdr:nvCxnSpPr>
        <xdr:cNvPr id="582" name="直線コネクタ 581"/>
        <xdr:cNvCxnSpPr/>
      </xdr:nvCxnSpPr>
      <xdr:spPr>
        <a:xfrm flipV="1">
          <a:off x="14592300" y="9730221"/>
          <a:ext cx="889000" cy="2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158414</xdr:rowOff>
    </xdr:from>
    <xdr:to>
      <xdr:col>22</xdr:col>
      <xdr:colOff>415925</xdr:colOff>
      <xdr:row>58</xdr:row>
      <xdr:rowOff>88564</xdr:rowOff>
    </xdr:to>
    <xdr:sp macro="" textlink="">
      <xdr:nvSpPr>
        <xdr:cNvPr id="583" name="フローチャート : 判断 582"/>
        <xdr:cNvSpPr/>
      </xdr:nvSpPr>
      <xdr:spPr>
        <a:xfrm>
          <a:off x="15430500" y="99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79691</xdr:rowOff>
    </xdr:from>
    <xdr:ext cx="534377" cy="259045"/>
    <xdr:sp macro="" textlink="">
      <xdr:nvSpPr>
        <xdr:cNvPr id="584" name="テキスト ボックス 583"/>
        <xdr:cNvSpPr txBox="1"/>
      </xdr:nvSpPr>
      <xdr:spPr>
        <a:xfrm>
          <a:off x="15214111" y="100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149578</xdr:rowOff>
    </xdr:from>
    <xdr:to>
      <xdr:col>21</xdr:col>
      <xdr:colOff>161925</xdr:colOff>
      <xdr:row>58</xdr:row>
      <xdr:rowOff>75166</xdr:rowOff>
    </xdr:to>
    <xdr:cxnSp macro="">
      <xdr:nvCxnSpPr>
        <xdr:cNvPr id="585" name="直線コネクタ 584"/>
        <xdr:cNvCxnSpPr/>
      </xdr:nvCxnSpPr>
      <xdr:spPr>
        <a:xfrm flipV="1">
          <a:off x="13703300" y="9750778"/>
          <a:ext cx="889000" cy="26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151620</xdr:rowOff>
    </xdr:from>
    <xdr:to>
      <xdr:col>21</xdr:col>
      <xdr:colOff>212725</xdr:colOff>
      <xdr:row>58</xdr:row>
      <xdr:rowOff>81770</xdr:rowOff>
    </xdr:to>
    <xdr:sp macro="" textlink="">
      <xdr:nvSpPr>
        <xdr:cNvPr id="586" name="フローチャート : 判断 585"/>
        <xdr:cNvSpPr/>
      </xdr:nvSpPr>
      <xdr:spPr>
        <a:xfrm>
          <a:off x="14541500" y="99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72897</xdr:rowOff>
    </xdr:from>
    <xdr:ext cx="534377" cy="259045"/>
    <xdr:sp macro="" textlink="">
      <xdr:nvSpPr>
        <xdr:cNvPr id="587" name="テキスト ボックス 586"/>
        <xdr:cNvSpPr txBox="1"/>
      </xdr:nvSpPr>
      <xdr:spPr>
        <a:xfrm>
          <a:off x="14325111" y="1001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59212</xdr:rowOff>
    </xdr:from>
    <xdr:to>
      <xdr:col>19</xdr:col>
      <xdr:colOff>644525</xdr:colOff>
      <xdr:row>58</xdr:row>
      <xdr:rowOff>75166</xdr:rowOff>
    </xdr:to>
    <xdr:cxnSp macro="">
      <xdr:nvCxnSpPr>
        <xdr:cNvPr id="588" name="直線コネクタ 587"/>
        <xdr:cNvCxnSpPr/>
      </xdr:nvCxnSpPr>
      <xdr:spPr>
        <a:xfrm>
          <a:off x="12814300" y="10003312"/>
          <a:ext cx="889000" cy="1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168035</xdr:rowOff>
    </xdr:from>
    <xdr:to>
      <xdr:col>20</xdr:col>
      <xdr:colOff>9525</xdr:colOff>
      <xdr:row>58</xdr:row>
      <xdr:rowOff>98185</xdr:rowOff>
    </xdr:to>
    <xdr:sp macro="" textlink="">
      <xdr:nvSpPr>
        <xdr:cNvPr id="589" name="フローチャート : 判断 588"/>
        <xdr:cNvSpPr/>
      </xdr:nvSpPr>
      <xdr:spPr>
        <a:xfrm>
          <a:off x="13652500" y="99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114712</xdr:rowOff>
    </xdr:from>
    <xdr:ext cx="534377" cy="259045"/>
    <xdr:sp macro="" textlink="">
      <xdr:nvSpPr>
        <xdr:cNvPr id="590" name="テキスト ボックス 589"/>
        <xdr:cNvSpPr txBox="1"/>
      </xdr:nvSpPr>
      <xdr:spPr>
        <a:xfrm>
          <a:off x="13436111" y="971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2001</xdr:rowOff>
    </xdr:from>
    <xdr:to>
      <xdr:col>18</xdr:col>
      <xdr:colOff>492125</xdr:colOff>
      <xdr:row>58</xdr:row>
      <xdr:rowOff>103601</xdr:rowOff>
    </xdr:to>
    <xdr:sp macro="" textlink="">
      <xdr:nvSpPr>
        <xdr:cNvPr id="591" name="フローチャート : 判断 590"/>
        <xdr:cNvSpPr/>
      </xdr:nvSpPr>
      <xdr:spPr>
        <a:xfrm>
          <a:off x="12763500" y="994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120128</xdr:rowOff>
    </xdr:from>
    <xdr:ext cx="534377" cy="259045"/>
    <xdr:sp macro="" textlink="">
      <xdr:nvSpPr>
        <xdr:cNvPr id="592" name="テキスト ボックス 591"/>
        <xdr:cNvSpPr txBox="1"/>
      </xdr:nvSpPr>
      <xdr:spPr>
        <a:xfrm>
          <a:off x="12547111" y="972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9096</xdr:rowOff>
    </xdr:from>
    <xdr:to>
      <xdr:col>23</xdr:col>
      <xdr:colOff>568325</xdr:colOff>
      <xdr:row>58</xdr:row>
      <xdr:rowOff>110696</xdr:rowOff>
    </xdr:to>
    <xdr:sp macro="" textlink="">
      <xdr:nvSpPr>
        <xdr:cNvPr id="598" name="円/楕円 597"/>
        <xdr:cNvSpPr/>
      </xdr:nvSpPr>
      <xdr:spPr>
        <a:xfrm>
          <a:off x="16268700" y="995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95473</xdr:rowOff>
    </xdr:from>
    <xdr:ext cx="534377" cy="259045"/>
    <xdr:sp macro="" textlink="">
      <xdr:nvSpPr>
        <xdr:cNvPr id="599" name="教育費該当値テキスト"/>
        <xdr:cNvSpPr txBox="1"/>
      </xdr:nvSpPr>
      <xdr:spPr>
        <a:xfrm>
          <a:off x="16370300" y="986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81,892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78221</xdr:rowOff>
    </xdr:from>
    <xdr:to>
      <xdr:col>22</xdr:col>
      <xdr:colOff>415925</xdr:colOff>
      <xdr:row>57</xdr:row>
      <xdr:rowOff>8371</xdr:rowOff>
    </xdr:to>
    <xdr:sp macro="" textlink="">
      <xdr:nvSpPr>
        <xdr:cNvPr id="600" name="円/楕円 599"/>
        <xdr:cNvSpPr/>
      </xdr:nvSpPr>
      <xdr:spPr>
        <a:xfrm>
          <a:off x="15430500" y="967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24898</xdr:rowOff>
    </xdr:from>
    <xdr:ext cx="599010" cy="259045"/>
    <xdr:sp macro="" textlink="">
      <xdr:nvSpPr>
        <xdr:cNvPr id="601" name="テキスト ボックス 600"/>
        <xdr:cNvSpPr txBox="1"/>
      </xdr:nvSpPr>
      <xdr:spPr>
        <a:xfrm>
          <a:off x="15181794" y="9454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225,606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98778</xdr:rowOff>
    </xdr:from>
    <xdr:to>
      <xdr:col>21</xdr:col>
      <xdr:colOff>212725</xdr:colOff>
      <xdr:row>57</xdr:row>
      <xdr:rowOff>28928</xdr:rowOff>
    </xdr:to>
    <xdr:sp macro="" textlink="">
      <xdr:nvSpPr>
        <xdr:cNvPr id="602" name="円/楕円 601"/>
        <xdr:cNvSpPr/>
      </xdr:nvSpPr>
      <xdr:spPr>
        <a:xfrm>
          <a:off x="14541500" y="96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45455</xdr:rowOff>
    </xdr:from>
    <xdr:ext cx="599010" cy="259045"/>
    <xdr:sp macro="" textlink="">
      <xdr:nvSpPr>
        <xdr:cNvPr id="603" name="テキスト ボックス 602"/>
        <xdr:cNvSpPr txBox="1"/>
      </xdr:nvSpPr>
      <xdr:spPr>
        <a:xfrm>
          <a:off x="14292794" y="947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214,815</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24366</xdr:rowOff>
    </xdr:from>
    <xdr:to>
      <xdr:col>20</xdr:col>
      <xdr:colOff>9525</xdr:colOff>
      <xdr:row>58</xdr:row>
      <xdr:rowOff>125966</xdr:rowOff>
    </xdr:to>
    <xdr:sp macro="" textlink="">
      <xdr:nvSpPr>
        <xdr:cNvPr id="604" name="円/楕円 603"/>
        <xdr:cNvSpPr/>
      </xdr:nvSpPr>
      <xdr:spPr>
        <a:xfrm>
          <a:off x="13652500" y="99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117093</xdr:rowOff>
    </xdr:from>
    <xdr:ext cx="534377" cy="259045"/>
    <xdr:sp macro="" textlink="">
      <xdr:nvSpPr>
        <xdr:cNvPr id="605" name="テキスト ボックス 604"/>
        <xdr:cNvSpPr txBox="1"/>
      </xdr:nvSpPr>
      <xdr:spPr>
        <a:xfrm>
          <a:off x="13436111" y="1006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73,876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8412</xdr:rowOff>
    </xdr:from>
    <xdr:to>
      <xdr:col>18</xdr:col>
      <xdr:colOff>492125</xdr:colOff>
      <xdr:row>58</xdr:row>
      <xdr:rowOff>110012</xdr:rowOff>
    </xdr:to>
    <xdr:sp macro="" textlink="">
      <xdr:nvSpPr>
        <xdr:cNvPr id="606" name="円/楕円 605"/>
        <xdr:cNvSpPr/>
      </xdr:nvSpPr>
      <xdr:spPr>
        <a:xfrm>
          <a:off x="12763500" y="99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101139</xdr:rowOff>
    </xdr:from>
    <xdr:ext cx="534377" cy="259045"/>
    <xdr:sp macro="" textlink="">
      <xdr:nvSpPr>
        <xdr:cNvPr id="607" name="テキスト ボックス 606"/>
        <xdr:cNvSpPr txBox="1"/>
      </xdr:nvSpPr>
      <xdr:spPr>
        <a:xfrm>
          <a:off x="12547111" y="1004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82,251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132490</xdr:rowOff>
    </xdr:from>
    <xdr:to>
      <xdr:col>23</xdr:col>
      <xdr:colOff>517525</xdr:colOff>
      <xdr:row>78</xdr:row>
      <xdr:rowOff>139511</xdr:rowOff>
    </xdr:to>
    <xdr:cxnSp macro="">
      <xdr:nvCxnSpPr>
        <xdr:cNvPr id="634" name="直線コネクタ 633"/>
        <xdr:cNvCxnSpPr/>
      </xdr:nvCxnSpPr>
      <xdr:spPr>
        <a:xfrm>
          <a:off x="15481300" y="13505590"/>
          <a:ext cx="8382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111438</xdr:rowOff>
    </xdr:from>
    <xdr:to>
      <xdr:col>22</xdr:col>
      <xdr:colOff>365125</xdr:colOff>
      <xdr:row>78</xdr:row>
      <xdr:rowOff>132490</xdr:rowOff>
    </xdr:to>
    <xdr:cxnSp macro="">
      <xdr:nvCxnSpPr>
        <xdr:cNvPr id="637" name="直線コネクタ 636"/>
        <xdr:cNvCxnSpPr/>
      </xdr:nvCxnSpPr>
      <xdr:spPr>
        <a:xfrm>
          <a:off x="14592300" y="13484538"/>
          <a:ext cx="889000" cy="2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74106</xdr:rowOff>
    </xdr:from>
    <xdr:to>
      <xdr:col>22</xdr:col>
      <xdr:colOff>415925</xdr:colOff>
      <xdr:row>79</xdr:row>
      <xdr:rowOff>4256</xdr:rowOff>
    </xdr:to>
    <xdr:sp macro="" textlink="">
      <xdr:nvSpPr>
        <xdr:cNvPr id="638" name="フローチャート : 判断 637"/>
        <xdr:cNvSpPr/>
      </xdr:nvSpPr>
      <xdr:spPr>
        <a:xfrm>
          <a:off x="15430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20783</xdr:rowOff>
    </xdr:from>
    <xdr:ext cx="469744" cy="259045"/>
    <xdr:sp macro="" textlink="">
      <xdr:nvSpPr>
        <xdr:cNvPr id="639" name="テキスト ボックス 638"/>
        <xdr:cNvSpPr txBox="1"/>
      </xdr:nvSpPr>
      <xdr:spPr>
        <a:xfrm>
          <a:off x="15246427"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111438</xdr:rowOff>
    </xdr:from>
    <xdr:to>
      <xdr:col>21</xdr:col>
      <xdr:colOff>161925</xdr:colOff>
      <xdr:row>78</xdr:row>
      <xdr:rowOff>111919</xdr:rowOff>
    </xdr:to>
    <xdr:cxnSp macro="">
      <xdr:nvCxnSpPr>
        <xdr:cNvPr id="640" name="直線コネクタ 639"/>
        <xdr:cNvCxnSpPr/>
      </xdr:nvCxnSpPr>
      <xdr:spPr>
        <a:xfrm flipV="1">
          <a:off x="13703300" y="13484538"/>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71785</xdr:rowOff>
    </xdr:from>
    <xdr:to>
      <xdr:col>21</xdr:col>
      <xdr:colOff>212725</xdr:colOff>
      <xdr:row>79</xdr:row>
      <xdr:rowOff>1935</xdr:rowOff>
    </xdr:to>
    <xdr:sp macro="" textlink="">
      <xdr:nvSpPr>
        <xdr:cNvPr id="641" name="フローチャート : 判断 640"/>
        <xdr:cNvSpPr/>
      </xdr:nvSpPr>
      <xdr:spPr>
        <a:xfrm>
          <a:off x="14541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164512</xdr:rowOff>
    </xdr:from>
    <xdr:ext cx="469744" cy="259045"/>
    <xdr:sp macro="" textlink="">
      <xdr:nvSpPr>
        <xdr:cNvPr id="642" name="テキスト ボックス 641"/>
        <xdr:cNvSpPr txBox="1"/>
      </xdr:nvSpPr>
      <xdr:spPr>
        <a:xfrm>
          <a:off x="14357427" y="1353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111919</xdr:rowOff>
    </xdr:from>
    <xdr:to>
      <xdr:col>19</xdr:col>
      <xdr:colOff>644525</xdr:colOff>
      <xdr:row>78</xdr:row>
      <xdr:rowOff>136134</xdr:rowOff>
    </xdr:to>
    <xdr:cxnSp macro="">
      <xdr:nvCxnSpPr>
        <xdr:cNvPr id="643" name="直線コネクタ 642"/>
        <xdr:cNvCxnSpPr/>
      </xdr:nvCxnSpPr>
      <xdr:spPr>
        <a:xfrm flipV="1">
          <a:off x="12814300" y="13485019"/>
          <a:ext cx="889000" cy="2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63210</xdr:rowOff>
    </xdr:from>
    <xdr:to>
      <xdr:col>20</xdr:col>
      <xdr:colOff>9525</xdr:colOff>
      <xdr:row>78</xdr:row>
      <xdr:rowOff>164810</xdr:rowOff>
    </xdr:to>
    <xdr:sp macro="" textlink="">
      <xdr:nvSpPr>
        <xdr:cNvPr id="644" name="フローチャート : 判断 643"/>
        <xdr:cNvSpPr/>
      </xdr:nvSpPr>
      <xdr:spPr>
        <a:xfrm>
          <a:off x="13652500" y="1343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155937</xdr:rowOff>
    </xdr:from>
    <xdr:ext cx="534377" cy="259045"/>
    <xdr:sp macro="" textlink="">
      <xdr:nvSpPr>
        <xdr:cNvPr id="645" name="テキスト ボックス 644"/>
        <xdr:cNvSpPr txBox="1"/>
      </xdr:nvSpPr>
      <xdr:spPr>
        <a:xfrm>
          <a:off x="13436111" y="1352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68566</xdr:rowOff>
    </xdr:from>
    <xdr:to>
      <xdr:col>18</xdr:col>
      <xdr:colOff>492125</xdr:colOff>
      <xdr:row>78</xdr:row>
      <xdr:rowOff>170166</xdr:rowOff>
    </xdr:to>
    <xdr:sp macro="" textlink="">
      <xdr:nvSpPr>
        <xdr:cNvPr id="646" name="フローチャート : 判断 645"/>
        <xdr:cNvSpPr/>
      </xdr:nvSpPr>
      <xdr:spPr>
        <a:xfrm>
          <a:off x="12763500" y="1344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15243</xdr:rowOff>
    </xdr:from>
    <xdr:ext cx="469744" cy="259045"/>
    <xdr:sp macro="" textlink="">
      <xdr:nvSpPr>
        <xdr:cNvPr id="647" name="テキスト ボックス 646"/>
        <xdr:cNvSpPr txBox="1"/>
      </xdr:nvSpPr>
      <xdr:spPr>
        <a:xfrm>
          <a:off x="12579427" y="1321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88711</xdr:rowOff>
    </xdr:from>
    <xdr:to>
      <xdr:col>23</xdr:col>
      <xdr:colOff>568325</xdr:colOff>
      <xdr:row>79</xdr:row>
      <xdr:rowOff>18861</xdr:rowOff>
    </xdr:to>
    <xdr:sp macro="" textlink="">
      <xdr:nvSpPr>
        <xdr:cNvPr id="653" name="円/楕円 652"/>
        <xdr:cNvSpPr/>
      </xdr:nvSpPr>
      <xdr:spPr>
        <a:xfrm>
          <a:off x="16268700" y="1346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34101</xdr:rowOff>
    </xdr:from>
    <xdr:ext cx="313932" cy="259045"/>
    <xdr:sp macro="" textlink="">
      <xdr:nvSpPr>
        <xdr:cNvPr id="654" name="災害復旧費該当値テキスト"/>
        <xdr:cNvSpPr txBox="1"/>
      </xdr:nvSpPr>
      <xdr:spPr>
        <a:xfrm>
          <a:off x="16370300" y="134072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81690</xdr:rowOff>
    </xdr:from>
    <xdr:to>
      <xdr:col>22</xdr:col>
      <xdr:colOff>415925</xdr:colOff>
      <xdr:row>79</xdr:row>
      <xdr:rowOff>11840</xdr:rowOff>
    </xdr:to>
    <xdr:sp macro="" textlink="">
      <xdr:nvSpPr>
        <xdr:cNvPr id="655" name="円/楕円 654"/>
        <xdr:cNvSpPr/>
      </xdr:nvSpPr>
      <xdr:spPr>
        <a:xfrm>
          <a:off x="15430500" y="1345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2967</xdr:rowOff>
    </xdr:from>
    <xdr:ext cx="469744" cy="259045"/>
    <xdr:sp macro="" textlink="">
      <xdr:nvSpPr>
        <xdr:cNvPr id="656" name="テキスト ボックス 655"/>
        <xdr:cNvSpPr txBox="1"/>
      </xdr:nvSpPr>
      <xdr:spPr>
        <a:xfrm>
          <a:off x="15246427" y="1354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60638</xdr:rowOff>
    </xdr:from>
    <xdr:to>
      <xdr:col>21</xdr:col>
      <xdr:colOff>212725</xdr:colOff>
      <xdr:row>78</xdr:row>
      <xdr:rowOff>162238</xdr:rowOff>
    </xdr:to>
    <xdr:sp macro="" textlink="">
      <xdr:nvSpPr>
        <xdr:cNvPr id="657" name="円/楕円 656"/>
        <xdr:cNvSpPr/>
      </xdr:nvSpPr>
      <xdr:spPr>
        <a:xfrm>
          <a:off x="14541500" y="1343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7315</xdr:rowOff>
    </xdr:from>
    <xdr:ext cx="534377" cy="259045"/>
    <xdr:sp macro="" textlink="">
      <xdr:nvSpPr>
        <xdr:cNvPr id="658" name="テキスト ボックス 657"/>
        <xdr:cNvSpPr txBox="1"/>
      </xdr:nvSpPr>
      <xdr:spPr>
        <a:xfrm>
          <a:off x="14325111" y="1320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61119</xdr:rowOff>
    </xdr:from>
    <xdr:to>
      <xdr:col>20</xdr:col>
      <xdr:colOff>9525</xdr:colOff>
      <xdr:row>78</xdr:row>
      <xdr:rowOff>162719</xdr:rowOff>
    </xdr:to>
    <xdr:sp macro="" textlink="">
      <xdr:nvSpPr>
        <xdr:cNvPr id="659" name="円/楕円 658"/>
        <xdr:cNvSpPr/>
      </xdr:nvSpPr>
      <xdr:spPr>
        <a:xfrm>
          <a:off x="13652500" y="1343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7796</xdr:rowOff>
    </xdr:from>
    <xdr:ext cx="534377" cy="259045"/>
    <xdr:sp macro="" textlink="">
      <xdr:nvSpPr>
        <xdr:cNvPr id="660" name="テキスト ボックス 659"/>
        <xdr:cNvSpPr txBox="1"/>
      </xdr:nvSpPr>
      <xdr:spPr>
        <a:xfrm>
          <a:off x="13436111" y="1320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85334</xdr:rowOff>
    </xdr:from>
    <xdr:to>
      <xdr:col>18</xdr:col>
      <xdr:colOff>492125</xdr:colOff>
      <xdr:row>79</xdr:row>
      <xdr:rowOff>15484</xdr:rowOff>
    </xdr:to>
    <xdr:sp macro="" textlink="">
      <xdr:nvSpPr>
        <xdr:cNvPr id="661" name="円/楕円 660"/>
        <xdr:cNvSpPr/>
      </xdr:nvSpPr>
      <xdr:spPr>
        <a:xfrm>
          <a:off x="12763500" y="1345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6611</xdr:rowOff>
    </xdr:from>
    <xdr:ext cx="469744" cy="259045"/>
    <xdr:sp macro="" textlink="">
      <xdr:nvSpPr>
        <xdr:cNvPr id="662" name="テキスト ボックス 661"/>
        <xdr:cNvSpPr txBox="1"/>
      </xdr:nvSpPr>
      <xdr:spPr>
        <a:xfrm>
          <a:off x="12579427" y="1355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49,842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21368</xdr:rowOff>
    </xdr:from>
    <xdr:to>
      <xdr:col>23</xdr:col>
      <xdr:colOff>517525</xdr:colOff>
      <xdr:row>98</xdr:row>
      <xdr:rowOff>43991</xdr:rowOff>
    </xdr:to>
    <xdr:cxnSp macro="">
      <xdr:nvCxnSpPr>
        <xdr:cNvPr id="691" name="直線コネクタ 690"/>
        <xdr:cNvCxnSpPr/>
      </xdr:nvCxnSpPr>
      <xdr:spPr>
        <a:xfrm flipV="1">
          <a:off x="15481300" y="16823468"/>
          <a:ext cx="838200" cy="2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43991</xdr:rowOff>
    </xdr:from>
    <xdr:to>
      <xdr:col>22</xdr:col>
      <xdr:colOff>365125</xdr:colOff>
      <xdr:row>98</xdr:row>
      <xdr:rowOff>47330</xdr:rowOff>
    </xdr:to>
    <xdr:cxnSp macro="">
      <xdr:nvCxnSpPr>
        <xdr:cNvPr id="694" name="直線コネクタ 693"/>
        <xdr:cNvCxnSpPr/>
      </xdr:nvCxnSpPr>
      <xdr:spPr>
        <a:xfrm flipV="1">
          <a:off x="14592300" y="16846091"/>
          <a:ext cx="889000" cy="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126628</xdr:rowOff>
    </xdr:from>
    <xdr:to>
      <xdr:col>22</xdr:col>
      <xdr:colOff>415925</xdr:colOff>
      <xdr:row>98</xdr:row>
      <xdr:rowOff>56778</xdr:rowOff>
    </xdr:to>
    <xdr:sp macro="" textlink="">
      <xdr:nvSpPr>
        <xdr:cNvPr id="695" name="フローチャート : 判断 694"/>
        <xdr:cNvSpPr/>
      </xdr:nvSpPr>
      <xdr:spPr>
        <a:xfrm>
          <a:off x="15430500" y="1675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73305</xdr:rowOff>
    </xdr:from>
    <xdr:ext cx="599010" cy="259045"/>
    <xdr:sp macro="" textlink="">
      <xdr:nvSpPr>
        <xdr:cNvPr id="696" name="テキスト ボックス 695"/>
        <xdr:cNvSpPr txBox="1"/>
      </xdr:nvSpPr>
      <xdr:spPr>
        <a:xfrm>
          <a:off x="15181794" y="1653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47023</xdr:rowOff>
    </xdr:from>
    <xdr:to>
      <xdr:col>21</xdr:col>
      <xdr:colOff>161925</xdr:colOff>
      <xdr:row>98</xdr:row>
      <xdr:rowOff>47330</xdr:rowOff>
    </xdr:to>
    <xdr:cxnSp macro="">
      <xdr:nvCxnSpPr>
        <xdr:cNvPr id="697" name="直線コネクタ 696"/>
        <xdr:cNvCxnSpPr/>
      </xdr:nvCxnSpPr>
      <xdr:spPr>
        <a:xfrm>
          <a:off x="13703300" y="16849123"/>
          <a:ext cx="889000" cy="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128608</xdr:rowOff>
    </xdr:from>
    <xdr:to>
      <xdr:col>21</xdr:col>
      <xdr:colOff>212725</xdr:colOff>
      <xdr:row>98</xdr:row>
      <xdr:rowOff>58758</xdr:rowOff>
    </xdr:to>
    <xdr:sp macro="" textlink="">
      <xdr:nvSpPr>
        <xdr:cNvPr id="698" name="フローチャート : 判断 697"/>
        <xdr:cNvSpPr/>
      </xdr:nvSpPr>
      <xdr:spPr>
        <a:xfrm>
          <a:off x="14541500" y="1675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75285</xdr:rowOff>
    </xdr:from>
    <xdr:ext cx="599010" cy="259045"/>
    <xdr:sp macro="" textlink="">
      <xdr:nvSpPr>
        <xdr:cNvPr id="699" name="テキスト ボックス 698"/>
        <xdr:cNvSpPr txBox="1"/>
      </xdr:nvSpPr>
      <xdr:spPr>
        <a:xfrm>
          <a:off x="14292794" y="1653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44625</xdr:rowOff>
    </xdr:from>
    <xdr:to>
      <xdr:col>19</xdr:col>
      <xdr:colOff>644525</xdr:colOff>
      <xdr:row>98</xdr:row>
      <xdr:rowOff>47023</xdr:rowOff>
    </xdr:to>
    <xdr:cxnSp macro="">
      <xdr:nvCxnSpPr>
        <xdr:cNvPr id="700" name="直線コネクタ 699"/>
        <xdr:cNvCxnSpPr/>
      </xdr:nvCxnSpPr>
      <xdr:spPr>
        <a:xfrm>
          <a:off x="12814300" y="16846725"/>
          <a:ext cx="889000" cy="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124487</xdr:rowOff>
    </xdr:from>
    <xdr:to>
      <xdr:col>20</xdr:col>
      <xdr:colOff>9525</xdr:colOff>
      <xdr:row>98</xdr:row>
      <xdr:rowOff>54637</xdr:rowOff>
    </xdr:to>
    <xdr:sp macro="" textlink="">
      <xdr:nvSpPr>
        <xdr:cNvPr id="701" name="フローチャート : 判断 700"/>
        <xdr:cNvSpPr/>
      </xdr:nvSpPr>
      <xdr:spPr>
        <a:xfrm>
          <a:off x="13652500" y="1675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71164</xdr:rowOff>
    </xdr:from>
    <xdr:ext cx="599010" cy="259045"/>
    <xdr:sp macro="" textlink="">
      <xdr:nvSpPr>
        <xdr:cNvPr id="702" name="テキスト ボックス 701"/>
        <xdr:cNvSpPr txBox="1"/>
      </xdr:nvSpPr>
      <xdr:spPr>
        <a:xfrm>
          <a:off x="13403794" y="1653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113398</xdr:rowOff>
    </xdr:from>
    <xdr:to>
      <xdr:col>18</xdr:col>
      <xdr:colOff>492125</xdr:colOff>
      <xdr:row>98</xdr:row>
      <xdr:rowOff>43548</xdr:rowOff>
    </xdr:to>
    <xdr:sp macro="" textlink="">
      <xdr:nvSpPr>
        <xdr:cNvPr id="703" name="フローチャート : 判断 702"/>
        <xdr:cNvSpPr/>
      </xdr:nvSpPr>
      <xdr:spPr>
        <a:xfrm>
          <a:off x="12763500" y="1674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60075</xdr:rowOff>
    </xdr:from>
    <xdr:ext cx="599010" cy="259045"/>
    <xdr:sp macro="" textlink="">
      <xdr:nvSpPr>
        <xdr:cNvPr id="704" name="テキスト ボックス 703"/>
        <xdr:cNvSpPr txBox="1"/>
      </xdr:nvSpPr>
      <xdr:spPr>
        <a:xfrm>
          <a:off x="12514794" y="16519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142018</xdr:rowOff>
    </xdr:from>
    <xdr:to>
      <xdr:col>23</xdr:col>
      <xdr:colOff>568325</xdr:colOff>
      <xdr:row>98</xdr:row>
      <xdr:rowOff>72168</xdr:rowOff>
    </xdr:to>
    <xdr:sp macro="" textlink="">
      <xdr:nvSpPr>
        <xdr:cNvPr id="710" name="円/楕円 709"/>
        <xdr:cNvSpPr/>
      </xdr:nvSpPr>
      <xdr:spPr>
        <a:xfrm>
          <a:off x="16268700" y="1677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56945</xdr:rowOff>
    </xdr:from>
    <xdr:ext cx="599010" cy="259045"/>
    <xdr:sp macro="" textlink="">
      <xdr:nvSpPr>
        <xdr:cNvPr id="711" name="公債費該当値テキスト"/>
        <xdr:cNvSpPr txBox="1"/>
      </xdr:nvSpPr>
      <xdr:spPr>
        <a:xfrm>
          <a:off x="16370300" y="16687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102,117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164641</xdr:rowOff>
    </xdr:from>
    <xdr:to>
      <xdr:col>22</xdr:col>
      <xdr:colOff>415925</xdr:colOff>
      <xdr:row>98</xdr:row>
      <xdr:rowOff>94791</xdr:rowOff>
    </xdr:to>
    <xdr:sp macro="" textlink="">
      <xdr:nvSpPr>
        <xdr:cNvPr id="712" name="円/楕円 711"/>
        <xdr:cNvSpPr/>
      </xdr:nvSpPr>
      <xdr:spPr>
        <a:xfrm>
          <a:off x="15430500" y="1679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85918</xdr:rowOff>
    </xdr:from>
    <xdr:ext cx="534377" cy="259045"/>
    <xdr:sp macro="" textlink="">
      <xdr:nvSpPr>
        <xdr:cNvPr id="713" name="テキスト ボックス 712"/>
        <xdr:cNvSpPr txBox="1"/>
      </xdr:nvSpPr>
      <xdr:spPr>
        <a:xfrm>
          <a:off x="15214111" y="1688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90,241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167980</xdr:rowOff>
    </xdr:from>
    <xdr:to>
      <xdr:col>21</xdr:col>
      <xdr:colOff>212725</xdr:colOff>
      <xdr:row>98</xdr:row>
      <xdr:rowOff>98130</xdr:rowOff>
    </xdr:to>
    <xdr:sp macro="" textlink="">
      <xdr:nvSpPr>
        <xdr:cNvPr id="714" name="円/楕円 713"/>
        <xdr:cNvSpPr/>
      </xdr:nvSpPr>
      <xdr:spPr>
        <a:xfrm>
          <a:off x="14541500" y="1679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89257</xdr:rowOff>
    </xdr:from>
    <xdr:ext cx="534377" cy="259045"/>
    <xdr:sp macro="" textlink="">
      <xdr:nvSpPr>
        <xdr:cNvPr id="715" name="テキスト ボックス 714"/>
        <xdr:cNvSpPr txBox="1"/>
      </xdr:nvSpPr>
      <xdr:spPr>
        <a:xfrm>
          <a:off x="14325111" y="168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88,488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167673</xdr:rowOff>
    </xdr:from>
    <xdr:to>
      <xdr:col>20</xdr:col>
      <xdr:colOff>9525</xdr:colOff>
      <xdr:row>98</xdr:row>
      <xdr:rowOff>97823</xdr:rowOff>
    </xdr:to>
    <xdr:sp macro="" textlink="">
      <xdr:nvSpPr>
        <xdr:cNvPr id="716" name="円/楕円 715"/>
        <xdr:cNvSpPr/>
      </xdr:nvSpPr>
      <xdr:spPr>
        <a:xfrm>
          <a:off x="13652500" y="1679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88950</xdr:rowOff>
    </xdr:from>
    <xdr:ext cx="534377" cy="259045"/>
    <xdr:sp macro="" textlink="">
      <xdr:nvSpPr>
        <xdr:cNvPr id="717" name="テキスト ボックス 716"/>
        <xdr:cNvSpPr txBox="1"/>
      </xdr:nvSpPr>
      <xdr:spPr>
        <a:xfrm>
          <a:off x="13436111" y="168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88,649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165275</xdr:rowOff>
    </xdr:from>
    <xdr:to>
      <xdr:col>18</xdr:col>
      <xdr:colOff>492125</xdr:colOff>
      <xdr:row>98</xdr:row>
      <xdr:rowOff>95425</xdr:rowOff>
    </xdr:to>
    <xdr:sp macro="" textlink="">
      <xdr:nvSpPr>
        <xdr:cNvPr id="718" name="円/楕円 717"/>
        <xdr:cNvSpPr/>
      </xdr:nvSpPr>
      <xdr:spPr>
        <a:xfrm>
          <a:off x="12763500" y="1679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86552</xdr:rowOff>
    </xdr:from>
    <xdr:ext cx="534377" cy="259045"/>
    <xdr:sp macro="" textlink="">
      <xdr:nvSpPr>
        <xdr:cNvPr id="719" name="テキスト ボックス 718"/>
        <xdr:cNvSpPr txBox="1"/>
      </xdr:nvSpPr>
      <xdr:spPr>
        <a:xfrm>
          <a:off x="12547111" y="1688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85516</xdr:rowOff>
    </xdr:from>
    <xdr:to>
      <xdr:col>31</xdr:col>
      <xdr:colOff>85725</xdr:colOff>
      <xdr:row>39</xdr:row>
      <xdr:rowOff>15666</xdr:rowOff>
    </xdr:to>
    <xdr:sp macro="" textlink="">
      <xdr:nvSpPr>
        <xdr:cNvPr id="750" name="フローチャート : 判断 749"/>
        <xdr:cNvSpPr/>
      </xdr:nvSpPr>
      <xdr:spPr>
        <a:xfrm>
          <a:off x="21272500" y="660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32194</xdr:rowOff>
    </xdr:from>
    <xdr:ext cx="378565" cy="259045"/>
    <xdr:sp macro="" textlink="">
      <xdr:nvSpPr>
        <xdr:cNvPr id="751" name="テキスト ボックス 750"/>
        <xdr:cNvSpPr txBox="1"/>
      </xdr:nvSpPr>
      <xdr:spPr>
        <a:xfrm>
          <a:off x="21134017" y="6375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85265</xdr:rowOff>
    </xdr:from>
    <xdr:to>
      <xdr:col>29</xdr:col>
      <xdr:colOff>568325</xdr:colOff>
      <xdr:row>39</xdr:row>
      <xdr:rowOff>15415</xdr:rowOff>
    </xdr:to>
    <xdr:sp macro="" textlink="">
      <xdr:nvSpPr>
        <xdr:cNvPr id="753" name="フローチャート : 判断 752"/>
        <xdr:cNvSpPr/>
      </xdr:nvSpPr>
      <xdr:spPr>
        <a:xfrm>
          <a:off x="20383500" y="660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31942</xdr:rowOff>
    </xdr:from>
    <xdr:ext cx="378565" cy="259045"/>
    <xdr:sp macro="" textlink="">
      <xdr:nvSpPr>
        <xdr:cNvPr id="754" name="テキスト ボックス 753"/>
        <xdr:cNvSpPr txBox="1"/>
      </xdr:nvSpPr>
      <xdr:spPr>
        <a:xfrm>
          <a:off x="20245017" y="6375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85288</xdr:rowOff>
    </xdr:from>
    <xdr:to>
      <xdr:col>28</xdr:col>
      <xdr:colOff>365125</xdr:colOff>
      <xdr:row>39</xdr:row>
      <xdr:rowOff>15438</xdr:rowOff>
    </xdr:to>
    <xdr:sp macro="" textlink="">
      <xdr:nvSpPr>
        <xdr:cNvPr id="756" name="フローチャート : 判断 755"/>
        <xdr:cNvSpPr/>
      </xdr:nvSpPr>
      <xdr:spPr>
        <a:xfrm>
          <a:off x="19494500" y="660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31965</xdr:rowOff>
    </xdr:from>
    <xdr:ext cx="378565" cy="259045"/>
    <xdr:sp macro="" textlink="">
      <xdr:nvSpPr>
        <xdr:cNvPr id="757" name="テキスト ボックス 756"/>
        <xdr:cNvSpPr txBox="1"/>
      </xdr:nvSpPr>
      <xdr:spPr>
        <a:xfrm>
          <a:off x="19356017" y="6375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84031</xdr:rowOff>
    </xdr:from>
    <xdr:to>
      <xdr:col>27</xdr:col>
      <xdr:colOff>161925</xdr:colOff>
      <xdr:row>39</xdr:row>
      <xdr:rowOff>14181</xdr:rowOff>
    </xdr:to>
    <xdr:sp macro="" textlink="">
      <xdr:nvSpPr>
        <xdr:cNvPr id="758" name="フローチャート : 判断 757"/>
        <xdr:cNvSpPr/>
      </xdr:nvSpPr>
      <xdr:spPr>
        <a:xfrm>
          <a:off x="18605500" y="65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30708</xdr:rowOff>
    </xdr:from>
    <xdr:ext cx="378565" cy="259045"/>
    <xdr:sp macro="" textlink="">
      <xdr:nvSpPr>
        <xdr:cNvPr id="759" name="テキスト ボックス 758"/>
        <xdr:cNvSpPr txBox="1"/>
      </xdr:nvSpPr>
      <xdr:spPr>
        <a:xfrm>
          <a:off x="18467017" y="6374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多くの項目は類似団体を下回るか同水準で推移している。</a:t>
          </a:r>
          <a:endParaRPr kumimoji="1" lang="en-US" altLang="ja-JP" sz="1300">
            <a:latin typeface="ＭＳ Ｐゴシック"/>
          </a:endParaRPr>
        </a:p>
        <a:p>
          <a:r>
            <a:rPr kumimoji="1" lang="ja-JP" altLang="en-US" sz="1300">
              <a:latin typeface="ＭＳ Ｐゴシック"/>
            </a:rPr>
            <a:t>教育費については学校建設があったため一時平均を上回っているが、特別な案件がない場合は平均程度である。</a:t>
          </a:r>
          <a:endParaRPr kumimoji="1" lang="en-US" altLang="ja-JP" sz="1300">
            <a:latin typeface="ＭＳ Ｐゴシック"/>
          </a:endParaRPr>
        </a:p>
        <a:p>
          <a:r>
            <a:rPr kumimoji="1" lang="ja-JP" altLang="en-US" sz="1300">
              <a:latin typeface="ＭＳ Ｐゴシック"/>
            </a:rPr>
            <a:t>衛生費については、下水道整備終了後は減少傾向にある。</a:t>
          </a:r>
          <a:endParaRPr kumimoji="1" lang="en-US" altLang="ja-JP" sz="1300">
            <a:latin typeface="ＭＳ Ｐゴシック"/>
          </a:endParaRPr>
        </a:p>
        <a:p>
          <a:r>
            <a:rPr kumimoji="1" lang="ja-JP" altLang="en-US" sz="1300">
              <a:latin typeface="ＭＳ Ｐゴシック"/>
            </a:rPr>
            <a:t>商工費については、商店や事業所が少ないため、平均を大きく下回っている。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岡山県久米南町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a:solidFill>
                <a:schemeClr val="dk1"/>
              </a:solidFill>
              <a:latin typeface="+mn-lt"/>
              <a:ea typeface="+mn-ea"/>
              <a:cs typeface="+mn-cs"/>
            </a:rPr>
            <a:t>当町の実質収支及び実質単年度収支は毎年度黒字で推移している。</a:t>
          </a:r>
          <a:endParaRPr lang="en-US" altLang="ja-JP" sz="1100">
            <a:solidFill>
              <a:schemeClr val="dk1"/>
            </a:solidFill>
            <a:latin typeface="+mn-lt"/>
            <a:ea typeface="+mn-ea"/>
            <a:cs typeface="+mn-cs"/>
          </a:endParaRPr>
        </a:p>
        <a:p>
          <a:pPr rtl="0" eaLnBrk="1" fontAlgn="auto" latinLnBrk="0" hangingPunct="1"/>
          <a:r>
            <a:rPr lang="ja-JP" altLang="ja-JP" sz="1100">
              <a:solidFill>
                <a:schemeClr val="dk1"/>
              </a:solidFill>
              <a:latin typeface="+mn-lt"/>
              <a:ea typeface="+mn-ea"/>
              <a:cs typeface="+mn-cs"/>
            </a:rPr>
            <a:t>近年は、普通交付税の増加及び国の地域活性化臨時交付金等により普通建設事業費等が起債発行や財政調整基金の取り崩しを行わず実施できたことにより比較的余裕のある財政運営となっている。しかし、平成２７年度から平成３１年度まで起債償還のピークを迎え、一般財源の確保で厳しい状況が見込まれる。</a:t>
          </a:r>
          <a:endParaRPr lang="en-US" altLang="ja-JP" sz="1100">
            <a:solidFill>
              <a:schemeClr val="dk1"/>
            </a:solidFill>
            <a:latin typeface="+mn-lt"/>
            <a:ea typeface="+mn-ea"/>
            <a:cs typeface="+mn-cs"/>
          </a:endParaRPr>
        </a:p>
        <a:p>
          <a:pPr rtl="0" eaLnBrk="1" fontAlgn="auto" latinLnBrk="0" hangingPunct="1"/>
          <a:r>
            <a:rPr lang="ja-JP" altLang="ja-JP" sz="1100">
              <a:solidFill>
                <a:schemeClr val="dk1"/>
              </a:solidFill>
              <a:latin typeface="+mn-lt"/>
              <a:ea typeface="+mn-ea"/>
              <a:cs typeface="+mn-cs"/>
            </a:rPr>
            <a:t>今後は歳入歳出の均衡を重視し、赤字に陥ることのないよう適正な財政運営を目指すとともに、将来に備え財政調整基金の残高を着実に増加していけるよう努める必要がある。</a:t>
          </a:r>
          <a:endParaRPr lang="ja-JP" altLang="ja-JP"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岡山県久米南町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latin typeface="+mn-lt"/>
              <a:ea typeface="+mn-ea"/>
              <a:cs typeface="+mn-cs"/>
            </a:rPr>
            <a:t>当町の一般会計及び公営企業会計等については、住宅新築資金等貸付特別会計以外のすべての会計が毎年度黒字を計上しており、連結実質赤字は生じていない。</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住宅新築資金等貸付特別会計については、貸付金元利収入不足による前年度繰上充用が継続している。</a:t>
          </a:r>
          <a:endParaRPr lang="ja-JP" altLang="ja-JP" sz="1400"/>
        </a:p>
        <a:p>
          <a:r>
            <a:rPr lang="ja-JP" altLang="ja-JP" sz="1100">
              <a:solidFill>
                <a:schemeClr val="dk1"/>
              </a:solidFill>
              <a:latin typeface="+mn-lt"/>
              <a:ea typeface="+mn-ea"/>
              <a:cs typeface="+mn-cs"/>
            </a:rPr>
            <a:t>今後も、黒字の会計については引き続き健全な財政運営に努め、住宅新築資金等貸付特別会計については、少しでも赤字額の減少、解消を目指して努力し、町全体として健全な財政運営に努めていく必要がある。</a:t>
          </a:r>
          <a:endParaRPr lang="ja-JP" altLang="ja-JP" sz="1400"/>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3739427</v>
      </c>
      <c r="BO4" s="409"/>
      <c r="BP4" s="409"/>
      <c r="BQ4" s="409"/>
      <c r="BR4" s="409"/>
      <c r="BS4" s="409"/>
      <c r="BT4" s="409"/>
      <c r="BU4" s="410"/>
      <c r="BV4" s="408">
        <v>4395293</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3.2</v>
      </c>
      <c r="CU4" s="586"/>
      <c r="CV4" s="586"/>
      <c r="CW4" s="586"/>
      <c r="CX4" s="586"/>
      <c r="CY4" s="586"/>
      <c r="CZ4" s="586"/>
      <c r="DA4" s="587"/>
      <c r="DB4" s="585">
        <v>4.8</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3636909</v>
      </c>
      <c r="BO5" s="414"/>
      <c r="BP5" s="414"/>
      <c r="BQ5" s="414"/>
      <c r="BR5" s="414"/>
      <c r="BS5" s="414"/>
      <c r="BT5" s="414"/>
      <c r="BU5" s="415"/>
      <c r="BV5" s="413">
        <v>4269318</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92.7</v>
      </c>
      <c r="CU5" s="384"/>
      <c r="CV5" s="384"/>
      <c r="CW5" s="384"/>
      <c r="CX5" s="384"/>
      <c r="CY5" s="384"/>
      <c r="CZ5" s="384"/>
      <c r="DA5" s="385"/>
      <c r="DB5" s="383">
        <v>93.1</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102518</v>
      </c>
      <c r="BO6" s="414"/>
      <c r="BP6" s="414"/>
      <c r="BQ6" s="414"/>
      <c r="BR6" s="414"/>
      <c r="BS6" s="414"/>
      <c r="BT6" s="414"/>
      <c r="BU6" s="415"/>
      <c r="BV6" s="413">
        <v>125975</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97.4</v>
      </c>
      <c r="CU6" s="560"/>
      <c r="CV6" s="560"/>
      <c r="CW6" s="560"/>
      <c r="CX6" s="560"/>
      <c r="CY6" s="560"/>
      <c r="CZ6" s="560"/>
      <c r="DA6" s="561"/>
      <c r="DB6" s="559">
        <v>98.3</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18000</v>
      </c>
      <c r="BO7" s="414"/>
      <c r="BP7" s="414"/>
      <c r="BQ7" s="414"/>
      <c r="BR7" s="414"/>
      <c r="BS7" s="414"/>
      <c r="BT7" s="414"/>
      <c r="BU7" s="415"/>
      <c r="BV7" s="413">
        <v>3764</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2660189</v>
      </c>
      <c r="CU7" s="414"/>
      <c r="CV7" s="414"/>
      <c r="CW7" s="414"/>
      <c r="CX7" s="414"/>
      <c r="CY7" s="414"/>
      <c r="CZ7" s="414"/>
      <c r="DA7" s="415"/>
      <c r="DB7" s="413">
        <v>2536343</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84518</v>
      </c>
      <c r="BO8" s="414"/>
      <c r="BP8" s="414"/>
      <c r="BQ8" s="414"/>
      <c r="BR8" s="414"/>
      <c r="BS8" s="414"/>
      <c r="BT8" s="414"/>
      <c r="BU8" s="415"/>
      <c r="BV8" s="413">
        <v>122211</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0.19</v>
      </c>
      <c r="CU8" s="523"/>
      <c r="CV8" s="523"/>
      <c r="CW8" s="523"/>
      <c r="CX8" s="523"/>
      <c r="CY8" s="523"/>
      <c r="CZ8" s="523"/>
      <c r="DA8" s="524"/>
      <c r="DB8" s="522">
        <v>0.18</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4907</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-37693</v>
      </c>
      <c r="BO9" s="414"/>
      <c r="BP9" s="414"/>
      <c r="BQ9" s="414"/>
      <c r="BR9" s="414"/>
      <c r="BS9" s="414"/>
      <c r="BT9" s="414"/>
      <c r="BU9" s="415"/>
      <c r="BV9" s="413">
        <v>-31924</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16.899999999999999</v>
      </c>
      <c r="CU9" s="384"/>
      <c r="CV9" s="384"/>
      <c r="CW9" s="384"/>
      <c r="CX9" s="384"/>
      <c r="CY9" s="384"/>
      <c r="CZ9" s="384"/>
      <c r="DA9" s="385"/>
      <c r="DB9" s="383">
        <v>15.2</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5296</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92520</v>
      </c>
      <c r="BO10" s="414"/>
      <c r="BP10" s="414"/>
      <c r="BQ10" s="414"/>
      <c r="BR10" s="414"/>
      <c r="BS10" s="414"/>
      <c r="BT10" s="414"/>
      <c r="BU10" s="415"/>
      <c r="BV10" s="413">
        <v>86371</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102</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5115</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5087</v>
      </c>
      <c r="S13" s="515"/>
      <c r="T13" s="515"/>
      <c r="U13" s="515"/>
      <c r="V13" s="516"/>
      <c r="W13" s="502" t="s">
        <v>121</v>
      </c>
      <c r="X13" s="426"/>
      <c r="Y13" s="426"/>
      <c r="Z13" s="426"/>
      <c r="AA13" s="426"/>
      <c r="AB13" s="427"/>
      <c r="AC13" s="389">
        <v>727</v>
      </c>
      <c r="AD13" s="390"/>
      <c r="AE13" s="390"/>
      <c r="AF13" s="390"/>
      <c r="AG13" s="391"/>
      <c r="AH13" s="389">
        <v>929</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54827</v>
      </c>
      <c r="BO13" s="414"/>
      <c r="BP13" s="414"/>
      <c r="BQ13" s="414"/>
      <c r="BR13" s="414"/>
      <c r="BS13" s="414"/>
      <c r="BT13" s="414"/>
      <c r="BU13" s="415"/>
      <c r="BV13" s="413">
        <v>54447</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10.199999999999999</v>
      </c>
      <c r="CU13" s="384"/>
      <c r="CV13" s="384"/>
      <c r="CW13" s="384"/>
      <c r="CX13" s="384"/>
      <c r="CY13" s="384"/>
      <c r="CZ13" s="384"/>
      <c r="DA13" s="385"/>
      <c r="DB13" s="383">
        <v>9.9</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5186</v>
      </c>
      <c r="S14" s="515"/>
      <c r="T14" s="515"/>
      <c r="U14" s="515"/>
      <c r="V14" s="516"/>
      <c r="W14" s="517"/>
      <c r="X14" s="429"/>
      <c r="Y14" s="429"/>
      <c r="Z14" s="429"/>
      <c r="AA14" s="429"/>
      <c r="AB14" s="430"/>
      <c r="AC14" s="507">
        <v>27.9</v>
      </c>
      <c r="AD14" s="508"/>
      <c r="AE14" s="508"/>
      <c r="AF14" s="508"/>
      <c r="AG14" s="509"/>
      <c r="AH14" s="507">
        <v>31.3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86.3</v>
      </c>
      <c r="CU14" s="486"/>
      <c r="CV14" s="486"/>
      <c r="CW14" s="486"/>
      <c r="CX14" s="486"/>
      <c r="CY14" s="486"/>
      <c r="CZ14" s="486"/>
      <c r="DA14" s="487"/>
      <c r="DB14" s="518">
        <v>109.4</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5158</v>
      </c>
      <c r="S15" s="515"/>
      <c r="T15" s="515"/>
      <c r="U15" s="515"/>
      <c r="V15" s="516"/>
      <c r="W15" s="502" t="s">
        <v>128</v>
      </c>
      <c r="X15" s="426"/>
      <c r="Y15" s="426"/>
      <c r="Z15" s="426"/>
      <c r="AA15" s="426"/>
      <c r="AB15" s="427"/>
      <c r="AC15" s="389">
        <v>532</v>
      </c>
      <c r="AD15" s="390"/>
      <c r="AE15" s="390"/>
      <c r="AF15" s="390"/>
      <c r="AG15" s="391"/>
      <c r="AH15" s="389">
        <v>642</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466550</v>
      </c>
      <c r="BO15" s="409"/>
      <c r="BP15" s="409"/>
      <c r="BQ15" s="409"/>
      <c r="BR15" s="409"/>
      <c r="BS15" s="409"/>
      <c r="BT15" s="409"/>
      <c r="BU15" s="410"/>
      <c r="BV15" s="408">
        <v>428495</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20.399999999999999</v>
      </c>
      <c r="AD16" s="508"/>
      <c r="AE16" s="508"/>
      <c r="AF16" s="508"/>
      <c r="AG16" s="509"/>
      <c r="AH16" s="507">
        <v>21.7</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2421443</v>
      </c>
      <c r="BO16" s="414"/>
      <c r="BP16" s="414"/>
      <c r="BQ16" s="414"/>
      <c r="BR16" s="414"/>
      <c r="BS16" s="414"/>
      <c r="BT16" s="414"/>
      <c r="BU16" s="415"/>
      <c r="BV16" s="413">
        <v>2298604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1344</v>
      </c>
      <c r="AD17" s="390"/>
      <c r="AE17" s="390"/>
      <c r="AF17" s="390"/>
      <c r="AG17" s="391"/>
      <c r="AH17" s="389">
        <v>1391</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573593</v>
      </c>
      <c r="BO17" s="414"/>
      <c r="BP17" s="414"/>
      <c r="BQ17" s="414"/>
      <c r="BR17" s="414"/>
      <c r="BS17" s="414"/>
      <c r="BT17" s="414"/>
      <c r="BU17" s="415"/>
      <c r="BV17" s="413">
        <v>531750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78.650000000000006</v>
      </c>
      <c r="M18" s="478"/>
      <c r="N18" s="478"/>
      <c r="O18" s="478"/>
      <c r="P18" s="478"/>
      <c r="Q18" s="478"/>
      <c r="R18" s="479"/>
      <c r="S18" s="479"/>
      <c r="T18" s="479"/>
      <c r="U18" s="479"/>
      <c r="V18" s="480"/>
      <c r="W18" s="494"/>
      <c r="X18" s="495"/>
      <c r="Y18" s="495"/>
      <c r="Z18" s="495"/>
      <c r="AA18" s="495"/>
      <c r="AB18" s="503"/>
      <c r="AC18" s="377">
        <v>51.6</v>
      </c>
      <c r="AD18" s="378"/>
      <c r="AE18" s="378"/>
      <c r="AF18" s="378"/>
      <c r="AG18" s="481"/>
      <c r="AH18" s="377">
        <v>46.9</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2493710</v>
      </c>
      <c r="BO18" s="414"/>
      <c r="BP18" s="414"/>
      <c r="BQ18" s="414"/>
      <c r="BR18" s="414"/>
      <c r="BS18" s="414"/>
      <c r="BT18" s="414"/>
      <c r="BU18" s="415"/>
      <c r="BV18" s="413">
        <v>2372945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62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3030504</v>
      </c>
      <c r="BO19" s="414"/>
      <c r="BP19" s="414"/>
      <c r="BQ19" s="414"/>
      <c r="BR19" s="414"/>
      <c r="BS19" s="414"/>
      <c r="BT19" s="414"/>
      <c r="BU19" s="415"/>
      <c r="BV19" s="413">
        <v>2996691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1893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4365268</v>
      </c>
      <c r="BO23" s="414"/>
      <c r="BP23" s="414"/>
      <c r="BQ23" s="414"/>
      <c r="BR23" s="414"/>
      <c r="BS23" s="414"/>
      <c r="BT23" s="414"/>
      <c r="BU23" s="415"/>
      <c r="BV23" s="413">
        <v>4625930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6730</v>
      </c>
      <c r="R24" s="390"/>
      <c r="S24" s="390"/>
      <c r="T24" s="390"/>
      <c r="U24" s="390"/>
      <c r="V24" s="391"/>
      <c r="W24" s="455"/>
      <c r="X24" s="446"/>
      <c r="Y24" s="447"/>
      <c r="Z24" s="386" t="s">
        <v>151</v>
      </c>
      <c r="AA24" s="387"/>
      <c r="AB24" s="387"/>
      <c r="AC24" s="387"/>
      <c r="AD24" s="387"/>
      <c r="AE24" s="387"/>
      <c r="AF24" s="387"/>
      <c r="AG24" s="388"/>
      <c r="AH24" s="389">
        <v>71</v>
      </c>
      <c r="AI24" s="390"/>
      <c r="AJ24" s="390"/>
      <c r="AK24" s="390"/>
      <c r="AL24" s="391"/>
      <c r="AM24" s="389">
        <v>207888</v>
      </c>
      <c r="AN24" s="390"/>
      <c r="AO24" s="390"/>
      <c r="AP24" s="390"/>
      <c r="AQ24" s="390"/>
      <c r="AR24" s="391"/>
      <c r="AS24" s="389">
        <v>2928</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3740975</v>
      </c>
      <c r="BO24" s="414"/>
      <c r="BP24" s="414"/>
      <c r="BQ24" s="414"/>
      <c r="BR24" s="414"/>
      <c r="BS24" s="414"/>
      <c r="BT24" s="414"/>
      <c r="BU24" s="415"/>
      <c r="BV24" s="413">
        <v>3876624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5790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36662</v>
      </c>
      <c r="BO25" s="409"/>
      <c r="BP25" s="409"/>
      <c r="BQ25" s="409"/>
      <c r="BR25" s="409"/>
      <c r="BS25" s="409"/>
      <c r="BT25" s="409"/>
      <c r="BU25" s="410"/>
      <c r="BV25" s="408">
        <v>42947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5400</v>
      </c>
      <c r="R26" s="390"/>
      <c r="S26" s="390"/>
      <c r="T26" s="390"/>
      <c r="U26" s="390"/>
      <c r="V26" s="391"/>
      <c r="W26" s="455"/>
      <c r="X26" s="446"/>
      <c r="Y26" s="447"/>
      <c r="Z26" s="386" t="s">
        <v>157</v>
      </c>
      <c r="AA26" s="468"/>
      <c r="AB26" s="468"/>
      <c r="AC26" s="468"/>
      <c r="AD26" s="468"/>
      <c r="AE26" s="468"/>
      <c r="AF26" s="468"/>
      <c r="AG26" s="469"/>
      <c r="AH26" s="389">
        <v>2</v>
      </c>
      <c r="AI26" s="390"/>
      <c r="AJ26" s="390"/>
      <c r="AK26" s="390"/>
      <c r="AL26" s="391"/>
      <c r="AM26" s="389" t="s">
        <v>158</v>
      </c>
      <c r="AN26" s="390"/>
      <c r="AO26" s="390"/>
      <c r="AP26" s="390"/>
      <c r="AQ26" s="390"/>
      <c r="AR26" s="391"/>
      <c r="AS26" s="389" t="s">
        <v>158</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160</v>
      </c>
      <c r="F27" s="387"/>
      <c r="G27" s="387"/>
      <c r="H27" s="387"/>
      <c r="I27" s="387"/>
      <c r="J27" s="387"/>
      <c r="K27" s="388"/>
      <c r="L27" s="389">
        <v>1</v>
      </c>
      <c r="M27" s="390"/>
      <c r="N27" s="390"/>
      <c r="O27" s="390"/>
      <c r="P27" s="391"/>
      <c r="Q27" s="389">
        <v>2700</v>
      </c>
      <c r="R27" s="390"/>
      <c r="S27" s="390"/>
      <c r="T27" s="390"/>
      <c r="U27" s="390"/>
      <c r="V27" s="391"/>
      <c r="W27" s="455"/>
      <c r="X27" s="446"/>
      <c r="Y27" s="447"/>
      <c r="Z27" s="386" t="s">
        <v>161</v>
      </c>
      <c r="AA27" s="387"/>
      <c r="AB27" s="387"/>
      <c r="AC27" s="387"/>
      <c r="AD27" s="387"/>
      <c r="AE27" s="387"/>
      <c r="AF27" s="387"/>
      <c r="AG27" s="388"/>
      <c r="AH27" s="389">
        <v>1</v>
      </c>
      <c r="AI27" s="390"/>
      <c r="AJ27" s="390"/>
      <c r="AK27" s="390"/>
      <c r="AL27" s="391"/>
      <c r="AM27" s="389" t="s">
        <v>158</v>
      </c>
      <c r="AN27" s="390"/>
      <c r="AO27" s="390"/>
      <c r="AP27" s="390"/>
      <c r="AQ27" s="390"/>
      <c r="AR27" s="391"/>
      <c r="AS27" s="389" t="s">
        <v>158</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242523</v>
      </c>
      <c r="BO27" s="417"/>
      <c r="BP27" s="417"/>
      <c r="BQ27" s="417"/>
      <c r="BR27" s="417"/>
      <c r="BS27" s="417"/>
      <c r="BT27" s="417"/>
      <c r="BU27" s="418"/>
      <c r="BV27" s="416">
        <v>216680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163</v>
      </c>
      <c r="F28" s="387"/>
      <c r="G28" s="387"/>
      <c r="H28" s="387"/>
      <c r="I28" s="387"/>
      <c r="J28" s="387"/>
      <c r="K28" s="388"/>
      <c r="L28" s="389">
        <v>1</v>
      </c>
      <c r="M28" s="390"/>
      <c r="N28" s="390"/>
      <c r="O28" s="390"/>
      <c r="P28" s="391"/>
      <c r="Q28" s="389">
        <v>2100</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937880</v>
      </c>
      <c r="BO28" s="409"/>
      <c r="BP28" s="409"/>
      <c r="BQ28" s="409"/>
      <c r="BR28" s="409"/>
      <c r="BS28" s="409"/>
      <c r="BT28" s="409"/>
      <c r="BU28" s="410"/>
      <c r="BV28" s="408">
        <v>845360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167</v>
      </c>
      <c r="F29" s="387"/>
      <c r="G29" s="387"/>
      <c r="H29" s="387"/>
      <c r="I29" s="387"/>
      <c r="J29" s="387"/>
      <c r="K29" s="388"/>
      <c r="L29" s="389">
        <v>6</v>
      </c>
      <c r="M29" s="390"/>
      <c r="N29" s="390"/>
      <c r="O29" s="390"/>
      <c r="P29" s="391"/>
      <c r="Q29" s="389">
        <v>2000</v>
      </c>
      <c r="R29" s="390"/>
      <c r="S29" s="390"/>
      <c r="T29" s="390"/>
      <c r="U29" s="390"/>
      <c r="V29" s="391"/>
      <c r="W29" s="456"/>
      <c r="X29" s="457"/>
      <c r="Y29" s="458"/>
      <c r="Z29" s="386" t="s">
        <v>168</v>
      </c>
      <c r="AA29" s="387"/>
      <c r="AB29" s="387"/>
      <c r="AC29" s="387"/>
      <c r="AD29" s="387"/>
      <c r="AE29" s="387"/>
      <c r="AF29" s="387"/>
      <c r="AG29" s="388"/>
      <c r="AH29" s="389">
        <v>72</v>
      </c>
      <c r="AI29" s="390"/>
      <c r="AJ29" s="390"/>
      <c r="AK29" s="390"/>
      <c r="AL29" s="391"/>
      <c r="AM29" s="389">
        <v>211745</v>
      </c>
      <c r="AN29" s="390"/>
      <c r="AO29" s="390"/>
      <c r="AP29" s="390"/>
      <c r="AQ29" s="390"/>
      <c r="AR29" s="391"/>
      <c r="AS29" s="389">
        <v>2941</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145752</v>
      </c>
      <c r="BO29" s="414"/>
      <c r="BP29" s="414"/>
      <c r="BQ29" s="414"/>
      <c r="BR29" s="414"/>
      <c r="BS29" s="414"/>
      <c r="BT29" s="414"/>
      <c r="BU29" s="415"/>
      <c r="BV29" s="413">
        <v>145635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94.5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479074</v>
      </c>
      <c r="BO30" s="417"/>
      <c r="BP30" s="417"/>
      <c r="BQ30" s="417"/>
      <c r="BR30" s="417"/>
      <c r="BS30" s="417"/>
      <c r="BT30" s="417"/>
      <c r="BU30" s="418"/>
      <c r="BV30" s="416">
        <v>416230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岡山県広域水道企業団</v>
      </c>
      <c r="BZ34" s="372"/>
      <c r="CA34" s="372"/>
      <c r="CB34" s="372"/>
      <c r="CC34" s="372"/>
      <c r="CD34" s="372"/>
      <c r="CE34" s="372"/>
      <c r="CF34" s="372"/>
      <c r="CG34" s="372"/>
      <c r="CH34" s="372"/>
      <c r="CI34" s="372"/>
      <c r="CJ34" s="372"/>
      <c r="CK34" s="372"/>
      <c r="CL34" s="372"/>
      <c r="CM34" s="372"/>
      <c r="CN34" s="165"/>
      <c r="CO34" s="373">
        <f>IF(CQ34="","",MAX(C34:D43,U34:V43,AM34:AN43,BE34:BF43,BW34:BX43)+1)</f>
        <v>20</v>
      </c>
      <c r="CP34" s="373"/>
      <c r="CQ34" s="372" t="str">
        <f>IF('各会計、関係団体の財政状況及び健全化判断比率'!BS7="","",'各会計、関係団体の財政状況及び健全化判断比率'!BS7)</f>
        <v>久米郡土地開発公社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住宅新築資金等貸付特別会計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IF('各会計、関係団体の財政状況及び健全化判断比率'!B33="","",'各会計、関係団体の財政状況及び健全化判断比率'!B33)</f>
        <v>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岡山県後期高齢者医療広域連合一般会計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9</v>
      </c>
      <c r="BF36" s="373"/>
      <c r="BG36" s="372" t="str">
        <f>IF('各会計、関係団体の財政状況及び健全化判断比率'!B34="","",'各会計、関係団体の財政状況及び健全化判断比率'!B34)</f>
        <v>用地取得造成事業特別会計</v>
      </c>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岡山県後期高齢者医療広域連合特別会計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介護サービス事業特別会計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岡山県市町村総合事務組合一般会計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岡山県市町村総合事務組合貸付金特別会計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岡山県市町村総合事務組合脱退還付金特別会計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岡山県市町村総合事務組合交通災害共済特別会計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岡山県市町村税整理組合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18</v>
      </c>
      <c r="BX42" s="373"/>
      <c r="BY42" s="372" t="str">
        <f>IF('各会計、関係団体の財政状況及び健全化判断比率'!B76="","",'各会計、関係団体の財政状況及び健全化判断比率'!B76)</f>
        <v>津山広域事務組合一般会計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19</v>
      </c>
      <c r="BX43" s="373"/>
      <c r="BY43" s="372" t="str">
        <f>IF('各会計、関係団体の財政状況及び健全化判断比率'!B77="","",'各会計、関係団体の財政状況及び健全化判断比率'!B77)</f>
        <v>津山広域事務組合ふるさと振興事業特別会計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x14ac:dyDescent="0.15">
      <c r="A34" s="22"/>
      <c r="B34" s="31"/>
      <c r="C34" s="1181" t="s">
        <v>534</v>
      </c>
      <c r="D34" s="1181"/>
      <c r="E34" s="1182"/>
      <c r="F34" s="32" t="s">
        <v>535</v>
      </c>
      <c r="G34" s="33" t="s">
        <v>536</v>
      </c>
      <c r="H34" s="33" t="s">
        <v>537</v>
      </c>
      <c r="I34" s="33" t="s">
        <v>538</v>
      </c>
      <c r="J34" s="34" t="s">
        <v>539</v>
      </c>
      <c r="K34" s="22"/>
      <c r="L34" s="22"/>
      <c r="M34" s="22"/>
      <c r="N34" s="22"/>
      <c r="O34" s="22"/>
      <c r="P34" s="22"/>
    </row>
    <row r="35" spans="1:16" ht="39" customHeight="1" x14ac:dyDescent="0.15">
      <c r="A35" s="22"/>
      <c r="B35" s="35"/>
      <c r="C35" s="1175" t="s">
        <v>540</v>
      </c>
      <c r="D35" s="1176"/>
      <c r="E35" s="1177"/>
      <c r="F35" s="36">
        <v>5.58</v>
      </c>
      <c r="G35" s="37">
        <v>6.77</v>
      </c>
      <c r="H35" s="37">
        <v>7.24</v>
      </c>
      <c r="I35" s="37">
        <v>6.01</v>
      </c>
      <c r="J35" s="38">
        <v>4.3499999999999996</v>
      </c>
      <c r="K35" s="22"/>
      <c r="L35" s="22"/>
      <c r="M35" s="22"/>
      <c r="N35" s="22"/>
      <c r="O35" s="22"/>
      <c r="P35" s="22"/>
    </row>
    <row r="36" spans="1:16" ht="39" customHeight="1" x14ac:dyDescent="0.15">
      <c r="A36" s="22"/>
      <c r="B36" s="35"/>
      <c r="C36" s="1175" t="s">
        <v>541</v>
      </c>
      <c r="D36" s="1176"/>
      <c r="E36" s="1177"/>
      <c r="F36" s="36">
        <v>0.89</v>
      </c>
      <c r="G36" s="37">
        <v>0.66</v>
      </c>
      <c r="H36" s="37">
        <v>1.1499999999999999</v>
      </c>
      <c r="I36" s="37">
        <v>0.89</v>
      </c>
      <c r="J36" s="38">
        <v>0.77</v>
      </c>
      <c r="K36" s="22"/>
      <c r="L36" s="22"/>
      <c r="M36" s="22"/>
      <c r="N36" s="22"/>
      <c r="O36" s="22"/>
      <c r="P36" s="22"/>
    </row>
    <row r="37" spans="1:16" ht="39" customHeight="1" x14ac:dyDescent="0.15">
      <c r="A37" s="22"/>
      <c r="B37" s="35"/>
      <c r="C37" s="1175" t="s">
        <v>542</v>
      </c>
      <c r="D37" s="1176"/>
      <c r="E37" s="1177"/>
      <c r="F37" s="36">
        <v>0.17</v>
      </c>
      <c r="G37" s="37">
        <v>0.39</v>
      </c>
      <c r="H37" s="37">
        <v>0.53</v>
      </c>
      <c r="I37" s="37">
        <v>0.44</v>
      </c>
      <c r="J37" s="38">
        <v>0.71</v>
      </c>
      <c r="K37" s="22"/>
      <c r="L37" s="22"/>
      <c r="M37" s="22"/>
      <c r="N37" s="22"/>
      <c r="O37" s="22"/>
      <c r="P37" s="22"/>
    </row>
    <row r="38" spans="1:16" ht="39" customHeight="1" x14ac:dyDescent="0.15">
      <c r="A38" s="22"/>
      <c r="B38" s="35"/>
      <c r="C38" s="1175" t="s">
        <v>543</v>
      </c>
      <c r="D38" s="1176"/>
      <c r="E38" s="1177"/>
      <c r="F38" s="36">
        <v>0.24</v>
      </c>
      <c r="G38" s="37">
        <v>0.2</v>
      </c>
      <c r="H38" s="37">
        <v>0.38</v>
      </c>
      <c r="I38" s="37">
        <v>0.23</v>
      </c>
      <c r="J38" s="38">
        <v>0.41</v>
      </c>
      <c r="K38" s="22"/>
      <c r="L38" s="22"/>
      <c r="M38" s="22"/>
      <c r="N38" s="22"/>
      <c r="O38" s="22"/>
      <c r="P38" s="22"/>
    </row>
    <row r="39" spans="1:16" ht="39" customHeight="1" x14ac:dyDescent="0.15">
      <c r="A39" s="22"/>
      <c r="B39" s="35"/>
      <c r="C39" s="1175" t="s">
        <v>544</v>
      </c>
      <c r="D39" s="1176"/>
      <c r="E39" s="1177"/>
      <c r="F39" s="36">
        <v>0.06</v>
      </c>
      <c r="G39" s="37">
        <v>0.66</v>
      </c>
      <c r="H39" s="37">
        <v>0.28000000000000003</v>
      </c>
      <c r="I39" s="37">
        <v>0.2</v>
      </c>
      <c r="J39" s="38">
        <v>0.33</v>
      </c>
      <c r="K39" s="22"/>
      <c r="L39" s="22"/>
      <c r="M39" s="22"/>
      <c r="N39" s="22"/>
      <c r="O39" s="22"/>
      <c r="P39" s="22"/>
    </row>
    <row r="40" spans="1:16" ht="39" customHeight="1" x14ac:dyDescent="0.15">
      <c r="A40" s="22"/>
      <c r="B40" s="35"/>
      <c r="C40" s="1175" t="s">
        <v>545</v>
      </c>
      <c r="D40" s="1176"/>
      <c r="E40" s="1177"/>
      <c r="F40" s="36">
        <v>0.12</v>
      </c>
      <c r="G40" s="37">
        <v>0.16</v>
      </c>
      <c r="H40" s="37">
        <v>0.2</v>
      </c>
      <c r="I40" s="37">
        <v>0.21</v>
      </c>
      <c r="J40" s="38">
        <v>0.21</v>
      </c>
      <c r="K40" s="22"/>
      <c r="L40" s="22"/>
      <c r="M40" s="22"/>
      <c r="N40" s="22"/>
      <c r="O40" s="22"/>
      <c r="P40" s="22"/>
    </row>
    <row r="41" spans="1:16" ht="39" customHeight="1" x14ac:dyDescent="0.15">
      <c r="A41" s="22"/>
      <c r="B41" s="35"/>
      <c r="C41" s="1175" t="s">
        <v>546</v>
      </c>
      <c r="D41" s="1176"/>
      <c r="E41" s="1177"/>
      <c r="F41" s="36">
        <v>0.03</v>
      </c>
      <c r="G41" s="37">
        <v>0.01</v>
      </c>
      <c r="H41" s="37">
        <v>0.01</v>
      </c>
      <c r="I41" s="37">
        <v>0</v>
      </c>
      <c r="J41" s="38">
        <v>0.01</v>
      </c>
      <c r="K41" s="22"/>
      <c r="L41" s="22"/>
      <c r="M41" s="22"/>
      <c r="N41" s="22"/>
      <c r="O41" s="22"/>
      <c r="P41" s="22"/>
    </row>
    <row r="42" spans="1:16" ht="39" customHeight="1" x14ac:dyDescent="0.15">
      <c r="A42" s="22"/>
      <c r="B42" s="39"/>
      <c r="C42" s="1175" t="s">
        <v>547</v>
      </c>
      <c r="D42" s="1176"/>
      <c r="E42" s="1177"/>
      <c r="F42" s="36" t="s">
        <v>490</v>
      </c>
      <c r="G42" s="37" t="s">
        <v>490</v>
      </c>
      <c r="H42" s="37" t="s">
        <v>490</v>
      </c>
      <c r="I42" s="37" t="s">
        <v>490</v>
      </c>
      <c r="J42" s="38" t="s">
        <v>490</v>
      </c>
      <c r="K42" s="22"/>
      <c r="L42" s="22"/>
      <c r="M42" s="22"/>
      <c r="N42" s="22"/>
      <c r="O42" s="22"/>
      <c r="P42" s="22"/>
    </row>
    <row r="43" spans="1:16" ht="39" customHeight="1" thickBot="1" x14ac:dyDescent="0.2">
      <c r="A43" s="22"/>
      <c r="B43" s="40"/>
      <c r="C43" s="1178" t="s">
        <v>548</v>
      </c>
      <c r="D43" s="1179"/>
      <c r="E43" s="118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484</v>
      </c>
      <c r="L45" s="60">
        <v>470</v>
      </c>
      <c r="M45" s="60">
        <v>464</v>
      </c>
      <c r="N45" s="60">
        <v>467</v>
      </c>
      <c r="O45" s="61">
        <v>522</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490</v>
      </c>
      <c r="L46" s="64" t="s">
        <v>490</v>
      </c>
      <c r="M46" s="64" t="s">
        <v>490</v>
      </c>
      <c r="N46" s="64" t="s">
        <v>490</v>
      </c>
      <c r="O46" s="65" t="s">
        <v>490</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490</v>
      </c>
      <c r="L47" s="64" t="s">
        <v>490</v>
      </c>
      <c r="M47" s="64" t="s">
        <v>490</v>
      </c>
      <c r="N47" s="64" t="s">
        <v>490</v>
      </c>
      <c r="O47" s="65" t="s">
        <v>490</v>
      </c>
      <c r="P47" s="48"/>
      <c r="Q47" s="48"/>
      <c r="R47" s="48"/>
      <c r="S47" s="48"/>
      <c r="T47" s="48"/>
      <c r="U47" s="48"/>
    </row>
    <row r="48" spans="1:21" ht="30.75" customHeight="1" x14ac:dyDescent="0.15">
      <c r="A48" s="48"/>
      <c r="B48" s="1193"/>
      <c r="C48" s="1194"/>
      <c r="D48" s="62"/>
      <c r="E48" s="1185" t="s">
        <v>15</v>
      </c>
      <c r="F48" s="1185"/>
      <c r="G48" s="1185"/>
      <c r="H48" s="1185"/>
      <c r="I48" s="1185"/>
      <c r="J48" s="1186"/>
      <c r="K48" s="63">
        <v>238</v>
      </c>
      <c r="L48" s="64">
        <v>249</v>
      </c>
      <c r="M48" s="64">
        <v>263</v>
      </c>
      <c r="N48" s="64">
        <v>257</v>
      </c>
      <c r="O48" s="65">
        <v>274</v>
      </c>
      <c r="P48" s="48"/>
      <c r="Q48" s="48"/>
      <c r="R48" s="48"/>
      <c r="S48" s="48"/>
      <c r="T48" s="48"/>
      <c r="U48" s="48"/>
    </row>
    <row r="49" spans="1:21" ht="30.75" customHeight="1" x14ac:dyDescent="0.15">
      <c r="A49" s="48"/>
      <c r="B49" s="1193"/>
      <c r="C49" s="1194"/>
      <c r="D49" s="62"/>
      <c r="E49" s="1185" t="s">
        <v>16</v>
      </c>
      <c r="F49" s="1185"/>
      <c r="G49" s="1185"/>
      <c r="H49" s="1185"/>
      <c r="I49" s="1185"/>
      <c r="J49" s="1186"/>
      <c r="K49" s="63">
        <v>28</v>
      </c>
      <c r="L49" s="64">
        <v>12</v>
      </c>
      <c r="M49" s="64">
        <v>14</v>
      </c>
      <c r="N49" s="64">
        <v>14</v>
      </c>
      <c r="O49" s="65">
        <v>17</v>
      </c>
      <c r="P49" s="48"/>
      <c r="Q49" s="48"/>
      <c r="R49" s="48"/>
      <c r="S49" s="48"/>
      <c r="T49" s="48"/>
      <c r="U49" s="48"/>
    </row>
    <row r="50" spans="1:21" ht="30.75" customHeight="1" x14ac:dyDescent="0.15">
      <c r="A50" s="48"/>
      <c r="B50" s="1193"/>
      <c r="C50" s="1194"/>
      <c r="D50" s="62"/>
      <c r="E50" s="1185" t="s">
        <v>17</v>
      </c>
      <c r="F50" s="1185"/>
      <c r="G50" s="1185"/>
      <c r="H50" s="1185"/>
      <c r="I50" s="1185"/>
      <c r="J50" s="1186"/>
      <c r="K50" s="63">
        <v>10</v>
      </c>
      <c r="L50" s="64">
        <v>2</v>
      </c>
      <c r="M50" s="64">
        <v>2</v>
      </c>
      <c r="N50" s="64">
        <v>2</v>
      </c>
      <c r="O50" s="65">
        <v>2</v>
      </c>
      <c r="P50" s="48"/>
      <c r="Q50" s="48"/>
      <c r="R50" s="48"/>
      <c r="S50" s="48"/>
      <c r="T50" s="48"/>
      <c r="U50" s="48"/>
    </row>
    <row r="51" spans="1:21" ht="30.75" customHeight="1" x14ac:dyDescent="0.15">
      <c r="A51" s="48"/>
      <c r="B51" s="1195"/>
      <c r="C51" s="1196"/>
      <c r="D51" s="66"/>
      <c r="E51" s="1185" t="s">
        <v>18</v>
      </c>
      <c r="F51" s="1185"/>
      <c r="G51" s="1185"/>
      <c r="H51" s="1185"/>
      <c r="I51" s="1185"/>
      <c r="J51" s="1186"/>
      <c r="K51" s="63">
        <v>0</v>
      </c>
      <c r="L51" s="64">
        <v>0</v>
      </c>
      <c r="M51" s="64">
        <v>0</v>
      </c>
      <c r="N51" s="64">
        <v>1</v>
      </c>
      <c r="O51" s="65">
        <v>0</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500</v>
      </c>
      <c r="L52" s="64">
        <v>520</v>
      </c>
      <c r="M52" s="64">
        <v>524</v>
      </c>
      <c r="N52" s="64">
        <v>575</v>
      </c>
      <c r="O52" s="65">
        <v>576</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260</v>
      </c>
      <c r="L53" s="69">
        <v>213</v>
      </c>
      <c r="M53" s="69">
        <v>219</v>
      </c>
      <c r="N53" s="69">
        <v>166</v>
      </c>
      <c r="O53" s="70">
        <v>239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529</v>
      </c>
      <c r="J40" s="79" t="s">
        <v>530</v>
      </c>
      <c r="K40" s="79" t="s">
        <v>531</v>
      </c>
      <c r="L40" s="79" t="s">
        <v>532</v>
      </c>
      <c r="M40" s="80" t="s">
        <v>533</v>
      </c>
    </row>
    <row r="41" spans="2:13" ht="27.75" customHeight="1" x14ac:dyDescent="0.15">
      <c r="B41" s="1211" t="s">
        <v>24</v>
      </c>
      <c r="C41" s="1212"/>
      <c r="D41" s="81"/>
      <c r="E41" s="1213" t="s">
        <v>25</v>
      </c>
      <c r="F41" s="1213"/>
      <c r="G41" s="1213"/>
      <c r="H41" s="1214"/>
      <c r="I41" s="82">
        <v>4149</v>
      </c>
      <c r="J41" s="83">
        <v>4290</v>
      </c>
      <c r="K41" s="83">
        <v>4716</v>
      </c>
      <c r="L41" s="83">
        <v>4626</v>
      </c>
      <c r="M41" s="84">
        <v>4365</v>
      </c>
    </row>
    <row r="42" spans="2:13" ht="27.75" customHeight="1" x14ac:dyDescent="0.15">
      <c r="B42" s="1201"/>
      <c r="C42" s="1202"/>
      <c r="D42" s="85"/>
      <c r="E42" s="1205" t="s">
        <v>26</v>
      </c>
      <c r="F42" s="1205"/>
      <c r="G42" s="1205"/>
      <c r="H42" s="1206"/>
      <c r="I42" s="86">
        <v>48</v>
      </c>
      <c r="J42" s="87">
        <v>43</v>
      </c>
      <c r="K42" s="87">
        <v>37</v>
      </c>
      <c r="L42" s="87">
        <v>32</v>
      </c>
      <c r="M42" s="88">
        <v>27</v>
      </c>
    </row>
    <row r="43" spans="2:13" ht="27.75" customHeight="1" x14ac:dyDescent="0.15">
      <c r="B43" s="1201"/>
      <c r="C43" s="1202"/>
      <c r="D43" s="85"/>
      <c r="E43" s="1205" t="s">
        <v>27</v>
      </c>
      <c r="F43" s="1205"/>
      <c r="G43" s="1205"/>
      <c r="H43" s="1206"/>
      <c r="I43" s="86">
        <v>3514</v>
      </c>
      <c r="J43" s="87">
        <v>3283</v>
      </c>
      <c r="K43" s="87">
        <v>3257</v>
      </c>
      <c r="L43" s="87">
        <v>3139</v>
      </c>
      <c r="M43" s="88">
        <v>2872</v>
      </c>
    </row>
    <row r="44" spans="2:13" ht="27.75" customHeight="1" x14ac:dyDescent="0.15">
      <c r="B44" s="1201"/>
      <c r="C44" s="1202"/>
      <c r="D44" s="85"/>
      <c r="E44" s="1205" t="s">
        <v>28</v>
      </c>
      <c r="F44" s="1205"/>
      <c r="G44" s="1205"/>
      <c r="H44" s="1206"/>
      <c r="I44" s="86">
        <v>214</v>
      </c>
      <c r="J44" s="87">
        <v>210</v>
      </c>
      <c r="K44" s="87">
        <v>298</v>
      </c>
      <c r="L44" s="87">
        <v>244</v>
      </c>
      <c r="M44" s="88">
        <v>234</v>
      </c>
    </row>
    <row r="45" spans="2:13" ht="27.75" customHeight="1" x14ac:dyDescent="0.15">
      <c r="B45" s="1201"/>
      <c r="C45" s="1202"/>
      <c r="D45" s="85"/>
      <c r="E45" s="1205" t="s">
        <v>29</v>
      </c>
      <c r="F45" s="1205"/>
      <c r="G45" s="1205"/>
      <c r="H45" s="1206"/>
      <c r="I45" s="86">
        <v>589</v>
      </c>
      <c r="J45" s="87">
        <v>625</v>
      </c>
      <c r="K45" s="87">
        <v>561</v>
      </c>
      <c r="L45" s="87">
        <v>544</v>
      </c>
      <c r="M45" s="88">
        <v>525</v>
      </c>
    </row>
    <row r="46" spans="2:13" ht="27.75" customHeight="1" x14ac:dyDescent="0.15">
      <c r="B46" s="1201"/>
      <c r="C46" s="1202"/>
      <c r="D46" s="85"/>
      <c r="E46" s="1205" t="s">
        <v>30</v>
      </c>
      <c r="F46" s="1205"/>
      <c r="G46" s="1205"/>
      <c r="H46" s="1206"/>
      <c r="I46" s="86" t="s">
        <v>490</v>
      </c>
      <c r="J46" s="87" t="s">
        <v>490</v>
      </c>
      <c r="K46" s="87" t="s">
        <v>490</v>
      </c>
      <c r="L46" s="87" t="s">
        <v>490</v>
      </c>
      <c r="M46" s="88" t="s">
        <v>490</v>
      </c>
    </row>
    <row r="47" spans="2:13" ht="27.75" customHeight="1" x14ac:dyDescent="0.15">
      <c r="B47" s="1201"/>
      <c r="C47" s="1202"/>
      <c r="D47" s="85"/>
      <c r="E47" s="1205" t="s">
        <v>31</v>
      </c>
      <c r="F47" s="1205"/>
      <c r="G47" s="1205"/>
      <c r="H47" s="1206"/>
      <c r="I47" s="86" t="s">
        <v>490</v>
      </c>
      <c r="J47" s="87" t="s">
        <v>490</v>
      </c>
      <c r="K47" s="87" t="s">
        <v>490</v>
      </c>
      <c r="L47" s="87" t="s">
        <v>490</v>
      </c>
      <c r="M47" s="88" t="s">
        <v>490</v>
      </c>
    </row>
    <row r="48" spans="2:13" ht="27.75" customHeight="1" x14ac:dyDescent="0.15">
      <c r="B48" s="1203"/>
      <c r="C48" s="1204"/>
      <c r="D48" s="85"/>
      <c r="E48" s="1205" t="s">
        <v>32</v>
      </c>
      <c r="F48" s="1205"/>
      <c r="G48" s="1205"/>
      <c r="H48" s="1206"/>
      <c r="I48" s="86" t="s">
        <v>490</v>
      </c>
      <c r="J48" s="87" t="s">
        <v>490</v>
      </c>
      <c r="K48" s="87" t="s">
        <v>490</v>
      </c>
      <c r="L48" s="87" t="s">
        <v>490</v>
      </c>
      <c r="M48" s="88" t="s">
        <v>490</v>
      </c>
    </row>
    <row r="49" spans="2:13" ht="27.75" customHeight="1" x14ac:dyDescent="0.15">
      <c r="B49" s="1199" t="s">
        <v>33</v>
      </c>
      <c r="C49" s="1200"/>
      <c r="D49" s="89"/>
      <c r="E49" s="1205" t="s">
        <v>34</v>
      </c>
      <c r="F49" s="1205"/>
      <c r="G49" s="1205"/>
      <c r="H49" s="1206"/>
      <c r="I49" s="86">
        <v>1576</v>
      </c>
      <c r="J49" s="87">
        <v>1642</v>
      </c>
      <c r="K49" s="87">
        <v>1749</v>
      </c>
      <c r="L49" s="87">
        <v>1674</v>
      </c>
      <c r="M49" s="88">
        <v>1862</v>
      </c>
    </row>
    <row r="50" spans="2:13" ht="27.75" customHeight="1" x14ac:dyDescent="0.15">
      <c r="B50" s="1201"/>
      <c r="C50" s="1202"/>
      <c r="D50" s="85"/>
      <c r="E50" s="1205" t="s">
        <v>35</v>
      </c>
      <c r="F50" s="1205"/>
      <c r="G50" s="1205"/>
      <c r="H50" s="1206"/>
      <c r="I50" s="86">
        <v>131</v>
      </c>
      <c r="J50" s="87">
        <v>111</v>
      </c>
      <c r="K50" s="87">
        <v>102</v>
      </c>
      <c r="L50" s="87">
        <v>91</v>
      </c>
      <c r="M50" s="88">
        <v>77</v>
      </c>
    </row>
    <row r="51" spans="2:13" ht="27.75" customHeight="1" x14ac:dyDescent="0.15">
      <c r="B51" s="1203"/>
      <c r="C51" s="1204"/>
      <c r="D51" s="85"/>
      <c r="E51" s="1205" t="s">
        <v>36</v>
      </c>
      <c r="F51" s="1205"/>
      <c r="G51" s="1205"/>
      <c r="H51" s="1206"/>
      <c r="I51" s="86">
        <v>4808</v>
      </c>
      <c r="J51" s="87">
        <v>4712</v>
      </c>
      <c r="K51" s="87">
        <v>4833</v>
      </c>
      <c r="L51" s="87">
        <v>4660</v>
      </c>
      <c r="M51" s="88">
        <v>4274</v>
      </c>
    </row>
    <row r="52" spans="2:13" ht="27.75" customHeight="1" thickBot="1" x14ac:dyDescent="0.2">
      <c r="B52" s="1207" t="s">
        <v>37</v>
      </c>
      <c r="C52" s="1208"/>
      <c r="D52" s="90"/>
      <c r="E52" s="1209" t="s">
        <v>38</v>
      </c>
      <c r="F52" s="1209"/>
      <c r="G52" s="1209"/>
      <c r="H52" s="1210"/>
      <c r="I52" s="91">
        <v>1999</v>
      </c>
      <c r="J52" s="92">
        <v>1985</v>
      </c>
      <c r="K52" s="92">
        <v>2184</v>
      </c>
      <c r="L52" s="92">
        <v>2159</v>
      </c>
      <c r="M52" s="93">
        <v>1811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570</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570</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571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572</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573</v>
      </c>
    </row>
    <row r="50" spans="1:17" x14ac:dyDescent="0.15">
      <c r="B50" s="248"/>
      <c r="C50" s="244"/>
      <c r="D50" s="244"/>
      <c r="E50" s="244"/>
      <c r="F50" s="244"/>
      <c r="G50" s="1224"/>
      <c r="H50" s="1225"/>
      <c r="I50" s="1225"/>
      <c r="J50" s="1226"/>
      <c r="K50" s="354" t="s">
        <v>529</v>
      </c>
      <c r="L50" s="354" t="s">
        <v>530</v>
      </c>
      <c r="M50" s="354" t="s">
        <v>531</v>
      </c>
      <c r="N50" s="354" t="s">
        <v>532</v>
      </c>
      <c r="O50" s="354" t="s">
        <v>533</v>
      </c>
    </row>
    <row r="51" spans="1:17" x14ac:dyDescent="0.15">
      <c r="B51" s="248"/>
      <c r="C51" s="244"/>
      <c r="D51" s="244"/>
      <c r="E51" s="244"/>
      <c r="F51" s="244"/>
      <c r="G51" s="1227" t="s">
        <v>574</v>
      </c>
      <c r="H51" s="1228"/>
      <c r="I51" s="1233" t="s">
        <v>575</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576</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577</v>
      </c>
      <c r="H55" s="1241"/>
      <c r="I55" s="1237" t="s">
        <v>575</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576</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578</v>
      </c>
      <c r="C63" s="244"/>
      <c r="D63" s="244"/>
      <c r="E63" s="244"/>
      <c r="F63" s="244"/>
      <c r="G63" s="244"/>
      <c r="H63" s="244"/>
      <c r="I63" s="244"/>
      <c r="J63" s="244"/>
      <c r="K63" s="244"/>
      <c r="L63" s="244"/>
      <c r="M63" s="244"/>
      <c r="N63" s="244"/>
      <c r="O63" s="244"/>
    </row>
    <row r="64" spans="1:17" x14ac:dyDescent="0.15">
      <c r="B64" s="248"/>
      <c r="C64" s="244"/>
      <c r="D64" s="244"/>
      <c r="E64" s="244"/>
      <c r="F64" s="244"/>
      <c r="G64" s="351" t="s">
        <v>572</v>
      </c>
      <c r="I64" s="352"/>
      <c r="J64" s="352"/>
      <c r="K64" s="352"/>
      <c r="L64" s="244"/>
      <c r="M64" s="244"/>
      <c r="N64" s="244"/>
      <c r="O64" s="244"/>
    </row>
    <row r="65" spans="2:30" x14ac:dyDescent="0.15">
      <c r="B65" s="248"/>
      <c r="C65" s="244"/>
      <c r="D65" s="244"/>
      <c r="E65" s="244"/>
      <c r="F65" s="244"/>
      <c r="G65" s="1247" t="s">
        <v>581</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579</v>
      </c>
      <c r="I71" s="368"/>
      <c r="J71" s="364"/>
      <c r="K71" s="364"/>
      <c r="L71" s="365"/>
      <c r="M71" s="364"/>
      <c r="N71" s="365"/>
      <c r="O71" s="366"/>
    </row>
    <row r="72" spans="2:30" x14ac:dyDescent="0.15">
      <c r="B72" s="248"/>
      <c r="C72" s="244"/>
      <c r="D72" s="244"/>
      <c r="E72" s="244"/>
      <c r="F72" s="244"/>
      <c r="G72" s="1224"/>
      <c r="H72" s="1225"/>
      <c r="I72" s="1225"/>
      <c r="J72" s="1226"/>
      <c r="K72" s="354" t="s">
        <v>529</v>
      </c>
      <c r="L72" s="354" t="s">
        <v>530</v>
      </c>
      <c r="M72" s="354" t="s">
        <v>531</v>
      </c>
      <c r="N72" s="354" t="s">
        <v>532</v>
      </c>
      <c r="O72" s="354" t="s">
        <v>533</v>
      </c>
    </row>
    <row r="73" spans="2:30" x14ac:dyDescent="0.15">
      <c r="B73" s="248"/>
      <c r="C73" s="244"/>
      <c r="D73" s="244"/>
      <c r="E73" s="244"/>
      <c r="F73" s="244"/>
      <c r="G73" s="1227" t="s">
        <v>574</v>
      </c>
      <c r="H73" s="1228"/>
      <c r="I73" s="1233" t="s">
        <v>575</v>
      </c>
      <c r="J73" s="1233"/>
      <c r="K73" s="1248">
        <v>95.3</v>
      </c>
      <c r="L73" s="1248">
        <v>98.1</v>
      </c>
      <c r="M73" s="1236">
        <v>108</v>
      </c>
      <c r="N73" s="1236">
        <v>109.4</v>
      </c>
      <c r="O73" s="1236">
        <v>86.3</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580</v>
      </c>
      <c r="J75" s="1237"/>
      <c r="K75" s="1249">
        <v>12.5</v>
      </c>
      <c r="L75" s="1249">
        <v>11.7</v>
      </c>
      <c r="M75" s="1249">
        <v>11.2</v>
      </c>
      <c r="N75" s="1249">
        <v>9.9</v>
      </c>
      <c r="O75" s="1249">
        <v>10.199999999999999</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577</v>
      </c>
      <c r="H77" s="1241"/>
      <c r="I77" s="1237" t="s">
        <v>575</v>
      </c>
      <c r="J77" s="1237"/>
      <c r="K77" s="1248">
        <v>20.3</v>
      </c>
      <c r="L77" s="1248">
        <v>5.7</v>
      </c>
      <c r="M77" s="1236">
        <v>0</v>
      </c>
      <c r="N77" s="1236">
        <v>0</v>
      </c>
      <c r="O77" s="1236">
        <v>0</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580</v>
      </c>
      <c r="J79" s="1246"/>
      <c r="K79" s="1251">
        <v>12.2</v>
      </c>
      <c r="L79" s="1251">
        <v>10.8</v>
      </c>
      <c r="M79" s="1251">
        <v>9.8000000000000007</v>
      </c>
      <c r="N79" s="1251">
        <v>9.1</v>
      </c>
      <c r="O79" s="1251">
        <v>7.8</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528</v>
      </c>
      <c r="G2" s="111"/>
      <c r="H2" s="112"/>
    </row>
    <row r="3" spans="1:8" x14ac:dyDescent="0.15">
      <c r="A3" s="108" t="s">
        <v>521</v>
      </c>
      <c r="B3" s="113"/>
      <c r="C3" s="114"/>
      <c r="D3" s="115">
        <v>37059</v>
      </c>
      <c r="E3" s="116"/>
      <c r="F3" s="117">
        <v>146140</v>
      </c>
      <c r="G3" s="118"/>
      <c r="H3" s="119"/>
    </row>
    <row r="4" spans="1:8" x14ac:dyDescent="0.15">
      <c r="A4" s="120"/>
      <c r="B4" s="121"/>
      <c r="C4" s="122"/>
      <c r="D4" s="123">
        <v>31633</v>
      </c>
      <c r="E4" s="124"/>
      <c r="F4" s="125">
        <v>75451</v>
      </c>
      <c r="G4" s="126"/>
      <c r="H4" s="127"/>
    </row>
    <row r="5" spans="1:8" x14ac:dyDescent="0.15">
      <c r="A5" s="108" t="s">
        <v>523</v>
      </c>
      <c r="B5" s="113"/>
      <c r="C5" s="114"/>
      <c r="D5" s="115">
        <v>143997</v>
      </c>
      <c r="E5" s="116"/>
      <c r="F5" s="117">
        <v>146641</v>
      </c>
      <c r="G5" s="118"/>
      <c r="H5" s="119"/>
    </row>
    <row r="6" spans="1:8" x14ac:dyDescent="0.15">
      <c r="A6" s="120"/>
      <c r="B6" s="121"/>
      <c r="C6" s="122"/>
      <c r="D6" s="123">
        <v>124615</v>
      </c>
      <c r="E6" s="124"/>
      <c r="F6" s="125">
        <v>68142</v>
      </c>
      <c r="G6" s="126"/>
      <c r="H6" s="127"/>
    </row>
    <row r="7" spans="1:8" x14ac:dyDescent="0.15">
      <c r="A7" s="108" t="s">
        <v>524</v>
      </c>
      <c r="B7" s="113"/>
      <c r="C7" s="114"/>
      <c r="D7" s="115">
        <v>162473</v>
      </c>
      <c r="E7" s="116"/>
      <c r="F7" s="117">
        <v>174587</v>
      </c>
      <c r="G7" s="118"/>
      <c r="H7" s="119"/>
    </row>
    <row r="8" spans="1:8" x14ac:dyDescent="0.15">
      <c r="A8" s="120"/>
      <c r="B8" s="121"/>
      <c r="C8" s="122"/>
      <c r="D8" s="123">
        <v>57610</v>
      </c>
      <c r="E8" s="124"/>
      <c r="F8" s="125">
        <v>79695</v>
      </c>
      <c r="G8" s="126"/>
      <c r="H8" s="127"/>
    </row>
    <row r="9" spans="1:8" x14ac:dyDescent="0.15">
      <c r="A9" s="108" t="s">
        <v>525</v>
      </c>
      <c r="B9" s="113"/>
      <c r="C9" s="114"/>
      <c r="D9" s="115">
        <v>200984</v>
      </c>
      <c r="E9" s="116"/>
      <c r="F9" s="117">
        <v>175675</v>
      </c>
      <c r="G9" s="118"/>
      <c r="H9" s="119"/>
    </row>
    <row r="10" spans="1:8" x14ac:dyDescent="0.15">
      <c r="A10" s="120"/>
      <c r="B10" s="121"/>
      <c r="C10" s="122"/>
      <c r="D10" s="123">
        <v>30932</v>
      </c>
      <c r="E10" s="124"/>
      <c r="F10" s="125">
        <v>87698</v>
      </c>
      <c r="G10" s="126"/>
      <c r="H10" s="127"/>
    </row>
    <row r="11" spans="1:8" x14ac:dyDescent="0.15">
      <c r="A11" s="108" t="s">
        <v>526</v>
      </c>
      <c r="B11" s="113"/>
      <c r="C11" s="114"/>
      <c r="D11" s="115">
        <v>37311</v>
      </c>
      <c r="E11" s="116"/>
      <c r="F11" s="117">
        <v>280458</v>
      </c>
      <c r="G11" s="118"/>
      <c r="H11" s="119"/>
    </row>
    <row r="12" spans="1:8" x14ac:dyDescent="0.15">
      <c r="A12" s="120"/>
      <c r="B12" s="121"/>
      <c r="C12" s="128"/>
      <c r="D12" s="123">
        <v>29639</v>
      </c>
      <c r="E12" s="124"/>
      <c r="F12" s="125">
        <v>127286</v>
      </c>
      <c r="G12" s="126"/>
      <c r="H12" s="127"/>
    </row>
    <row r="13" spans="1:8" x14ac:dyDescent="0.15">
      <c r="A13" s="108"/>
      <c r="B13" s="113"/>
      <c r="C13" s="129"/>
      <c r="D13" s="130">
        <v>116365</v>
      </c>
      <c r="E13" s="131"/>
      <c r="F13" s="132">
        <v>184700</v>
      </c>
      <c r="G13" s="133"/>
      <c r="H13" s="119"/>
    </row>
    <row r="14" spans="1:8" x14ac:dyDescent="0.15">
      <c r="A14" s="120"/>
      <c r="B14" s="121"/>
      <c r="C14" s="122"/>
      <c r="D14" s="123">
        <v>54886</v>
      </c>
      <c r="E14" s="124"/>
      <c r="F14" s="125">
        <v>87654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4.62</v>
      </c>
      <c r="C19" s="134">
        <f>ROUND(VALUE(SUBSTITUTE(実質収支比率等に係る経年分析!G$48,"▲","-")),2)</f>
        <v>5.67</v>
      </c>
      <c r="D19" s="134">
        <f>ROUND(VALUE(SUBSTITUTE(実質収支比率等に係る経年分析!H$48,"▲","-")),2)</f>
        <v>6.08</v>
      </c>
      <c r="E19" s="134">
        <f>ROUND(VALUE(SUBSTITUTE(実質収支比率等に係る経年分析!I$48,"▲","-")),2)</f>
        <v>4.82</v>
      </c>
      <c r="F19" s="134">
        <f>ROUND(VALUE(SUBSTITUTE(実質収支比率等に係る経年分析!J$48,"▲","-")),2)</f>
        <v>3.18</v>
      </c>
    </row>
    <row r="20" spans="1:11" x14ac:dyDescent="0.15">
      <c r="A20" s="134" t="s">
        <v>43</v>
      </c>
      <c r="B20" s="134">
        <f>ROUND(VALUE(SUBSTITUTE(実質収支比率等に係る経年分析!F$47,"▲","-")),2)</f>
        <v>26.51</v>
      </c>
      <c r="C20" s="134">
        <f>ROUND(VALUE(SUBSTITUTE(実質収支比率等に係る経年分析!G$47,"▲","-")),2)</f>
        <v>27.07</v>
      </c>
      <c r="D20" s="134">
        <f>ROUND(VALUE(SUBSTITUTE(実質収支比率等に係る経年分析!H$47,"▲","-")),2)</f>
        <v>29.94</v>
      </c>
      <c r="E20" s="134">
        <f>ROUND(VALUE(SUBSTITUTE(実質収支比率等に係る経年分析!I$47,"▲","-")),2)</f>
        <v>33.33</v>
      </c>
      <c r="F20" s="134">
        <f>ROUND(VALUE(SUBSTITUTE(実質収支比率等に係る経年分析!J$47,"▲","-")),2)</f>
        <v>35.26</v>
      </c>
    </row>
    <row r="21" spans="1:11" x14ac:dyDescent="0.15">
      <c r="A21" s="134" t="s">
        <v>44</v>
      </c>
      <c r="B21" s="134">
        <f>IF(ISNUMBER(VALUE(SUBSTITUTE(実質収支比率等に係る経年分析!F$49,"▲","-"))),ROUND(VALUE(SUBSTITUTE(実質収支比率等に係る経年分析!F$49,"▲","-")),2),NA())</f>
        <v>3.07</v>
      </c>
      <c r="C21" s="134">
        <f>IF(ISNUMBER(VALUE(SUBSTITUTE(実質収支比率等に係る経年分析!G$49,"▲","-"))),ROUND(VALUE(SUBSTITUTE(実質収支比率等に係る経年分析!G$49,"▲","-")),2),NA())</f>
        <v>0.97</v>
      </c>
      <c r="D21" s="134">
        <f>IF(ISNUMBER(VALUE(SUBSTITUTE(実質収支比率等に係る経年分析!H$49,"▲","-"))),ROUND(VALUE(SUBSTITUTE(実質収支比率等に係る経年分析!H$49,"▲","-")),2),NA())</f>
        <v>3.31</v>
      </c>
      <c r="E21" s="134">
        <f>IF(ISNUMBER(VALUE(SUBSTITUTE(実質収支比率等に係る経年分析!I$49,"▲","-"))),ROUND(VALUE(SUBSTITUTE(実質収支比率等に係る経年分析!I$49,"▲","-")),2),NA())</f>
        <v>2.15</v>
      </c>
      <c r="F21" s="134">
        <f>IF(ISNUMBER(VALUE(SUBSTITUTE(実質収支比率等に係る経年分析!J$49,"▲","-"))),ROUND(VALUE(SUBSTITUTE(実質収支比率等に係る経年分析!J$49,"▲","-")),2),NA())</f>
        <v>2.06</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介護サービス事業特別会計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0.21</v>
      </c>
    </row>
    <row r="31" spans="1:11" x14ac:dyDescent="0.15">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0.28000000000000003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0.33</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0.41</v>
      </c>
    </row>
    <row r="33" spans="1:16" x14ac:dyDescent="0.15">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0.71</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1.1499999999999999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5.58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6.77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7.24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4.3499999999999996</v>
      </c>
    </row>
    <row r="36" spans="1:16" x14ac:dyDescent="0.15">
      <c r="A36" s="135" t="str">
        <f>IF(連結実質赤字比率に係る赤字・黒字の構成分析!C$34="",NA(),連結実質赤字比率に係る赤字・黒字の構成分析!C$34)</f>
        <v>住宅新築資金等貸付特別会計</v>
      </c>
      <c r="B36" s="135">
        <f>IF(ROUND(VALUE(SUBSTITUTE(連結実質赤字比率に係る赤字・黒字の構成分析!F$34,"▲", "-")), 2) &lt; 0, ABS(ROUND(VALUE(SUBSTITUTE(連結実質赤字比率に係る赤字・黒字の構成分析!F$34,"▲", "-")), 2)), NA())</f>
        <v>0.96</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1.1000000000000001</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1.1599999999999999</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1.19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1.17</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500</v>
      </c>
      <c r="E42" s="136"/>
      <c r="F42" s="136"/>
      <c r="G42" s="136">
        <f>'実質公債費比率（分子）の構造'!L$52</f>
        <v>520</v>
      </c>
      <c r="H42" s="136"/>
      <c r="I42" s="136"/>
      <c r="J42" s="136">
        <f>'実質公債費比率（分子）の構造'!M$52</f>
        <v>524</v>
      </c>
      <c r="K42" s="136"/>
      <c r="L42" s="136"/>
      <c r="M42" s="136">
        <f>'実質公債費比率（分子）の構造'!N$52</f>
        <v>575</v>
      </c>
      <c r="N42" s="136"/>
      <c r="O42" s="136"/>
      <c r="P42" s="136">
        <f>'実質公債費比率（分子）の構造'!O$52</f>
        <v>576</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1</v>
      </c>
      <c r="L43" s="136"/>
      <c r="M43" s="136"/>
      <c r="N43" s="136">
        <f>'実質公債費比率（分子）の構造'!O$51</f>
        <v>0</v>
      </c>
      <c r="O43" s="136"/>
      <c r="P43" s="136"/>
    </row>
    <row r="44" spans="1:16" x14ac:dyDescent="0.15">
      <c r="A44" s="136" t="s">
        <v>53</v>
      </c>
      <c r="B44" s="136">
        <f>'実質公債費比率（分子）の構造'!K$50</f>
        <v>10</v>
      </c>
      <c r="C44" s="136"/>
      <c r="D44" s="136"/>
      <c r="E44" s="136">
        <f>'実質公債費比率（分子）の構造'!L$50</f>
        <v>2</v>
      </c>
      <c r="F44" s="136"/>
      <c r="G44" s="136"/>
      <c r="H44" s="136">
        <f>'実質公債費比率（分子）の構造'!M$50</f>
        <v>2</v>
      </c>
      <c r="I44" s="136"/>
      <c r="J44" s="136"/>
      <c r="K44" s="136">
        <f>'実質公債費比率（分子）の構造'!N$50</f>
        <v>2</v>
      </c>
      <c r="L44" s="136"/>
      <c r="M44" s="136"/>
      <c r="N44" s="136">
        <f>'実質公債費比率（分子）の構造'!O$50</f>
        <v>2</v>
      </c>
      <c r="O44" s="136"/>
      <c r="P44" s="136"/>
    </row>
    <row r="45" spans="1:16" x14ac:dyDescent="0.15">
      <c r="A45" s="136" t="s">
        <v>54</v>
      </c>
      <c r="B45" s="136">
        <f>'実質公債費比率（分子）の構造'!K$49</f>
        <v>28</v>
      </c>
      <c r="C45" s="136"/>
      <c r="D45" s="136"/>
      <c r="E45" s="136">
        <f>'実質公債費比率（分子）の構造'!L$49</f>
        <v>12</v>
      </c>
      <c r="F45" s="136"/>
      <c r="G45" s="136"/>
      <c r="H45" s="136">
        <f>'実質公債費比率（分子）の構造'!M$49</f>
        <v>14</v>
      </c>
      <c r="I45" s="136"/>
      <c r="J45" s="136"/>
      <c r="K45" s="136">
        <f>'実質公債費比率（分子）の構造'!N$49</f>
        <v>14</v>
      </c>
      <c r="L45" s="136"/>
      <c r="M45" s="136"/>
      <c r="N45" s="136">
        <f>'実質公債費比率（分子）の構造'!O$49</f>
        <v>17</v>
      </c>
      <c r="O45" s="136"/>
      <c r="P45" s="136"/>
    </row>
    <row r="46" spans="1:16" x14ac:dyDescent="0.15">
      <c r="A46" s="136" t="s">
        <v>55</v>
      </c>
      <c r="B46" s="136">
        <f>'実質公債費比率（分子）の構造'!K$48</f>
        <v>238</v>
      </c>
      <c r="C46" s="136"/>
      <c r="D46" s="136"/>
      <c r="E46" s="136">
        <f>'実質公債費比率（分子）の構造'!L$48</f>
        <v>249</v>
      </c>
      <c r="F46" s="136"/>
      <c r="G46" s="136"/>
      <c r="H46" s="136">
        <f>'実質公債費比率（分子）の構造'!M$48</f>
        <v>263</v>
      </c>
      <c r="I46" s="136"/>
      <c r="J46" s="136"/>
      <c r="K46" s="136">
        <f>'実質公債費比率（分子）の構造'!N$48</f>
        <v>257</v>
      </c>
      <c r="L46" s="136"/>
      <c r="M46" s="136"/>
      <c r="N46" s="136">
        <f>'実質公債費比率（分子）の構造'!O$48</f>
        <v>274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484</v>
      </c>
      <c r="C49" s="136"/>
      <c r="D49" s="136"/>
      <c r="E49" s="136">
        <f>'実質公債費比率（分子）の構造'!L$45</f>
        <v>470</v>
      </c>
      <c r="F49" s="136"/>
      <c r="G49" s="136"/>
      <c r="H49" s="136">
        <f>'実質公債費比率（分子）の構造'!M$45</f>
        <v>464</v>
      </c>
      <c r="I49" s="136"/>
      <c r="J49" s="136"/>
      <c r="K49" s="136">
        <f>'実質公債費比率（分子）の構造'!N$45</f>
        <v>467</v>
      </c>
      <c r="L49" s="136"/>
      <c r="M49" s="136"/>
      <c r="N49" s="136">
        <f>'実質公債費比率（分子）の構造'!O$45</f>
        <v>522</v>
      </c>
      <c r="O49" s="136"/>
      <c r="P49" s="136"/>
    </row>
    <row r="50" spans="1:16" x14ac:dyDescent="0.15">
      <c r="A50" s="136" t="s">
        <v>59</v>
      </c>
      <c r="B50" s="136" t="e">
        <f>NA()</f>
        <v>#N/A</v>
      </c>
      <c r="C50" s="136">
        <f>IF(ISNUMBER('実質公債費比率（分子）の構造'!K$53),'実質公債費比率（分子）の構造'!K$53,NA())</f>
        <v>260</v>
      </c>
      <c r="D50" s="136" t="e">
        <f>NA()</f>
        <v>#N/A</v>
      </c>
      <c r="E50" s="136" t="e">
        <f>NA()</f>
        <v>#N/A</v>
      </c>
      <c r="F50" s="136">
        <f>IF(ISNUMBER('実質公債費比率（分子）の構造'!L$53),'実質公債費比率（分子）の構造'!L$53,NA())</f>
        <v>213</v>
      </c>
      <c r="G50" s="136" t="e">
        <f>NA()</f>
        <v>#N/A</v>
      </c>
      <c r="H50" s="136" t="e">
        <f>NA()</f>
        <v>#N/A</v>
      </c>
      <c r="I50" s="136">
        <f>IF(ISNUMBER('実質公債費比率（分子）の構造'!M$53),'実質公債費比率（分子）の構造'!M$53,NA())</f>
        <v>219</v>
      </c>
      <c r="J50" s="136" t="e">
        <f>NA()</f>
        <v>#N/A</v>
      </c>
      <c r="K50" s="136" t="e">
        <f>NA()</f>
        <v>#N/A</v>
      </c>
      <c r="L50" s="136">
        <f>IF(ISNUMBER('実質公債費比率（分子）の構造'!N$53),'実質公債費比率（分子）の構造'!N$53,NA())</f>
        <v>166</v>
      </c>
      <c r="M50" s="136" t="e">
        <f>NA()</f>
        <v>#N/A</v>
      </c>
      <c r="N50" s="136" t="e">
        <f>NA()</f>
        <v>#N/A</v>
      </c>
      <c r="O50" s="136">
        <f>IF(ISNUMBER('実質公債費比率（分子）の構造'!O$53),'実質公債費比率（分子）の構造'!O$53,NA())</f>
        <v>239</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4808</v>
      </c>
      <c r="E56" s="135"/>
      <c r="F56" s="135"/>
      <c r="G56" s="135">
        <f>'将来負担比率（分子）の構造'!J$51</f>
        <v>4712</v>
      </c>
      <c r="H56" s="135"/>
      <c r="I56" s="135"/>
      <c r="J56" s="135">
        <f>'将来負担比率（分子）の構造'!K$51</f>
        <v>4833</v>
      </c>
      <c r="K56" s="135"/>
      <c r="L56" s="135"/>
      <c r="M56" s="135">
        <f>'将来負担比率（分子）の構造'!L$51</f>
        <v>4660</v>
      </c>
      <c r="N56" s="135"/>
      <c r="O56" s="135"/>
      <c r="P56" s="135">
        <f>'将来負担比率（分子）の構造'!M$51</f>
        <v>4274</v>
      </c>
    </row>
    <row r="57" spans="1:16" x14ac:dyDescent="0.15">
      <c r="A57" s="135" t="s">
        <v>35</v>
      </c>
      <c r="B57" s="135"/>
      <c r="C57" s="135"/>
      <c r="D57" s="135">
        <f>'将来負担比率（分子）の構造'!I$50</f>
        <v>131</v>
      </c>
      <c r="E57" s="135"/>
      <c r="F57" s="135"/>
      <c r="G57" s="135">
        <f>'将来負担比率（分子）の構造'!J$50</f>
        <v>111</v>
      </c>
      <c r="H57" s="135"/>
      <c r="I57" s="135"/>
      <c r="J57" s="135">
        <f>'将来負担比率（分子）の構造'!K$50</f>
        <v>102</v>
      </c>
      <c r="K57" s="135"/>
      <c r="L57" s="135"/>
      <c r="M57" s="135">
        <f>'将来負担比率（分子）の構造'!L$50</f>
        <v>91</v>
      </c>
      <c r="N57" s="135"/>
      <c r="O57" s="135"/>
      <c r="P57" s="135">
        <f>'将来負担比率（分子）の構造'!M$50</f>
        <v>77</v>
      </c>
    </row>
    <row r="58" spans="1:16" x14ac:dyDescent="0.15">
      <c r="A58" s="135" t="s">
        <v>34</v>
      </c>
      <c r="B58" s="135"/>
      <c r="C58" s="135"/>
      <c r="D58" s="135">
        <f>'将来負担比率（分子）の構造'!I$49</f>
        <v>1576</v>
      </c>
      <c r="E58" s="135"/>
      <c r="F58" s="135"/>
      <c r="G58" s="135">
        <f>'将来負担比率（分子）の構造'!J$49</f>
        <v>1642</v>
      </c>
      <c r="H58" s="135"/>
      <c r="I58" s="135"/>
      <c r="J58" s="135">
        <f>'将来負担比率（分子）の構造'!K$49</f>
        <v>1749</v>
      </c>
      <c r="K58" s="135"/>
      <c r="L58" s="135"/>
      <c r="M58" s="135">
        <f>'将来負担比率（分子）の構造'!L$49</f>
        <v>1674</v>
      </c>
      <c r="N58" s="135"/>
      <c r="O58" s="135"/>
      <c r="P58" s="135">
        <f>'将来負担比率（分子）の構造'!M$49</f>
        <v>1862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589</v>
      </c>
      <c r="C62" s="135"/>
      <c r="D62" s="135"/>
      <c r="E62" s="135">
        <f>'将来負担比率（分子）の構造'!J$45</f>
        <v>625</v>
      </c>
      <c r="F62" s="135"/>
      <c r="G62" s="135"/>
      <c r="H62" s="135">
        <f>'将来負担比率（分子）の構造'!K$45</f>
        <v>561</v>
      </c>
      <c r="I62" s="135"/>
      <c r="J62" s="135"/>
      <c r="K62" s="135">
        <f>'将来負担比率（分子）の構造'!L$45</f>
        <v>544</v>
      </c>
      <c r="L62" s="135"/>
      <c r="M62" s="135"/>
      <c r="N62" s="135">
        <f>'将来負担比率（分子）の構造'!M$45</f>
        <v>525</v>
      </c>
      <c r="O62" s="135"/>
      <c r="P62" s="135"/>
    </row>
    <row r="63" spans="1:16" x14ac:dyDescent="0.15">
      <c r="A63" s="135" t="s">
        <v>28</v>
      </c>
      <c r="B63" s="135">
        <f>'将来負担比率（分子）の構造'!I$44</f>
        <v>214</v>
      </c>
      <c r="C63" s="135"/>
      <c r="D63" s="135"/>
      <c r="E63" s="135">
        <f>'将来負担比率（分子）の構造'!J$44</f>
        <v>210</v>
      </c>
      <c r="F63" s="135"/>
      <c r="G63" s="135"/>
      <c r="H63" s="135">
        <f>'将来負担比率（分子）の構造'!K$44</f>
        <v>298</v>
      </c>
      <c r="I63" s="135"/>
      <c r="J63" s="135"/>
      <c r="K63" s="135">
        <f>'将来負担比率（分子）の構造'!L$44</f>
        <v>244</v>
      </c>
      <c r="L63" s="135"/>
      <c r="M63" s="135"/>
      <c r="N63" s="135">
        <f>'将来負担比率（分子）の構造'!M$44</f>
        <v>234</v>
      </c>
      <c r="O63" s="135"/>
      <c r="P63" s="135"/>
    </row>
    <row r="64" spans="1:16" x14ac:dyDescent="0.15">
      <c r="A64" s="135" t="s">
        <v>27</v>
      </c>
      <c r="B64" s="135">
        <f>'将来負担比率（分子）の構造'!I$43</f>
        <v>3514</v>
      </c>
      <c r="C64" s="135"/>
      <c r="D64" s="135"/>
      <c r="E64" s="135">
        <f>'将来負担比率（分子）の構造'!J$43</f>
        <v>3283</v>
      </c>
      <c r="F64" s="135"/>
      <c r="G64" s="135"/>
      <c r="H64" s="135">
        <f>'将来負担比率（分子）の構造'!K$43</f>
        <v>3257</v>
      </c>
      <c r="I64" s="135"/>
      <c r="J64" s="135"/>
      <c r="K64" s="135">
        <f>'将来負担比率（分子）の構造'!L$43</f>
        <v>3139</v>
      </c>
      <c r="L64" s="135"/>
      <c r="M64" s="135"/>
      <c r="N64" s="135">
        <f>'将来負担比率（分子）の構造'!M$43</f>
        <v>2872</v>
      </c>
      <c r="O64" s="135"/>
      <c r="P64" s="135"/>
    </row>
    <row r="65" spans="1:16" x14ac:dyDescent="0.15">
      <c r="A65" s="135" t="s">
        <v>26</v>
      </c>
      <c r="B65" s="135">
        <f>'将来負担比率（分子）の構造'!I$42</f>
        <v>48</v>
      </c>
      <c r="C65" s="135"/>
      <c r="D65" s="135"/>
      <c r="E65" s="135">
        <f>'将来負担比率（分子）の構造'!J$42</f>
        <v>43</v>
      </c>
      <c r="F65" s="135"/>
      <c r="G65" s="135"/>
      <c r="H65" s="135">
        <f>'将来負担比率（分子）の構造'!K$42</f>
        <v>37</v>
      </c>
      <c r="I65" s="135"/>
      <c r="J65" s="135"/>
      <c r="K65" s="135">
        <f>'将来負担比率（分子）の構造'!L$42</f>
        <v>32</v>
      </c>
      <c r="L65" s="135"/>
      <c r="M65" s="135"/>
      <c r="N65" s="135">
        <f>'将来負担比率（分子）の構造'!M$42</f>
        <v>27</v>
      </c>
      <c r="O65" s="135"/>
      <c r="P65" s="135"/>
    </row>
    <row r="66" spans="1:16" x14ac:dyDescent="0.15">
      <c r="A66" s="135" t="s">
        <v>25</v>
      </c>
      <c r="B66" s="135">
        <f>'将来負担比率（分子）の構造'!I$41</f>
        <v>4149</v>
      </c>
      <c r="C66" s="135"/>
      <c r="D66" s="135"/>
      <c r="E66" s="135">
        <f>'将来負担比率（分子）の構造'!J$41</f>
        <v>4290</v>
      </c>
      <c r="F66" s="135"/>
      <c r="G66" s="135"/>
      <c r="H66" s="135">
        <f>'将来負担比率（分子）の構造'!K$41</f>
        <v>4716</v>
      </c>
      <c r="I66" s="135"/>
      <c r="J66" s="135"/>
      <c r="K66" s="135">
        <f>'将来負担比率（分子）の構造'!L$41</f>
        <v>4626</v>
      </c>
      <c r="L66" s="135"/>
      <c r="M66" s="135"/>
      <c r="N66" s="135">
        <f>'将来負担比率（分子）の構造'!M$41</f>
        <v>4365</v>
      </c>
      <c r="O66" s="135"/>
      <c r="P66" s="135"/>
    </row>
    <row r="67" spans="1:16" x14ac:dyDescent="0.15">
      <c r="A67" s="135" t="s">
        <v>63</v>
      </c>
      <c r="B67" s="135" t="e">
        <f>NA()</f>
        <v>#N/A</v>
      </c>
      <c r="C67" s="135">
        <f>IF(ISNUMBER('将来負担比率（分子）の構造'!I$52), IF('将来負担比率（分子）の構造'!I$52 &lt; 0, 0, '将来負担比率（分子）の構造'!I$52), NA())</f>
        <v>1999</v>
      </c>
      <c r="D67" s="135" t="e">
        <f>NA()</f>
        <v>#N/A</v>
      </c>
      <c r="E67" s="135" t="e">
        <f>NA()</f>
        <v>#N/A</v>
      </c>
      <c r="F67" s="135">
        <f>IF(ISNUMBER('将来負担比率（分子）の構造'!J$52), IF('将来負担比率（分子）の構造'!J$52 &lt; 0, 0, '将来負担比率（分子）の構造'!J$52), NA())</f>
        <v>1985</v>
      </c>
      <c r="G67" s="135" t="e">
        <f>NA()</f>
        <v>#N/A</v>
      </c>
      <c r="H67" s="135" t="e">
        <f>NA()</f>
        <v>#N/A</v>
      </c>
      <c r="I67" s="135">
        <f>IF(ISNUMBER('将来負担比率（分子）の構造'!K$52), IF('将来負担比率（分子）の構造'!K$52 &lt; 0, 0, '将来負担比率（分子）の構造'!K$52), NA())</f>
        <v>2184</v>
      </c>
      <c r="J67" s="135" t="e">
        <f>NA()</f>
        <v>#N/A</v>
      </c>
      <c r="K67" s="135" t="e">
        <f>NA()</f>
        <v>#N/A</v>
      </c>
      <c r="L67" s="135">
        <f>IF(ISNUMBER('将来負担比率（分子）の構造'!L$52), IF('将来負担比率（分子）の構造'!L$52 &lt; 0, 0, '将来負担比率（分子）の構造'!L$52), NA())</f>
        <v>2159</v>
      </c>
      <c r="M67" s="135" t="e">
        <f>NA()</f>
        <v>#N/A</v>
      </c>
      <c r="N67" s="135" t="e">
        <f>NA()</f>
        <v>#N/A</v>
      </c>
      <c r="O67" s="135">
        <f>IF(ISNUMBER('将来負担比率（分子）の構造'!M$52), IF('将来負担比率（分子）の構造'!M$52 &lt; 0, 0, '将来負担比率（分子）の構造'!M$52), NA())</f>
        <v>1811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206</v>
      </c>
      <c r="C5" s="706"/>
      <c r="D5" s="706"/>
      <c r="E5" s="706"/>
      <c r="F5" s="706"/>
      <c r="G5" s="706"/>
      <c r="H5" s="706"/>
      <c r="I5" s="706"/>
      <c r="J5" s="706"/>
      <c r="K5" s="706"/>
      <c r="L5" s="706"/>
      <c r="M5" s="706"/>
      <c r="N5" s="706"/>
      <c r="O5" s="706"/>
      <c r="P5" s="706"/>
      <c r="Q5" s="707"/>
      <c r="R5" s="668">
        <v>421731</v>
      </c>
      <c r="S5" s="669"/>
      <c r="T5" s="669"/>
      <c r="U5" s="669"/>
      <c r="V5" s="669"/>
      <c r="W5" s="669"/>
      <c r="X5" s="669"/>
      <c r="Y5" s="716"/>
      <c r="Z5" s="729">
        <v>11.3</v>
      </c>
      <c r="AA5" s="729"/>
      <c r="AB5" s="729"/>
      <c r="AC5" s="729"/>
      <c r="AD5" s="730">
        <v>421731</v>
      </c>
      <c r="AE5" s="730"/>
      <c r="AF5" s="730"/>
      <c r="AG5" s="730"/>
      <c r="AH5" s="730"/>
      <c r="AI5" s="730"/>
      <c r="AJ5" s="730"/>
      <c r="AK5" s="730"/>
      <c r="AL5" s="717">
        <v>16.5</v>
      </c>
      <c r="AM5" s="686"/>
      <c r="AN5" s="686"/>
      <c r="AO5" s="718"/>
      <c r="AP5" s="705" t="s">
        <v>207</v>
      </c>
      <c r="AQ5" s="706"/>
      <c r="AR5" s="706"/>
      <c r="AS5" s="706"/>
      <c r="AT5" s="706"/>
      <c r="AU5" s="706"/>
      <c r="AV5" s="706"/>
      <c r="AW5" s="706"/>
      <c r="AX5" s="706"/>
      <c r="AY5" s="706"/>
      <c r="AZ5" s="706"/>
      <c r="BA5" s="706"/>
      <c r="BB5" s="706"/>
      <c r="BC5" s="706"/>
      <c r="BD5" s="706"/>
      <c r="BE5" s="706"/>
      <c r="BF5" s="707"/>
      <c r="BG5" s="618">
        <v>421731</v>
      </c>
      <c r="BH5" s="619"/>
      <c r="BI5" s="619"/>
      <c r="BJ5" s="619"/>
      <c r="BK5" s="619"/>
      <c r="BL5" s="619"/>
      <c r="BM5" s="619"/>
      <c r="BN5" s="620"/>
      <c r="BO5" s="671">
        <v>100</v>
      </c>
      <c r="BP5" s="671"/>
      <c r="BQ5" s="671"/>
      <c r="BR5" s="671"/>
      <c r="BS5" s="672">
        <v>3716</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68087</v>
      </c>
      <c r="S6" s="619"/>
      <c r="T6" s="619"/>
      <c r="U6" s="619"/>
      <c r="V6" s="619"/>
      <c r="W6" s="619"/>
      <c r="X6" s="619"/>
      <c r="Y6" s="620"/>
      <c r="Z6" s="671">
        <v>1.8</v>
      </c>
      <c r="AA6" s="671"/>
      <c r="AB6" s="671"/>
      <c r="AC6" s="671"/>
      <c r="AD6" s="672">
        <v>68087</v>
      </c>
      <c r="AE6" s="672"/>
      <c r="AF6" s="672"/>
      <c r="AG6" s="672"/>
      <c r="AH6" s="672"/>
      <c r="AI6" s="672"/>
      <c r="AJ6" s="672"/>
      <c r="AK6" s="672"/>
      <c r="AL6" s="641">
        <v>2.7</v>
      </c>
      <c r="AM6" s="673"/>
      <c r="AN6" s="673"/>
      <c r="AO6" s="674"/>
      <c r="AP6" s="615" t="s">
        <v>212</v>
      </c>
      <c r="AQ6" s="616"/>
      <c r="AR6" s="616"/>
      <c r="AS6" s="616"/>
      <c r="AT6" s="616"/>
      <c r="AU6" s="616"/>
      <c r="AV6" s="616"/>
      <c r="AW6" s="616"/>
      <c r="AX6" s="616"/>
      <c r="AY6" s="616"/>
      <c r="AZ6" s="616"/>
      <c r="BA6" s="616"/>
      <c r="BB6" s="616"/>
      <c r="BC6" s="616"/>
      <c r="BD6" s="616"/>
      <c r="BE6" s="616"/>
      <c r="BF6" s="617"/>
      <c r="BG6" s="618">
        <v>421731</v>
      </c>
      <c r="BH6" s="619"/>
      <c r="BI6" s="619"/>
      <c r="BJ6" s="619"/>
      <c r="BK6" s="619"/>
      <c r="BL6" s="619"/>
      <c r="BM6" s="619"/>
      <c r="BN6" s="620"/>
      <c r="BO6" s="671">
        <v>100</v>
      </c>
      <c r="BP6" s="671"/>
      <c r="BQ6" s="671"/>
      <c r="BR6" s="671"/>
      <c r="BS6" s="672">
        <v>3716</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53535</v>
      </c>
      <c r="CS6" s="619"/>
      <c r="CT6" s="619"/>
      <c r="CU6" s="619"/>
      <c r="CV6" s="619"/>
      <c r="CW6" s="619"/>
      <c r="CX6" s="619"/>
      <c r="CY6" s="620"/>
      <c r="CZ6" s="671">
        <v>1.5</v>
      </c>
      <c r="DA6" s="671"/>
      <c r="DB6" s="671"/>
      <c r="DC6" s="671"/>
      <c r="DD6" s="624" t="s">
        <v>214</v>
      </c>
      <c r="DE6" s="619"/>
      <c r="DF6" s="619"/>
      <c r="DG6" s="619"/>
      <c r="DH6" s="619"/>
      <c r="DI6" s="619"/>
      <c r="DJ6" s="619"/>
      <c r="DK6" s="619"/>
      <c r="DL6" s="619"/>
      <c r="DM6" s="619"/>
      <c r="DN6" s="619"/>
      <c r="DO6" s="619"/>
      <c r="DP6" s="620"/>
      <c r="DQ6" s="624">
        <v>53535</v>
      </c>
      <c r="DR6" s="619"/>
      <c r="DS6" s="619"/>
      <c r="DT6" s="619"/>
      <c r="DU6" s="619"/>
      <c r="DV6" s="619"/>
      <c r="DW6" s="619"/>
      <c r="DX6" s="619"/>
      <c r="DY6" s="619"/>
      <c r="DZ6" s="619"/>
      <c r="EA6" s="619"/>
      <c r="EB6" s="619"/>
      <c r="EC6" s="654"/>
    </row>
    <row r="7" spans="2:143" ht="11.25" customHeight="1" x14ac:dyDescent="0.15">
      <c r="B7" s="615" t="s">
        <v>215</v>
      </c>
      <c r="C7" s="616"/>
      <c r="D7" s="616"/>
      <c r="E7" s="616"/>
      <c r="F7" s="616"/>
      <c r="G7" s="616"/>
      <c r="H7" s="616"/>
      <c r="I7" s="616"/>
      <c r="J7" s="616"/>
      <c r="K7" s="616"/>
      <c r="L7" s="616"/>
      <c r="M7" s="616"/>
      <c r="N7" s="616"/>
      <c r="O7" s="616"/>
      <c r="P7" s="616"/>
      <c r="Q7" s="617"/>
      <c r="R7" s="618">
        <v>945</v>
      </c>
      <c r="S7" s="619"/>
      <c r="T7" s="619"/>
      <c r="U7" s="619"/>
      <c r="V7" s="619"/>
      <c r="W7" s="619"/>
      <c r="X7" s="619"/>
      <c r="Y7" s="620"/>
      <c r="Z7" s="671">
        <v>0</v>
      </c>
      <c r="AA7" s="671"/>
      <c r="AB7" s="671"/>
      <c r="AC7" s="671"/>
      <c r="AD7" s="672">
        <v>945</v>
      </c>
      <c r="AE7" s="672"/>
      <c r="AF7" s="672"/>
      <c r="AG7" s="672"/>
      <c r="AH7" s="672"/>
      <c r="AI7" s="672"/>
      <c r="AJ7" s="672"/>
      <c r="AK7" s="672"/>
      <c r="AL7" s="641">
        <v>0</v>
      </c>
      <c r="AM7" s="673"/>
      <c r="AN7" s="673"/>
      <c r="AO7" s="674"/>
      <c r="AP7" s="615" t="s">
        <v>216</v>
      </c>
      <c r="AQ7" s="616"/>
      <c r="AR7" s="616"/>
      <c r="AS7" s="616"/>
      <c r="AT7" s="616"/>
      <c r="AU7" s="616"/>
      <c r="AV7" s="616"/>
      <c r="AW7" s="616"/>
      <c r="AX7" s="616"/>
      <c r="AY7" s="616"/>
      <c r="AZ7" s="616"/>
      <c r="BA7" s="616"/>
      <c r="BB7" s="616"/>
      <c r="BC7" s="616"/>
      <c r="BD7" s="616"/>
      <c r="BE7" s="616"/>
      <c r="BF7" s="617"/>
      <c r="BG7" s="618">
        <v>174822</v>
      </c>
      <c r="BH7" s="619"/>
      <c r="BI7" s="619"/>
      <c r="BJ7" s="619"/>
      <c r="BK7" s="619"/>
      <c r="BL7" s="619"/>
      <c r="BM7" s="619"/>
      <c r="BN7" s="620"/>
      <c r="BO7" s="671">
        <v>41.5</v>
      </c>
      <c r="BP7" s="671"/>
      <c r="BQ7" s="671"/>
      <c r="BR7" s="671"/>
      <c r="BS7" s="672">
        <v>3716</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627649</v>
      </c>
      <c r="CS7" s="619"/>
      <c r="CT7" s="619"/>
      <c r="CU7" s="619"/>
      <c r="CV7" s="619"/>
      <c r="CW7" s="619"/>
      <c r="CX7" s="619"/>
      <c r="CY7" s="620"/>
      <c r="CZ7" s="671">
        <v>17.3</v>
      </c>
      <c r="DA7" s="671"/>
      <c r="DB7" s="671"/>
      <c r="DC7" s="671"/>
      <c r="DD7" s="624">
        <v>4816</v>
      </c>
      <c r="DE7" s="619"/>
      <c r="DF7" s="619"/>
      <c r="DG7" s="619"/>
      <c r="DH7" s="619"/>
      <c r="DI7" s="619"/>
      <c r="DJ7" s="619"/>
      <c r="DK7" s="619"/>
      <c r="DL7" s="619"/>
      <c r="DM7" s="619"/>
      <c r="DN7" s="619"/>
      <c r="DO7" s="619"/>
      <c r="DP7" s="620"/>
      <c r="DQ7" s="624">
        <v>568174</v>
      </c>
      <c r="DR7" s="619"/>
      <c r="DS7" s="619"/>
      <c r="DT7" s="619"/>
      <c r="DU7" s="619"/>
      <c r="DV7" s="619"/>
      <c r="DW7" s="619"/>
      <c r="DX7" s="619"/>
      <c r="DY7" s="619"/>
      <c r="DZ7" s="619"/>
      <c r="EA7" s="619"/>
      <c r="EB7" s="619"/>
      <c r="EC7" s="654"/>
    </row>
    <row r="8" spans="2:143" ht="11.25" customHeight="1" x14ac:dyDescent="0.15">
      <c r="B8" s="615" t="s">
        <v>218</v>
      </c>
      <c r="C8" s="616"/>
      <c r="D8" s="616"/>
      <c r="E8" s="616"/>
      <c r="F8" s="616"/>
      <c r="G8" s="616"/>
      <c r="H8" s="616"/>
      <c r="I8" s="616"/>
      <c r="J8" s="616"/>
      <c r="K8" s="616"/>
      <c r="L8" s="616"/>
      <c r="M8" s="616"/>
      <c r="N8" s="616"/>
      <c r="O8" s="616"/>
      <c r="P8" s="616"/>
      <c r="Q8" s="617"/>
      <c r="R8" s="618">
        <v>2842</v>
      </c>
      <c r="S8" s="619"/>
      <c r="T8" s="619"/>
      <c r="U8" s="619"/>
      <c r="V8" s="619"/>
      <c r="W8" s="619"/>
      <c r="X8" s="619"/>
      <c r="Y8" s="620"/>
      <c r="Z8" s="671">
        <v>0.1</v>
      </c>
      <c r="AA8" s="671"/>
      <c r="AB8" s="671"/>
      <c r="AC8" s="671"/>
      <c r="AD8" s="672">
        <v>2842</v>
      </c>
      <c r="AE8" s="672"/>
      <c r="AF8" s="672"/>
      <c r="AG8" s="672"/>
      <c r="AH8" s="672"/>
      <c r="AI8" s="672"/>
      <c r="AJ8" s="672"/>
      <c r="AK8" s="672"/>
      <c r="AL8" s="641">
        <v>0.1</v>
      </c>
      <c r="AM8" s="673"/>
      <c r="AN8" s="673"/>
      <c r="AO8" s="674"/>
      <c r="AP8" s="615" t="s">
        <v>219</v>
      </c>
      <c r="AQ8" s="616"/>
      <c r="AR8" s="616"/>
      <c r="AS8" s="616"/>
      <c r="AT8" s="616"/>
      <c r="AU8" s="616"/>
      <c r="AV8" s="616"/>
      <c r="AW8" s="616"/>
      <c r="AX8" s="616"/>
      <c r="AY8" s="616"/>
      <c r="AZ8" s="616"/>
      <c r="BA8" s="616"/>
      <c r="BB8" s="616"/>
      <c r="BC8" s="616"/>
      <c r="BD8" s="616"/>
      <c r="BE8" s="616"/>
      <c r="BF8" s="617"/>
      <c r="BG8" s="618">
        <v>7248</v>
      </c>
      <c r="BH8" s="619"/>
      <c r="BI8" s="619"/>
      <c r="BJ8" s="619"/>
      <c r="BK8" s="619"/>
      <c r="BL8" s="619"/>
      <c r="BM8" s="619"/>
      <c r="BN8" s="620"/>
      <c r="BO8" s="671">
        <v>1.7</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805592</v>
      </c>
      <c r="CS8" s="619"/>
      <c r="CT8" s="619"/>
      <c r="CU8" s="619"/>
      <c r="CV8" s="619"/>
      <c r="CW8" s="619"/>
      <c r="CX8" s="619"/>
      <c r="CY8" s="620"/>
      <c r="CZ8" s="671">
        <v>22.2</v>
      </c>
      <c r="DA8" s="671"/>
      <c r="DB8" s="671"/>
      <c r="DC8" s="671"/>
      <c r="DD8" s="624">
        <v>1599</v>
      </c>
      <c r="DE8" s="619"/>
      <c r="DF8" s="619"/>
      <c r="DG8" s="619"/>
      <c r="DH8" s="619"/>
      <c r="DI8" s="619"/>
      <c r="DJ8" s="619"/>
      <c r="DK8" s="619"/>
      <c r="DL8" s="619"/>
      <c r="DM8" s="619"/>
      <c r="DN8" s="619"/>
      <c r="DO8" s="619"/>
      <c r="DP8" s="620"/>
      <c r="DQ8" s="624">
        <v>565947</v>
      </c>
      <c r="DR8" s="619"/>
      <c r="DS8" s="619"/>
      <c r="DT8" s="619"/>
      <c r="DU8" s="619"/>
      <c r="DV8" s="619"/>
      <c r="DW8" s="619"/>
      <c r="DX8" s="619"/>
      <c r="DY8" s="619"/>
      <c r="DZ8" s="619"/>
      <c r="EA8" s="619"/>
      <c r="EB8" s="619"/>
      <c r="EC8" s="654"/>
    </row>
    <row r="9" spans="2:143" ht="11.25" customHeight="1" x14ac:dyDescent="0.15">
      <c r="B9" s="615" t="s">
        <v>221</v>
      </c>
      <c r="C9" s="616"/>
      <c r="D9" s="616"/>
      <c r="E9" s="616"/>
      <c r="F9" s="616"/>
      <c r="G9" s="616"/>
      <c r="H9" s="616"/>
      <c r="I9" s="616"/>
      <c r="J9" s="616"/>
      <c r="K9" s="616"/>
      <c r="L9" s="616"/>
      <c r="M9" s="616"/>
      <c r="N9" s="616"/>
      <c r="O9" s="616"/>
      <c r="P9" s="616"/>
      <c r="Q9" s="617"/>
      <c r="R9" s="618">
        <v>2591</v>
      </c>
      <c r="S9" s="619"/>
      <c r="T9" s="619"/>
      <c r="U9" s="619"/>
      <c r="V9" s="619"/>
      <c r="W9" s="619"/>
      <c r="X9" s="619"/>
      <c r="Y9" s="620"/>
      <c r="Z9" s="671">
        <v>0.1</v>
      </c>
      <c r="AA9" s="671"/>
      <c r="AB9" s="671"/>
      <c r="AC9" s="671"/>
      <c r="AD9" s="672">
        <v>2591</v>
      </c>
      <c r="AE9" s="672"/>
      <c r="AF9" s="672"/>
      <c r="AG9" s="672"/>
      <c r="AH9" s="672"/>
      <c r="AI9" s="672"/>
      <c r="AJ9" s="672"/>
      <c r="AK9" s="672"/>
      <c r="AL9" s="641">
        <v>0.1</v>
      </c>
      <c r="AM9" s="673"/>
      <c r="AN9" s="673"/>
      <c r="AO9" s="674"/>
      <c r="AP9" s="615" t="s">
        <v>222</v>
      </c>
      <c r="AQ9" s="616"/>
      <c r="AR9" s="616"/>
      <c r="AS9" s="616"/>
      <c r="AT9" s="616"/>
      <c r="AU9" s="616"/>
      <c r="AV9" s="616"/>
      <c r="AW9" s="616"/>
      <c r="AX9" s="616"/>
      <c r="AY9" s="616"/>
      <c r="AZ9" s="616"/>
      <c r="BA9" s="616"/>
      <c r="BB9" s="616"/>
      <c r="BC9" s="616"/>
      <c r="BD9" s="616"/>
      <c r="BE9" s="616"/>
      <c r="BF9" s="617"/>
      <c r="BG9" s="618">
        <v>138092</v>
      </c>
      <c r="BH9" s="619"/>
      <c r="BI9" s="619"/>
      <c r="BJ9" s="619"/>
      <c r="BK9" s="619"/>
      <c r="BL9" s="619"/>
      <c r="BM9" s="619"/>
      <c r="BN9" s="620"/>
      <c r="BO9" s="671">
        <v>32.700000000000003</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262213</v>
      </c>
      <c r="CS9" s="619"/>
      <c r="CT9" s="619"/>
      <c r="CU9" s="619"/>
      <c r="CV9" s="619"/>
      <c r="CW9" s="619"/>
      <c r="CX9" s="619"/>
      <c r="CY9" s="620"/>
      <c r="CZ9" s="671">
        <v>7.2</v>
      </c>
      <c r="DA9" s="671"/>
      <c r="DB9" s="671"/>
      <c r="DC9" s="671"/>
      <c r="DD9" s="624">
        <v>3942</v>
      </c>
      <c r="DE9" s="619"/>
      <c r="DF9" s="619"/>
      <c r="DG9" s="619"/>
      <c r="DH9" s="619"/>
      <c r="DI9" s="619"/>
      <c r="DJ9" s="619"/>
      <c r="DK9" s="619"/>
      <c r="DL9" s="619"/>
      <c r="DM9" s="619"/>
      <c r="DN9" s="619"/>
      <c r="DO9" s="619"/>
      <c r="DP9" s="620"/>
      <c r="DQ9" s="624">
        <v>245914</v>
      </c>
      <c r="DR9" s="619"/>
      <c r="DS9" s="619"/>
      <c r="DT9" s="619"/>
      <c r="DU9" s="619"/>
      <c r="DV9" s="619"/>
      <c r="DW9" s="619"/>
      <c r="DX9" s="619"/>
      <c r="DY9" s="619"/>
      <c r="DZ9" s="619"/>
      <c r="EA9" s="619"/>
      <c r="EB9" s="619"/>
      <c r="EC9" s="654"/>
    </row>
    <row r="10" spans="2:143" ht="11.25" customHeight="1" x14ac:dyDescent="0.15">
      <c r="B10" s="615" t="s">
        <v>224</v>
      </c>
      <c r="C10" s="616"/>
      <c r="D10" s="616"/>
      <c r="E10" s="616"/>
      <c r="F10" s="616"/>
      <c r="G10" s="616"/>
      <c r="H10" s="616"/>
      <c r="I10" s="616"/>
      <c r="J10" s="616"/>
      <c r="K10" s="616"/>
      <c r="L10" s="616"/>
      <c r="M10" s="616"/>
      <c r="N10" s="616"/>
      <c r="O10" s="616"/>
      <c r="P10" s="616"/>
      <c r="Q10" s="617"/>
      <c r="R10" s="618">
        <v>91598</v>
      </c>
      <c r="S10" s="619"/>
      <c r="T10" s="619"/>
      <c r="U10" s="619"/>
      <c r="V10" s="619"/>
      <c r="W10" s="619"/>
      <c r="X10" s="619"/>
      <c r="Y10" s="620"/>
      <c r="Z10" s="671">
        <v>2.4</v>
      </c>
      <c r="AA10" s="671"/>
      <c r="AB10" s="671"/>
      <c r="AC10" s="671"/>
      <c r="AD10" s="672">
        <v>91598</v>
      </c>
      <c r="AE10" s="672"/>
      <c r="AF10" s="672"/>
      <c r="AG10" s="672"/>
      <c r="AH10" s="672"/>
      <c r="AI10" s="672"/>
      <c r="AJ10" s="672"/>
      <c r="AK10" s="672"/>
      <c r="AL10" s="641">
        <v>3.6</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8285</v>
      </c>
      <c r="BH10" s="619"/>
      <c r="BI10" s="619"/>
      <c r="BJ10" s="619"/>
      <c r="BK10" s="619"/>
      <c r="BL10" s="619"/>
      <c r="BM10" s="619"/>
      <c r="BN10" s="620"/>
      <c r="BO10" s="671">
        <v>2</v>
      </c>
      <c r="BP10" s="671"/>
      <c r="BQ10" s="671"/>
      <c r="BR10" s="671"/>
      <c r="BS10" s="624" t="s">
        <v>109</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3000</v>
      </c>
      <c r="CS10" s="619"/>
      <c r="CT10" s="619"/>
      <c r="CU10" s="619"/>
      <c r="CV10" s="619"/>
      <c r="CW10" s="619"/>
      <c r="CX10" s="619"/>
      <c r="CY10" s="620"/>
      <c r="CZ10" s="671">
        <v>0.1</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x14ac:dyDescent="0.15">
      <c r="B11" s="615" t="s">
        <v>227</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21197</v>
      </c>
      <c r="BH11" s="619"/>
      <c r="BI11" s="619"/>
      <c r="BJ11" s="619"/>
      <c r="BK11" s="619"/>
      <c r="BL11" s="619"/>
      <c r="BM11" s="619"/>
      <c r="BN11" s="620"/>
      <c r="BO11" s="671">
        <v>5</v>
      </c>
      <c r="BP11" s="671"/>
      <c r="BQ11" s="671"/>
      <c r="BR11" s="671"/>
      <c r="BS11" s="624">
        <v>3716</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344371</v>
      </c>
      <c r="CS11" s="619"/>
      <c r="CT11" s="619"/>
      <c r="CU11" s="619"/>
      <c r="CV11" s="619"/>
      <c r="CW11" s="619"/>
      <c r="CX11" s="619"/>
      <c r="CY11" s="620"/>
      <c r="CZ11" s="671">
        <v>9.5</v>
      </c>
      <c r="DA11" s="671"/>
      <c r="DB11" s="671"/>
      <c r="DC11" s="671"/>
      <c r="DD11" s="624">
        <v>12863</v>
      </c>
      <c r="DE11" s="619"/>
      <c r="DF11" s="619"/>
      <c r="DG11" s="619"/>
      <c r="DH11" s="619"/>
      <c r="DI11" s="619"/>
      <c r="DJ11" s="619"/>
      <c r="DK11" s="619"/>
      <c r="DL11" s="619"/>
      <c r="DM11" s="619"/>
      <c r="DN11" s="619"/>
      <c r="DO11" s="619"/>
      <c r="DP11" s="620"/>
      <c r="DQ11" s="624">
        <v>153872</v>
      </c>
      <c r="DR11" s="619"/>
      <c r="DS11" s="619"/>
      <c r="DT11" s="619"/>
      <c r="DU11" s="619"/>
      <c r="DV11" s="619"/>
      <c r="DW11" s="619"/>
      <c r="DX11" s="619"/>
      <c r="DY11" s="619"/>
      <c r="DZ11" s="619"/>
      <c r="EA11" s="619"/>
      <c r="EB11" s="619"/>
      <c r="EC11" s="654"/>
    </row>
    <row r="12" spans="2:143" ht="11.25" customHeight="1" x14ac:dyDescent="0.15">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204488</v>
      </c>
      <c r="BH12" s="619"/>
      <c r="BI12" s="619"/>
      <c r="BJ12" s="619"/>
      <c r="BK12" s="619"/>
      <c r="BL12" s="619"/>
      <c r="BM12" s="619"/>
      <c r="BN12" s="620"/>
      <c r="BO12" s="671">
        <v>48.5</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84746</v>
      </c>
      <c r="CS12" s="619"/>
      <c r="CT12" s="619"/>
      <c r="CU12" s="619"/>
      <c r="CV12" s="619"/>
      <c r="CW12" s="619"/>
      <c r="CX12" s="619"/>
      <c r="CY12" s="620"/>
      <c r="CZ12" s="671">
        <v>2.2999999999999998</v>
      </c>
      <c r="DA12" s="671"/>
      <c r="DB12" s="671"/>
      <c r="DC12" s="671"/>
      <c r="DD12" s="624" t="s">
        <v>109</v>
      </c>
      <c r="DE12" s="619"/>
      <c r="DF12" s="619"/>
      <c r="DG12" s="619"/>
      <c r="DH12" s="619"/>
      <c r="DI12" s="619"/>
      <c r="DJ12" s="619"/>
      <c r="DK12" s="619"/>
      <c r="DL12" s="619"/>
      <c r="DM12" s="619"/>
      <c r="DN12" s="619"/>
      <c r="DO12" s="619"/>
      <c r="DP12" s="620"/>
      <c r="DQ12" s="624">
        <v>23271</v>
      </c>
      <c r="DR12" s="619"/>
      <c r="DS12" s="619"/>
      <c r="DT12" s="619"/>
      <c r="DU12" s="619"/>
      <c r="DV12" s="619"/>
      <c r="DW12" s="619"/>
      <c r="DX12" s="619"/>
      <c r="DY12" s="619"/>
      <c r="DZ12" s="619"/>
      <c r="EA12" s="619"/>
      <c r="EB12" s="619"/>
      <c r="EC12" s="654"/>
    </row>
    <row r="13" spans="2:143" ht="11.25" customHeight="1" x14ac:dyDescent="0.15">
      <c r="B13" s="615" t="s">
        <v>233</v>
      </c>
      <c r="C13" s="616"/>
      <c r="D13" s="616"/>
      <c r="E13" s="616"/>
      <c r="F13" s="616"/>
      <c r="G13" s="616"/>
      <c r="H13" s="616"/>
      <c r="I13" s="616"/>
      <c r="J13" s="616"/>
      <c r="K13" s="616"/>
      <c r="L13" s="616"/>
      <c r="M13" s="616"/>
      <c r="N13" s="616"/>
      <c r="O13" s="616"/>
      <c r="P13" s="616"/>
      <c r="Q13" s="617"/>
      <c r="R13" s="618">
        <v>11673</v>
      </c>
      <c r="S13" s="619"/>
      <c r="T13" s="619"/>
      <c r="U13" s="619"/>
      <c r="V13" s="619"/>
      <c r="W13" s="619"/>
      <c r="X13" s="619"/>
      <c r="Y13" s="620"/>
      <c r="Z13" s="671">
        <v>0.3</v>
      </c>
      <c r="AA13" s="671"/>
      <c r="AB13" s="671"/>
      <c r="AC13" s="671"/>
      <c r="AD13" s="672">
        <v>11673</v>
      </c>
      <c r="AE13" s="672"/>
      <c r="AF13" s="672"/>
      <c r="AG13" s="672"/>
      <c r="AH13" s="672"/>
      <c r="AI13" s="672"/>
      <c r="AJ13" s="672"/>
      <c r="AK13" s="672"/>
      <c r="AL13" s="641">
        <v>0.5</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204258</v>
      </c>
      <c r="BH13" s="619"/>
      <c r="BI13" s="619"/>
      <c r="BJ13" s="619"/>
      <c r="BK13" s="619"/>
      <c r="BL13" s="619"/>
      <c r="BM13" s="619"/>
      <c r="BN13" s="620"/>
      <c r="BO13" s="671">
        <v>48.4</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419176</v>
      </c>
      <c r="CS13" s="619"/>
      <c r="CT13" s="619"/>
      <c r="CU13" s="619"/>
      <c r="CV13" s="619"/>
      <c r="CW13" s="619"/>
      <c r="CX13" s="619"/>
      <c r="CY13" s="620"/>
      <c r="CZ13" s="671">
        <v>11.5</v>
      </c>
      <c r="DA13" s="671"/>
      <c r="DB13" s="671"/>
      <c r="DC13" s="671"/>
      <c r="DD13" s="624">
        <v>79658</v>
      </c>
      <c r="DE13" s="619"/>
      <c r="DF13" s="619"/>
      <c r="DG13" s="619"/>
      <c r="DH13" s="619"/>
      <c r="DI13" s="619"/>
      <c r="DJ13" s="619"/>
      <c r="DK13" s="619"/>
      <c r="DL13" s="619"/>
      <c r="DM13" s="619"/>
      <c r="DN13" s="619"/>
      <c r="DO13" s="619"/>
      <c r="DP13" s="620"/>
      <c r="DQ13" s="624">
        <v>388866</v>
      </c>
      <c r="DR13" s="619"/>
      <c r="DS13" s="619"/>
      <c r="DT13" s="619"/>
      <c r="DU13" s="619"/>
      <c r="DV13" s="619"/>
      <c r="DW13" s="619"/>
      <c r="DX13" s="619"/>
      <c r="DY13" s="619"/>
      <c r="DZ13" s="619"/>
      <c r="EA13" s="619"/>
      <c r="EB13" s="619"/>
      <c r="EC13" s="654"/>
    </row>
    <row r="14" spans="2:143" ht="11.25" customHeight="1" x14ac:dyDescent="0.15">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16200</v>
      </c>
      <c r="BH14" s="619"/>
      <c r="BI14" s="619"/>
      <c r="BJ14" s="619"/>
      <c r="BK14" s="619"/>
      <c r="BL14" s="619"/>
      <c r="BM14" s="619"/>
      <c r="BN14" s="620"/>
      <c r="BO14" s="671">
        <v>3.8</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95000</v>
      </c>
      <c r="CS14" s="619"/>
      <c r="CT14" s="619"/>
      <c r="CU14" s="619"/>
      <c r="CV14" s="619"/>
      <c r="CW14" s="619"/>
      <c r="CX14" s="619"/>
      <c r="CY14" s="620"/>
      <c r="CZ14" s="671">
        <v>2.6</v>
      </c>
      <c r="DA14" s="671"/>
      <c r="DB14" s="671"/>
      <c r="DC14" s="671"/>
      <c r="DD14" s="624">
        <v>1598</v>
      </c>
      <c r="DE14" s="619"/>
      <c r="DF14" s="619"/>
      <c r="DG14" s="619"/>
      <c r="DH14" s="619"/>
      <c r="DI14" s="619"/>
      <c r="DJ14" s="619"/>
      <c r="DK14" s="619"/>
      <c r="DL14" s="619"/>
      <c r="DM14" s="619"/>
      <c r="DN14" s="619"/>
      <c r="DO14" s="619"/>
      <c r="DP14" s="620"/>
      <c r="DQ14" s="624">
        <v>95000</v>
      </c>
      <c r="DR14" s="619"/>
      <c r="DS14" s="619"/>
      <c r="DT14" s="619"/>
      <c r="DU14" s="619"/>
      <c r="DV14" s="619"/>
      <c r="DW14" s="619"/>
      <c r="DX14" s="619"/>
      <c r="DY14" s="619"/>
      <c r="DZ14" s="619"/>
      <c r="EA14" s="619"/>
      <c r="EB14" s="619"/>
      <c r="EC14" s="654"/>
    </row>
    <row r="15" spans="2:143" ht="11.25" customHeight="1" x14ac:dyDescent="0.15">
      <c r="B15" s="615" t="s">
        <v>239</v>
      </c>
      <c r="C15" s="616"/>
      <c r="D15" s="616"/>
      <c r="E15" s="616"/>
      <c r="F15" s="616"/>
      <c r="G15" s="616"/>
      <c r="H15" s="616"/>
      <c r="I15" s="616"/>
      <c r="J15" s="616"/>
      <c r="K15" s="616"/>
      <c r="L15" s="616"/>
      <c r="M15" s="616"/>
      <c r="N15" s="616"/>
      <c r="O15" s="616"/>
      <c r="P15" s="616"/>
      <c r="Q15" s="617"/>
      <c r="R15" s="618">
        <v>1237</v>
      </c>
      <c r="S15" s="619"/>
      <c r="T15" s="619"/>
      <c r="U15" s="619"/>
      <c r="V15" s="619"/>
      <c r="W15" s="619"/>
      <c r="X15" s="619"/>
      <c r="Y15" s="620"/>
      <c r="Z15" s="671">
        <v>0</v>
      </c>
      <c r="AA15" s="671"/>
      <c r="AB15" s="671"/>
      <c r="AC15" s="671"/>
      <c r="AD15" s="672">
        <v>1237</v>
      </c>
      <c r="AE15" s="672"/>
      <c r="AF15" s="672"/>
      <c r="AG15" s="672"/>
      <c r="AH15" s="672"/>
      <c r="AI15" s="672"/>
      <c r="AJ15" s="672"/>
      <c r="AK15" s="672"/>
      <c r="AL15" s="641">
        <v>0</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26221</v>
      </c>
      <c r="BH15" s="619"/>
      <c r="BI15" s="619"/>
      <c r="BJ15" s="619"/>
      <c r="BK15" s="619"/>
      <c r="BL15" s="619"/>
      <c r="BM15" s="619"/>
      <c r="BN15" s="620"/>
      <c r="BO15" s="671">
        <v>6.2</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418878</v>
      </c>
      <c r="CS15" s="619"/>
      <c r="CT15" s="619"/>
      <c r="CU15" s="619"/>
      <c r="CV15" s="619"/>
      <c r="CW15" s="619"/>
      <c r="CX15" s="619"/>
      <c r="CY15" s="620"/>
      <c r="CZ15" s="671">
        <v>11.5</v>
      </c>
      <c r="DA15" s="671"/>
      <c r="DB15" s="671"/>
      <c r="DC15" s="671"/>
      <c r="DD15" s="624">
        <v>86368</v>
      </c>
      <c r="DE15" s="619"/>
      <c r="DF15" s="619"/>
      <c r="DG15" s="619"/>
      <c r="DH15" s="619"/>
      <c r="DI15" s="619"/>
      <c r="DJ15" s="619"/>
      <c r="DK15" s="619"/>
      <c r="DL15" s="619"/>
      <c r="DM15" s="619"/>
      <c r="DN15" s="619"/>
      <c r="DO15" s="619"/>
      <c r="DP15" s="620"/>
      <c r="DQ15" s="624">
        <v>321606</v>
      </c>
      <c r="DR15" s="619"/>
      <c r="DS15" s="619"/>
      <c r="DT15" s="619"/>
      <c r="DU15" s="619"/>
      <c r="DV15" s="619"/>
      <c r="DW15" s="619"/>
      <c r="DX15" s="619"/>
      <c r="DY15" s="619"/>
      <c r="DZ15" s="619"/>
      <c r="EA15" s="619"/>
      <c r="EB15" s="619"/>
      <c r="EC15" s="654"/>
    </row>
    <row r="16" spans="2:143" ht="11.25" customHeight="1" x14ac:dyDescent="0.15">
      <c r="B16" s="615" t="s">
        <v>242</v>
      </c>
      <c r="C16" s="616"/>
      <c r="D16" s="616"/>
      <c r="E16" s="616"/>
      <c r="F16" s="616"/>
      <c r="G16" s="616"/>
      <c r="H16" s="616"/>
      <c r="I16" s="616"/>
      <c r="J16" s="616"/>
      <c r="K16" s="616"/>
      <c r="L16" s="616"/>
      <c r="M16" s="616"/>
      <c r="N16" s="616"/>
      <c r="O16" s="616"/>
      <c r="P16" s="616"/>
      <c r="Q16" s="617"/>
      <c r="R16" s="618">
        <v>2090985</v>
      </c>
      <c r="S16" s="619"/>
      <c r="T16" s="619"/>
      <c r="U16" s="619"/>
      <c r="V16" s="619"/>
      <c r="W16" s="619"/>
      <c r="X16" s="619"/>
      <c r="Y16" s="620"/>
      <c r="Z16" s="671">
        <v>55.9</v>
      </c>
      <c r="AA16" s="671"/>
      <c r="AB16" s="671"/>
      <c r="AC16" s="671"/>
      <c r="AD16" s="672">
        <v>1954893</v>
      </c>
      <c r="AE16" s="672"/>
      <c r="AF16" s="672"/>
      <c r="AG16" s="672"/>
      <c r="AH16" s="672"/>
      <c r="AI16" s="672"/>
      <c r="AJ16" s="672"/>
      <c r="AK16" s="672"/>
      <c r="AL16" s="641">
        <v>76.400000000000006</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422</v>
      </c>
      <c r="CS16" s="619"/>
      <c r="CT16" s="619"/>
      <c r="CU16" s="619"/>
      <c r="CV16" s="619"/>
      <c r="CW16" s="619"/>
      <c r="CX16" s="619"/>
      <c r="CY16" s="620"/>
      <c r="CZ16" s="671">
        <v>0</v>
      </c>
      <c r="DA16" s="671"/>
      <c r="DB16" s="671"/>
      <c r="DC16" s="671"/>
      <c r="DD16" s="624" t="s">
        <v>109</v>
      </c>
      <c r="DE16" s="619"/>
      <c r="DF16" s="619"/>
      <c r="DG16" s="619"/>
      <c r="DH16" s="619"/>
      <c r="DI16" s="619"/>
      <c r="DJ16" s="619"/>
      <c r="DK16" s="619"/>
      <c r="DL16" s="619"/>
      <c r="DM16" s="619"/>
      <c r="DN16" s="619"/>
      <c r="DO16" s="619"/>
      <c r="DP16" s="620"/>
      <c r="DQ16" s="624">
        <v>422</v>
      </c>
      <c r="DR16" s="619"/>
      <c r="DS16" s="619"/>
      <c r="DT16" s="619"/>
      <c r="DU16" s="619"/>
      <c r="DV16" s="619"/>
      <c r="DW16" s="619"/>
      <c r="DX16" s="619"/>
      <c r="DY16" s="619"/>
      <c r="DZ16" s="619"/>
      <c r="EA16" s="619"/>
      <c r="EB16" s="619"/>
      <c r="EC16" s="654"/>
    </row>
    <row r="17" spans="2:133" ht="11.25" customHeight="1" x14ac:dyDescent="0.15">
      <c r="B17" s="615" t="s">
        <v>245</v>
      </c>
      <c r="C17" s="616"/>
      <c r="D17" s="616"/>
      <c r="E17" s="616"/>
      <c r="F17" s="616"/>
      <c r="G17" s="616"/>
      <c r="H17" s="616"/>
      <c r="I17" s="616"/>
      <c r="J17" s="616"/>
      <c r="K17" s="616"/>
      <c r="L17" s="616"/>
      <c r="M17" s="616"/>
      <c r="N17" s="616"/>
      <c r="O17" s="616"/>
      <c r="P17" s="616"/>
      <c r="Q17" s="617"/>
      <c r="R17" s="618">
        <v>1954893</v>
      </c>
      <c r="S17" s="619"/>
      <c r="T17" s="619"/>
      <c r="U17" s="619"/>
      <c r="V17" s="619"/>
      <c r="W17" s="619"/>
      <c r="X17" s="619"/>
      <c r="Y17" s="620"/>
      <c r="Z17" s="671">
        <v>52.3</v>
      </c>
      <c r="AA17" s="671"/>
      <c r="AB17" s="671"/>
      <c r="AC17" s="671"/>
      <c r="AD17" s="672">
        <v>1954893</v>
      </c>
      <c r="AE17" s="672"/>
      <c r="AF17" s="672"/>
      <c r="AG17" s="672"/>
      <c r="AH17" s="672"/>
      <c r="AI17" s="672"/>
      <c r="AJ17" s="672"/>
      <c r="AK17" s="672"/>
      <c r="AL17" s="641">
        <v>76.400000000000006</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522327</v>
      </c>
      <c r="CS17" s="619"/>
      <c r="CT17" s="619"/>
      <c r="CU17" s="619"/>
      <c r="CV17" s="619"/>
      <c r="CW17" s="619"/>
      <c r="CX17" s="619"/>
      <c r="CY17" s="620"/>
      <c r="CZ17" s="671">
        <v>14.4</v>
      </c>
      <c r="DA17" s="671"/>
      <c r="DB17" s="671"/>
      <c r="DC17" s="671"/>
      <c r="DD17" s="624" t="s">
        <v>109</v>
      </c>
      <c r="DE17" s="619"/>
      <c r="DF17" s="619"/>
      <c r="DG17" s="619"/>
      <c r="DH17" s="619"/>
      <c r="DI17" s="619"/>
      <c r="DJ17" s="619"/>
      <c r="DK17" s="619"/>
      <c r="DL17" s="619"/>
      <c r="DM17" s="619"/>
      <c r="DN17" s="619"/>
      <c r="DO17" s="619"/>
      <c r="DP17" s="620"/>
      <c r="DQ17" s="624">
        <v>511379</v>
      </c>
      <c r="DR17" s="619"/>
      <c r="DS17" s="619"/>
      <c r="DT17" s="619"/>
      <c r="DU17" s="619"/>
      <c r="DV17" s="619"/>
      <c r="DW17" s="619"/>
      <c r="DX17" s="619"/>
      <c r="DY17" s="619"/>
      <c r="DZ17" s="619"/>
      <c r="EA17" s="619"/>
      <c r="EB17" s="619"/>
      <c r="EC17" s="654"/>
    </row>
    <row r="18" spans="2:133" ht="11.25" customHeight="1" x14ac:dyDescent="0.15">
      <c r="B18" s="615" t="s">
        <v>248</v>
      </c>
      <c r="C18" s="616"/>
      <c r="D18" s="616"/>
      <c r="E18" s="616"/>
      <c r="F18" s="616"/>
      <c r="G18" s="616"/>
      <c r="H18" s="616"/>
      <c r="I18" s="616"/>
      <c r="J18" s="616"/>
      <c r="K18" s="616"/>
      <c r="L18" s="616"/>
      <c r="M18" s="616"/>
      <c r="N18" s="616"/>
      <c r="O18" s="616"/>
      <c r="P18" s="616"/>
      <c r="Q18" s="617"/>
      <c r="R18" s="618">
        <v>136092</v>
      </c>
      <c r="S18" s="619"/>
      <c r="T18" s="619"/>
      <c r="U18" s="619"/>
      <c r="V18" s="619"/>
      <c r="W18" s="619"/>
      <c r="X18" s="619"/>
      <c r="Y18" s="620"/>
      <c r="Z18" s="671">
        <v>3.6</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251</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254</v>
      </c>
      <c r="C20" s="616"/>
      <c r="D20" s="616"/>
      <c r="E20" s="616"/>
      <c r="F20" s="616"/>
      <c r="G20" s="616"/>
      <c r="H20" s="616"/>
      <c r="I20" s="616"/>
      <c r="J20" s="616"/>
      <c r="K20" s="616"/>
      <c r="L20" s="616"/>
      <c r="M20" s="616"/>
      <c r="N20" s="616"/>
      <c r="O20" s="616"/>
      <c r="P20" s="616"/>
      <c r="Q20" s="617"/>
      <c r="R20" s="618">
        <v>2691689</v>
      </c>
      <c r="S20" s="619"/>
      <c r="T20" s="619"/>
      <c r="U20" s="619"/>
      <c r="V20" s="619"/>
      <c r="W20" s="619"/>
      <c r="X20" s="619"/>
      <c r="Y20" s="620"/>
      <c r="Z20" s="671">
        <v>72</v>
      </c>
      <c r="AA20" s="671"/>
      <c r="AB20" s="671"/>
      <c r="AC20" s="671"/>
      <c r="AD20" s="672">
        <v>2555597</v>
      </c>
      <c r="AE20" s="672"/>
      <c r="AF20" s="672"/>
      <c r="AG20" s="672"/>
      <c r="AH20" s="672"/>
      <c r="AI20" s="672"/>
      <c r="AJ20" s="672"/>
      <c r="AK20" s="672"/>
      <c r="AL20" s="641">
        <v>99.9</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3636909</v>
      </c>
      <c r="CS20" s="619"/>
      <c r="CT20" s="619"/>
      <c r="CU20" s="619"/>
      <c r="CV20" s="619"/>
      <c r="CW20" s="619"/>
      <c r="CX20" s="619"/>
      <c r="CY20" s="620"/>
      <c r="CZ20" s="671">
        <v>100</v>
      </c>
      <c r="DA20" s="671"/>
      <c r="DB20" s="671"/>
      <c r="DC20" s="671"/>
      <c r="DD20" s="624">
        <v>190844</v>
      </c>
      <c r="DE20" s="619"/>
      <c r="DF20" s="619"/>
      <c r="DG20" s="619"/>
      <c r="DH20" s="619"/>
      <c r="DI20" s="619"/>
      <c r="DJ20" s="619"/>
      <c r="DK20" s="619"/>
      <c r="DL20" s="619"/>
      <c r="DM20" s="619"/>
      <c r="DN20" s="619"/>
      <c r="DO20" s="619"/>
      <c r="DP20" s="620"/>
      <c r="DQ20" s="624">
        <v>2927986</v>
      </c>
      <c r="DR20" s="619"/>
      <c r="DS20" s="619"/>
      <c r="DT20" s="619"/>
      <c r="DU20" s="619"/>
      <c r="DV20" s="619"/>
      <c r="DW20" s="619"/>
      <c r="DX20" s="619"/>
      <c r="DY20" s="619"/>
      <c r="DZ20" s="619"/>
      <c r="EA20" s="619"/>
      <c r="EB20" s="619"/>
      <c r="EC20" s="654"/>
    </row>
    <row r="21" spans="2:133" ht="11.25" customHeight="1" x14ac:dyDescent="0.15">
      <c r="B21" s="615" t="s">
        <v>257</v>
      </c>
      <c r="C21" s="616"/>
      <c r="D21" s="616"/>
      <c r="E21" s="616"/>
      <c r="F21" s="616"/>
      <c r="G21" s="616"/>
      <c r="H21" s="616"/>
      <c r="I21" s="616"/>
      <c r="J21" s="616"/>
      <c r="K21" s="616"/>
      <c r="L21" s="616"/>
      <c r="M21" s="616"/>
      <c r="N21" s="616"/>
      <c r="O21" s="616"/>
      <c r="P21" s="616"/>
      <c r="Q21" s="617"/>
      <c r="R21" s="618">
        <v>1126</v>
      </c>
      <c r="S21" s="619"/>
      <c r="T21" s="619"/>
      <c r="U21" s="619"/>
      <c r="V21" s="619"/>
      <c r="W21" s="619"/>
      <c r="X21" s="619"/>
      <c r="Y21" s="620"/>
      <c r="Z21" s="671">
        <v>0</v>
      </c>
      <c r="AA21" s="671"/>
      <c r="AB21" s="671"/>
      <c r="AC21" s="671"/>
      <c r="AD21" s="672">
        <v>1126</v>
      </c>
      <c r="AE21" s="672"/>
      <c r="AF21" s="672"/>
      <c r="AG21" s="672"/>
      <c r="AH21" s="672"/>
      <c r="AI21" s="672"/>
      <c r="AJ21" s="672"/>
      <c r="AK21" s="672"/>
      <c r="AL21" s="641">
        <v>0</v>
      </c>
      <c r="AM21" s="673"/>
      <c r="AN21" s="673"/>
      <c r="AO21" s="674"/>
      <c r="AP21" s="712" t="s">
        <v>258</v>
      </c>
      <c r="AQ21" s="719"/>
      <c r="AR21" s="719"/>
      <c r="AS21" s="719"/>
      <c r="AT21" s="719"/>
      <c r="AU21" s="719"/>
      <c r="AV21" s="719"/>
      <c r="AW21" s="719"/>
      <c r="AX21" s="719"/>
      <c r="AY21" s="719"/>
      <c r="AZ21" s="719"/>
      <c r="BA21" s="719"/>
      <c r="BB21" s="719"/>
      <c r="BC21" s="719"/>
      <c r="BD21" s="719"/>
      <c r="BE21" s="719"/>
      <c r="BF21" s="714"/>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259</v>
      </c>
      <c r="C22" s="616"/>
      <c r="D22" s="616"/>
      <c r="E22" s="616"/>
      <c r="F22" s="616"/>
      <c r="G22" s="616"/>
      <c r="H22" s="616"/>
      <c r="I22" s="616"/>
      <c r="J22" s="616"/>
      <c r="K22" s="616"/>
      <c r="L22" s="616"/>
      <c r="M22" s="616"/>
      <c r="N22" s="616"/>
      <c r="O22" s="616"/>
      <c r="P22" s="616"/>
      <c r="Q22" s="617"/>
      <c r="R22" s="618">
        <v>34515</v>
      </c>
      <c r="S22" s="619"/>
      <c r="T22" s="619"/>
      <c r="U22" s="619"/>
      <c r="V22" s="619"/>
      <c r="W22" s="619"/>
      <c r="X22" s="619"/>
      <c r="Y22" s="620"/>
      <c r="Z22" s="671">
        <v>0.9</v>
      </c>
      <c r="AA22" s="671"/>
      <c r="AB22" s="671"/>
      <c r="AC22" s="671"/>
      <c r="AD22" s="672" t="s">
        <v>109</v>
      </c>
      <c r="AE22" s="672"/>
      <c r="AF22" s="672"/>
      <c r="AG22" s="672"/>
      <c r="AH22" s="672"/>
      <c r="AI22" s="672"/>
      <c r="AJ22" s="672"/>
      <c r="AK22" s="672"/>
      <c r="AL22" s="641" t="s">
        <v>109</v>
      </c>
      <c r="AM22" s="673"/>
      <c r="AN22" s="673"/>
      <c r="AO22" s="674"/>
      <c r="AP22" s="712" t="s">
        <v>260</v>
      </c>
      <c r="AQ22" s="719"/>
      <c r="AR22" s="719"/>
      <c r="AS22" s="719"/>
      <c r="AT22" s="719"/>
      <c r="AU22" s="719"/>
      <c r="AV22" s="719"/>
      <c r="AW22" s="719"/>
      <c r="AX22" s="719"/>
      <c r="AY22" s="719"/>
      <c r="AZ22" s="719"/>
      <c r="BA22" s="719"/>
      <c r="BB22" s="719"/>
      <c r="BC22" s="719"/>
      <c r="BD22" s="719"/>
      <c r="BE22" s="719"/>
      <c r="BF22" s="714"/>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262</v>
      </c>
      <c r="C23" s="616"/>
      <c r="D23" s="616"/>
      <c r="E23" s="616"/>
      <c r="F23" s="616"/>
      <c r="G23" s="616"/>
      <c r="H23" s="616"/>
      <c r="I23" s="616"/>
      <c r="J23" s="616"/>
      <c r="K23" s="616"/>
      <c r="L23" s="616"/>
      <c r="M23" s="616"/>
      <c r="N23" s="616"/>
      <c r="O23" s="616"/>
      <c r="P23" s="616"/>
      <c r="Q23" s="617"/>
      <c r="R23" s="618">
        <v>51111</v>
      </c>
      <c r="S23" s="619"/>
      <c r="T23" s="619"/>
      <c r="U23" s="619"/>
      <c r="V23" s="619"/>
      <c r="W23" s="619"/>
      <c r="X23" s="619"/>
      <c r="Y23" s="620"/>
      <c r="Z23" s="671">
        <v>1.4</v>
      </c>
      <c r="AA23" s="671"/>
      <c r="AB23" s="671"/>
      <c r="AC23" s="671"/>
      <c r="AD23" s="672">
        <v>1680</v>
      </c>
      <c r="AE23" s="672"/>
      <c r="AF23" s="672"/>
      <c r="AG23" s="672"/>
      <c r="AH23" s="672"/>
      <c r="AI23" s="672"/>
      <c r="AJ23" s="672"/>
      <c r="AK23" s="672"/>
      <c r="AL23" s="641">
        <v>0.1</v>
      </c>
      <c r="AM23" s="673"/>
      <c r="AN23" s="673"/>
      <c r="AO23" s="674"/>
      <c r="AP23" s="712" t="s">
        <v>263</v>
      </c>
      <c r="AQ23" s="719"/>
      <c r="AR23" s="719"/>
      <c r="AS23" s="719"/>
      <c r="AT23" s="719"/>
      <c r="AU23" s="719"/>
      <c r="AV23" s="719"/>
      <c r="AW23" s="719"/>
      <c r="AX23" s="719"/>
      <c r="AY23" s="719"/>
      <c r="AZ23" s="719"/>
      <c r="BA23" s="719"/>
      <c r="BB23" s="719"/>
      <c r="BC23" s="719"/>
      <c r="BD23" s="719"/>
      <c r="BE23" s="719"/>
      <c r="BF23" s="714"/>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x14ac:dyDescent="0.15">
      <c r="B24" s="615" t="s">
        <v>269</v>
      </c>
      <c r="C24" s="616"/>
      <c r="D24" s="616"/>
      <c r="E24" s="616"/>
      <c r="F24" s="616"/>
      <c r="G24" s="616"/>
      <c r="H24" s="616"/>
      <c r="I24" s="616"/>
      <c r="J24" s="616"/>
      <c r="K24" s="616"/>
      <c r="L24" s="616"/>
      <c r="M24" s="616"/>
      <c r="N24" s="616"/>
      <c r="O24" s="616"/>
      <c r="P24" s="616"/>
      <c r="Q24" s="617"/>
      <c r="R24" s="618">
        <v>3984</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12" t="s">
        <v>270</v>
      </c>
      <c r="AQ24" s="719"/>
      <c r="AR24" s="719"/>
      <c r="AS24" s="719"/>
      <c r="AT24" s="719"/>
      <c r="AU24" s="719"/>
      <c r="AV24" s="719"/>
      <c r="AW24" s="719"/>
      <c r="AX24" s="719"/>
      <c r="AY24" s="719"/>
      <c r="AZ24" s="719"/>
      <c r="BA24" s="719"/>
      <c r="BB24" s="719"/>
      <c r="BC24" s="719"/>
      <c r="BD24" s="719"/>
      <c r="BE24" s="719"/>
      <c r="BF24" s="714"/>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1403909</v>
      </c>
      <c r="CS24" s="669"/>
      <c r="CT24" s="669"/>
      <c r="CU24" s="669"/>
      <c r="CV24" s="669"/>
      <c r="CW24" s="669"/>
      <c r="CX24" s="669"/>
      <c r="CY24" s="716"/>
      <c r="CZ24" s="720">
        <v>38.6</v>
      </c>
      <c r="DA24" s="721"/>
      <c r="DB24" s="721"/>
      <c r="DC24" s="722"/>
      <c r="DD24" s="715">
        <v>1213307</v>
      </c>
      <c r="DE24" s="669"/>
      <c r="DF24" s="669"/>
      <c r="DG24" s="669"/>
      <c r="DH24" s="669"/>
      <c r="DI24" s="669"/>
      <c r="DJ24" s="669"/>
      <c r="DK24" s="716"/>
      <c r="DL24" s="715">
        <v>1210545</v>
      </c>
      <c r="DM24" s="669"/>
      <c r="DN24" s="669"/>
      <c r="DO24" s="669"/>
      <c r="DP24" s="669"/>
      <c r="DQ24" s="669"/>
      <c r="DR24" s="669"/>
      <c r="DS24" s="669"/>
      <c r="DT24" s="669"/>
      <c r="DU24" s="669"/>
      <c r="DV24" s="716"/>
      <c r="DW24" s="717">
        <v>45</v>
      </c>
      <c r="DX24" s="686"/>
      <c r="DY24" s="686"/>
      <c r="DZ24" s="686"/>
      <c r="EA24" s="686"/>
      <c r="EB24" s="686"/>
      <c r="EC24" s="718"/>
    </row>
    <row r="25" spans="2:133" ht="11.25" customHeight="1" x14ac:dyDescent="0.15">
      <c r="B25" s="615" t="s">
        <v>272</v>
      </c>
      <c r="C25" s="616"/>
      <c r="D25" s="616"/>
      <c r="E25" s="616"/>
      <c r="F25" s="616"/>
      <c r="G25" s="616"/>
      <c r="H25" s="616"/>
      <c r="I25" s="616"/>
      <c r="J25" s="616"/>
      <c r="K25" s="616"/>
      <c r="L25" s="616"/>
      <c r="M25" s="616"/>
      <c r="N25" s="616"/>
      <c r="O25" s="616"/>
      <c r="P25" s="616"/>
      <c r="Q25" s="617"/>
      <c r="R25" s="618">
        <v>197698</v>
      </c>
      <c r="S25" s="619"/>
      <c r="T25" s="619"/>
      <c r="U25" s="619"/>
      <c r="V25" s="619"/>
      <c r="W25" s="619"/>
      <c r="X25" s="619"/>
      <c r="Y25" s="620"/>
      <c r="Z25" s="671">
        <v>5.3</v>
      </c>
      <c r="AA25" s="671"/>
      <c r="AB25" s="671"/>
      <c r="AC25" s="671"/>
      <c r="AD25" s="672" t="s">
        <v>109</v>
      </c>
      <c r="AE25" s="672"/>
      <c r="AF25" s="672"/>
      <c r="AG25" s="672"/>
      <c r="AH25" s="672"/>
      <c r="AI25" s="672"/>
      <c r="AJ25" s="672"/>
      <c r="AK25" s="672"/>
      <c r="AL25" s="641" t="s">
        <v>109</v>
      </c>
      <c r="AM25" s="673"/>
      <c r="AN25" s="673"/>
      <c r="AO25" s="674"/>
      <c r="AP25" s="712" t="s">
        <v>273</v>
      </c>
      <c r="AQ25" s="719"/>
      <c r="AR25" s="719"/>
      <c r="AS25" s="719"/>
      <c r="AT25" s="719"/>
      <c r="AU25" s="719"/>
      <c r="AV25" s="719"/>
      <c r="AW25" s="719"/>
      <c r="AX25" s="719"/>
      <c r="AY25" s="719"/>
      <c r="AZ25" s="719"/>
      <c r="BA25" s="719"/>
      <c r="BB25" s="719"/>
      <c r="BC25" s="719"/>
      <c r="BD25" s="719"/>
      <c r="BE25" s="719"/>
      <c r="BF25" s="714"/>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636147</v>
      </c>
      <c r="CS25" s="637"/>
      <c r="CT25" s="637"/>
      <c r="CU25" s="637"/>
      <c r="CV25" s="637"/>
      <c r="CW25" s="637"/>
      <c r="CX25" s="637"/>
      <c r="CY25" s="638"/>
      <c r="CZ25" s="621">
        <v>17.5</v>
      </c>
      <c r="DA25" s="639"/>
      <c r="DB25" s="639"/>
      <c r="DC25" s="640"/>
      <c r="DD25" s="624">
        <v>595824</v>
      </c>
      <c r="DE25" s="637"/>
      <c r="DF25" s="637"/>
      <c r="DG25" s="637"/>
      <c r="DH25" s="637"/>
      <c r="DI25" s="637"/>
      <c r="DJ25" s="637"/>
      <c r="DK25" s="638"/>
      <c r="DL25" s="624">
        <v>593062</v>
      </c>
      <c r="DM25" s="637"/>
      <c r="DN25" s="637"/>
      <c r="DO25" s="637"/>
      <c r="DP25" s="637"/>
      <c r="DQ25" s="637"/>
      <c r="DR25" s="637"/>
      <c r="DS25" s="637"/>
      <c r="DT25" s="637"/>
      <c r="DU25" s="637"/>
      <c r="DV25" s="638"/>
      <c r="DW25" s="641">
        <v>22</v>
      </c>
      <c r="DX25" s="642"/>
      <c r="DY25" s="642"/>
      <c r="DZ25" s="642"/>
      <c r="EA25" s="642"/>
      <c r="EB25" s="642"/>
      <c r="EC25" s="643"/>
    </row>
    <row r="26" spans="2:133" ht="11.25" customHeight="1" x14ac:dyDescent="0.15">
      <c r="B26" s="709" t="s">
        <v>275</v>
      </c>
      <c r="C26" s="710"/>
      <c r="D26" s="710"/>
      <c r="E26" s="710"/>
      <c r="F26" s="710"/>
      <c r="G26" s="710"/>
      <c r="H26" s="710"/>
      <c r="I26" s="710"/>
      <c r="J26" s="710"/>
      <c r="K26" s="710"/>
      <c r="L26" s="710"/>
      <c r="M26" s="710"/>
      <c r="N26" s="710"/>
      <c r="O26" s="710"/>
      <c r="P26" s="710"/>
      <c r="Q26" s="711"/>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12" t="s">
        <v>276</v>
      </c>
      <c r="AQ26" s="713"/>
      <c r="AR26" s="713"/>
      <c r="AS26" s="713"/>
      <c r="AT26" s="713"/>
      <c r="AU26" s="713"/>
      <c r="AV26" s="713"/>
      <c r="AW26" s="713"/>
      <c r="AX26" s="713"/>
      <c r="AY26" s="713"/>
      <c r="AZ26" s="713"/>
      <c r="BA26" s="713"/>
      <c r="BB26" s="713"/>
      <c r="BC26" s="713"/>
      <c r="BD26" s="713"/>
      <c r="BE26" s="713"/>
      <c r="BF26" s="714"/>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391797</v>
      </c>
      <c r="CS26" s="619"/>
      <c r="CT26" s="619"/>
      <c r="CU26" s="619"/>
      <c r="CV26" s="619"/>
      <c r="CW26" s="619"/>
      <c r="CX26" s="619"/>
      <c r="CY26" s="620"/>
      <c r="CZ26" s="621">
        <v>10.8</v>
      </c>
      <c r="DA26" s="639"/>
      <c r="DB26" s="639"/>
      <c r="DC26" s="640"/>
      <c r="DD26" s="624">
        <v>355674</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x14ac:dyDescent="0.15">
      <c r="B27" s="615" t="s">
        <v>278</v>
      </c>
      <c r="C27" s="616"/>
      <c r="D27" s="616"/>
      <c r="E27" s="616"/>
      <c r="F27" s="616"/>
      <c r="G27" s="616"/>
      <c r="H27" s="616"/>
      <c r="I27" s="616"/>
      <c r="J27" s="616"/>
      <c r="K27" s="616"/>
      <c r="L27" s="616"/>
      <c r="M27" s="616"/>
      <c r="N27" s="616"/>
      <c r="O27" s="616"/>
      <c r="P27" s="616"/>
      <c r="Q27" s="617"/>
      <c r="R27" s="618">
        <v>295436</v>
      </c>
      <c r="S27" s="619"/>
      <c r="T27" s="619"/>
      <c r="U27" s="619"/>
      <c r="V27" s="619"/>
      <c r="W27" s="619"/>
      <c r="X27" s="619"/>
      <c r="Y27" s="620"/>
      <c r="Z27" s="671">
        <v>7.9</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421731</v>
      </c>
      <c r="BH27" s="619"/>
      <c r="BI27" s="619"/>
      <c r="BJ27" s="619"/>
      <c r="BK27" s="619"/>
      <c r="BL27" s="619"/>
      <c r="BM27" s="619"/>
      <c r="BN27" s="620"/>
      <c r="BO27" s="671">
        <v>100</v>
      </c>
      <c r="BP27" s="671"/>
      <c r="BQ27" s="671"/>
      <c r="BR27" s="671"/>
      <c r="BS27" s="624">
        <v>3716</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245435</v>
      </c>
      <c r="CS27" s="637"/>
      <c r="CT27" s="637"/>
      <c r="CU27" s="637"/>
      <c r="CV27" s="637"/>
      <c r="CW27" s="637"/>
      <c r="CX27" s="637"/>
      <c r="CY27" s="638"/>
      <c r="CZ27" s="621">
        <v>6.7</v>
      </c>
      <c r="DA27" s="639"/>
      <c r="DB27" s="639"/>
      <c r="DC27" s="640"/>
      <c r="DD27" s="624">
        <v>106104</v>
      </c>
      <c r="DE27" s="637"/>
      <c r="DF27" s="637"/>
      <c r="DG27" s="637"/>
      <c r="DH27" s="637"/>
      <c r="DI27" s="637"/>
      <c r="DJ27" s="637"/>
      <c r="DK27" s="638"/>
      <c r="DL27" s="624">
        <v>106104</v>
      </c>
      <c r="DM27" s="637"/>
      <c r="DN27" s="637"/>
      <c r="DO27" s="637"/>
      <c r="DP27" s="637"/>
      <c r="DQ27" s="637"/>
      <c r="DR27" s="637"/>
      <c r="DS27" s="637"/>
      <c r="DT27" s="637"/>
      <c r="DU27" s="637"/>
      <c r="DV27" s="638"/>
      <c r="DW27" s="641">
        <v>3.9</v>
      </c>
      <c r="DX27" s="642"/>
      <c r="DY27" s="642"/>
      <c r="DZ27" s="642"/>
      <c r="EA27" s="642"/>
      <c r="EB27" s="642"/>
      <c r="EC27" s="643"/>
    </row>
    <row r="28" spans="2:133" ht="11.25" customHeight="1" x14ac:dyDescent="0.15">
      <c r="B28" s="615" t="s">
        <v>281</v>
      </c>
      <c r="C28" s="616"/>
      <c r="D28" s="616"/>
      <c r="E28" s="616"/>
      <c r="F28" s="616"/>
      <c r="G28" s="616"/>
      <c r="H28" s="616"/>
      <c r="I28" s="616"/>
      <c r="J28" s="616"/>
      <c r="K28" s="616"/>
      <c r="L28" s="616"/>
      <c r="M28" s="616"/>
      <c r="N28" s="616"/>
      <c r="O28" s="616"/>
      <c r="P28" s="616"/>
      <c r="Q28" s="617"/>
      <c r="R28" s="618">
        <v>2428</v>
      </c>
      <c r="S28" s="619"/>
      <c r="T28" s="619"/>
      <c r="U28" s="619"/>
      <c r="V28" s="619"/>
      <c r="W28" s="619"/>
      <c r="X28" s="619"/>
      <c r="Y28" s="620"/>
      <c r="Z28" s="671">
        <v>0.1</v>
      </c>
      <c r="AA28" s="671"/>
      <c r="AB28" s="671"/>
      <c r="AC28" s="671"/>
      <c r="AD28" s="672" t="s">
        <v>109</v>
      </c>
      <c r="AE28" s="672"/>
      <c r="AF28" s="672"/>
      <c r="AG28" s="672"/>
      <c r="AH28" s="672"/>
      <c r="AI28" s="672"/>
      <c r="AJ28" s="672"/>
      <c r="AK28" s="672"/>
      <c r="AL28" s="641" t="s">
        <v>109</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522327</v>
      </c>
      <c r="CS28" s="619"/>
      <c r="CT28" s="619"/>
      <c r="CU28" s="619"/>
      <c r="CV28" s="619"/>
      <c r="CW28" s="619"/>
      <c r="CX28" s="619"/>
      <c r="CY28" s="620"/>
      <c r="CZ28" s="621">
        <v>14.4</v>
      </c>
      <c r="DA28" s="639"/>
      <c r="DB28" s="639"/>
      <c r="DC28" s="640"/>
      <c r="DD28" s="624">
        <v>511379</v>
      </c>
      <c r="DE28" s="619"/>
      <c r="DF28" s="619"/>
      <c r="DG28" s="619"/>
      <c r="DH28" s="619"/>
      <c r="DI28" s="619"/>
      <c r="DJ28" s="619"/>
      <c r="DK28" s="620"/>
      <c r="DL28" s="624">
        <v>511379</v>
      </c>
      <c r="DM28" s="619"/>
      <c r="DN28" s="619"/>
      <c r="DO28" s="619"/>
      <c r="DP28" s="619"/>
      <c r="DQ28" s="619"/>
      <c r="DR28" s="619"/>
      <c r="DS28" s="619"/>
      <c r="DT28" s="619"/>
      <c r="DU28" s="619"/>
      <c r="DV28" s="620"/>
      <c r="DW28" s="641">
        <v>19</v>
      </c>
      <c r="DX28" s="642"/>
      <c r="DY28" s="642"/>
      <c r="DZ28" s="642"/>
      <c r="EA28" s="642"/>
      <c r="EB28" s="642"/>
      <c r="EC28" s="643"/>
    </row>
    <row r="29" spans="2:133" ht="11.25" customHeight="1" x14ac:dyDescent="0.15">
      <c r="B29" s="615" t="s">
        <v>283</v>
      </c>
      <c r="C29" s="616"/>
      <c r="D29" s="616"/>
      <c r="E29" s="616"/>
      <c r="F29" s="616"/>
      <c r="G29" s="616"/>
      <c r="H29" s="616"/>
      <c r="I29" s="616"/>
      <c r="J29" s="616"/>
      <c r="K29" s="616"/>
      <c r="L29" s="616"/>
      <c r="M29" s="616"/>
      <c r="N29" s="616"/>
      <c r="O29" s="616"/>
      <c r="P29" s="616"/>
      <c r="Q29" s="617"/>
      <c r="R29" s="618">
        <v>7338</v>
      </c>
      <c r="S29" s="619"/>
      <c r="T29" s="619"/>
      <c r="U29" s="619"/>
      <c r="V29" s="619"/>
      <c r="W29" s="619"/>
      <c r="X29" s="619"/>
      <c r="Y29" s="620"/>
      <c r="Z29" s="671">
        <v>0.2</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522215</v>
      </c>
      <c r="CS29" s="637"/>
      <c r="CT29" s="637"/>
      <c r="CU29" s="637"/>
      <c r="CV29" s="637"/>
      <c r="CW29" s="637"/>
      <c r="CX29" s="637"/>
      <c r="CY29" s="638"/>
      <c r="CZ29" s="621">
        <v>14.4</v>
      </c>
      <c r="DA29" s="639"/>
      <c r="DB29" s="639"/>
      <c r="DC29" s="640"/>
      <c r="DD29" s="624">
        <v>511267</v>
      </c>
      <c r="DE29" s="637"/>
      <c r="DF29" s="637"/>
      <c r="DG29" s="637"/>
      <c r="DH29" s="637"/>
      <c r="DI29" s="637"/>
      <c r="DJ29" s="637"/>
      <c r="DK29" s="638"/>
      <c r="DL29" s="624">
        <v>511267</v>
      </c>
      <c r="DM29" s="637"/>
      <c r="DN29" s="637"/>
      <c r="DO29" s="637"/>
      <c r="DP29" s="637"/>
      <c r="DQ29" s="637"/>
      <c r="DR29" s="637"/>
      <c r="DS29" s="637"/>
      <c r="DT29" s="637"/>
      <c r="DU29" s="637"/>
      <c r="DV29" s="638"/>
      <c r="DW29" s="641">
        <v>19</v>
      </c>
      <c r="DX29" s="642"/>
      <c r="DY29" s="642"/>
      <c r="DZ29" s="642"/>
      <c r="EA29" s="642"/>
      <c r="EB29" s="642"/>
      <c r="EC29" s="643"/>
    </row>
    <row r="30" spans="2:133" ht="11.25" customHeight="1" x14ac:dyDescent="0.15">
      <c r="B30" s="615" t="s">
        <v>288</v>
      </c>
      <c r="C30" s="616"/>
      <c r="D30" s="616"/>
      <c r="E30" s="616"/>
      <c r="F30" s="616"/>
      <c r="G30" s="616"/>
      <c r="H30" s="616"/>
      <c r="I30" s="616"/>
      <c r="J30" s="616"/>
      <c r="K30" s="616"/>
      <c r="L30" s="616"/>
      <c r="M30" s="616"/>
      <c r="N30" s="616"/>
      <c r="O30" s="616"/>
      <c r="P30" s="616"/>
      <c r="Q30" s="617"/>
      <c r="R30" s="618">
        <v>1739</v>
      </c>
      <c r="S30" s="619"/>
      <c r="T30" s="619"/>
      <c r="U30" s="619"/>
      <c r="V30" s="619"/>
      <c r="W30" s="619"/>
      <c r="X30" s="619"/>
      <c r="Y30" s="620"/>
      <c r="Z30" s="671">
        <v>0</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98.5</v>
      </c>
      <c r="BH30" s="685"/>
      <c r="BI30" s="685"/>
      <c r="BJ30" s="685"/>
      <c r="BK30" s="685"/>
      <c r="BL30" s="685"/>
      <c r="BM30" s="686">
        <v>93.5</v>
      </c>
      <c r="BN30" s="685"/>
      <c r="BO30" s="685"/>
      <c r="BP30" s="685"/>
      <c r="BQ30" s="687"/>
      <c r="BR30" s="684">
        <v>98.4</v>
      </c>
      <c r="BS30" s="685"/>
      <c r="BT30" s="685"/>
      <c r="BU30" s="685"/>
      <c r="BV30" s="685"/>
      <c r="BW30" s="685"/>
      <c r="BX30" s="686">
        <v>93.1</v>
      </c>
      <c r="BY30" s="685"/>
      <c r="BZ30" s="685"/>
      <c r="CA30" s="685"/>
      <c r="CB30" s="687"/>
      <c r="CD30" s="690"/>
      <c r="CE30" s="691"/>
      <c r="CF30" s="655" t="s">
        <v>291</v>
      </c>
      <c r="CG30" s="652"/>
      <c r="CH30" s="652"/>
      <c r="CI30" s="652"/>
      <c r="CJ30" s="652"/>
      <c r="CK30" s="652"/>
      <c r="CL30" s="652"/>
      <c r="CM30" s="652"/>
      <c r="CN30" s="652"/>
      <c r="CO30" s="652"/>
      <c r="CP30" s="652"/>
      <c r="CQ30" s="653"/>
      <c r="CR30" s="618">
        <v>470065</v>
      </c>
      <c r="CS30" s="619"/>
      <c r="CT30" s="619"/>
      <c r="CU30" s="619"/>
      <c r="CV30" s="619"/>
      <c r="CW30" s="619"/>
      <c r="CX30" s="619"/>
      <c r="CY30" s="620"/>
      <c r="CZ30" s="621">
        <v>12.9</v>
      </c>
      <c r="DA30" s="639"/>
      <c r="DB30" s="639"/>
      <c r="DC30" s="640"/>
      <c r="DD30" s="624">
        <v>460764</v>
      </c>
      <c r="DE30" s="619"/>
      <c r="DF30" s="619"/>
      <c r="DG30" s="619"/>
      <c r="DH30" s="619"/>
      <c r="DI30" s="619"/>
      <c r="DJ30" s="619"/>
      <c r="DK30" s="620"/>
      <c r="DL30" s="624">
        <v>460764</v>
      </c>
      <c r="DM30" s="619"/>
      <c r="DN30" s="619"/>
      <c r="DO30" s="619"/>
      <c r="DP30" s="619"/>
      <c r="DQ30" s="619"/>
      <c r="DR30" s="619"/>
      <c r="DS30" s="619"/>
      <c r="DT30" s="619"/>
      <c r="DU30" s="619"/>
      <c r="DV30" s="620"/>
      <c r="DW30" s="641">
        <v>17.100000000000001</v>
      </c>
      <c r="DX30" s="642"/>
      <c r="DY30" s="642"/>
      <c r="DZ30" s="642"/>
      <c r="EA30" s="642"/>
      <c r="EB30" s="642"/>
      <c r="EC30" s="643"/>
    </row>
    <row r="31" spans="2:133" ht="11.25" customHeight="1" x14ac:dyDescent="0.15">
      <c r="B31" s="615" t="s">
        <v>292</v>
      </c>
      <c r="C31" s="616"/>
      <c r="D31" s="616"/>
      <c r="E31" s="616"/>
      <c r="F31" s="616"/>
      <c r="G31" s="616"/>
      <c r="H31" s="616"/>
      <c r="I31" s="616"/>
      <c r="J31" s="616"/>
      <c r="K31" s="616"/>
      <c r="L31" s="616"/>
      <c r="M31" s="616"/>
      <c r="N31" s="616"/>
      <c r="O31" s="616"/>
      <c r="P31" s="616"/>
      <c r="Q31" s="617"/>
      <c r="R31" s="618">
        <v>125975</v>
      </c>
      <c r="S31" s="619"/>
      <c r="T31" s="619"/>
      <c r="U31" s="619"/>
      <c r="V31" s="619"/>
      <c r="W31" s="619"/>
      <c r="X31" s="619"/>
      <c r="Y31" s="620"/>
      <c r="Z31" s="671">
        <v>3.4</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98.4</v>
      </c>
      <c r="BH31" s="637"/>
      <c r="BI31" s="637"/>
      <c r="BJ31" s="637"/>
      <c r="BK31" s="637"/>
      <c r="BL31" s="637"/>
      <c r="BM31" s="673">
        <v>93.4</v>
      </c>
      <c r="BN31" s="683"/>
      <c r="BO31" s="683"/>
      <c r="BP31" s="683"/>
      <c r="BQ31" s="647"/>
      <c r="BR31" s="682">
        <v>98.5</v>
      </c>
      <c r="BS31" s="637"/>
      <c r="BT31" s="637"/>
      <c r="BU31" s="637"/>
      <c r="BV31" s="637"/>
      <c r="BW31" s="637"/>
      <c r="BX31" s="673">
        <v>93</v>
      </c>
      <c r="BY31" s="683"/>
      <c r="BZ31" s="683"/>
      <c r="CA31" s="683"/>
      <c r="CB31" s="647"/>
      <c r="CD31" s="690"/>
      <c r="CE31" s="691"/>
      <c r="CF31" s="655" t="s">
        <v>295</v>
      </c>
      <c r="CG31" s="652"/>
      <c r="CH31" s="652"/>
      <c r="CI31" s="652"/>
      <c r="CJ31" s="652"/>
      <c r="CK31" s="652"/>
      <c r="CL31" s="652"/>
      <c r="CM31" s="652"/>
      <c r="CN31" s="652"/>
      <c r="CO31" s="652"/>
      <c r="CP31" s="652"/>
      <c r="CQ31" s="653"/>
      <c r="CR31" s="618">
        <v>52150</v>
      </c>
      <c r="CS31" s="637"/>
      <c r="CT31" s="637"/>
      <c r="CU31" s="637"/>
      <c r="CV31" s="637"/>
      <c r="CW31" s="637"/>
      <c r="CX31" s="637"/>
      <c r="CY31" s="638"/>
      <c r="CZ31" s="621">
        <v>1.4</v>
      </c>
      <c r="DA31" s="639"/>
      <c r="DB31" s="639"/>
      <c r="DC31" s="640"/>
      <c r="DD31" s="624">
        <v>50503</v>
      </c>
      <c r="DE31" s="637"/>
      <c r="DF31" s="637"/>
      <c r="DG31" s="637"/>
      <c r="DH31" s="637"/>
      <c r="DI31" s="637"/>
      <c r="DJ31" s="637"/>
      <c r="DK31" s="638"/>
      <c r="DL31" s="624">
        <v>50503</v>
      </c>
      <c r="DM31" s="637"/>
      <c r="DN31" s="637"/>
      <c r="DO31" s="637"/>
      <c r="DP31" s="637"/>
      <c r="DQ31" s="637"/>
      <c r="DR31" s="637"/>
      <c r="DS31" s="637"/>
      <c r="DT31" s="637"/>
      <c r="DU31" s="637"/>
      <c r="DV31" s="638"/>
      <c r="DW31" s="641">
        <v>1.9</v>
      </c>
      <c r="DX31" s="642"/>
      <c r="DY31" s="642"/>
      <c r="DZ31" s="642"/>
      <c r="EA31" s="642"/>
      <c r="EB31" s="642"/>
      <c r="EC31" s="643"/>
    </row>
    <row r="32" spans="2:133" ht="11.25" customHeight="1" x14ac:dyDescent="0.15">
      <c r="B32" s="615" t="s">
        <v>296</v>
      </c>
      <c r="C32" s="616"/>
      <c r="D32" s="616"/>
      <c r="E32" s="616"/>
      <c r="F32" s="616"/>
      <c r="G32" s="616"/>
      <c r="H32" s="616"/>
      <c r="I32" s="616"/>
      <c r="J32" s="616"/>
      <c r="K32" s="616"/>
      <c r="L32" s="616"/>
      <c r="M32" s="616"/>
      <c r="N32" s="616"/>
      <c r="O32" s="616"/>
      <c r="P32" s="616"/>
      <c r="Q32" s="617"/>
      <c r="R32" s="618">
        <v>116985</v>
      </c>
      <c r="S32" s="619"/>
      <c r="T32" s="619"/>
      <c r="U32" s="619"/>
      <c r="V32" s="619"/>
      <c r="W32" s="619"/>
      <c r="X32" s="619"/>
      <c r="Y32" s="620"/>
      <c r="Z32" s="671">
        <v>3.1</v>
      </c>
      <c r="AA32" s="671"/>
      <c r="AB32" s="671"/>
      <c r="AC32" s="671"/>
      <c r="AD32" s="672">
        <v>976</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98.4</v>
      </c>
      <c r="BH32" s="603"/>
      <c r="BI32" s="603"/>
      <c r="BJ32" s="603"/>
      <c r="BK32" s="603"/>
      <c r="BL32" s="603"/>
      <c r="BM32" s="666">
        <v>92.9</v>
      </c>
      <c r="BN32" s="603"/>
      <c r="BO32" s="603"/>
      <c r="BP32" s="603"/>
      <c r="BQ32" s="660"/>
      <c r="BR32" s="681">
        <v>98.1</v>
      </c>
      <c r="BS32" s="603"/>
      <c r="BT32" s="603"/>
      <c r="BU32" s="603"/>
      <c r="BV32" s="603"/>
      <c r="BW32" s="603"/>
      <c r="BX32" s="666">
        <v>92.4</v>
      </c>
      <c r="BY32" s="603"/>
      <c r="BZ32" s="603"/>
      <c r="CA32" s="603"/>
      <c r="CB32" s="660"/>
      <c r="CD32" s="692"/>
      <c r="CE32" s="693"/>
      <c r="CF32" s="655" t="s">
        <v>298</v>
      </c>
      <c r="CG32" s="652"/>
      <c r="CH32" s="652"/>
      <c r="CI32" s="652"/>
      <c r="CJ32" s="652"/>
      <c r="CK32" s="652"/>
      <c r="CL32" s="652"/>
      <c r="CM32" s="652"/>
      <c r="CN32" s="652"/>
      <c r="CO32" s="652"/>
      <c r="CP32" s="652"/>
      <c r="CQ32" s="653"/>
      <c r="CR32" s="618">
        <v>112</v>
      </c>
      <c r="CS32" s="619"/>
      <c r="CT32" s="619"/>
      <c r="CU32" s="619"/>
      <c r="CV32" s="619"/>
      <c r="CW32" s="619"/>
      <c r="CX32" s="619"/>
      <c r="CY32" s="620"/>
      <c r="CZ32" s="621">
        <v>0</v>
      </c>
      <c r="DA32" s="639"/>
      <c r="DB32" s="639"/>
      <c r="DC32" s="640"/>
      <c r="DD32" s="624">
        <v>112</v>
      </c>
      <c r="DE32" s="619"/>
      <c r="DF32" s="619"/>
      <c r="DG32" s="619"/>
      <c r="DH32" s="619"/>
      <c r="DI32" s="619"/>
      <c r="DJ32" s="619"/>
      <c r="DK32" s="620"/>
      <c r="DL32" s="624">
        <v>112</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299</v>
      </c>
      <c r="C33" s="616"/>
      <c r="D33" s="616"/>
      <c r="E33" s="616"/>
      <c r="F33" s="616"/>
      <c r="G33" s="616"/>
      <c r="H33" s="616"/>
      <c r="I33" s="616"/>
      <c r="J33" s="616"/>
      <c r="K33" s="616"/>
      <c r="L33" s="616"/>
      <c r="M33" s="616"/>
      <c r="N33" s="616"/>
      <c r="O33" s="616"/>
      <c r="P33" s="616"/>
      <c r="Q33" s="617"/>
      <c r="R33" s="618">
        <v>209403</v>
      </c>
      <c r="S33" s="619"/>
      <c r="T33" s="619"/>
      <c r="U33" s="619"/>
      <c r="V33" s="619"/>
      <c r="W33" s="619"/>
      <c r="X33" s="619"/>
      <c r="Y33" s="620"/>
      <c r="Z33" s="671">
        <v>5.6</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2041734</v>
      </c>
      <c r="CS33" s="637"/>
      <c r="CT33" s="637"/>
      <c r="CU33" s="637"/>
      <c r="CV33" s="637"/>
      <c r="CW33" s="637"/>
      <c r="CX33" s="637"/>
      <c r="CY33" s="638"/>
      <c r="CZ33" s="621">
        <v>56.1</v>
      </c>
      <c r="DA33" s="639"/>
      <c r="DB33" s="639"/>
      <c r="DC33" s="640"/>
      <c r="DD33" s="624">
        <v>1616438</v>
      </c>
      <c r="DE33" s="637"/>
      <c r="DF33" s="637"/>
      <c r="DG33" s="637"/>
      <c r="DH33" s="637"/>
      <c r="DI33" s="637"/>
      <c r="DJ33" s="637"/>
      <c r="DK33" s="638"/>
      <c r="DL33" s="624">
        <v>1283165</v>
      </c>
      <c r="DM33" s="637"/>
      <c r="DN33" s="637"/>
      <c r="DO33" s="637"/>
      <c r="DP33" s="637"/>
      <c r="DQ33" s="637"/>
      <c r="DR33" s="637"/>
      <c r="DS33" s="637"/>
      <c r="DT33" s="637"/>
      <c r="DU33" s="637"/>
      <c r="DV33" s="638"/>
      <c r="DW33" s="641">
        <v>47.7</v>
      </c>
      <c r="DX33" s="642"/>
      <c r="DY33" s="642"/>
      <c r="DZ33" s="642"/>
      <c r="EA33" s="642"/>
      <c r="EB33" s="642"/>
      <c r="EC33" s="643"/>
    </row>
    <row r="34" spans="2:133" ht="11.25" customHeight="1" x14ac:dyDescent="0.15">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541056</v>
      </c>
      <c r="CS34" s="619"/>
      <c r="CT34" s="619"/>
      <c r="CU34" s="619"/>
      <c r="CV34" s="619"/>
      <c r="CW34" s="619"/>
      <c r="CX34" s="619"/>
      <c r="CY34" s="620"/>
      <c r="CZ34" s="621">
        <v>14.9</v>
      </c>
      <c r="DA34" s="639"/>
      <c r="DB34" s="639"/>
      <c r="DC34" s="640"/>
      <c r="DD34" s="624">
        <v>446226</v>
      </c>
      <c r="DE34" s="619"/>
      <c r="DF34" s="619"/>
      <c r="DG34" s="619"/>
      <c r="DH34" s="619"/>
      <c r="DI34" s="619"/>
      <c r="DJ34" s="619"/>
      <c r="DK34" s="620"/>
      <c r="DL34" s="624">
        <v>369452</v>
      </c>
      <c r="DM34" s="619"/>
      <c r="DN34" s="619"/>
      <c r="DO34" s="619"/>
      <c r="DP34" s="619"/>
      <c r="DQ34" s="619"/>
      <c r="DR34" s="619"/>
      <c r="DS34" s="619"/>
      <c r="DT34" s="619"/>
      <c r="DU34" s="619"/>
      <c r="DV34" s="620"/>
      <c r="DW34" s="641">
        <v>13.7</v>
      </c>
      <c r="DX34" s="642"/>
      <c r="DY34" s="642"/>
      <c r="DZ34" s="642"/>
      <c r="EA34" s="642"/>
      <c r="EB34" s="642"/>
      <c r="EC34" s="643"/>
    </row>
    <row r="35" spans="2:133" ht="11.25" customHeight="1" x14ac:dyDescent="0.15">
      <c r="B35" s="615" t="s">
        <v>305</v>
      </c>
      <c r="C35" s="616"/>
      <c r="D35" s="616"/>
      <c r="E35" s="616"/>
      <c r="F35" s="616"/>
      <c r="G35" s="616"/>
      <c r="H35" s="616"/>
      <c r="I35" s="616"/>
      <c r="J35" s="616"/>
      <c r="K35" s="616"/>
      <c r="L35" s="616"/>
      <c r="M35" s="616"/>
      <c r="N35" s="616"/>
      <c r="O35" s="616"/>
      <c r="P35" s="616"/>
      <c r="Q35" s="617"/>
      <c r="R35" s="618">
        <v>131703</v>
      </c>
      <c r="S35" s="619"/>
      <c r="T35" s="619"/>
      <c r="U35" s="619"/>
      <c r="V35" s="619"/>
      <c r="W35" s="619"/>
      <c r="X35" s="619"/>
      <c r="Y35" s="620"/>
      <c r="Z35" s="671">
        <v>3.5</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681224</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20558</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26640</v>
      </c>
      <c r="CS35" s="637"/>
      <c r="CT35" s="637"/>
      <c r="CU35" s="637"/>
      <c r="CV35" s="637"/>
      <c r="CW35" s="637"/>
      <c r="CX35" s="637"/>
      <c r="CY35" s="638"/>
      <c r="CZ35" s="621">
        <v>0.7</v>
      </c>
      <c r="DA35" s="639"/>
      <c r="DB35" s="639"/>
      <c r="DC35" s="640"/>
      <c r="DD35" s="624">
        <v>26640</v>
      </c>
      <c r="DE35" s="637"/>
      <c r="DF35" s="637"/>
      <c r="DG35" s="637"/>
      <c r="DH35" s="637"/>
      <c r="DI35" s="637"/>
      <c r="DJ35" s="637"/>
      <c r="DK35" s="638"/>
      <c r="DL35" s="624">
        <v>26640</v>
      </c>
      <c r="DM35" s="637"/>
      <c r="DN35" s="637"/>
      <c r="DO35" s="637"/>
      <c r="DP35" s="637"/>
      <c r="DQ35" s="637"/>
      <c r="DR35" s="637"/>
      <c r="DS35" s="637"/>
      <c r="DT35" s="637"/>
      <c r="DU35" s="637"/>
      <c r="DV35" s="638"/>
      <c r="DW35" s="641">
        <v>1</v>
      </c>
      <c r="DX35" s="642"/>
      <c r="DY35" s="642"/>
      <c r="DZ35" s="642"/>
      <c r="EA35" s="642"/>
      <c r="EB35" s="642"/>
      <c r="EC35" s="643"/>
    </row>
    <row r="36" spans="2:133" ht="11.25" customHeight="1" x14ac:dyDescent="0.15">
      <c r="B36" s="599" t="s">
        <v>309</v>
      </c>
      <c r="C36" s="600"/>
      <c r="D36" s="600"/>
      <c r="E36" s="600"/>
      <c r="F36" s="600"/>
      <c r="G36" s="600"/>
      <c r="H36" s="600"/>
      <c r="I36" s="600"/>
      <c r="J36" s="600"/>
      <c r="K36" s="600"/>
      <c r="L36" s="600"/>
      <c r="M36" s="600"/>
      <c r="N36" s="600"/>
      <c r="O36" s="600"/>
      <c r="P36" s="600"/>
      <c r="Q36" s="601"/>
      <c r="R36" s="602">
        <v>3739427</v>
      </c>
      <c r="S36" s="659"/>
      <c r="T36" s="659"/>
      <c r="U36" s="659"/>
      <c r="V36" s="659"/>
      <c r="W36" s="659"/>
      <c r="X36" s="659"/>
      <c r="Y36" s="662"/>
      <c r="Z36" s="663">
        <v>100</v>
      </c>
      <c r="AA36" s="663"/>
      <c r="AB36" s="663"/>
      <c r="AC36" s="663"/>
      <c r="AD36" s="664">
        <v>2559379</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247845</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4815</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693036</v>
      </c>
      <c r="CS36" s="619"/>
      <c r="CT36" s="619"/>
      <c r="CU36" s="619"/>
      <c r="CV36" s="619"/>
      <c r="CW36" s="619"/>
      <c r="CX36" s="619"/>
      <c r="CY36" s="620"/>
      <c r="CZ36" s="621">
        <v>19.100000000000001</v>
      </c>
      <c r="DA36" s="639"/>
      <c r="DB36" s="639"/>
      <c r="DC36" s="640"/>
      <c r="DD36" s="624">
        <v>423862</v>
      </c>
      <c r="DE36" s="619"/>
      <c r="DF36" s="619"/>
      <c r="DG36" s="619"/>
      <c r="DH36" s="619"/>
      <c r="DI36" s="619"/>
      <c r="DJ36" s="619"/>
      <c r="DK36" s="620"/>
      <c r="DL36" s="624">
        <v>320293</v>
      </c>
      <c r="DM36" s="619"/>
      <c r="DN36" s="619"/>
      <c r="DO36" s="619"/>
      <c r="DP36" s="619"/>
      <c r="DQ36" s="619"/>
      <c r="DR36" s="619"/>
      <c r="DS36" s="619"/>
      <c r="DT36" s="619"/>
      <c r="DU36" s="619"/>
      <c r="DV36" s="620"/>
      <c r="DW36" s="641">
        <v>11.9</v>
      </c>
      <c r="DX36" s="642"/>
      <c r="DY36" s="642"/>
      <c r="DZ36" s="642"/>
      <c r="EA36" s="642"/>
      <c r="EB36" s="642"/>
      <c r="EC36" s="643"/>
    </row>
    <row r="37" spans="2:133" ht="11.25" customHeight="1" x14ac:dyDescent="0.15">
      <c r="AQ37" s="644" t="s">
        <v>313</v>
      </c>
      <c r="AR37" s="645"/>
      <c r="AS37" s="645"/>
      <c r="AT37" s="645"/>
      <c r="AU37" s="645"/>
      <c r="AV37" s="645"/>
      <c r="AW37" s="645"/>
      <c r="AX37" s="645"/>
      <c r="AY37" s="646"/>
      <c r="AZ37" s="618">
        <v>47705</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803</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176448</v>
      </c>
      <c r="CS37" s="637"/>
      <c r="CT37" s="637"/>
      <c r="CU37" s="637"/>
      <c r="CV37" s="637"/>
      <c r="CW37" s="637"/>
      <c r="CX37" s="637"/>
      <c r="CY37" s="638"/>
      <c r="CZ37" s="621">
        <v>4.9000000000000004</v>
      </c>
      <c r="DA37" s="639"/>
      <c r="DB37" s="639"/>
      <c r="DC37" s="640"/>
      <c r="DD37" s="624">
        <v>169391</v>
      </c>
      <c r="DE37" s="637"/>
      <c r="DF37" s="637"/>
      <c r="DG37" s="637"/>
      <c r="DH37" s="637"/>
      <c r="DI37" s="637"/>
      <c r="DJ37" s="637"/>
      <c r="DK37" s="638"/>
      <c r="DL37" s="624">
        <v>169391</v>
      </c>
      <c r="DM37" s="637"/>
      <c r="DN37" s="637"/>
      <c r="DO37" s="637"/>
      <c r="DP37" s="637"/>
      <c r="DQ37" s="637"/>
      <c r="DR37" s="637"/>
      <c r="DS37" s="637"/>
      <c r="DT37" s="637"/>
      <c r="DU37" s="637"/>
      <c r="DV37" s="638"/>
      <c r="DW37" s="641">
        <v>6.3</v>
      </c>
      <c r="DX37" s="642"/>
      <c r="DY37" s="642"/>
      <c r="DZ37" s="642"/>
      <c r="EA37" s="642"/>
      <c r="EB37" s="642"/>
      <c r="EC37" s="643"/>
    </row>
    <row r="38" spans="2:133" ht="11.25" customHeight="1" x14ac:dyDescent="0.15">
      <c r="AQ38" s="644" t="s">
        <v>316</v>
      </c>
      <c r="AR38" s="645"/>
      <c r="AS38" s="645"/>
      <c r="AT38" s="645"/>
      <c r="AU38" s="645"/>
      <c r="AV38" s="645"/>
      <c r="AW38" s="645"/>
      <c r="AX38" s="645"/>
      <c r="AY38" s="646"/>
      <c r="AZ38" s="618">
        <v>44725</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1234</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618233</v>
      </c>
      <c r="CS38" s="619"/>
      <c r="CT38" s="619"/>
      <c r="CU38" s="619"/>
      <c r="CV38" s="619"/>
      <c r="CW38" s="619"/>
      <c r="CX38" s="619"/>
      <c r="CY38" s="620"/>
      <c r="CZ38" s="621">
        <v>17</v>
      </c>
      <c r="DA38" s="639"/>
      <c r="DB38" s="639"/>
      <c r="DC38" s="640"/>
      <c r="DD38" s="624">
        <v>566780</v>
      </c>
      <c r="DE38" s="619"/>
      <c r="DF38" s="619"/>
      <c r="DG38" s="619"/>
      <c r="DH38" s="619"/>
      <c r="DI38" s="619"/>
      <c r="DJ38" s="619"/>
      <c r="DK38" s="620"/>
      <c r="DL38" s="624">
        <v>566780</v>
      </c>
      <c r="DM38" s="619"/>
      <c r="DN38" s="619"/>
      <c r="DO38" s="619"/>
      <c r="DP38" s="619"/>
      <c r="DQ38" s="619"/>
      <c r="DR38" s="619"/>
      <c r="DS38" s="619"/>
      <c r="DT38" s="619"/>
      <c r="DU38" s="619"/>
      <c r="DV38" s="620"/>
      <c r="DW38" s="641">
        <v>21.1</v>
      </c>
      <c r="DX38" s="642"/>
      <c r="DY38" s="642"/>
      <c r="DZ38" s="642"/>
      <c r="EA38" s="642"/>
      <c r="EB38" s="642"/>
      <c r="EC38" s="643"/>
    </row>
    <row r="39" spans="2:133" ht="11.25" customHeight="1" x14ac:dyDescent="0.15">
      <c r="AQ39" s="644" t="s">
        <v>319</v>
      </c>
      <c r="AR39" s="645"/>
      <c r="AS39" s="645"/>
      <c r="AT39" s="645"/>
      <c r="AU39" s="645"/>
      <c r="AV39" s="645"/>
      <c r="AW39" s="645"/>
      <c r="AX39" s="645"/>
      <c r="AY39" s="646"/>
      <c r="AZ39" s="618">
        <v>3682</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82</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157220</v>
      </c>
      <c r="CS39" s="637"/>
      <c r="CT39" s="637"/>
      <c r="CU39" s="637"/>
      <c r="CV39" s="637"/>
      <c r="CW39" s="637"/>
      <c r="CX39" s="637"/>
      <c r="CY39" s="638"/>
      <c r="CZ39" s="621">
        <v>4.3</v>
      </c>
      <c r="DA39" s="639"/>
      <c r="DB39" s="639"/>
      <c r="DC39" s="640"/>
      <c r="DD39" s="624">
        <v>152001</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65259</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124</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5549</v>
      </c>
      <c r="CS40" s="619"/>
      <c r="CT40" s="619"/>
      <c r="CU40" s="619"/>
      <c r="CV40" s="619"/>
      <c r="CW40" s="619"/>
      <c r="CX40" s="619"/>
      <c r="CY40" s="620"/>
      <c r="CZ40" s="621">
        <v>0.2</v>
      </c>
      <c r="DA40" s="639"/>
      <c r="DB40" s="639"/>
      <c r="DC40" s="640"/>
      <c r="DD40" s="624">
        <v>929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272008</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363</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191266</v>
      </c>
      <c r="CS42" s="619"/>
      <c r="CT42" s="619"/>
      <c r="CU42" s="619"/>
      <c r="CV42" s="619"/>
      <c r="CW42" s="619"/>
      <c r="CX42" s="619"/>
      <c r="CY42" s="620"/>
      <c r="CZ42" s="621">
        <v>5.3</v>
      </c>
      <c r="DA42" s="622"/>
      <c r="DB42" s="622"/>
      <c r="DC42" s="623"/>
      <c r="DD42" s="624">
        <v>98241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7656</v>
      </c>
      <c r="CS43" s="637"/>
      <c r="CT43" s="637"/>
      <c r="CU43" s="637"/>
      <c r="CV43" s="637"/>
      <c r="CW43" s="637"/>
      <c r="CX43" s="637"/>
      <c r="CY43" s="638"/>
      <c r="CZ43" s="621">
        <v>0.2</v>
      </c>
      <c r="DA43" s="639"/>
      <c r="DB43" s="639"/>
      <c r="DC43" s="640"/>
      <c r="DD43" s="624">
        <v>7656</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333</v>
      </c>
      <c r="CD44" s="631" t="s">
        <v>286</v>
      </c>
      <c r="CE44" s="632"/>
      <c r="CF44" s="615" t="s">
        <v>334</v>
      </c>
      <c r="CG44" s="616"/>
      <c r="CH44" s="616"/>
      <c r="CI44" s="616"/>
      <c r="CJ44" s="616"/>
      <c r="CK44" s="616"/>
      <c r="CL44" s="616"/>
      <c r="CM44" s="616"/>
      <c r="CN44" s="616"/>
      <c r="CO44" s="616"/>
      <c r="CP44" s="616"/>
      <c r="CQ44" s="617"/>
      <c r="CR44" s="618">
        <v>190844</v>
      </c>
      <c r="CS44" s="619"/>
      <c r="CT44" s="619"/>
      <c r="CU44" s="619"/>
      <c r="CV44" s="619"/>
      <c r="CW44" s="619"/>
      <c r="CX44" s="619"/>
      <c r="CY44" s="620"/>
      <c r="CZ44" s="621">
        <v>5.2</v>
      </c>
      <c r="DA44" s="622"/>
      <c r="DB44" s="622"/>
      <c r="DC44" s="623"/>
      <c r="DD44" s="624">
        <v>97819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335</v>
      </c>
      <c r="CG45" s="616"/>
      <c r="CH45" s="616"/>
      <c r="CI45" s="616"/>
      <c r="CJ45" s="616"/>
      <c r="CK45" s="616"/>
      <c r="CL45" s="616"/>
      <c r="CM45" s="616"/>
      <c r="CN45" s="616"/>
      <c r="CO45" s="616"/>
      <c r="CP45" s="616"/>
      <c r="CQ45" s="617"/>
      <c r="CR45" s="618">
        <v>21742</v>
      </c>
      <c r="CS45" s="637"/>
      <c r="CT45" s="637"/>
      <c r="CU45" s="637"/>
      <c r="CV45" s="637"/>
      <c r="CW45" s="637"/>
      <c r="CX45" s="637"/>
      <c r="CY45" s="638"/>
      <c r="CZ45" s="621">
        <v>0.6</v>
      </c>
      <c r="DA45" s="639"/>
      <c r="DB45" s="639"/>
      <c r="DC45" s="640"/>
      <c r="DD45" s="624">
        <v>8553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336</v>
      </c>
      <c r="CG46" s="616"/>
      <c r="CH46" s="616"/>
      <c r="CI46" s="616"/>
      <c r="CJ46" s="616"/>
      <c r="CK46" s="616"/>
      <c r="CL46" s="616"/>
      <c r="CM46" s="616"/>
      <c r="CN46" s="616"/>
      <c r="CO46" s="616"/>
      <c r="CP46" s="616"/>
      <c r="CQ46" s="617"/>
      <c r="CR46" s="618">
        <v>151604</v>
      </c>
      <c r="CS46" s="619"/>
      <c r="CT46" s="619"/>
      <c r="CU46" s="619"/>
      <c r="CV46" s="619"/>
      <c r="CW46" s="619"/>
      <c r="CX46" s="619"/>
      <c r="CY46" s="620"/>
      <c r="CZ46" s="621">
        <v>4.2</v>
      </c>
      <c r="DA46" s="622"/>
      <c r="DB46" s="622"/>
      <c r="DC46" s="623"/>
      <c r="DD46" s="624">
        <v>71768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337</v>
      </c>
      <c r="CG47" s="616"/>
      <c r="CH47" s="616"/>
      <c r="CI47" s="616"/>
      <c r="CJ47" s="616"/>
      <c r="CK47" s="616"/>
      <c r="CL47" s="616"/>
      <c r="CM47" s="616"/>
      <c r="CN47" s="616"/>
      <c r="CO47" s="616"/>
      <c r="CP47" s="616"/>
      <c r="CQ47" s="617"/>
      <c r="CR47" s="618">
        <v>422</v>
      </c>
      <c r="CS47" s="637"/>
      <c r="CT47" s="637"/>
      <c r="CU47" s="637"/>
      <c r="CV47" s="637"/>
      <c r="CW47" s="637"/>
      <c r="CX47" s="637"/>
      <c r="CY47" s="638"/>
      <c r="CZ47" s="621">
        <v>0</v>
      </c>
      <c r="DA47" s="639"/>
      <c r="DB47" s="639"/>
      <c r="DC47" s="640"/>
      <c r="DD47" s="624">
        <v>422</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338</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339</v>
      </c>
      <c r="CE49" s="600"/>
      <c r="CF49" s="600"/>
      <c r="CG49" s="600"/>
      <c r="CH49" s="600"/>
      <c r="CI49" s="600"/>
      <c r="CJ49" s="600"/>
      <c r="CK49" s="600"/>
      <c r="CL49" s="600"/>
      <c r="CM49" s="600"/>
      <c r="CN49" s="600"/>
      <c r="CO49" s="600"/>
      <c r="CP49" s="600"/>
      <c r="CQ49" s="601"/>
      <c r="CR49" s="602">
        <v>3636909</v>
      </c>
      <c r="CS49" s="603"/>
      <c r="CT49" s="603"/>
      <c r="CU49" s="603"/>
      <c r="CV49" s="603"/>
      <c r="CW49" s="603"/>
      <c r="CX49" s="603"/>
      <c r="CY49" s="604"/>
      <c r="CZ49" s="605">
        <v>100</v>
      </c>
      <c r="DA49" s="606"/>
      <c r="DB49" s="606"/>
      <c r="DC49" s="607"/>
      <c r="DD49" s="608">
        <v>2927986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3" t="s">
        <v>341</v>
      </c>
      <c r="DK2" s="1134"/>
      <c r="DL2" s="1134"/>
      <c r="DM2" s="1134"/>
      <c r="DN2" s="1134"/>
      <c r="DO2" s="1135"/>
      <c r="DP2" s="200"/>
      <c r="DQ2" s="1133" t="s">
        <v>342</v>
      </c>
      <c r="DR2" s="1134"/>
      <c r="DS2" s="1134"/>
      <c r="DT2" s="1134"/>
      <c r="DU2" s="1134"/>
      <c r="DV2" s="1134"/>
      <c r="DW2" s="1134"/>
      <c r="DX2" s="1134"/>
      <c r="DY2" s="1134"/>
      <c r="DZ2" s="1135"/>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6"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1" t="s">
        <v>359</v>
      </c>
      <c r="DH5" s="1122"/>
      <c r="DI5" s="1122"/>
      <c r="DJ5" s="1122"/>
      <c r="DK5" s="1123"/>
      <c r="DL5" s="1121" t="s">
        <v>360</v>
      </c>
      <c r="DM5" s="1122"/>
      <c r="DN5" s="1122"/>
      <c r="DO5" s="1122"/>
      <c r="DP5" s="1123"/>
      <c r="DQ5" s="1027" t="s">
        <v>361</v>
      </c>
      <c r="DR5" s="1028"/>
      <c r="DS5" s="1028"/>
      <c r="DT5" s="1028"/>
      <c r="DU5" s="1029"/>
      <c r="DV5" s="1027" t="s">
        <v>352</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37"/>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4"/>
      <c r="DH6" s="1125"/>
      <c r="DI6" s="1125"/>
      <c r="DJ6" s="1125"/>
      <c r="DK6" s="1126"/>
      <c r="DL6" s="1124"/>
      <c r="DM6" s="1125"/>
      <c r="DN6" s="1125"/>
      <c r="DO6" s="1125"/>
      <c r="DP6" s="1126"/>
      <c r="DQ6" s="1030"/>
      <c r="DR6" s="1031"/>
      <c r="DS6" s="1031"/>
      <c r="DT6" s="1031"/>
      <c r="DU6" s="1032"/>
      <c r="DV6" s="1030"/>
      <c r="DW6" s="1031"/>
      <c r="DX6" s="1031"/>
      <c r="DY6" s="1031"/>
      <c r="DZ6" s="1044"/>
      <c r="EA6" s="205"/>
    </row>
    <row r="7" spans="1:131" s="206" customFormat="1" ht="26.25" customHeight="1" thickTop="1" x14ac:dyDescent="0.15">
      <c r="A7" s="209">
        <v>1</v>
      </c>
      <c r="B7" s="1076" t="s">
        <v>362</v>
      </c>
      <c r="C7" s="1077"/>
      <c r="D7" s="1077"/>
      <c r="E7" s="1077"/>
      <c r="F7" s="1077"/>
      <c r="G7" s="1077"/>
      <c r="H7" s="1077"/>
      <c r="I7" s="1077"/>
      <c r="J7" s="1077"/>
      <c r="K7" s="1077"/>
      <c r="L7" s="1077"/>
      <c r="M7" s="1077"/>
      <c r="N7" s="1077"/>
      <c r="O7" s="1077"/>
      <c r="P7" s="1078"/>
      <c r="Q7" s="1127">
        <v>3768</v>
      </c>
      <c r="R7" s="1128"/>
      <c r="S7" s="1128"/>
      <c r="T7" s="1128"/>
      <c r="U7" s="1128"/>
      <c r="V7" s="1128">
        <v>3634</v>
      </c>
      <c r="W7" s="1128"/>
      <c r="X7" s="1128"/>
      <c r="Y7" s="1128"/>
      <c r="Z7" s="1128"/>
      <c r="AA7" s="1128">
        <v>134</v>
      </c>
      <c r="AB7" s="1128"/>
      <c r="AC7" s="1128"/>
      <c r="AD7" s="1128"/>
      <c r="AE7" s="1129"/>
      <c r="AF7" s="1130">
        <v>116</v>
      </c>
      <c r="AG7" s="1131"/>
      <c r="AH7" s="1131"/>
      <c r="AI7" s="1131"/>
      <c r="AJ7" s="1132"/>
      <c r="AK7" s="1117" t="s">
        <v>567</v>
      </c>
      <c r="AL7" s="1118"/>
      <c r="AM7" s="1118"/>
      <c r="AN7" s="1118"/>
      <c r="AO7" s="1118"/>
      <c r="AP7" s="1118">
        <v>4357</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38" t="s">
        <v>549</v>
      </c>
      <c r="BT7" s="1139"/>
      <c r="BU7" s="1139"/>
      <c r="BV7" s="1139"/>
      <c r="BW7" s="1139"/>
      <c r="BX7" s="1139"/>
      <c r="BY7" s="1139"/>
      <c r="BZ7" s="1139"/>
      <c r="CA7" s="1139"/>
      <c r="CB7" s="1139"/>
      <c r="CC7" s="1139"/>
      <c r="CD7" s="1139"/>
      <c r="CE7" s="1139"/>
      <c r="CF7" s="1139"/>
      <c r="CG7" s="1140"/>
      <c r="CH7" s="1114" t="s">
        <v>568</v>
      </c>
      <c r="CI7" s="1115"/>
      <c r="CJ7" s="1115"/>
      <c r="CK7" s="1115"/>
      <c r="CL7" s="1116"/>
      <c r="CM7" s="1114">
        <v>5</v>
      </c>
      <c r="CN7" s="1115"/>
      <c r="CO7" s="1115"/>
      <c r="CP7" s="1115"/>
      <c r="CQ7" s="1116"/>
      <c r="CR7" s="1114">
        <v>3</v>
      </c>
      <c r="CS7" s="1115"/>
      <c r="CT7" s="1115"/>
      <c r="CU7" s="1115"/>
      <c r="CV7" s="1116"/>
      <c r="CW7" s="1114" t="s">
        <v>567</v>
      </c>
      <c r="CX7" s="1115"/>
      <c r="CY7" s="1115"/>
      <c r="CZ7" s="1115"/>
      <c r="DA7" s="1116"/>
      <c r="DB7" s="1114" t="s">
        <v>568</v>
      </c>
      <c r="DC7" s="1115"/>
      <c r="DD7" s="1115"/>
      <c r="DE7" s="1115"/>
      <c r="DF7" s="1116"/>
      <c r="DG7" s="1114" t="s">
        <v>568</v>
      </c>
      <c r="DH7" s="1115"/>
      <c r="DI7" s="1115"/>
      <c r="DJ7" s="1115"/>
      <c r="DK7" s="1116"/>
      <c r="DL7" s="1114" t="s">
        <v>568</v>
      </c>
      <c r="DM7" s="1115"/>
      <c r="DN7" s="1115"/>
      <c r="DO7" s="1115"/>
      <c r="DP7" s="1116"/>
      <c r="DQ7" s="1114" t="s">
        <v>568</v>
      </c>
      <c r="DR7" s="1115"/>
      <c r="DS7" s="1115"/>
      <c r="DT7" s="1115"/>
      <c r="DU7" s="1116"/>
      <c r="DV7" s="1141"/>
      <c r="DW7" s="1142"/>
      <c r="DX7" s="1142"/>
      <c r="DY7" s="1142"/>
      <c r="DZ7" s="1143"/>
      <c r="EA7" s="205"/>
    </row>
    <row r="8" spans="1:131" s="206" customFormat="1" ht="26.25" customHeight="1" x14ac:dyDescent="0.15">
      <c r="A8" s="212">
        <v>2</v>
      </c>
      <c r="B8" s="1057" t="s">
        <v>363</v>
      </c>
      <c r="C8" s="1058"/>
      <c r="D8" s="1058"/>
      <c r="E8" s="1058"/>
      <c r="F8" s="1058"/>
      <c r="G8" s="1058"/>
      <c r="H8" s="1058"/>
      <c r="I8" s="1058"/>
      <c r="J8" s="1058"/>
      <c r="K8" s="1058"/>
      <c r="L8" s="1058"/>
      <c r="M8" s="1058"/>
      <c r="N8" s="1058"/>
      <c r="O8" s="1058"/>
      <c r="P8" s="1059"/>
      <c r="Q8" s="1069">
        <v>3</v>
      </c>
      <c r="R8" s="1070"/>
      <c r="S8" s="1070"/>
      <c r="T8" s="1070"/>
      <c r="U8" s="1070"/>
      <c r="V8" s="1070">
        <v>34</v>
      </c>
      <c r="W8" s="1070"/>
      <c r="X8" s="1070"/>
      <c r="Y8" s="1070"/>
      <c r="Z8" s="1070"/>
      <c r="AA8" s="1070">
        <v>-31</v>
      </c>
      <c r="AB8" s="1070"/>
      <c r="AC8" s="1070"/>
      <c r="AD8" s="1070"/>
      <c r="AE8" s="1071"/>
      <c r="AF8" s="1063">
        <v>-31</v>
      </c>
      <c r="AG8" s="1064"/>
      <c r="AH8" s="1064"/>
      <c r="AI8" s="1064"/>
      <c r="AJ8" s="1065"/>
      <c r="AK8" s="1112" t="s">
        <v>568</v>
      </c>
      <c r="AL8" s="1113"/>
      <c r="AM8" s="1113"/>
      <c r="AN8" s="1113"/>
      <c r="AO8" s="1113"/>
      <c r="AP8" s="1113">
        <v>8</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364</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365</v>
      </c>
      <c r="B23" s="970" t="s">
        <v>366</v>
      </c>
      <c r="C23" s="971"/>
      <c r="D23" s="971"/>
      <c r="E23" s="971"/>
      <c r="F23" s="971"/>
      <c r="G23" s="971"/>
      <c r="H23" s="971"/>
      <c r="I23" s="971"/>
      <c r="J23" s="971"/>
      <c r="K23" s="971"/>
      <c r="L23" s="971"/>
      <c r="M23" s="971"/>
      <c r="N23" s="971"/>
      <c r="O23" s="971"/>
      <c r="P23" s="972"/>
      <c r="Q23" s="1094">
        <v>3739</v>
      </c>
      <c r="R23" s="1095"/>
      <c r="S23" s="1095"/>
      <c r="T23" s="1095"/>
      <c r="U23" s="1095"/>
      <c r="V23" s="1095">
        <v>3637</v>
      </c>
      <c r="W23" s="1095"/>
      <c r="X23" s="1095"/>
      <c r="Y23" s="1095"/>
      <c r="Z23" s="1095"/>
      <c r="AA23" s="1095">
        <v>103</v>
      </c>
      <c r="AB23" s="1095"/>
      <c r="AC23" s="1095"/>
      <c r="AD23" s="1095"/>
      <c r="AE23" s="1096"/>
      <c r="AF23" s="1097">
        <v>85</v>
      </c>
      <c r="AG23" s="1095"/>
      <c r="AH23" s="1095"/>
      <c r="AI23" s="1095"/>
      <c r="AJ23" s="1098"/>
      <c r="AK23" s="1099"/>
      <c r="AL23" s="1100"/>
      <c r="AM23" s="1100"/>
      <c r="AN23" s="1100"/>
      <c r="AO23" s="1100"/>
      <c r="AP23" s="1095">
        <v>4365</v>
      </c>
      <c r="AQ23" s="1095"/>
      <c r="AR23" s="1095"/>
      <c r="AS23" s="1095"/>
      <c r="AT23" s="1095"/>
      <c r="AU23" s="1101"/>
      <c r="AV23" s="1101"/>
      <c r="AW23" s="1101"/>
      <c r="AX23" s="1101"/>
      <c r="AY23" s="1102"/>
      <c r="AZ23" s="1091" t="s">
        <v>367</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368</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369</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345</v>
      </c>
      <c r="B26" s="1022"/>
      <c r="C26" s="1022"/>
      <c r="D26" s="1022"/>
      <c r="E26" s="1022"/>
      <c r="F26" s="1022"/>
      <c r="G26" s="1022"/>
      <c r="H26" s="1022"/>
      <c r="I26" s="1022"/>
      <c r="J26" s="1022"/>
      <c r="K26" s="1022"/>
      <c r="L26" s="1022"/>
      <c r="M26" s="1022"/>
      <c r="N26" s="1022"/>
      <c r="O26" s="1022"/>
      <c r="P26" s="1023"/>
      <c r="Q26" s="1027" t="s">
        <v>370</v>
      </c>
      <c r="R26" s="1028"/>
      <c r="S26" s="1028"/>
      <c r="T26" s="1028"/>
      <c r="U26" s="1029"/>
      <c r="V26" s="1027" t="s">
        <v>371</v>
      </c>
      <c r="W26" s="1028"/>
      <c r="X26" s="1028"/>
      <c r="Y26" s="1028"/>
      <c r="Z26" s="1029"/>
      <c r="AA26" s="1027" t="s">
        <v>372</v>
      </c>
      <c r="AB26" s="1028"/>
      <c r="AC26" s="1028"/>
      <c r="AD26" s="1028"/>
      <c r="AE26" s="1028"/>
      <c r="AF26" s="1085" t="s">
        <v>373</v>
      </c>
      <c r="AG26" s="1034"/>
      <c r="AH26" s="1034"/>
      <c r="AI26" s="1034"/>
      <c r="AJ26" s="1086"/>
      <c r="AK26" s="1028" t="s">
        <v>374</v>
      </c>
      <c r="AL26" s="1028"/>
      <c r="AM26" s="1028"/>
      <c r="AN26" s="1028"/>
      <c r="AO26" s="1029"/>
      <c r="AP26" s="1027" t="s">
        <v>375</v>
      </c>
      <c r="AQ26" s="1028"/>
      <c r="AR26" s="1028"/>
      <c r="AS26" s="1028"/>
      <c r="AT26" s="1029"/>
      <c r="AU26" s="1027" t="s">
        <v>376</v>
      </c>
      <c r="AV26" s="1028"/>
      <c r="AW26" s="1028"/>
      <c r="AX26" s="1028"/>
      <c r="AY26" s="1029"/>
      <c r="AZ26" s="1027" t="s">
        <v>377</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378</v>
      </c>
      <c r="C28" s="1077"/>
      <c r="D28" s="1077"/>
      <c r="E28" s="1077"/>
      <c r="F28" s="1077"/>
      <c r="G28" s="1077"/>
      <c r="H28" s="1077"/>
      <c r="I28" s="1077"/>
      <c r="J28" s="1077"/>
      <c r="K28" s="1077"/>
      <c r="L28" s="1077"/>
      <c r="M28" s="1077"/>
      <c r="N28" s="1077"/>
      <c r="O28" s="1077"/>
      <c r="P28" s="1078"/>
      <c r="Q28" s="1079">
        <v>722</v>
      </c>
      <c r="R28" s="1080"/>
      <c r="S28" s="1080"/>
      <c r="T28" s="1080"/>
      <c r="U28" s="1080"/>
      <c r="V28" s="1080">
        <v>702</v>
      </c>
      <c r="W28" s="1080"/>
      <c r="X28" s="1080"/>
      <c r="Y28" s="1080"/>
      <c r="Z28" s="1080"/>
      <c r="AA28" s="1080">
        <v>21</v>
      </c>
      <c r="AB28" s="1080"/>
      <c r="AC28" s="1080"/>
      <c r="AD28" s="1080"/>
      <c r="AE28" s="1081"/>
      <c r="AF28" s="1082">
        <v>21</v>
      </c>
      <c r="AG28" s="1080"/>
      <c r="AH28" s="1080"/>
      <c r="AI28" s="1080"/>
      <c r="AJ28" s="1083"/>
      <c r="AK28" s="1084">
        <v>65</v>
      </c>
      <c r="AL28" s="1072"/>
      <c r="AM28" s="1072"/>
      <c r="AN28" s="1072"/>
      <c r="AO28" s="1072"/>
      <c r="AP28" s="1072" t="s">
        <v>567</v>
      </c>
      <c r="AQ28" s="1072"/>
      <c r="AR28" s="1072"/>
      <c r="AS28" s="1072"/>
      <c r="AT28" s="1072"/>
      <c r="AU28" s="1072" t="s">
        <v>567</v>
      </c>
      <c r="AV28" s="1072"/>
      <c r="AW28" s="1072"/>
      <c r="AX28" s="1072"/>
      <c r="AY28" s="1072"/>
      <c r="AZ28" s="1073" t="s">
        <v>567</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57" t="s">
        <v>379</v>
      </c>
      <c r="C29" s="1058"/>
      <c r="D29" s="1058"/>
      <c r="E29" s="1058"/>
      <c r="F29" s="1058"/>
      <c r="G29" s="1058"/>
      <c r="H29" s="1058"/>
      <c r="I29" s="1058"/>
      <c r="J29" s="1058"/>
      <c r="K29" s="1058"/>
      <c r="L29" s="1058"/>
      <c r="M29" s="1058"/>
      <c r="N29" s="1058"/>
      <c r="O29" s="1058"/>
      <c r="P29" s="1059"/>
      <c r="Q29" s="1069">
        <v>809</v>
      </c>
      <c r="R29" s="1070"/>
      <c r="S29" s="1070"/>
      <c r="T29" s="1070"/>
      <c r="U29" s="1070"/>
      <c r="V29" s="1070">
        <v>801</v>
      </c>
      <c r="W29" s="1070"/>
      <c r="X29" s="1070"/>
      <c r="Y29" s="1070"/>
      <c r="Z29" s="1070"/>
      <c r="AA29" s="1070">
        <v>9</v>
      </c>
      <c r="AB29" s="1070"/>
      <c r="AC29" s="1070"/>
      <c r="AD29" s="1070"/>
      <c r="AE29" s="1071"/>
      <c r="AF29" s="1063">
        <v>9</v>
      </c>
      <c r="AG29" s="1064"/>
      <c r="AH29" s="1064"/>
      <c r="AI29" s="1064"/>
      <c r="AJ29" s="1065"/>
      <c r="AK29" s="1006">
        <v>127</v>
      </c>
      <c r="AL29" s="997"/>
      <c r="AM29" s="997"/>
      <c r="AN29" s="997"/>
      <c r="AO29" s="997"/>
      <c r="AP29" s="997" t="s">
        <v>567</v>
      </c>
      <c r="AQ29" s="997"/>
      <c r="AR29" s="997"/>
      <c r="AS29" s="997"/>
      <c r="AT29" s="997"/>
      <c r="AU29" s="997" t="s">
        <v>567</v>
      </c>
      <c r="AV29" s="997"/>
      <c r="AW29" s="997"/>
      <c r="AX29" s="997"/>
      <c r="AY29" s="997"/>
      <c r="AZ29" s="1068" t="s">
        <v>567</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57" t="s">
        <v>380</v>
      </c>
      <c r="C30" s="1058"/>
      <c r="D30" s="1058"/>
      <c r="E30" s="1058"/>
      <c r="F30" s="1058"/>
      <c r="G30" s="1058"/>
      <c r="H30" s="1058"/>
      <c r="I30" s="1058"/>
      <c r="J30" s="1058"/>
      <c r="K30" s="1058"/>
      <c r="L30" s="1058"/>
      <c r="M30" s="1058"/>
      <c r="N30" s="1058"/>
      <c r="O30" s="1058"/>
      <c r="P30" s="1059"/>
      <c r="Q30" s="1069">
        <v>80</v>
      </c>
      <c r="R30" s="1070"/>
      <c r="S30" s="1070"/>
      <c r="T30" s="1070"/>
      <c r="U30" s="1070"/>
      <c r="V30" s="1070">
        <v>80</v>
      </c>
      <c r="W30" s="1070"/>
      <c r="X30" s="1070"/>
      <c r="Y30" s="1070"/>
      <c r="Z30" s="1070"/>
      <c r="AA30" s="1070">
        <v>0</v>
      </c>
      <c r="AB30" s="1070"/>
      <c r="AC30" s="1070"/>
      <c r="AD30" s="1070"/>
      <c r="AE30" s="1071"/>
      <c r="AF30" s="1063">
        <v>0</v>
      </c>
      <c r="AG30" s="1064"/>
      <c r="AH30" s="1064"/>
      <c r="AI30" s="1064"/>
      <c r="AJ30" s="1065"/>
      <c r="AK30" s="1006">
        <v>35</v>
      </c>
      <c r="AL30" s="997"/>
      <c r="AM30" s="997"/>
      <c r="AN30" s="997"/>
      <c r="AO30" s="997"/>
      <c r="AP30" s="997" t="s">
        <v>567</v>
      </c>
      <c r="AQ30" s="997"/>
      <c r="AR30" s="997"/>
      <c r="AS30" s="997"/>
      <c r="AT30" s="997"/>
      <c r="AU30" s="997" t="s">
        <v>568</v>
      </c>
      <c r="AV30" s="997"/>
      <c r="AW30" s="997"/>
      <c r="AX30" s="997"/>
      <c r="AY30" s="997"/>
      <c r="AZ30" s="1068" t="s">
        <v>567</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57" t="s">
        <v>381</v>
      </c>
      <c r="C31" s="1058"/>
      <c r="D31" s="1058"/>
      <c r="E31" s="1058"/>
      <c r="F31" s="1058"/>
      <c r="G31" s="1058"/>
      <c r="H31" s="1058"/>
      <c r="I31" s="1058"/>
      <c r="J31" s="1058"/>
      <c r="K31" s="1058"/>
      <c r="L31" s="1058"/>
      <c r="M31" s="1058"/>
      <c r="N31" s="1058"/>
      <c r="O31" s="1058"/>
      <c r="P31" s="1059"/>
      <c r="Q31" s="1069">
        <v>10</v>
      </c>
      <c r="R31" s="1070"/>
      <c r="S31" s="1070"/>
      <c r="T31" s="1070"/>
      <c r="U31" s="1070"/>
      <c r="V31" s="1070">
        <v>5</v>
      </c>
      <c r="W31" s="1070"/>
      <c r="X31" s="1070"/>
      <c r="Y31" s="1070"/>
      <c r="Z31" s="1070"/>
      <c r="AA31" s="1070">
        <v>6</v>
      </c>
      <c r="AB31" s="1070"/>
      <c r="AC31" s="1070"/>
      <c r="AD31" s="1070"/>
      <c r="AE31" s="1071"/>
      <c r="AF31" s="1063">
        <v>6</v>
      </c>
      <c r="AG31" s="1064"/>
      <c r="AH31" s="1064"/>
      <c r="AI31" s="1064"/>
      <c r="AJ31" s="1065"/>
      <c r="AK31" s="1006" t="s">
        <v>567</v>
      </c>
      <c r="AL31" s="997"/>
      <c r="AM31" s="997"/>
      <c r="AN31" s="997"/>
      <c r="AO31" s="997"/>
      <c r="AP31" s="997" t="s">
        <v>568</v>
      </c>
      <c r="AQ31" s="997"/>
      <c r="AR31" s="997"/>
      <c r="AS31" s="997"/>
      <c r="AT31" s="997"/>
      <c r="AU31" s="997" t="s">
        <v>567</v>
      </c>
      <c r="AV31" s="997"/>
      <c r="AW31" s="997"/>
      <c r="AX31" s="997"/>
      <c r="AY31" s="997"/>
      <c r="AZ31" s="1068" t="s">
        <v>568</v>
      </c>
      <c r="BA31" s="1068"/>
      <c r="BB31" s="1068"/>
      <c r="BC31" s="1068"/>
      <c r="BD31" s="1068"/>
      <c r="BE31" s="1052"/>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57" t="s">
        <v>382</v>
      </c>
      <c r="C32" s="1058"/>
      <c r="D32" s="1058"/>
      <c r="E32" s="1058"/>
      <c r="F32" s="1058"/>
      <c r="G32" s="1058"/>
      <c r="H32" s="1058"/>
      <c r="I32" s="1058"/>
      <c r="J32" s="1058"/>
      <c r="K32" s="1058"/>
      <c r="L32" s="1058"/>
      <c r="M32" s="1058"/>
      <c r="N32" s="1058"/>
      <c r="O32" s="1058"/>
      <c r="P32" s="1059"/>
      <c r="Q32" s="1069">
        <v>192</v>
      </c>
      <c r="R32" s="1070"/>
      <c r="S32" s="1070"/>
      <c r="T32" s="1070"/>
      <c r="U32" s="1070"/>
      <c r="V32" s="1070">
        <v>173</v>
      </c>
      <c r="W32" s="1070"/>
      <c r="X32" s="1070"/>
      <c r="Y32" s="1070"/>
      <c r="Z32" s="1070"/>
      <c r="AA32" s="1070">
        <v>19</v>
      </c>
      <c r="AB32" s="1070"/>
      <c r="AC32" s="1070"/>
      <c r="AD32" s="1070"/>
      <c r="AE32" s="1071"/>
      <c r="AF32" s="1063">
        <v>19</v>
      </c>
      <c r="AG32" s="1064"/>
      <c r="AH32" s="1064"/>
      <c r="AI32" s="1064"/>
      <c r="AJ32" s="1065"/>
      <c r="AK32" s="1006">
        <v>45</v>
      </c>
      <c r="AL32" s="997"/>
      <c r="AM32" s="997"/>
      <c r="AN32" s="997"/>
      <c r="AO32" s="997"/>
      <c r="AP32" s="997">
        <v>674</v>
      </c>
      <c r="AQ32" s="997"/>
      <c r="AR32" s="997"/>
      <c r="AS32" s="997"/>
      <c r="AT32" s="997"/>
      <c r="AU32" s="997">
        <v>506</v>
      </c>
      <c r="AV32" s="997"/>
      <c r="AW32" s="997"/>
      <c r="AX32" s="997"/>
      <c r="AY32" s="997"/>
      <c r="AZ32" s="1068" t="s">
        <v>567</v>
      </c>
      <c r="BA32" s="1068"/>
      <c r="BB32" s="1068"/>
      <c r="BC32" s="1068"/>
      <c r="BD32" s="1068"/>
      <c r="BE32" s="1052" t="s">
        <v>383</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57" t="s">
        <v>384</v>
      </c>
      <c r="C33" s="1058"/>
      <c r="D33" s="1058"/>
      <c r="E33" s="1058"/>
      <c r="F33" s="1058"/>
      <c r="G33" s="1058"/>
      <c r="H33" s="1058"/>
      <c r="I33" s="1058"/>
      <c r="J33" s="1058"/>
      <c r="K33" s="1058"/>
      <c r="L33" s="1058"/>
      <c r="M33" s="1058"/>
      <c r="N33" s="1058"/>
      <c r="O33" s="1058"/>
      <c r="P33" s="1059"/>
      <c r="Q33" s="1069">
        <v>304</v>
      </c>
      <c r="R33" s="1070"/>
      <c r="S33" s="1070"/>
      <c r="T33" s="1070"/>
      <c r="U33" s="1070"/>
      <c r="V33" s="1070">
        <v>293</v>
      </c>
      <c r="W33" s="1070"/>
      <c r="X33" s="1070"/>
      <c r="Y33" s="1070"/>
      <c r="Z33" s="1070"/>
      <c r="AA33" s="1070">
        <v>11</v>
      </c>
      <c r="AB33" s="1070"/>
      <c r="AC33" s="1070"/>
      <c r="AD33" s="1070"/>
      <c r="AE33" s="1071"/>
      <c r="AF33" s="1063">
        <v>11</v>
      </c>
      <c r="AG33" s="1064"/>
      <c r="AH33" s="1064"/>
      <c r="AI33" s="1064"/>
      <c r="AJ33" s="1065"/>
      <c r="AK33" s="1006">
        <v>248</v>
      </c>
      <c r="AL33" s="997"/>
      <c r="AM33" s="997"/>
      <c r="AN33" s="997"/>
      <c r="AO33" s="997"/>
      <c r="AP33" s="997">
        <v>2366</v>
      </c>
      <c r="AQ33" s="997"/>
      <c r="AR33" s="997"/>
      <c r="AS33" s="997"/>
      <c r="AT33" s="997"/>
      <c r="AU33" s="997">
        <v>2366</v>
      </c>
      <c r="AV33" s="997"/>
      <c r="AW33" s="997"/>
      <c r="AX33" s="997"/>
      <c r="AY33" s="997"/>
      <c r="AZ33" s="1068" t="s">
        <v>568</v>
      </c>
      <c r="BA33" s="1068"/>
      <c r="BB33" s="1068"/>
      <c r="BC33" s="1068"/>
      <c r="BD33" s="1068"/>
      <c r="BE33" s="1052" t="s">
        <v>383</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57" t="s">
        <v>385</v>
      </c>
      <c r="C34" s="1058"/>
      <c r="D34" s="1058"/>
      <c r="E34" s="1058"/>
      <c r="F34" s="1058"/>
      <c r="G34" s="1058"/>
      <c r="H34" s="1058"/>
      <c r="I34" s="1058"/>
      <c r="J34" s="1058"/>
      <c r="K34" s="1058"/>
      <c r="L34" s="1058"/>
      <c r="M34" s="1058"/>
      <c r="N34" s="1058"/>
      <c r="O34" s="1058"/>
      <c r="P34" s="1059"/>
      <c r="Q34" s="1069">
        <v>33</v>
      </c>
      <c r="R34" s="1070"/>
      <c r="S34" s="1070"/>
      <c r="T34" s="1070"/>
      <c r="U34" s="1070"/>
      <c r="V34" s="1070">
        <v>26</v>
      </c>
      <c r="W34" s="1070"/>
      <c r="X34" s="1070"/>
      <c r="Y34" s="1070"/>
      <c r="Z34" s="1070"/>
      <c r="AA34" s="1070">
        <v>7</v>
      </c>
      <c r="AB34" s="1070"/>
      <c r="AC34" s="1070"/>
      <c r="AD34" s="1070"/>
      <c r="AE34" s="1071"/>
      <c r="AF34" s="1063" t="s">
        <v>386</v>
      </c>
      <c r="AG34" s="1064"/>
      <c r="AH34" s="1064"/>
      <c r="AI34" s="1064"/>
      <c r="AJ34" s="1065"/>
      <c r="AK34" s="1006" t="s">
        <v>568</v>
      </c>
      <c r="AL34" s="997"/>
      <c r="AM34" s="997"/>
      <c r="AN34" s="997"/>
      <c r="AO34" s="997"/>
      <c r="AP34" s="997" t="s">
        <v>568</v>
      </c>
      <c r="AQ34" s="997"/>
      <c r="AR34" s="997"/>
      <c r="AS34" s="997"/>
      <c r="AT34" s="997"/>
      <c r="AU34" s="997" t="s">
        <v>568</v>
      </c>
      <c r="AV34" s="997"/>
      <c r="AW34" s="997"/>
      <c r="AX34" s="997"/>
      <c r="AY34" s="997"/>
      <c r="AZ34" s="1068" t="s">
        <v>568</v>
      </c>
      <c r="BA34" s="1068"/>
      <c r="BB34" s="1068"/>
      <c r="BC34" s="1068"/>
      <c r="BD34" s="1068"/>
      <c r="BE34" s="1052" t="s">
        <v>383</v>
      </c>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387</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365</v>
      </c>
      <c r="B63" s="970" t="s">
        <v>388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65</v>
      </c>
      <c r="AG63" s="985"/>
      <c r="AH63" s="985"/>
      <c r="AI63" s="985"/>
      <c r="AJ63" s="1050"/>
      <c r="AK63" s="1051"/>
      <c r="AL63" s="989"/>
      <c r="AM63" s="989"/>
      <c r="AN63" s="989"/>
      <c r="AO63" s="989"/>
      <c r="AP63" s="985">
        <v>3040</v>
      </c>
      <c r="AQ63" s="985"/>
      <c r="AR63" s="985"/>
      <c r="AS63" s="985"/>
      <c r="AT63" s="985"/>
      <c r="AU63" s="985">
        <v>2872</v>
      </c>
      <c r="AV63" s="985"/>
      <c r="AW63" s="985"/>
      <c r="AX63" s="985"/>
      <c r="AY63" s="985"/>
      <c r="AZ63" s="1045"/>
      <c r="BA63" s="1045"/>
      <c r="BB63" s="1045"/>
      <c r="BC63" s="1045"/>
      <c r="BD63" s="1045"/>
      <c r="BE63" s="986"/>
      <c r="BF63" s="986"/>
      <c r="BG63" s="986"/>
      <c r="BH63" s="986"/>
      <c r="BI63" s="987"/>
      <c r="BJ63" s="1046" t="s">
        <v>109</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390</v>
      </c>
      <c r="B66" s="1022"/>
      <c r="C66" s="1022"/>
      <c r="D66" s="1022"/>
      <c r="E66" s="1022"/>
      <c r="F66" s="1022"/>
      <c r="G66" s="1022"/>
      <c r="H66" s="1022"/>
      <c r="I66" s="1022"/>
      <c r="J66" s="1022"/>
      <c r="K66" s="1022"/>
      <c r="L66" s="1022"/>
      <c r="M66" s="1022"/>
      <c r="N66" s="1022"/>
      <c r="O66" s="1022"/>
      <c r="P66" s="1023"/>
      <c r="Q66" s="1027" t="s">
        <v>391</v>
      </c>
      <c r="R66" s="1028"/>
      <c r="S66" s="1028"/>
      <c r="T66" s="1028"/>
      <c r="U66" s="1029"/>
      <c r="V66" s="1027" t="s">
        <v>392</v>
      </c>
      <c r="W66" s="1028"/>
      <c r="X66" s="1028"/>
      <c r="Y66" s="1028"/>
      <c r="Z66" s="1029"/>
      <c r="AA66" s="1027" t="s">
        <v>393</v>
      </c>
      <c r="AB66" s="1028"/>
      <c r="AC66" s="1028"/>
      <c r="AD66" s="1028"/>
      <c r="AE66" s="1029"/>
      <c r="AF66" s="1033" t="s">
        <v>394</v>
      </c>
      <c r="AG66" s="1034"/>
      <c r="AH66" s="1034"/>
      <c r="AI66" s="1034"/>
      <c r="AJ66" s="1035"/>
      <c r="AK66" s="1027" t="s">
        <v>395</v>
      </c>
      <c r="AL66" s="1022"/>
      <c r="AM66" s="1022"/>
      <c r="AN66" s="1022"/>
      <c r="AO66" s="1023"/>
      <c r="AP66" s="1027" t="s">
        <v>396</v>
      </c>
      <c r="AQ66" s="1028"/>
      <c r="AR66" s="1028"/>
      <c r="AS66" s="1028"/>
      <c r="AT66" s="1029"/>
      <c r="AU66" s="1027" t="s">
        <v>397</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08" t="s">
        <v>550</v>
      </c>
      <c r="C68" s="1009" t="s">
        <v>550</v>
      </c>
      <c r="D68" s="1009" t="s">
        <v>550</v>
      </c>
      <c r="E68" s="1009" t="s">
        <v>550</v>
      </c>
      <c r="F68" s="1009" t="s">
        <v>550</v>
      </c>
      <c r="G68" s="1009" t="s">
        <v>550</v>
      </c>
      <c r="H68" s="1009" t="s">
        <v>550</v>
      </c>
      <c r="I68" s="1009" t="s">
        <v>550</v>
      </c>
      <c r="J68" s="1009" t="s">
        <v>550</v>
      </c>
      <c r="K68" s="1009" t="s">
        <v>550</v>
      </c>
      <c r="L68" s="1009" t="s">
        <v>550</v>
      </c>
      <c r="M68" s="1009" t="s">
        <v>550</v>
      </c>
      <c r="N68" s="1009" t="s">
        <v>550</v>
      </c>
      <c r="O68" s="1009" t="s">
        <v>550</v>
      </c>
      <c r="P68" s="1010" t="s">
        <v>550</v>
      </c>
      <c r="Q68" s="1014">
        <v>6632</v>
      </c>
      <c r="R68" s="1011"/>
      <c r="S68" s="1011"/>
      <c r="T68" s="1011"/>
      <c r="U68" s="1011"/>
      <c r="V68" s="1011">
        <v>7332</v>
      </c>
      <c r="W68" s="1011"/>
      <c r="X68" s="1011"/>
      <c r="Y68" s="1011"/>
      <c r="Z68" s="1011"/>
      <c r="AA68" s="1011">
        <v>-700</v>
      </c>
      <c r="AB68" s="1011"/>
      <c r="AC68" s="1011"/>
      <c r="AD68" s="1011"/>
      <c r="AE68" s="1011"/>
      <c r="AF68" s="1011">
        <v>3250</v>
      </c>
      <c r="AG68" s="1011"/>
      <c r="AH68" s="1011"/>
      <c r="AI68" s="1011"/>
      <c r="AJ68" s="1011"/>
      <c r="AK68" s="1011" t="s">
        <v>568</v>
      </c>
      <c r="AL68" s="1011"/>
      <c r="AM68" s="1011"/>
      <c r="AN68" s="1011"/>
      <c r="AO68" s="1011"/>
      <c r="AP68" s="1011">
        <v>32783</v>
      </c>
      <c r="AQ68" s="1011"/>
      <c r="AR68" s="1011"/>
      <c r="AS68" s="1011"/>
      <c r="AT68" s="1011"/>
      <c r="AU68" s="1011">
        <v>35</v>
      </c>
      <c r="AV68" s="1011"/>
      <c r="AW68" s="1011"/>
      <c r="AX68" s="1011"/>
      <c r="AY68" s="1011"/>
      <c r="AZ68" s="1012"/>
      <c r="BA68" s="1012"/>
      <c r="BB68" s="1012"/>
      <c r="BC68" s="1012"/>
      <c r="BD68" s="1013"/>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551</v>
      </c>
      <c r="C69" s="1001" t="s">
        <v>551</v>
      </c>
      <c r="D69" s="1001" t="s">
        <v>551</v>
      </c>
      <c r="E69" s="1001" t="s">
        <v>551</v>
      </c>
      <c r="F69" s="1001" t="s">
        <v>551</v>
      </c>
      <c r="G69" s="1001" t="s">
        <v>551</v>
      </c>
      <c r="H69" s="1001" t="s">
        <v>551</v>
      </c>
      <c r="I69" s="1001" t="s">
        <v>551</v>
      </c>
      <c r="J69" s="1001" t="s">
        <v>551</v>
      </c>
      <c r="K69" s="1001" t="s">
        <v>551</v>
      </c>
      <c r="L69" s="1001" t="s">
        <v>551</v>
      </c>
      <c r="M69" s="1001" t="s">
        <v>551</v>
      </c>
      <c r="N69" s="1001" t="s">
        <v>551</v>
      </c>
      <c r="O69" s="1001" t="s">
        <v>551</v>
      </c>
      <c r="P69" s="1002" t="s">
        <v>551</v>
      </c>
      <c r="Q69" s="1003">
        <v>63</v>
      </c>
      <c r="R69" s="997"/>
      <c r="S69" s="997"/>
      <c r="T69" s="997"/>
      <c r="U69" s="997"/>
      <c r="V69" s="997">
        <v>62</v>
      </c>
      <c r="W69" s="997"/>
      <c r="X69" s="997"/>
      <c r="Y69" s="997"/>
      <c r="Z69" s="997"/>
      <c r="AA69" s="997">
        <v>1</v>
      </c>
      <c r="AB69" s="997"/>
      <c r="AC69" s="997"/>
      <c r="AD69" s="997"/>
      <c r="AE69" s="997"/>
      <c r="AF69" s="997">
        <v>1</v>
      </c>
      <c r="AG69" s="997"/>
      <c r="AH69" s="997"/>
      <c r="AI69" s="997"/>
      <c r="AJ69" s="997"/>
      <c r="AK69" s="997">
        <v>1</v>
      </c>
      <c r="AL69" s="997"/>
      <c r="AM69" s="997"/>
      <c r="AN69" s="997"/>
      <c r="AO69" s="997"/>
      <c r="AP69" s="997" t="s">
        <v>568</v>
      </c>
      <c r="AQ69" s="997"/>
      <c r="AR69" s="997"/>
      <c r="AS69" s="997"/>
      <c r="AT69" s="997"/>
      <c r="AU69" s="997" t="s">
        <v>568</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552</v>
      </c>
      <c r="C70" s="1001" t="s">
        <v>552</v>
      </c>
      <c r="D70" s="1001" t="s">
        <v>552</v>
      </c>
      <c r="E70" s="1001" t="s">
        <v>552</v>
      </c>
      <c r="F70" s="1001" t="s">
        <v>552</v>
      </c>
      <c r="G70" s="1001" t="s">
        <v>552</v>
      </c>
      <c r="H70" s="1001" t="s">
        <v>552</v>
      </c>
      <c r="I70" s="1001" t="s">
        <v>552</v>
      </c>
      <c r="J70" s="1001" t="s">
        <v>552</v>
      </c>
      <c r="K70" s="1001" t="s">
        <v>552</v>
      </c>
      <c r="L70" s="1001" t="s">
        <v>552</v>
      </c>
      <c r="M70" s="1001" t="s">
        <v>552</v>
      </c>
      <c r="N70" s="1001" t="s">
        <v>552</v>
      </c>
      <c r="O70" s="1001" t="s">
        <v>552</v>
      </c>
      <c r="P70" s="1002" t="s">
        <v>552</v>
      </c>
      <c r="Q70" s="1003">
        <v>263018</v>
      </c>
      <c r="R70" s="997"/>
      <c r="S70" s="997"/>
      <c r="T70" s="997"/>
      <c r="U70" s="997"/>
      <c r="V70" s="997">
        <v>262968</v>
      </c>
      <c r="W70" s="997"/>
      <c r="X70" s="997"/>
      <c r="Y70" s="997"/>
      <c r="Z70" s="997"/>
      <c r="AA70" s="997">
        <v>50</v>
      </c>
      <c r="AB70" s="997"/>
      <c r="AC70" s="997"/>
      <c r="AD70" s="997"/>
      <c r="AE70" s="997"/>
      <c r="AF70" s="997">
        <v>50</v>
      </c>
      <c r="AG70" s="997"/>
      <c r="AH70" s="997"/>
      <c r="AI70" s="997"/>
      <c r="AJ70" s="997"/>
      <c r="AK70" s="997">
        <v>8957</v>
      </c>
      <c r="AL70" s="997"/>
      <c r="AM70" s="997"/>
      <c r="AN70" s="997"/>
      <c r="AO70" s="997"/>
      <c r="AP70" s="997" t="s">
        <v>567</v>
      </c>
      <c r="AQ70" s="997"/>
      <c r="AR70" s="997"/>
      <c r="AS70" s="997"/>
      <c r="AT70" s="997"/>
      <c r="AU70" s="997" t="s">
        <v>567</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553</v>
      </c>
      <c r="C71" s="1001" t="s">
        <v>553</v>
      </c>
      <c r="D71" s="1001" t="s">
        <v>553</v>
      </c>
      <c r="E71" s="1001" t="s">
        <v>553</v>
      </c>
      <c r="F71" s="1001" t="s">
        <v>553</v>
      </c>
      <c r="G71" s="1001" t="s">
        <v>553</v>
      </c>
      <c r="H71" s="1001" t="s">
        <v>553</v>
      </c>
      <c r="I71" s="1001" t="s">
        <v>553</v>
      </c>
      <c r="J71" s="1001" t="s">
        <v>553</v>
      </c>
      <c r="K71" s="1001" t="s">
        <v>553</v>
      </c>
      <c r="L71" s="1001" t="s">
        <v>553</v>
      </c>
      <c r="M71" s="1001" t="s">
        <v>553</v>
      </c>
      <c r="N71" s="1001" t="s">
        <v>553</v>
      </c>
      <c r="O71" s="1001" t="s">
        <v>553</v>
      </c>
      <c r="P71" s="1002" t="s">
        <v>553</v>
      </c>
      <c r="Q71" s="1003">
        <v>7977</v>
      </c>
      <c r="R71" s="997"/>
      <c r="S71" s="997"/>
      <c r="T71" s="997"/>
      <c r="U71" s="997"/>
      <c r="V71" s="997">
        <v>7308</v>
      </c>
      <c r="W71" s="997"/>
      <c r="X71" s="997"/>
      <c r="Y71" s="997"/>
      <c r="Z71" s="997"/>
      <c r="AA71" s="997">
        <v>669</v>
      </c>
      <c r="AB71" s="997"/>
      <c r="AC71" s="997"/>
      <c r="AD71" s="997"/>
      <c r="AE71" s="997"/>
      <c r="AF71" s="997">
        <v>669</v>
      </c>
      <c r="AG71" s="997"/>
      <c r="AH71" s="997"/>
      <c r="AI71" s="997"/>
      <c r="AJ71" s="997"/>
      <c r="AK71" s="997">
        <v>274</v>
      </c>
      <c r="AL71" s="997"/>
      <c r="AM71" s="997"/>
      <c r="AN71" s="997"/>
      <c r="AO71" s="997"/>
      <c r="AP71" s="997" t="s">
        <v>568</v>
      </c>
      <c r="AQ71" s="997"/>
      <c r="AR71" s="997"/>
      <c r="AS71" s="997"/>
      <c r="AT71" s="997"/>
      <c r="AU71" s="997" t="s">
        <v>568</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554</v>
      </c>
      <c r="C72" s="1001" t="s">
        <v>554</v>
      </c>
      <c r="D72" s="1001" t="s">
        <v>554</v>
      </c>
      <c r="E72" s="1001" t="s">
        <v>554</v>
      </c>
      <c r="F72" s="1001" t="s">
        <v>554</v>
      </c>
      <c r="G72" s="1001" t="s">
        <v>554</v>
      </c>
      <c r="H72" s="1001" t="s">
        <v>554</v>
      </c>
      <c r="I72" s="1001" t="s">
        <v>554</v>
      </c>
      <c r="J72" s="1001" t="s">
        <v>554</v>
      </c>
      <c r="K72" s="1001" t="s">
        <v>554</v>
      </c>
      <c r="L72" s="1001" t="s">
        <v>554</v>
      </c>
      <c r="M72" s="1001" t="s">
        <v>554</v>
      </c>
      <c r="N72" s="1001" t="s">
        <v>554</v>
      </c>
      <c r="O72" s="1001" t="s">
        <v>554</v>
      </c>
      <c r="P72" s="1002" t="s">
        <v>554</v>
      </c>
      <c r="Q72" s="1003">
        <v>939</v>
      </c>
      <c r="R72" s="997"/>
      <c r="S72" s="997"/>
      <c r="T72" s="997"/>
      <c r="U72" s="997"/>
      <c r="V72" s="997">
        <v>601</v>
      </c>
      <c r="W72" s="997"/>
      <c r="X72" s="997"/>
      <c r="Y72" s="997"/>
      <c r="Z72" s="997"/>
      <c r="AA72" s="997">
        <v>338</v>
      </c>
      <c r="AB72" s="997"/>
      <c r="AC72" s="997"/>
      <c r="AD72" s="997"/>
      <c r="AE72" s="997"/>
      <c r="AF72" s="997">
        <v>338</v>
      </c>
      <c r="AG72" s="997"/>
      <c r="AH72" s="997"/>
      <c r="AI72" s="997"/>
      <c r="AJ72" s="997"/>
      <c r="AK72" s="997" t="s">
        <v>568</v>
      </c>
      <c r="AL72" s="997"/>
      <c r="AM72" s="997"/>
      <c r="AN72" s="997"/>
      <c r="AO72" s="997"/>
      <c r="AP72" s="997" t="s">
        <v>568</v>
      </c>
      <c r="AQ72" s="997"/>
      <c r="AR72" s="997"/>
      <c r="AS72" s="997"/>
      <c r="AT72" s="997"/>
      <c r="AU72" s="997" t="s">
        <v>568</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555</v>
      </c>
      <c r="C73" s="1001" t="s">
        <v>555</v>
      </c>
      <c r="D73" s="1001" t="s">
        <v>555</v>
      </c>
      <c r="E73" s="1001" t="s">
        <v>555</v>
      </c>
      <c r="F73" s="1001" t="s">
        <v>555</v>
      </c>
      <c r="G73" s="1001" t="s">
        <v>555</v>
      </c>
      <c r="H73" s="1001" t="s">
        <v>555</v>
      </c>
      <c r="I73" s="1001" t="s">
        <v>555</v>
      </c>
      <c r="J73" s="1001" t="s">
        <v>555</v>
      </c>
      <c r="K73" s="1001" t="s">
        <v>555</v>
      </c>
      <c r="L73" s="1001" t="s">
        <v>555</v>
      </c>
      <c r="M73" s="1001" t="s">
        <v>555</v>
      </c>
      <c r="N73" s="1001" t="s">
        <v>555</v>
      </c>
      <c r="O73" s="1001" t="s">
        <v>555</v>
      </c>
      <c r="P73" s="1002" t="s">
        <v>555</v>
      </c>
      <c r="Q73" s="1003">
        <v>56</v>
      </c>
      <c r="R73" s="997"/>
      <c r="S73" s="997"/>
      <c r="T73" s="997"/>
      <c r="U73" s="997"/>
      <c r="V73" s="997">
        <v>52</v>
      </c>
      <c r="W73" s="997"/>
      <c r="X73" s="997"/>
      <c r="Y73" s="997"/>
      <c r="Z73" s="997"/>
      <c r="AA73" s="997">
        <v>5</v>
      </c>
      <c r="AB73" s="997"/>
      <c r="AC73" s="997"/>
      <c r="AD73" s="997"/>
      <c r="AE73" s="997"/>
      <c r="AF73" s="997">
        <v>5</v>
      </c>
      <c r="AG73" s="997"/>
      <c r="AH73" s="997"/>
      <c r="AI73" s="997"/>
      <c r="AJ73" s="997"/>
      <c r="AK73" s="997">
        <v>56</v>
      </c>
      <c r="AL73" s="997"/>
      <c r="AM73" s="997"/>
      <c r="AN73" s="997"/>
      <c r="AO73" s="997"/>
      <c r="AP73" s="997" t="s">
        <v>568</v>
      </c>
      <c r="AQ73" s="997"/>
      <c r="AR73" s="997"/>
      <c r="AS73" s="997"/>
      <c r="AT73" s="997"/>
      <c r="AU73" s="997" t="s">
        <v>568</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556</v>
      </c>
      <c r="C74" s="1001" t="s">
        <v>556</v>
      </c>
      <c r="D74" s="1001" t="s">
        <v>556</v>
      </c>
      <c r="E74" s="1001" t="s">
        <v>556</v>
      </c>
      <c r="F74" s="1001" t="s">
        <v>556</v>
      </c>
      <c r="G74" s="1001" t="s">
        <v>556</v>
      </c>
      <c r="H74" s="1001" t="s">
        <v>556</v>
      </c>
      <c r="I74" s="1001" t="s">
        <v>556</v>
      </c>
      <c r="J74" s="1001" t="s">
        <v>556</v>
      </c>
      <c r="K74" s="1001" t="s">
        <v>556</v>
      </c>
      <c r="L74" s="1001" t="s">
        <v>556</v>
      </c>
      <c r="M74" s="1001" t="s">
        <v>556</v>
      </c>
      <c r="N74" s="1001" t="s">
        <v>556</v>
      </c>
      <c r="O74" s="1001" t="s">
        <v>556</v>
      </c>
      <c r="P74" s="1002" t="s">
        <v>556</v>
      </c>
      <c r="Q74" s="1003">
        <v>6</v>
      </c>
      <c r="R74" s="997"/>
      <c r="S74" s="997"/>
      <c r="T74" s="997"/>
      <c r="U74" s="997"/>
      <c r="V74" s="997">
        <v>4</v>
      </c>
      <c r="W74" s="997"/>
      <c r="X74" s="997"/>
      <c r="Y74" s="997"/>
      <c r="Z74" s="997"/>
      <c r="AA74" s="997">
        <v>3</v>
      </c>
      <c r="AB74" s="997"/>
      <c r="AC74" s="997"/>
      <c r="AD74" s="997"/>
      <c r="AE74" s="997"/>
      <c r="AF74" s="997">
        <v>3</v>
      </c>
      <c r="AG74" s="997"/>
      <c r="AH74" s="997"/>
      <c r="AI74" s="997"/>
      <c r="AJ74" s="997"/>
      <c r="AK74" s="997" t="s">
        <v>568</v>
      </c>
      <c r="AL74" s="997"/>
      <c r="AM74" s="997"/>
      <c r="AN74" s="997"/>
      <c r="AO74" s="997"/>
      <c r="AP74" s="997" t="s">
        <v>568</v>
      </c>
      <c r="AQ74" s="997"/>
      <c r="AR74" s="997"/>
      <c r="AS74" s="997"/>
      <c r="AT74" s="997"/>
      <c r="AU74" s="997" t="s">
        <v>568</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557</v>
      </c>
      <c r="C75" s="1001" t="s">
        <v>557</v>
      </c>
      <c r="D75" s="1001" t="s">
        <v>557</v>
      </c>
      <c r="E75" s="1001" t="s">
        <v>557</v>
      </c>
      <c r="F75" s="1001" t="s">
        <v>557</v>
      </c>
      <c r="G75" s="1001" t="s">
        <v>557</v>
      </c>
      <c r="H75" s="1001" t="s">
        <v>557</v>
      </c>
      <c r="I75" s="1001" t="s">
        <v>557</v>
      </c>
      <c r="J75" s="1001" t="s">
        <v>557</v>
      </c>
      <c r="K75" s="1001" t="s">
        <v>557</v>
      </c>
      <c r="L75" s="1001" t="s">
        <v>557</v>
      </c>
      <c r="M75" s="1001" t="s">
        <v>557</v>
      </c>
      <c r="N75" s="1001" t="s">
        <v>557</v>
      </c>
      <c r="O75" s="1001" t="s">
        <v>557</v>
      </c>
      <c r="P75" s="1002" t="s">
        <v>557</v>
      </c>
      <c r="Q75" s="1004">
        <v>77</v>
      </c>
      <c r="R75" s="1005"/>
      <c r="S75" s="1005"/>
      <c r="T75" s="1005"/>
      <c r="U75" s="1006"/>
      <c r="V75" s="1007">
        <v>73</v>
      </c>
      <c r="W75" s="1005"/>
      <c r="X75" s="1005"/>
      <c r="Y75" s="1005"/>
      <c r="Z75" s="1006"/>
      <c r="AA75" s="1007">
        <v>4</v>
      </c>
      <c r="AB75" s="1005"/>
      <c r="AC75" s="1005"/>
      <c r="AD75" s="1005"/>
      <c r="AE75" s="1006"/>
      <c r="AF75" s="1007">
        <v>4</v>
      </c>
      <c r="AG75" s="1005"/>
      <c r="AH75" s="1005"/>
      <c r="AI75" s="1005"/>
      <c r="AJ75" s="1006"/>
      <c r="AK75" s="1007">
        <v>10</v>
      </c>
      <c r="AL75" s="1005"/>
      <c r="AM75" s="1005"/>
      <c r="AN75" s="1005"/>
      <c r="AO75" s="1006"/>
      <c r="AP75" s="1007" t="s">
        <v>568</v>
      </c>
      <c r="AQ75" s="1005"/>
      <c r="AR75" s="1005"/>
      <c r="AS75" s="1005"/>
      <c r="AT75" s="1006"/>
      <c r="AU75" s="1007" t="s">
        <v>568</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558</v>
      </c>
      <c r="C76" s="1001" t="s">
        <v>558</v>
      </c>
      <c r="D76" s="1001" t="s">
        <v>558</v>
      </c>
      <c r="E76" s="1001" t="s">
        <v>558</v>
      </c>
      <c r="F76" s="1001" t="s">
        <v>558</v>
      </c>
      <c r="G76" s="1001" t="s">
        <v>558</v>
      </c>
      <c r="H76" s="1001" t="s">
        <v>558</v>
      </c>
      <c r="I76" s="1001" t="s">
        <v>558</v>
      </c>
      <c r="J76" s="1001" t="s">
        <v>558</v>
      </c>
      <c r="K76" s="1001" t="s">
        <v>558</v>
      </c>
      <c r="L76" s="1001" t="s">
        <v>558</v>
      </c>
      <c r="M76" s="1001" t="s">
        <v>558</v>
      </c>
      <c r="N76" s="1001" t="s">
        <v>558</v>
      </c>
      <c r="O76" s="1001" t="s">
        <v>558</v>
      </c>
      <c r="P76" s="1002" t="s">
        <v>558</v>
      </c>
      <c r="Q76" s="1004">
        <v>36</v>
      </c>
      <c r="R76" s="1005"/>
      <c r="S76" s="1005"/>
      <c r="T76" s="1005"/>
      <c r="U76" s="1006"/>
      <c r="V76" s="1007">
        <v>27</v>
      </c>
      <c r="W76" s="1005"/>
      <c r="X76" s="1005"/>
      <c r="Y76" s="1005"/>
      <c r="Z76" s="1006"/>
      <c r="AA76" s="1007">
        <v>9</v>
      </c>
      <c r="AB76" s="1005"/>
      <c r="AC76" s="1005"/>
      <c r="AD76" s="1005"/>
      <c r="AE76" s="1006"/>
      <c r="AF76" s="1007">
        <v>9</v>
      </c>
      <c r="AG76" s="1005"/>
      <c r="AH76" s="1005"/>
      <c r="AI76" s="1005"/>
      <c r="AJ76" s="1006"/>
      <c r="AK76" s="1007" t="s">
        <v>568</v>
      </c>
      <c r="AL76" s="1005"/>
      <c r="AM76" s="1005"/>
      <c r="AN76" s="1005"/>
      <c r="AO76" s="1006"/>
      <c r="AP76" s="1007" t="s">
        <v>568</v>
      </c>
      <c r="AQ76" s="1005"/>
      <c r="AR76" s="1005"/>
      <c r="AS76" s="1005"/>
      <c r="AT76" s="1006"/>
      <c r="AU76" s="1007" t="s">
        <v>568</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559</v>
      </c>
      <c r="C77" s="1001" t="s">
        <v>559</v>
      </c>
      <c r="D77" s="1001" t="s">
        <v>559</v>
      </c>
      <c r="E77" s="1001" t="s">
        <v>559</v>
      </c>
      <c r="F77" s="1001" t="s">
        <v>559</v>
      </c>
      <c r="G77" s="1001" t="s">
        <v>559</v>
      </c>
      <c r="H77" s="1001" t="s">
        <v>559</v>
      </c>
      <c r="I77" s="1001" t="s">
        <v>559</v>
      </c>
      <c r="J77" s="1001" t="s">
        <v>559</v>
      </c>
      <c r="K77" s="1001" t="s">
        <v>559</v>
      </c>
      <c r="L77" s="1001" t="s">
        <v>559</v>
      </c>
      <c r="M77" s="1001" t="s">
        <v>559</v>
      </c>
      <c r="N77" s="1001" t="s">
        <v>559</v>
      </c>
      <c r="O77" s="1001" t="s">
        <v>559</v>
      </c>
      <c r="P77" s="1002" t="s">
        <v>559</v>
      </c>
      <c r="Q77" s="1004">
        <v>14</v>
      </c>
      <c r="R77" s="1005"/>
      <c r="S77" s="1005"/>
      <c r="T77" s="1005"/>
      <c r="U77" s="1006"/>
      <c r="V77" s="1007">
        <v>11</v>
      </c>
      <c r="W77" s="1005"/>
      <c r="X77" s="1005"/>
      <c r="Y77" s="1005"/>
      <c r="Z77" s="1006"/>
      <c r="AA77" s="1007">
        <v>3</v>
      </c>
      <c r="AB77" s="1005"/>
      <c r="AC77" s="1005"/>
      <c r="AD77" s="1005"/>
      <c r="AE77" s="1006"/>
      <c r="AF77" s="1007">
        <v>3</v>
      </c>
      <c r="AG77" s="1005"/>
      <c r="AH77" s="1005"/>
      <c r="AI77" s="1005"/>
      <c r="AJ77" s="1006"/>
      <c r="AK77" s="1007" t="s">
        <v>568</v>
      </c>
      <c r="AL77" s="1005"/>
      <c r="AM77" s="1005"/>
      <c r="AN77" s="1005"/>
      <c r="AO77" s="1006"/>
      <c r="AP77" s="1007" t="s">
        <v>568</v>
      </c>
      <c r="AQ77" s="1005"/>
      <c r="AR77" s="1005"/>
      <c r="AS77" s="1005"/>
      <c r="AT77" s="1006"/>
      <c r="AU77" s="1007" t="s">
        <v>568</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560</v>
      </c>
      <c r="C78" s="1001" t="s">
        <v>560</v>
      </c>
      <c r="D78" s="1001" t="s">
        <v>560</v>
      </c>
      <c r="E78" s="1001" t="s">
        <v>560</v>
      </c>
      <c r="F78" s="1001" t="s">
        <v>560</v>
      </c>
      <c r="G78" s="1001" t="s">
        <v>560</v>
      </c>
      <c r="H78" s="1001" t="s">
        <v>560</v>
      </c>
      <c r="I78" s="1001" t="s">
        <v>560</v>
      </c>
      <c r="J78" s="1001" t="s">
        <v>560</v>
      </c>
      <c r="K78" s="1001" t="s">
        <v>560</v>
      </c>
      <c r="L78" s="1001" t="s">
        <v>560</v>
      </c>
      <c r="M78" s="1001" t="s">
        <v>560</v>
      </c>
      <c r="N78" s="1001" t="s">
        <v>560</v>
      </c>
      <c r="O78" s="1001" t="s">
        <v>560</v>
      </c>
      <c r="P78" s="1002" t="s">
        <v>560</v>
      </c>
      <c r="Q78" s="1003">
        <v>160</v>
      </c>
      <c r="R78" s="997"/>
      <c r="S78" s="997"/>
      <c r="T78" s="997"/>
      <c r="U78" s="997"/>
      <c r="V78" s="997">
        <v>156</v>
      </c>
      <c r="W78" s="997"/>
      <c r="X78" s="997"/>
      <c r="Y78" s="997"/>
      <c r="Z78" s="997"/>
      <c r="AA78" s="997">
        <v>4</v>
      </c>
      <c r="AB78" s="997"/>
      <c r="AC78" s="997"/>
      <c r="AD78" s="997"/>
      <c r="AE78" s="997"/>
      <c r="AF78" s="997">
        <v>4</v>
      </c>
      <c r="AG78" s="997"/>
      <c r="AH78" s="997"/>
      <c r="AI78" s="997"/>
      <c r="AJ78" s="997"/>
      <c r="AK78" s="997">
        <v>6</v>
      </c>
      <c r="AL78" s="997"/>
      <c r="AM78" s="997"/>
      <c r="AN78" s="997"/>
      <c r="AO78" s="997"/>
      <c r="AP78" s="997" t="s">
        <v>568</v>
      </c>
      <c r="AQ78" s="997"/>
      <c r="AR78" s="997"/>
      <c r="AS78" s="997"/>
      <c r="AT78" s="997"/>
      <c r="AU78" s="997" t="s">
        <v>568</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561</v>
      </c>
      <c r="C79" s="1001" t="s">
        <v>561</v>
      </c>
      <c r="D79" s="1001" t="s">
        <v>561</v>
      </c>
      <c r="E79" s="1001" t="s">
        <v>561</v>
      </c>
      <c r="F79" s="1001" t="s">
        <v>561</v>
      </c>
      <c r="G79" s="1001" t="s">
        <v>561</v>
      </c>
      <c r="H79" s="1001" t="s">
        <v>561</v>
      </c>
      <c r="I79" s="1001" t="s">
        <v>561</v>
      </c>
      <c r="J79" s="1001" t="s">
        <v>561</v>
      </c>
      <c r="K79" s="1001" t="s">
        <v>561</v>
      </c>
      <c r="L79" s="1001" t="s">
        <v>561</v>
      </c>
      <c r="M79" s="1001" t="s">
        <v>561</v>
      </c>
      <c r="N79" s="1001" t="s">
        <v>561</v>
      </c>
      <c r="O79" s="1001" t="s">
        <v>561</v>
      </c>
      <c r="P79" s="1002" t="s">
        <v>561</v>
      </c>
      <c r="Q79" s="1003">
        <v>20</v>
      </c>
      <c r="R79" s="997"/>
      <c r="S79" s="997"/>
      <c r="T79" s="997"/>
      <c r="U79" s="997"/>
      <c r="V79" s="997">
        <v>19</v>
      </c>
      <c r="W79" s="997"/>
      <c r="X79" s="997"/>
      <c r="Y79" s="997"/>
      <c r="Z79" s="997"/>
      <c r="AA79" s="997">
        <v>1</v>
      </c>
      <c r="AB79" s="997"/>
      <c r="AC79" s="997"/>
      <c r="AD79" s="997"/>
      <c r="AE79" s="997"/>
      <c r="AF79" s="997">
        <v>1</v>
      </c>
      <c r="AG79" s="997"/>
      <c r="AH79" s="997"/>
      <c r="AI79" s="997"/>
      <c r="AJ79" s="997"/>
      <c r="AK79" s="997" t="s">
        <v>568</v>
      </c>
      <c r="AL79" s="997"/>
      <c r="AM79" s="997"/>
      <c r="AN79" s="997"/>
      <c r="AO79" s="997"/>
      <c r="AP79" s="997" t="s">
        <v>567</v>
      </c>
      <c r="AQ79" s="997"/>
      <c r="AR79" s="997"/>
      <c r="AS79" s="997"/>
      <c r="AT79" s="997"/>
      <c r="AU79" s="997" t="s">
        <v>568</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t="s">
        <v>562</v>
      </c>
      <c r="C80" s="1001" t="s">
        <v>562</v>
      </c>
      <c r="D80" s="1001" t="s">
        <v>562</v>
      </c>
      <c r="E80" s="1001" t="s">
        <v>562</v>
      </c>
      <c r="F80" s="1001" t="s">
        <v>562</v>
      </c>
      <c r="G80" s="1001" t="s">
        <v>562</v>
      </c>
      <c r="H80" s="1001" t="s">
        <v>562</v>
      </c>
      <c r="I80" s="1001" t="s">
        <v>562</v>
      </c>
      <c r="J80" s="1001" t="s">
        <v>562</v>
      </c>
      <c r="K80" s="1001" t="s">
        <v>562</v>
      </c>
      <c r="L80" s="1001" t="s">
        <v>562</v>
      </c>
      <c r="M80" s="1001" t="s">
        <v>562</v>
      </c>
      <c r="N80" s="1001" t="s">
        <v>562</v>
      </c>
      <c r="O80" s="1001" t="s">
        <v>562</v>
      </c>
      <c r="P80" s="1002" t="s">
        <v>562</v>
      </c>
      <c r="Q80" s="1003">
        <v>160</v>
      </c>
      <c r="R80" s="997"/>
      <c r="S80" s="997"/>
      <c r="T80" s="997"/>
      <c r="U80" s="997"/>
      <c r="V80" s="997">
        <v>149</v>
      </c>
      <c r="W80" s="997"/>
      <c r="X80" s="997"/>
      <c r="Y80" s="997"/>
      <c r="Z80" s="997"/>
      <c r="AA80" s="997">
        <v>11</v>
      </c>
      <c r="AB80" s="997"/>
      <c r="AC80" s="997"/>
      <c r="AD80" s="997"/>
      <c r="AE80" s="997"/>
      <c r="AF80" s="997">
        <v>11</v>
      </c>
      <c r="AG80" s="997"/>
      <c r="AH80" s="997"/>
      <c r="AI80" s="997"/>
      <c r="AJ80" s="997"/>
      <c r="AK80" s="997" t="s">
        <v>568</v>
      </c>
      <c r="AL80" s="997"/>
      <c r="AM80" s="997"/>
      <c r="AN80" s="997"/>
      <c r="AO80" s="997"/>
      <c r="AP80" s="997" t="s">
        <v>568</v>
      </c>
      <c r="AQ80" s="997"/>
      <c r="AR80" s="997"/>
      <c r="AS80" s="997"/>
      <c r="AT80" s="997"/>
      <c r="AU80" s="997" t="s">
        <v>568</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t="s">
        <v>563</v>
      </c>
      <c r="C81" s="1001" t="s">
        <v>563</v>
      </c>
      <c r="D81" s="1001" t="s">
        <v>563</v>
      </c>
      <c r="E81" s="1001" t="s">
        <v>563</v>
      </c>
      <c r="F81" s="1001" t="s">
        <v>563</v>
      </c>
      <c r="G81" s="1001" t="s">
        <v>563</v>
      </c>
      <c r="H81" s="1001" t="s">
        <v>563</v>
      </c>
      <c r="I81" s="1001" t="s">
        <v>563</v>
      </c>
      <c r="J81" s="1001" t="s">
        <v>563</v>
      </c>
      <c r="K81" s="1001" t="s">
        <v>563</v>
      </c>
      <c r="L81" s="1001" t="s">
        <v>563</v>
      </c>
      <c r="M81" s="1001" t="s">
        <v>563</v>
      </c>
      <c r="N81" s="1001" t="s">
        <v>563</v>
      </c>
      <c r="O81" s="1001" t="s">
        <v>563</v>
      </c>
      <c r="P81" s="1002" t="s">
        <v>563</v>
      </c>
      <c r="Q81" s="1003">
        <v>115</v>
      </c>
      <c r="R81" s="997"/>
      <c r="S81" s="997"/>
      <c r="T81" s="997"/>
      <c r="U81" s="997"/>
      <c r="V81" s="997">
        <v>108</v>
      </c>
      <c r="W81" s="997"/>
      <c r="X81" s="997"/>
      <c r="Y81" s="997"/>
      <c r="Z81" s="997"/>
      <c r="AA81" s="997">
        <v>7</v>
      </c>
      <c r="AB81" s="997"/>
      <c r="AC81" s="997"/>
      <c r="AD81" s="997"/>
      <c r="AE81" s="997"/>
      <c r="AF81" s="997">
        <v>7</v>
      </c>
      <c r="AG81" s="997"/>
      <c r="AH81" s="997"/>
      <c r="AI81" s="997"/>
      <c r="AJ81" s="997"/>
      <c r="AK81" s="997" t="s">
        <v>568</v>
      </c>
      <c r="AL81" s="997"/>
      <c r="AM81" s="997"/>
      <c r="AN81" s="997"/>
      <c r="AO81" s="997"/>
      <c r="AP81" s="997">
        <v>54</v>
      </c>
      <c r="AQ81" s="997"/>
      <c r="AR81" s="997"/>
      <c r="AS81" s="997"/>
      <c r="AT81" s="997"/>
      <c r="AU81" s="997">
        <v>6</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t="s">
        <v>564</v>
      </c>
      <c r="C82" s="1001" t="s">
        <v>564</v>
      </c>
      <c r="D82" s="1001" t="s">
        <v>564</v>
      </c>
      <c r="E82" s="1001" t="s">
        <v>564</v>
      </c>
      <c r="F82" s="1001" t="s">
        <v>564</v>
      </c>
      <c r="G82" s="1001" t="s">
        <v>564</v>
      </c>
      <c r="H82" s="1001" t="s">
        <v>564</v>
      </c>
      <c r="I82" s="1001" t="s">
        <v>564</v>
      </c>
      <c r="J82" s="1001" t="s">
        <v>564</v>
      </c>
      <c r="K82" s="1001" t="s">
        <v>564</v>
      </c>
      <c r="L82" s="1001" t="s">
        <v>564</v>
      </c>
      <c r="M82" s="1001" t="s">
        <v>564</v>
      </c>
      <c r="N82" s="1001" t="s">
        <v>564</v>
      </c>
      <c r="O82" s="1001" t="s">
        <v>564</v>
      </c>
      <c r="P82" s="1002" t="s">
        <v>564</v>
      </c>
      <c r="Q82" s="1003">
        <v>2297</v>
      </c>
      <c r="R82" s="997"/>
      <c r="S82" s="997"/>
      <c r="T82" s="997"/>
      <c r="U82" s="997"/>
      <c r="V82" s="997">
        <v>2257</v>
      </c>
      <c r="W82" s="997"/>
      <c r="X82" s="997"/>
      <c r="Y82" s="997"/>
      <c r="Z82" s="997"/>
      <c r="AA82" s="997">
        <v>40</v>
      </c>
      <c r="AB82" s="997"/>
      <c r="AC82" s="997"/>
      <c r="AD82" s="997"/>
      <c r="AE82" s="997"/>
      <c r="AF82" s="997">
        <v>40</v>
      </c>
      <c r="AG82" s="997"/>
      <c r="AH82" s="997"/>
      <c r="AI82" s="997"/>
      <c r="AJ82" s="997"/>
      <c r="AK82" s="997">
        <v>38</v>
      </c>
      <c r="AL82" s="997"/>
      <c r="AM82" s="997"/>
      <c r="AN82" s="997"/>
      <c r="AO82" s="997"/>
      <c r="AP82" s="997">
        <v>2579</v>
      </c>
      <c r="AQ82" s="997"/>
      <c r="AR82" s="997"/>
      <c r="AS82" s="997"/>
      <c r="AT82" s="997"/>
      <c r="AU82" s="997">
        <v>69</v>
      </c>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t="s">
        <v>565</v>
      </c>
      <c r="C83" s="1001" t="s">
        <v>565</v>
      </c>
      <c r="D83" s="1001" t="s">
        <v>565</v>
      </c>
      <c r="E83" s="1001" t="s">
        <v>565</v>
      </c>
      <c r="F83" s="1001" t="s">
        <v>565</v>
      </c>
      <c r="G83" s="1001" t="s">
        <v>565</v>
      </c>
      <c r="H83" s="1001" t="s">
        <v>565</v>
      </c>
      <c r="I83" s="1001" t="s">
        <v>565</v>
      </c>
      <c r="J83" s="1001" t="s">
        <v>565</v>
      </c>
      <c r="K83" s="1001" t="s">
        <v>565</v>
      </c>
      <c r="L83" s="1001" t="s">
        <v>565</v>
      </c>
      <c r="M83" s="1001" t="s">
        <v>565</v>
      </c>
      <c r="N83" s="1001" t="s">
        <v>565</v>
      </c>
      <c r="O83" s="1001" t="s">
        <v>565</v>
      </c>
      <c r="P83" s="1002" t="s">
        <v>565</v>
      </c>
      <c r="Q83" s="1003">
        <v>307</v>
      </c>
      <c r="R83" s="997"/>
      <c r="S83" s="997"/>
      <c r="T83" s="997"/>
      <c r="U83" s="997"/>
      <c r="V83" s="997">
        <v>305</v>
      </c>
      <c r="W83" s="997"/>
      <c r="X83" s="997"/>
      <c r="Y83" s="997"/>
      <c r="Z83" s="997"/>
      <c r="AA83" s="997">
        <v>2</v>
      </c>
      <c r="AB83" s="997"/>
      <c r="AC83" s="997"/>
      <c r="AD83" s="997"/>
      <c r="AE83" s="997"/>
      <c r="AF83" s="997">
        <v>495</v>
      </c>
      <c r="AG83" s="997"/>
      <c r="AH83" s="997"/>
      <c r="AI83" s="997"/>
      <c r="AJ83" s="997"/>
      <c r="AK83" s="997" t="s">
        <v>567</v>
      </c>
      <c r="AL83" s="997"/>
      <c r="AM83" s="997"/>
      <c r="AN83" s="997"/>
      <c r="AO83" s="997"/>
      <c r="AP83" s="997" t="s">
        <v>567</v>
      </c>
      <c r="AQ83" s="997"/>
      <c r="AR83" s="997"/>
      <c r="AS83" s="997"/>
      <c r="AT83" s="997"/>
      <c r="AU83" s="997" t="s">
        <v>567</v>
      </c>
      <c r="AV83" s="997"/>
      <c r="AW83" s="997"/>
      <c r="AX83" s="997"/>
      <c r="AY83" s="997"/>
      <c r="AZ83" s="998" t="s">
        <v>569</v>
      </c>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t="s">
        <v>566</v>
      </c>
      <c r="C84" s="1001" t="s">
        <v>566</v>
      </c>
      <c r="D84" s="1001" t="s">
        <v>566</v>
      </c>
      <c r="E84" s="1001" t="s">
        <v>566</v>
      </c>
      <c r="F84" s="1001" t="s">
        <v>566</v>
      </c>
      <c r="G84" s="1001" t="s">
        <v>566</v>
      </c>
      <c r="H84" s="1001" t="s">
        <v>566</v>
      </c>
      <c r="I84" s="1001" t="s">
        <v>566</v>
      </c>
      <c r="J84" s="1001" t="s">
        <v>566</v>
      </c>
      <c r="K84" s="1001" t="s">
        <v>566</v>
      </c>
      <c r="L84" s="1001" t="s">
        <v>566</v>
      </c>
      <c r="M84" s="1001" t="s">
        <v>566</v>
      </c>
      <c r="N84" s="1001" t="s">
        <v>566</v>
      </c>
      <c r="O84" s="1001" t="s">
        <v>566</v>
      </c>
      <c r="P84" s="1002" t="s">
        <v>566</v>
      </c>
      <c r="Q84" s="1003">
        <v>1107</v>
      </c>
      <c r="R84" s="997"/>
      <c r="S84" s="997"/>
      <c r="T84" s="997"/>
      <c r="U84" s="997"/>
      <c r="V84" s="997">
        <v>1086</v>
      </c>
      <c r="W84" s="997"/>
      <c r="X84" s="997"/>
      <c r="Y84" s="997"/>
      <c r="Z84" s="997"/>
      <c r="AA84" s="997">
        <v>20</v>
      </c>
      <c r="AB84" s="997"/>
      <c r="AC84" s="997"/>
      <c r="AD84" s="997"/>
      <c r="AE84" s="997"/>
      <c r="AF84" s="997">
        <v>968</v>
      </c>
      <c r="AG84" s="997"/>
      <c r="AH84" s="997"/>
      <c r="AI84" s="997"/>
      <c r="AJ84" s="997"/>
      <c r="AK84" s="997" t="s">
        <v>567</v>
      </c>
      <c r="AL84" s="997"/>
      <c r="AM84" s="997"/>
      <c r="AN84" s="997"/>
      <c r="AO84" s="997"/>
      <c r="AP84" s="997">
        <v>392</v>
      </c>
      <c r="AQ84" s="997"/>
      <c r="AR84" s="997"/>
      <c r="AS84" s="997"/>
      <c r="AT84" s="997"/>
      <c r="AU84" s="997">
        <v>124</v>
      </c>
      <c r="AV84" s="997"/>
      <c r="AW84" s="997"/>
      <c r="AX84" s="997"/>
      <c r="AY84" s="997"/>
      <c r="AZ84" s="998" t="s">
        <v>569</v>
      </c>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365</v>
      </c>
      <c r="B88" s="970" t="s">
        <v>398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5858</v>
      </c>
      <c r="AG88" s="985"/>
      <c r="AH88" s="985"/>
      <c r="AI88" s="985"/>
      <c r="AJ88" s="985"/>
      <c r="AK88" s="989"/>
      <c r="AL88" s="989"/>
      <c r="AM88" s="989"/>
      <c r="AN88" s="989"/>
      <c r="AO88" s="989"/>
      <c r="AP88" s="985">
        <v>35808</v>
      </c>
      <c r="AQ88" s="985"/>
      <c r="AR88" s="985"/>
      <c r="AS88" s="985"/>
      <c r="AT88" s="985"/>
      <c r="AU88" s="985">
        <v>234</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v>
      </c>
      <c r="CS102" s="977"/>
      <c r="CT102" s="977"/>
      <c r="CU102" s="977"/>
      <c r="CV102" s="978"/>
      <c r="CW102" s="976">
        <v>0</v>
      </c>
      <c r="CX102" s="977"/>
      <c r="CY102" s="977"/>
      <c r="CZ102" s="977"/>
      <c r="DA102" s="978"/>
      <c r="DB102" s="976">
        <v>0</v>
      </c>
      <c r="DC102" s="977"/>
      <c r="DD102" s="977"/>
      <c r="DE102" s="977"/>
      <c r="DF102" s="978"/>
      <c r="DG102" s="976">
        <v>0</v>
      </c>
      <c r="DH102" s="977"/>
      <c r="DI102" s="977"/>
      <c r="DJ102" s="977"/>
      <c r="DK102" s="978"/>
      <c r="DL102" s="976">
        <v>0</v>
      </c>
      <c r="DM102" s="977"/>
      <c r="DN102" s="977"/>
      <c r="DO102" s="977"/>
      <c r="DP102" s="978"/>
      <c r="DQ102" s="976">
        <v>0</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400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407</v>
      </c>
      <c r="AB109" s="918"/>
      <c r="AC109" s="918"/>
      <c r="AD109" s="918"/>
      <c r="AE109" s="919"/>
      <c r="AF109" s="920" t="s">
        <v>285</v>
      </c>
      <c r="AG109" s="918"/>
      <c r="AH109" s="918"/>
      <c r="AI109" s="918"/>
      <c r="AJ109" s="919"/>
      <c r="AK109" s="920" t="s">
        <v>284</v>
      </c>
      <c r="AL109" s="918"/>
      <c r="AM109" s="918"/>
      <c r="AN109" s="918"/>
      <c r="AO109" s="919"/>
      <c r="AP109" s="920" t="s">
        <v>408</v>
      </c>
      <c r="AQ109" s="918"/>
      <c r="AR109" s="918"/>
      <c r="AS109" s="918"/>
      <c r="AT109" s="949"/>
      <c r="AU109" s="917" t="s">
        <v>406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407</v>
      </c>
      <c r="BR109" s="918"/>
      <c r="BS109" s="918"/>
      <c r="BT109" s="918"/>
      <c r="BU109" s="919"/>
      <c r="BV109" s="920" t="s">
        <v>285</v>
      </c>
      <c r="BW109" s="918"/>
      <c r="BX109" s="918"/>
      <c r="BY109" s="918"/>
      <c r="BZ109" s="919"/>
      <c r="CA109" s="920" t="s">
        <v>284</v>
      </c>
      <c r="CB109" s="918"/>
      <c r="CC109" s="918"/>
      <c r="CD109" s="918"/>
      <c r="CE109" s="919"/>
      <c r="CF109" s="958" t="s">
        <v>408</v>
      </c>
      <c r="CG109" s="958"/>
      <c r="CH109" s="958"/>
      <c r="CI109" s="958"/>
      <c r="CJ109" s="958"/>
      <c r="CK109" s="920" t="s">
        <v>409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407</v>
      </c>
      <c r="DH109" s="918"/>
      <c r="DI109" s="918"/>
      <c r="DJ109" s="918"/>
      <c r="DK109" s="919"/>
      <c r="DL109" s="920" t="s">
        <v>285</v>
      </c>
      <c r="DM109" s="918"/>
      <c r="DN109" s="918"/>
      <c r="DO109" s="918"/>
      <c r="DP109" s="919"/>
      <c r="DQ109" s="920" t="s">
        <v>284</v>
      </c>
      <c r="DR109" s="918"/>
      <c r="DS109" s="918"/>
      <c r="DT109" s="918"/>
      <c r="DU109" s="919"/>
      <c r="DV109" s="920" t="s">
        <v>408</v>
      </c>
      <c r="DW109" s="918"/>
      <c r="DX109" s="918"/>
      <c r="DY109" s="918"/>
      <c r="DZ109" s="949"/>
    </row>
    <row r="110" spans="1:131" s="197" customFormat="1" ht="26.25" customHeight="1" x14ac:dyDescent="0.15">
      <c r="A110" s="787" t="s">
        <v>410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464456</v>
      </c>
      <c r="AB110" s="903"/>
      <c r="AC110" s="903"/>
      <c r="AD110" s="903"/>
      <c r="AE110" s="904"/>
      <c r="AF110" s="905">
        <v>467175</v>
      </c>
      <c r="AG110" s="903"/>
      <c r="AH110" s="903"/>
      <c r="AI110" s="903"/>
      <c r="AJ110" s="904"/>
      <c r="AK110" s="905">
        <v>522215</v>
      </c>
      <c r="AL110" s="903"/>
      <c r="AM110" s="903"/>
      <c r="AN110" s="903"/>
      <c r="AO110" s="904"/>
      <c r="AP110" s="906">
        <v>24.9</v>
      </c>
      <c r="AQ110" s="907"/>
      <c r="AR110" s="907"/>
      <c r="AS110" s="907"/>
      <c r="AT110" s="908"/>
      <c r="AU110" s="950" t="s">
        <v>61</v>
      </c>
      <c r="AV110" s="951"/>
      <c r="AW110" s="951"/>
      <c r="AX110" s="951"/>
      <c r="AY110" s="952"/>
      <c r="AZ110" s="846" t="s">
        <v>411</v>
      </c>
      <c r="BA110" s="788"/>
      <c r="BB110" s="788"/>
      <c r="BC110" s="788"/>
      <c r="BD110" s="788"/>
      <c r="BE110" s="788"/>
      <c r="BF110" s="788"/>
      <c r="BG110" s="788"/>
      <c r="BH110" s="788"/>
      <c r="BI110" s="788"/>
      <c r="BJ110" s="788"/>
      <c r="BK110" s="788"/>
      <c r="BL110" s="788"/>
      <c r="BM110" s="788"/>
      <c r="BN110" s="788"/>
      <c r="BO110" s="788"/>
      <c r="BP110" s="789"/>
      <c r="BQ110" s="829">
        <v>4716237</v>
      </c>
      <c r="BR110" s="830"/>
      <c r="BS110" s="830"/>
      <c r="BT110" s="830"/>
      <c r="BU110" s="830"/>
      <c r="BV110" s="830">
        <v>4625930</v>
      </c>
      <c r="BW110" s="830"/>
      <c r="BX110" s="830"/>
      <c r="BY110" s="830"/>
      <c r="BZ110" s="830"/>
      <c r="CA110" s="830">
        <v>4365268</v>
      </c>
      <c r="CB110" s="830"/>
      <c r="CC110" s="830"/>
      <c r="CD110" s="830"/>
      <c r="CE110" s="830"/>
      <c r="CF110" s="891">
        <v>208.3</v>
      </c>
      <c r="CG110" s="892"/>
      <c r="CH110" s="892"/>
      <c r="CI110" s="892"/>
      <c r="CJ110" s="892"/>
      <c r="CK110" s="946" t="s">
        <v>412</v>
      </c>
      <c r="CL110" s="894"/>
      <c r="CM110" s="899" t="s">
        <v>413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414</v>
      </c>
      <c r="DH110" s="830"/>
      <c r="DI110" s="830"/>
      <c r="DJ110" s="830"/>
      <c r="DK110" s="830"/>
      <c r="DL110" s="830" t="s">
        <v>414</v>
      </c>
      <c r="DM110" s="830"/>
      <c r="DN110" s="830"/>
      <c r="DO110" s="830"/>
      <c r="DP110" s="830"/>
      <c r="DQ110" s="830" t="s">
        <v>414</v>
      </c>
      <c r="DR110" s="830"/>
      <c r="DS110" s="830"/>
      <c r="DT110" s="830"/>
      <c r="DU110" s="830"/>
      <c r="DV110" s="831" t="s">
        <v>414</v>
      </c>
      <c r="DW110" s="831"/>
      <c r="DX110" s="831"/>
      <c r="DY110" s="831"/>
      <c r="DZ110" s="832"/>
    </row>
    <row r="111" spans="1:131" s="197" customFormat="1" ht="26.25" customHeight="1" x14ac:dyDescent="0.15">
      <c r="A111" s="808" t="s">
        <v>415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414</v>
      </c>
      <c r="AB111" s="939"/>
      <c r="AC111" s="939"/>
      <c r="AD111" s="939"/>
      <c r="AE111" s="940"/>
      <c r="AF111" s="941" t="s">
        <v>414</v>
      </c>
      <c r="AG111" s="939"/>
      <c r="AH111" s="939"/>
      <c r="AI111" s="939"/>
      <c r="AJ111" s="940"/>
      <c r="AK111" s="941" t="s">
        <v>414</v>
      </c>
      <c r="AL111" s="939"/>
      <c r="AM111" s="939"/>
      <c r="AN111" s="939"/>
      <c r="AO111" s="940"/>
      <c r="AP111" s="942" t="s">
        <v>414</v>
      </c>
      <c r="AQ111" s="943"/>
      <c r="AR111" s="943"/>
      <c r="AS111" s="943"/>
      <c r="AT111" s="944"/>
      <c r="AU111" s="953"/>
      <c r="AV111" s="954"/>
      <c r="AW111" s="954"/>
      <c r="AX111" s="954"/>
      <c r="AY111" s="955"/>
      <c r="AZ111" s="797" t="s">
        <v>416</v>
      </c>
      <c r="BA111" s="798"/>
      <c r="BB111" s="798"/>
      <c r="BC111" s="798"/>
      <c r="BD111" s="798"/>
      <c r="BE111" s="798"/>
      <c r="BF111" s="798"/>
      <c r="BG111" s="798"/>
      <c r="BH111" s="798"/>
      <c r="BI111" s="798"/>
      <c r="BJ111" s="798"/>
      <c r="BK111" s="798"/>
      <c r="BL111" s="798"/>
      <c r="BM111" s="798"/>
      <c r="BN111" s="798"/>
      <c r="BO111" s="798"/>
      <c r="BP111" s="799"/>
      <c r="BQ111" s="800">
        <v>37116</v>
      </c>
      <c r="BR111" s="801"/>
      <c r="BS111" s="801"/>
      <c r="BT111" s="801"/>
      <c r="BU111" s="801"/>
      <c r="BV111" s="801">
        <v>31988</v>
      </c>
      <c r="BW111" s="801"/>
      <c r="BX111" s="801"/>
      <c r="BY111" s="801"/>
      <c r="BZ111" s="801"/>
      <c r="CA111" s="801">
        <v>26723</v>
      </c>
      <c r="CB111" s="801"/>
      <c r="CC111" s="801"/>
      <c r="CD111" s="801"/>
      <c r="CE111" s="801"/>
      <c r="CF111" s="878">
        <v>1.3</v>
      </c>
      <c r="CG111" s="879"/>
      <c r="CH111" s="879"/>
      <c r="CI111" s="879"/>
      <c r="CJ111" s="879"/>
      <c r="CK111" s="947"/>
      <c r="CL111" s="896"/>
      <c r="CM111" s="833" t="s">
        <v>417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414</v>
      </c>
      <c r="DH111" s="801"/>
      <c r="DI111" s="801"/>
      <c r="DJ111" s="801"/>
      <c r="DK111" s="801"/>
      <c r="DL111" s="801" t="s">
        <v>414</v>
      </c>
      <c r="DM111" s="801"/>
      <c r="DN111" s="801"/>
      <c r="DO111" s="801"/>
      <c r="DP111" s="801"/>
      <c r="DQ111" s="801" t="s">
        <v>414</v>
      </c>
      <c r="DR111" s="801"/>
      <c r="DS111" s="801"/>
      <c r="DT111" s="801"/>
      <c r="DU111" s="801"/>
      <c r="DV111" s="853" t="s">
        <v>414</v>
      </c>
      <c r="DW111" s="853"/>
      <c r="DX111" s="853"/>
      <c r="DY111" s="853"/>
      <c r="DZ111" s="854"/>
    </row>
    <row r="112" spans="1:131" s="197" customFormat="1" ht="26.25" customHeight="1" x14ac:dyDescent="0.15">
      <c r="A112" s="932" t="s">
        <v>418</v>
      </c>
      <c r="B112" s="933"/>
      <c r="C112" s="798" t="s">
        <v>419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420</v>
      </c>
      <c r="BA112" s="798"/>
      <c r="BB112" s="798"/>
      <c r="BC112" s="798"/>
      <c r="BD112" s="798"/>
      <c r="BE112" s="798"/>
      <c r="BF112" s="798"/>
      <c r="BG112" s="798"/>
      <c r="BH112" s="798"/>
      <c r="BI112" s="798"/>
      <c r="BJ112" s="798"/>
      <c r="BK112" s="798"/>
      <c r="BL112" s="798"/>
      <c r="BM112" s="798"/>
      <c r="BN112" s="798"/>
      <c r="BO112" s="798"/>
      <c r="BP112" s="799"/>
      <c r="BQ112" s="800">
        <v>3256575</v>
      </c>
      <c r="BR112" s="801"/>
      <c r="BS112" s="801"/>
      <c r="BT112" s="801"/>
      <c r="BU112" s="801"/>
      <c r="BV112" s="801">
        <v>3139045</v>
      </c>
      <c r="BW112" s="801"/>
      <c r="BX112" s="801"/>
      <c r="BY112" s="801"/>
      <c r="BZ112" s="801"/>
      <c r="CA112" s="801">
        <v>2872354</v>
      </c>
      <c r="CB112" s="801"/>
      <c r="CC112" s="801"/>
      <c r="CD112" s="801"/>
      <c r="CE112" s="801"/>
      <c r="CF112" s="878">
        <v>137.1</v>
      </c>
      <c r="CG112" s="879"/>
      <c r="CH112" s="879"/>
      <c r="CI112" s="879"/>
      <c r="CJ112" s="879"/>
      <c r="CK112" s="947"/>
      <c r="CL112" s="896"/>
      <c r="CM112" s="833" t="s">
        <v>421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x14ac:dyDescent="0.15">
      <c r="A113" s="934"/>
      <c r="B113" s="935"/>
      <c r="C113" s="798" t="s">
        <v>422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263171</v>
      </c>
      <c r="AB113" s="939"/>
      <c r="AC113" s="939"/>
      <c r="AD113" s="939"/>
      <c r="AE113" s="940"/>
      <c r="AF113" s="941">
        <v>256910</v>
      </c>
      <c r="AG113" s="939"/>
      <c r="AH113" s="939"/>
      <c r="AI113" s="939"/>
      <c r="AJ113" s="940"/>
      <c r="AK113" s="941">
        <v>274480</v>
      </c>
      <c r="AL113" s="939"/>
      <c r="AM113" s="939"/>
      <c r="AN113" s="939"/>
      <c r="AO113" s="940"/>
      <c r="AP113" s="942">
        <v>13.1</v>
      </c>
      <c r="AQ113" s="943"/>
      <c r="AR113" s="943"/>
      <c r="AS113" s="943"/>
      <c r="AT113" s="944"/>
      <c r="AU113" s="953"/>
      <c r="AV113" s="954"/>
      <c r="AW113" s="954"/>
      <c r="AX113" s="954"/>
      <c r="AY113" s="955"/>
      <c r="AZ113" s="797" t="s">
        <v>423</v>
      </c>
      <c r="BA113" s="798"/>
      <c r="BB113" s="798"/>
      <c r="BC113" s="798"/>
      <c r="BD113" s="798"/>
      <c r="BE113" s="798"/>
      <c r="BF113" s="798"/>
      <c r="BG113" s="798"/>
      <c r="BH113" s="798"/>
      <c r="BI113" s="798"/>
      <c r="BJ113" s="798"/>
      <c r="BK113" s="798"/>
      <c r="BL113" s="798"/>
      <c r="BM113" s="798"/>
      <c r="BN113" s="798"/>
      <c r="BO113" s="798"/>
      <c r="BP113" s="799"/>
      <c r="BQ113" s="800">
        <v>297627</v>
      </c>
      <c r="BR113" s="801"/>
      <c r="BS113" s="801"/>
      <c r="BT113" s="801"/>
      <c r="BU113" s="801"/>
      <c r="BV113" s="801">
        <v>244012</v>
      </c>
      <c r="BW113" s="801"/>
      <c r="BX113" s="801"/>
      <c r="BY113" s="801"/>
      <c r="BZ113" s="801"/>
      <c r="CA113" s="801">
        <v>234341</v>
      </c>
      <c r="CB113" s="801"/>
      <c r="CC113" s="801"/>
      <c r="CD113" s="801"/>
      <c r="CE113" s="801"/>
      <c r="CF113" s="878">
        <v>11.2</v>
      </c>
      <c r="CG113" s="879"/>
      <c r="CH113" s="879"/>
      <c r="CI113" s="879"/>
      <c r="CJ113" s="879"/>
      <c r="CK113" s="947"/>
      <c r="CL113" s="896"/>
      <c r="CM113" s="833" t="s">
        <v>424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x14ac:dyDescent="0.15">
      <c r="A114" s="934"/>
      <c r="B114" s="935"/>
      <c r="C114" s="798" t="s">
        <v>425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13629</v>
      </c>
      <c r="AB114" s="814"/>
      <c r="AC114" s="814"/>
      <c r="AD114" s="814"/>
      <c r="AE114" s="815"/>
      <c r="AF114" s="816">
        <v>14394</v>
      </c>
      <c r="AG114" s="814"/>
      <c r="AH114" s="814"/>
      <c r="AI114" s="814"/>
      <c r="AJ114" s="815"/>
      <c r="AK114" s="816">
        <v>17195</v>
      </c>
      <c r="AL114" s="814"/>
      <c r="AM114" s="814"/>
      <c r="AN114" s="814"/>
      <c r="AO114" s="815"/>
      <c r="AP114" s="784">
        <v>0.8</v>
      </c>
      <c r="AQ114" s="785"/>
      <c r="AR114" s="785"/>
      <c r="AS114" s="785"/>
      <c r="AT114" s="786"/>
      <c r="AU114" s="953"/>
      <c r="AV114" s="954"/>
      <c r="AW114" s="954"/>
      <c r="AX114" s="954"/>
      <c r="AY114" s="955"/>
      <c r="AZ114" s="797" t="s">
        <v>426</v>
      </c>
      <c r="BA114" s="798"/>
      <c r="BB114" s="798"/>
      <c r="BC114" s="798"/>
      <c r="BD114" s="798"/>
      <c r="BE114" s="798"/>
      <c r="BF114" s="798"/>
      <c r="BG114" s="798"/>
      <c r="BH114" s="798"/>
      <c r="BI114" s="798"/>
      <c r="BJ114" s="798"/>
      <c r="BK114" s="798"/>
      <c r="BL114" s="798"/>
      <c r="BM114" s="798"/>
      <c r="BN114" s="798"/>
      <c r="BO114" s="798"/>
      <c r="BP114" s="799"/>
      <c r="BQ114" s="800">
        <v>561004</v>
      </c>
      <c r="BR114" s="801"/>
      <c r="BS114" s="801"/>
      <c r="BT114" s="801"/>
      <c r="BU114" s="801"/>
      <c r="BV114" s="801">
        <v>543870</v>
      </c>
      <c r="BW114" s="801"/>
      <c r="BX114" s="801"/>
      <c r="BY114" s="801"/>
      <c r="BZ114" s="801"/>
      <c r="CA114" s="801">
        <v>525444</v>
      </c>
      <c r="CB114" s="801"/>
      <c r="CC114" s="801"/>
      <c r="CD114" s="801"/>
      <c r="CE114" s="801"/>
      <c r="CF114" s="878">
        <v>25.1</v>
      </c>
      <c r="CG114" s="879"/>
      <c r="CH114" s="879"/>
      <c r="CI114" s="879"/>
      <c r="CJ114" s="879"/>
      <c r="CK114" s="947"/>
      <c r="CL114" s="896"/>
      <c r="CM114" s="833" t="s">
        <v>427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x14ac:dyDescent="0.15">
      <c r="A115" s="934"/>
      <c r="B115" s="935"/>
      <c r="C115" s="798" t="s">
        <v>428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2262</v>
      </c>
      <c r="AB115" s="939"/>
      <c r="AC115" s="939"/>
      <c r="AD115" s="939"/>
      <c r="AE115" s="940"/>
      <c r="AF115" s="941">
        <v>2161</v>
      </c>
      <c r="AG115" s="939"/>
      <c r="AH115" s="939"/>
      <c r="AI115" s="939"/>
      <c r="AJ115" s="940"/>
      <c r="AK115" s="941">
        <v>2156</v>
      </c>
      <c r="AL115" s="939"/>
      <c r="AM115" s="939"/>
      <c r="AN115" s="939"/>
      <c r="AO115" s="940"/>
      <c r="AP115" s="942">
        <v>0.1</v>
      </c>
      <c r="AQ115" s="943"/>
      <c r="AR115" s="943"/>
      <c r="AS115" s="943"/>
      <c r="AT115" s="944"/>
      <c r="AU115" s="953"/>
      <c r="AV115" s="954"/>
      <c r="AW115" s="954"/>
      <c r="AX115" s="954"/>
      <c r="AY115" s="955"/>
      <c r="AZ115" s="797" t="s">
        <v>429</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430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x14ac:dyDescent="0.15">
      <c r="A116" s="936"/>
      <c r="B116" s="937"/>
      <c r="C116" s="876" t="s">
        <v>431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418</v>
      </c>
      <c r="AB116" s="814"/>
      <c r="AC116" s="814"/>
      <c r="AD116" s="814"/>
      <c r="AE116" s="815"/>
      <c r="AF116" s="816">
        <v>814</v>
      </c>
      <c r="AG116" s="814"/>
      <c r="AH116" s="814"/>
      <c r="AI116" s="814"/>
      <c r="AJ116" s="815"/>
      <c r="AK116" s="816">
        <v>112</v>
      </c>
      <c r="AL116" s="814"/>
      <c r="AM116" s="814"/>
      <c r="AN116" s="814"/>
      <c r="AO116" s="815"/>
      <c r="AP116" s="784">
        <v>0</v>
      </c>
      <c r="AQ116" s="785"/>
      <c r="AR116" s="785"/>
      <c r="AS116" s="785"/>
      <c r="AT116" s="786"/>
      <c r="AU116" s="953"/>
      <c r="AV116" s="954"/>
      <c r="AW116" s="954"/>
      <c r="AX116" s="954"/>
      <c r="AY116" s="955"/>
      <c r="AZ116" s="797" t="s">
        <v>432</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433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x14ac:dyDescent="0.15">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434</v>
      </c>
      <c r="Z117" s="919"/>
      <c r="AA117" s="924">
        <v>743936</v>
      </c>
      <c r="AB117" s="925"/>
      <c r="AC117" s="925"/>
      <c r="AD117" s="925"/>
      <c r="AE117" s="926"/>
      <c r="AF117" s="928">
        <v>741454</v>
      </c>
      <c r="AG117" s="925"/>
      <c r="AH117" s="925"/>
      <c r="AI117" s="925"/>
      <c r="AJ117" s="926"/>
      <c r="AK117" s="928">
        <v>816158</v>
      </c>
      <c r="AL117" s="925"/>
      <c r="AM117" s="925"/>
      <c r="AN117" s="925"/>
      <c r="AO117" s="926"/>
      <c r="AP117" s="929"/>
      <c r="AQ117" s="930"/>
      <c r="AR117" s="930"/>
      <c r="AS117" s="930"/>
      <c r="AT117" s="931"/>
      <c r="AU117" s="953"/>
      <c r="AV117" s="954"/>
      <c r="AW117" s="954"/>
      <c r="AX117" s="954"/>
      <c r="AY117" s="955"/>
      <c r="AZ117" s="875" t="s">
        <v>435</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407</v>
      </c>
      <c r="AB118" s="918"/>
      <c r="AC118" s="918"/>
      <c r="AD118" s="918"/>
      <c r="AE118" s="919"/>
      <c r="AF118" s="920" t="s">
        <v>285</v>
      </c>
      <c r="AG118" s="918"/>
      <c r="AH118" s="918"/>
      <c r="AI118" s="918"/>
      <c r="AJ118" s="919"/>
      <c r="AK118" s="920" t="s">
        <v>284</v>
      </c>
      <c r="AL118" s="918"/>
      <c r="AM118" s="918"/>
      <c r="AN118" s="918"/>
      <c r="AO118" s="919"/>
      <c r="AP118" s="921" t="s">
        <v>408</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437</v>
      </c>
      <c r="BP118" s="868"/>
      <c r="BQ118" s="887">
        <v>8868559</v>
      </c>
      <c r="BR118" s="888"/>
      <c r="BS118" s="888"/>
      <c r="BT118" s="888"/>
      <c r="BU118" s="888"/>
      <c r="BV118" s="888">
        <v>8584845</v>
      </c>
      <c r="BW118" s="888"/>
      <c r="BX118" s="888"/>
      <c r="BY118" s="888"/>
      <c r="BZ118" s="888"/>
      <c r="CA118" s="888">
        <v>8024130</v>
      </c>
      <c r="CB118" s="888"/>
      <c r="CC118" s="888"/>
      <c r="CD118" s="888"/>
      <c r="CE118" s="888"/>
      <c r="CF118" s="773"/>
      <c r="CG118" s="774"/>
      <c r="CH118" s="774"/>
      <c r="CI118" s="774"/>
      <c r="CJ118" s="871"/>
      <c r="CK118" s="947"/>
      <c r="CL118" s="896"/>
      <c r="CM118" s="833" t="s">
        <v>438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412</v>
      </c>
      <c r="B119" s="894"/>
      <c r="C119" s="899" t="s">
        <v>413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439</v>
      </c>
      <c r="AV119" s="910"/>
      <c r="AW119" s="910"/>
      <c r="AX119" s="910"/>
      <c r="AY119" s="911"/>
      <c r="AZ119" s="846" t="s">
        <v>440</v>
      </c>
      <c r="BA119" s="788"/>
      <c r="BB119" s="788"/>
      <c r="BC119" s="788"/>
      <c r="BD119" s="788"/>
      <c r="BE119" s="788"/>
      <c r="BF119" s="788"/>
      <c r="BG119" s="788"/>
      <c r="BH119" s="788"/>
      <c r="BI119" s="788"/>
      <c r="BJ119" s="788"/>
      <c r="BK119" s="788"/>
      <c r="BL119" s="788"/>
      <c r="BM119" s="788"/>
      <c r="BN119" s="788"/>
      <c r="BO119" s="788"/>
      <c r="BP119" s="789"/>
      <c r="BQ119" s="829">
        <v>1749231</v>
      </c>
      <c r="BR119" s="830"/>
      <c r="BS119" s="830"/>
      <c r="BT119" s="830"/>
      <c r="BU119" s="830"/>
      <c r="BV119" s="830">
        <v>1674470</v>
      </c>
      <c r="BW119" s="830"/>
      <c r="BX119" s="830"/>
      <c r="BY119" s="830"/>
      <c r="BZ119" s="830"/>
      <c r="CA119" s="830">
        <v>1862241</v>
      </c>
      <c r="CB119" s="830"/>
      <c r="CC119" s="830"/>
      <c r="CD119" s="830"/>
      <c r="CE119" s="830"/>
      <c r="CF119" s="891">
        <v>88.9</v>
      </c>
      <c r="CG119" s="892"/>
      <c r="CH119" s="892"/>
      <c r="CI119" s="892"/>
      <c r="CJ119" s="892"/>
      <c r="CK119" s="948"/>
      <c r="CL119" s="898"/>
      <c r="CM119" s="855" t="s">
        <v>441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37116</v>
      </c>
      <c r="DH119" s="747"/>
      <c r="DI119" s="747"/>
      <c r="DJ119" s="747"/>
      <c r="DK119" s="748"/>
      <c r="DL119" s="749">
        <v>31988</v>
      </c>
      <c r="DM119" s="747"/>
      <c r="DN119" s="747"/>
      <c r="DO119" s="747"/>
      <c r="DP119" s="748"/>
      <c r="DQ119" s="749">
        <v>26723</v>
      </c>
      <c r="DR119" s="747"/>
      <c r="DS119" s="747"/>
      <c r="DT119" s="747"/>
      <c r="DU119" s="748"/>
      <c r="DV119" s="837">
        <v>1.3</v>
      </c>
      <c r="DW119" s="838"/>
      <c r="DX119" s="838"/>
      <c r="DY119" s="838"/>
      <c r="DZ119" s="839"/>
    </row>
    <row r="120" spans="1:130" s="197" customFormat="1" ht="26.25" customHeight="1" x14ac:dyDescent="0.15">
      <c r="A120" s="895"/>
      <c r="B120" s="896"/>
      <c r="C120" s="833" t="s">
        <v>417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442</v>
      </c>
      <c r="BA120" s="798"/>
      <c r="BB120" s="798"/>
      <c r="BC120" s="798"/>
      <c r="BD120" s="798"/>
      <c r="BE120" s="798"/>
      <c r="BF120" s="798"/>
      <c r="BG120" s="798"/>
      <c r="BH120" s="798"/>
      <c r="BI120" s="798"/>
      <c r="BJ120" s="798"/>
      <c r="BK120" s="798"/>
      <c r="BL120" s="798"/>
      <c r="BM120" s="798"/>
      <c r="BN120" s="798"/>
      <c r="BO120" s="798"/>
      <c r="BP120" s="799"/>
      <c r="BQ120" s="800">
        <v>101950</v>
      </c>
      <c r="BR120" s="801"/>
      <c r="BS120" s="801"/>
      <c r="BT120" s="801"/>
      <c r="BU120" s="801"/>
      <c r="BV120" s="801">
        <v>91198</v>
      </c>
      <c r="BW120" s="801"/>
      <c r="BX120" s="801"/>
      <c r="BY120" s="801"/>
      <c r="BZ120" s="801"/>
      <c r="CA120" s="801">
        <v>77196</v>
      </c>
      <c r="CB120" s="801"/>
      <c r="CC120" s="801"/>
      <c r="CD120" s="801"/>
      <c r="CE120" s="801"/>
      <c r="CF120" s="878">
        <v>3.7</v>
      </c>
      <c r="CG120" s="879"/>
      <c r="CH120" s="879"/>
      <c r="CI120" s="879"/>
      <c r="CJ120" s="879"/>
      <c r="CK120" s="880" t="s">
        <v>443</v>
      </c>
      <c r="CL120" s="840"/>
      <c r="CM120" s="840"/>
      <c r="CN120" s="840"/>
      <c r="CO120" s="841"/>
      <c r="CP120" s="884" t="s">
        <v>444</v>
      </c>
      <c r="CQ120" s="885"/>
      <c r="CR120" s="885"/>
      <c r="CS120" s="885"/>
      <c r="CT120" s="885"/>
      <c r="CU120" s="885"/>
      <c r="CV120" s="885"/>
      <c r="CW120" s="885"/>
      <c r="CX120" s="885"/>
      <c r="CY120" s="885"/>
      <c r="CZ120" s="885"/>
      <c r="DA120" s="885"/>
      <c r="DB120" s="885"/>
      <c r="DC120" s="885"/>
      <c r="DD120" s="885"/>
      <c r="DE120" s="885"/>
      <c r="DF120" s="886"/>
      <c r="DG120" s="829">
        <v>2723866</v>
      </c>
      <c r="DH120" s="830"/>
      <c r="DI120" s="830"/>
      <c r="DJ120" s="830"/>
      <c r="DK120" s="830"/>
      <c r="DL120" s="830">
        <v>2556014</v>
      </c>
      <c r="DM120" s="830"/>
      <c r="DN120" s="830"/>
      <c r="DO120" s="830"/>
      <c r="DP120" s="830"/>
      <c r="DQ120" s="830">
        <v>2366274</v>
      </c>
      <c r="DR120" s="830"/>
      <c r="DS120" s="830"/>
      <c r="DT120" s="830"/>
      <c r="DU120" s="830"/>
      <c r="DV120" s="831">
        <v>112.9</v>
      </c>
      <c r="DW120" s="831"/>
      <c r="DX120" s="831"/>
      <c r="DY120" s="831"/>
      <c r="DZ120" s="832"/>
    </row>
    <row r="121" spans="1:130" s="197" customFormat="1" ht="26.25" customHeight="1" x14ac:dyDescent="0.15">
      <c r="A121" s="895"/>
      <c r="B121" s="896"/>
      <c r="C121" s="872" t="s">
        <v>445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446</v>
      </c>
      <c r="BA121" s="876"/>
      <c r="BB121" s="876"/>
      <c r="BC121" s="876"/>
      <c r="BD121" s="876"/>
      <c r="BE121" s="876"/>
      <c r="BF121" s="876"/>
      <c r="BG121" s="876"/>
      <c r="BH121" s="876"/>
      <c r="BI121" s="876"/>
      <c r="BJ121" s="876"/>
      <c r="BK121" s="876"/>
      <c r="BL121" s="876"/>
      <c r="BM121" s="876"/>
      <c r="BN121" s="876"/>
      <c r="BO121" s="876"/>
      <c r="BP121" s="877"/>
      <c r="BQ121" s="887">
        <v>4833153</v>
      </c>
      <c r="BR121" s="888"/>
      <c r="BS121" s="888"/>
      <c r="BT121" s="888"/>
      <c r="BU121" s="888"/>
      <c r="BV121" s="888">
        <v>4660185</v>
      </c>
      <c r="BW121" s="888"/>
      <c r="BX121" s="888"/>
      <c r="BY121" s="888"/>
      <c r="BZ121" s="888"/>
      <c r="CA121" s="888">
        <v>4274176</v>
      </c>
      <c r="CB121" s="888"/>
      <c r="CC121" s="888"/>
      <c r="CD121" s="888"/>
      <c r="CE121" s="888"/>
      <c r="CF121" s="889">
        <v>204</v>
      </c>
      <c r="CG121" s="890"/>
      <c r="CH121" s="890"/>
      <c r="CI121" s="890"/>
      <c r="CJ121" s="890"/>
      <c r="CK121" s="881"/>
      <c r="CL121" s="842"/>
      <c r="CM121" s="842"/>
      <c r="CN121" s="842"/>
      <c r="CO121" s="843"/>
      <c r="CP121" s="858" t="s">
        <v>447</v>
      </c>
      <c r="CQ121" s="859"/>
      <c r="CR121" s="859"/>
      <c r="CS121" s="859"/>
      <c r="CT121" s="859"/>
      <c r="CU121" s="859"/>
      <c r="CV121" s="859"/>
      <c r="CW121" s="859"/>
      <c r="CX121" s="859"/>
      <c r="CY121" s="859"/>
      <c r="CZ121" s="859"/>
      <c r="DA121" s="859"/>
      <c r="DB121" s="859"/>
      <c r="DC121" s="859"/>
      <c r="DD121" s="859"/>
      <c r="DE121" s="859"/>
      <c r="DF121" s="860"/>
      <c r="DG121" s="800">
        <v>532709</v>
      </c>
      <c r="DH121" s="801"/>
      <c r="DI121" s="801"/>
      <c r="DJ121" s="801"/>
      <c r="DK121" s="801"/>
      <c r="DL121" s="801">
        <v>583031</v>
      </c>
      <c r="DM121" s="801"/>
      <c r="DN121" s="801"/>
      <c r="DO121" s="801"/>
      <c r="DP121" s="801"/>
      <c r="DQ121" s="801">
        <v>506080</v>
      </c>
      <c r="DR121" s="801"/>
      <c r="DS121" s="801"/>
      <c r="DT121" s="801"/>
      <c r="DU121" s="801"/>
      <c r="DV121" s="853">
        <v>24.1</v>
      </c>
      <c r="DW121" s="853"/>
      <c r="DX121" s="853"/>
      <c r="DY121" s="853"/>
      <c r="DZ121" s="854"/>
    </row>
    <row r="122" spans="1:130" s="197" customFormat="1" ht="26.25" customHeight="1" x14ac:dyDescent="0.15">
      <c r="A122" s="895"/>
      <c r="B122" s="896"/>
      <c r="C122" s="833" t="s">
        <v>427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448</v>
      </c>
      <c r="BP122" s="868"/>
      <c r="BQ122" s="869">
        <v>6684334</v>
      </c>
      <c r="BR122" s="870"/>
      <c r="BS122" s="870"/>
      <c r="BT122" s="870"/>
      <c r="BU122" s="870"/>
      <c r="BV122" s="870">
        <v>6425853</v>
      </c>
      <c r="BW122" s="870"/>
      <c r="BX122" s="870"/>
      <c r="BY122" s="870"/>
      <c r="BZ122" s="870"/>
      <c r="CA122" s="870">
        <v>6213613</v>
      </c>
      <c r="CB122" s="870"/>
      <c r="CC122" s="870"/>
      <c r="CD122" s="870"/>
      <c r="CE122" s="870"/>
      <c r="CF122" s="773"/>
      <c r="CG122" s="774"/>
      <c r="CH122" s="774"/>
      <c r="CI122" s="774"/>
      <c r="CJ122" s="871"/>
      <c r="CK122" s="881"/>
      <c r="CL122" s="842"/>
      <c r="CM122" s="842"/>
      <c r="CN122" s="842"/>
      <c r="CO122" s="843"/>
      <c r="CP122" s="858" t="s">
        <v>449</v>
      </c>
      <c r="CQ122" s="859"/>
      <c r="CR122" s="859"/>
      <c r="CS122" s="859"/>
      <c r="CT122" s="859"/>
      <c r="CU122" s="859"/>
      <c r="CV122" s="859"/>
      <c r="CW122" s="859"/>
      <c r="CX122" s="859"/>
      <c r="CY122" s="859"/>
      <c r="CZ122" s="859"/>
      <c r="DA122" s="859"/>
      <c r="DB122" s="859"/>
      <c r="DC122" s="859"/>
      <c r="DD122" s="859"/>
      <c r="DE122" s="859"/>
      <c r="DF122" s="860"/>
      <c r="DG122" s="800" t="s">
        <v>109</v>
      </c>
      <c r="DH122" s="801"/>
      <c r="DI122" s="801"/>
      <c r="DJ122" s="801"/>
      <c r="DK122" s="801"/>
      <c r="DL122" s="801" t="s">
        <v>109</v>
      </c>
      <c r="DM122" s="801"/>
      <c r="DN122" s="801"/>
      <c r="DO122" s="801"/>
      <c r="DP122" s="801"/>
      <c r="DQ122" s="801" t="s">
        <v>109</v>
      </c>
      <c r="DR122" s="801"/>
      <c r="DS122" s="801"/>
      <c r="DT122" s="801"/>
      <c r="DU122" s="801"/>
      <c r="DV122" s="853" t="s">
        <v>109</v>
      </c>
      <c r="DW122" s="853"/>
      <c r="DX122" s="853"/>
      <c r="DY122" s="853"/>
      <c r="DZ122" s="854"/>
    </row>
    <row r="123" spans="1:130" s="197" customFormat="1" ht="26.25" customHeight="1" thickBot="1" x14ac:dyDescent="0.2">
      <c r="A123" s="895"/>
      <c r="B123" s="896"/>
      <c r="C123" s="833" t="s">
        <v>433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450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108</v>
      </c>
      <c r="BR123" s="862"/>
      <c r="BS123" s="862"/>
      <c r="BT123" s="862"/>
      <c r="BU123" s="862"/>
      <c r="BV123" s="862">
        <v>109.4</v>
      </c>
      <c r="BW123" s="862"/>
      <c r="BX123" s="862"/>
      <c r="BY123" s="862"/>
      <c r="BZ123" s="862"/>
      <c r="CA123" s="862">
        <v>86.3</v>
      </c>
      <c r="CB123" s="862"/>
      <c r="CC123" s="862"/>
      <c r="CD123" s="862"/>
      <c r="CE123" s="862"/>
      <c r="CF123" s="760"/>
      <c r="CG123" s="761"/>
      <c r="CH123" s="761"/>
      <c r="CI123" s="761"/>
      <c r="CJ123" s="863"/>
      <c r="CK123" s="881"/>
      <c r="CL123" s="842"/>
      <c r="CM123" s="842"/>
      <c r="CN123" s="842"/>
      <c r="CO123" s="843"/>
      <c r="CP123" s="858" t="s">
        <v>451</v>
      </c>
      <c r="CQ123" s="859"/>
      <c r="CR123" s="859"/>
      <c r="CS123" s="859"/>
      <c r="CT123" s="859"/>
      <c r="CU123" s="859"/>
      <c r="CV123" s="859"/>
      <c r="CW123" s="859"/>
      <c r="CX123" s="859"/>
      <c r="CY123" s="859"/>
      <c r="CZ123" s="859"/>
      <c r="DA123" s="859"/>
      <c r="DB123" s="859"/>
      <c r="DC123" s="859"/>
      <c r="DD123" s="859"/>
      <c r="DE123" s="859"/>
      <c r="DF123" s="860"/>
      <c r="DG123" s="813" t="s">
        <v>452</v>
      </c>
      <c r="DH123" s="814"/>
      <c r="DI123" s="814"/>
      <c r="DJ123" s="814"/>
      <c r="DK123" s="815"/>
      <c r="DL123" s="816" t="s">
        <v>452</v>
      </c>
      <c r="DM123" s="814"/>
      <c r="DN123" s="814"/>
      <c r="DO123" s="814"/>
      <c r="DP123" s="815"/>
      <c r="DQ123" s="816" t="s">
        <v>452</v>
      </c>
      <c r="DR123" s="814"/>
      <c r="DS123" s="814"/>
      <c r="DT123" s="814"/>
      <c r="DU123" s="815"/>
      <c r="DV123" s="784" t="s">
        <v>452</v>
      </c>
      <c r="DW123" s="785"/>
      <c r="DX123" s="785"/>
      <c r="DY123" s="785"/>
      <c r="DZ123" s="786"/>
    </row>
    <row r="124" spans="1:130" s="197" customFormat="1" ht="26.25" customHeight="1" x14ac:dyDescent="0.15">
      <c r="A124" s="895"/>
      <c r="B124" s="896"/>
      <c r="C124" s="833" t="s">
        <v>436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452</v>
      </c>
      <c r="AB124" s="814"/>
      <c r="AC124" s="814"/>
      <c r="AD124" s="814"/>
      <c r="AE124" s="815"/>
      <c r="AF124" s="816" t="s">
        <v>452</v>
      </c>
      <c r="AG124" s="814"/>
      <c r="AH124" s="814"/>
      <c r="AI124" s="814"/>
      <c r="AJ124" s="815"/>
      <c r="AK124" s="816" t="s">
        <v>452</v>
      </c>
      <c r="AL124" s="814"/>
      <c r="AM124" s="814"/>
      <c r="AN124" s="814"/>
      <c r="AO124" s="815"/>
      <c r="AP124" s="784" t="s">
        <v>452</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453</v>
      </c>
      <c r="CQ124" s="859"/>
      <c r="CR124" s="859"/>
      <c r="CS124" s="859"/>
      <c r="CT124" s="859"/>
      <c r="CU124" s="859"/>
      <c r="CV124" s="859"/>
      <c r="CW124" s="859"/>
      <c r="CX124" s="859"/>
      <c r="CY124" s="859"/>
      <c r="CZ124" s="859"/>
      <c r="DA124" s="859"/>
      <c r="DB124" s="859"/>
      <c r="DC124" s="859"/>
      <c r="DD124" s="859"/>
      <c r="DE124" s="859"/>
      <c r="DF124" s="860"/>
      <c r="DG124" s="746" t="s">
        <v>452</v>
      </c>
      <c r="DH124" s="747"/>
      <c r="DI124" s="747"/>
      <c r="DJ124" s="747"/>
      <c r="DK124" s="748"/>
      <c r="DL124" s="749" t="s">
        <v>452</v>
      </c>
      <c r="DM124" s="747"/>
      <c r="DN124" s="747"/>
      <c r="DO124" s="747"/>
      <c r="DP124" s="748"/>
      <c r="DQ124" s="749" t="s">
        <v>452</v>
      </c>
      <c r="DR124" s="747"/>
      <c r="DS124" s="747"/>
      <c r="DT124" s="747"/>
      <c r="DU124" s="748"/>
      <c r="DV124" s="837" t="s">
        <v>452</v>
      </c>
      <c r="DW124" s="838"/>
      <c r="DX124" s="838"/>
      <c r="DY124" s="838"/>
      <c r="DZ124" s="839"/>
    </row>
    <row r="125" spans="1:130" s="197" customFormat="1" ht="26.25" customHeight="1" thickBot="1" x14ac:dyDescent="0.2">
      <c r="A125" s="895"/>
      <c r="B125" s="896"/>
      <c r="C125" s="833" t="s">
        <v>438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452</v>
      </c>
      <c r="AB125" s="814"/>
      <c r="AC125" s="814"/>
      <c r="AD125" s="814"/>
      <c r="AE125" s="815"/>
      <c r="AF125" s="816" t="s">
        <v>452</v>
      </c>
      <c r="AG125" s="814"/>
      <c r="AH125" s="814"/>
      <c r="AI125" s="814"/>
      <c r="AJ125" s="815"/>
      <c r="AK125" s="816" t="s">
        <v>452</v>
      </c>
      <c r="AL125" s="814"/>
      <c r="AM125" s="814"/>
      <c r="AN125" s="814"/>
      <c r="AO125" s="815"/>
      <c r="AP125" s="784" t="s">
        <v>452</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454</v>
      </c>
      <c r="CL125" s="840"/>
      <c r="CM125" s="840"/>
      <c r="CN125" s="840"/>
      <c r="CO125" s="841"/>
      <c r="CP125" s="846" t="s">
        <v>455</v>
      </c>
      <c r="CQ125" s="788"/>
      <c r="CR125" s="788"/>
      <c r="CS125" s="788"/>
      <c r="CT125" s="788"/>
      <c r="CU125" s="788"/>
      <c r="CV125" s="788"/>
      <c r="CW125" s="788"/>
      <c r="CX125" s="788"/>
      <c r="CY125" s="788"/>
      <c r="CZ125" s="788"/>
      <c r="DA125" s="788"/>
      <c r="DB125" s="788"/>
      <c r="DC125" s="788"/>
      <c r="DD125" s="788"/>
      <c r="DE125" s="788"/>
      <c r="DF125" s="789"/>
      <c r="DG125" s="829" t="s">
        <v>452</v>
      </c>
      <c r="DH125" s="830"/>
      <c r="DI125" s="830"/>
      <c r="DJ125" s="830"/>
      <c r="DK125" s="830"/>
      <c r="DL125" s="830" t="s">
        <v>452</v>
      </c>
      <c r="DM125" s="830"/>
      <c r="DN125" s="830"/>
      <c r="DO125" s="830"/>
      <c r="DP125" s="830"/>
      <c r="DQ125" s="830" t="s">
        <v>452</v>
      </c>
      <c r="DR125" s="830"/>
      <c r="DS125" s="830"/>
      <c r="DT125" s="830"/>
      <c r="DU125" s="830"/>
      <c r="DV125" s="831" t="s">
        <v>452</v>
      </c>
      <c r="DW125" s="831"/>
      <c r="DX125" s="831"/>
      <c r="DY125" s="831"/>
      <c r="DZ125" s="832"/>
    </row>
    <row r="126" spans="1:130" s="197" customFormat="1" ht="26.25" customHeight="1" x14ac:dyDescent="0.15">
      <c r="A126" s="895"/>
      <c r="B126" s="896"/>
      <c r="C126" s="833" t="s">
        <v>441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452</v>
      </c>
      <c r="AB126" s="814"/>
      <c r="AC126" s="814"/>
      <c r="AD126" s="814"/>
      <c r="AE126" s="815"/>
      <c r="AF126" s="816" t="s">
        <v>452</v>
      </c>
      <c r="AG126" s="814"/>
      <c r="AH126" s="814"/>
      <c r="AI126" s="814"/>
      <c r="AJ126" s="815"/>
      <c r="AK126" s="816" t="s">
        <v>452</v>
      </c>
      <c r="AL126" s="814"/>
      <c r="AM126" s="814"/>
      <c r="AN126" s="814"/>
      <c r="AO126" s="815"/>
      <c r="AP126" s="784" t="s">
        <v>452</v>
      </c>
      <c r="AQ126" s="785"/>
      <c r="AR126" s="785"/>
      <c r="AS126" s="785"/>
      <c r="AT126" s="786"/>
      <c r="AU126" s="233"/>
      <c r="AV126" s="233"/>
      <c r="AW126" s="233"/>
      <c r="AX126" s="836" t="s">
        <v>456</v>
      </c>
      <c r="AY126" s="794"/>
      <c r="AZ126" s="794"/>
      <c r="BA126" s="794"/>
      <c r="BB126" s="794"/>
      <c r="BC126" s="794"/>
      <c r="BD126" s="794"/>
      <c r="BE126" s="795"/>
      <c r="BF126" s="793" t="s">
        <v>457</v>
      </c>
      <c r="BG126" s="794"/>
      <c r="BH126" s="794"/>
      <c r="BI126" s="794"/>
      <c r="BJ126" s="794"/>
      <c r="BK126" s="794"/>
      <c r="BL126" s="795"/>
      <c r="BM126" s="793" t="s">
        <v>458</v>
      </c>
      <c r="BN126" s="794"/>
      <c r="BO126" s="794"/>
      <c r="BP126" s="794"/>
      <c r="BQ126" s="794"/>
      <c r="BR126" s="794"/>
      <c r="BS126" s="795"/>
      <c r="BT126" s="793" t="s">
        <v>459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460</v>
      </c>
      <c r="CQ126" s="798"/>
      <c r="CR126" s="798"/>
      <c r="CS126" s="798"/>
      <c r="CT126" s="798"/>
      <c r="CU126" s="798"/>
      <c r="CV126" s="798"/>
      <c r="CW126" s="798"/>
      <c r="CX126" s="798"/>
      <c r="CY126" s="798"/>
      <c r="CZ126" s="798"/>
      <c r="DA126" s="798"/>
      <c r="DB126" s="798"/>
      <c r="DC126" s="798"/>
      <c r="DD126" s="798"/>
      <c r="DE126" s="798"/>
      <c r="DF126" s="799"/>
      <c r="DG126" s="800" t="s">
        <v>452</v>
      </c>
      <c r="DH126" s="801"/>
      <c r="DI126" s="801"/>
      <c r="DJ126" s="801"/>
      <c r="DK126" s="801"/>
      <c r="DL126" s="801" t="s">
        <v>452</v>
      </c>
      <c r="DM126" s="801"/>
      <c r="DN126" s="801"/>
      <c r="DO126" s="801"/>
      <c r="DP126" s="801"/>
      <c r="DQ126" s="801" t="s">
        <v>452</v>
      </c>
      <c r="DR126" s="801"/>
      <c r="DS126" s="801"/>
      <c r="DT126" s="801"/>
      <c r="DU126" s="801"/>
      <c r="DV126" s="853" t="s">
        <v>452</v>
      </c>
      <c r="DW126" s="853"/>
      <c r="DX126" s="853"/>
      <c r="DY126" s="853"/>
      <c r="DZ126" s="854"/>
    </row>
    <row r="127" spans="1:130" s="197" customFormat="1" ht="26.25" customHeight="1" thickBot="1" x14ac:dyDescent="0.2">
      <c r="A127" s="897"/>
      <c r="B127" s="898"/>
      <c r="C127" s="855" t="s">
        <v>461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2262</v>
      </c>
      <c r="AB127" s="814"/>
      <c r="AC127" s="814"/>
      <c r="AD127" s="814"/>
      <c r="AE127" s="815"/>
      <c r="AF127" s="816">
        <v>2161</v>
      </c>
      <c r="AG127" s="814"/>
      <c r="AH127" s="814"/>
      <c r="AI127" s="814"/>
      <c r="AJ127" s="815"/>
      <c r="AK127" s="816">
        <v>2156</v>
      </c>
      <c r="AL127" s="814"/>
      <c r="AM127" s="814"/>
      <c r="AN127" s="814"/>
      <c r="AO127" s="815"/>
      <c r="AP127" s="784">
        <v>0.1</v>
      </c>
      <c r="AQ127" s="785"/>
      <c r="AR127" s="785"/>
      <c r="AS127" s="785"/>
      <c r="AT127" s="786"/>
      <c r="AU127" s="233"/>
      <c r="AV127" s="233"/>
      <c r="AW127" s="233"/>
      <c r="AX127" s="787" t="s">
        <v>462</v>
      </c>
      <c r="AY127" s="788"/>
      <c r="AZ127" s="788"/>
      <c r="BA127" s="788"/>
      <c r="BB127" s="788"/>
      <c r="BC127" s="788"/>
      <c r="BD127" s="788"/>
      <c r="BE127" s="789"/>
      <c r="BF127" s="790" t="s">
        <v>452</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463</v>
      </c>
      <c r="CQ127" s="782"/>
      <c r="CR127" s="782"/>
      <c r="CS127" s="782"/>
      <c r="CT127" s="782"/>
      <c r="CU127" s="782"/>
      <c r="CV127" s="782"/>
      <c r="CW127" s="782"/>
      <c r="CX127" s="782"/>
      <c r="CY127" s="782"/>
      <c r="CZ127" s="782"/>
      <c r="DA127" s="782"/>
      <c r="DB127" s="782"/>
      <c r="DC127" s="782"/>
      <c r="DD127" s="782"/>
      <c r="DE127" s="782"/>
      <c r="DF127" s="783"/>
      <c r="DG127" s="849" t="s">
        <v>464</v>
      </c>
      <c r="DH127" s="850"/>
      <c r="DI127" s="850"/>
      <c r="DJ127" s="850"/>
      <c r="DK127" s="850"/>
      <c r="DL127" s="850" t="s">
        <v>465</v>
      </c>
      <c r="DM127" s="850"/>
      <c r="DN127" s="850"/>
      <c r="DO127" s="850"/>
      <c r="DP127" s="850"/>
      <c r="DQ127" s="850" t="s">
        <v>465</v>
      </c>
      <c r="DR127" s="850"/>
      <c r="DS127" s="850"/>
      <c r="DT127" s="850"/>
      <c r="DU127" s="850"/>
      <c r="DV127" s="851" t="s">
        <v>465</v>
      </c>
      <c r="DW127" s="851"/>
      <c r="DX127" s="851"/>
      <c r="DY127" s="851"/>
      <c r="DZ127" s="852"/>
    </row>
    <row r="128" spans="1:130" s="197" customFormat="1" ht="26.25" customHeight="1" x14ac:dyDescent="0.15">
      <c r="A128" s="825" t="s">
        <v>466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467</v>
      </c>
      <c r="X128" s="827"/>
      <c r="Y128" s="827"/>
      <c r="Z128" s="828"/>
      <c r="AA128" s="753">
        <v>10521</v>
      </c>
      <c r="AB128" s="754"/>
      <c r="AC128" s="754"/>
      <c r="AD128" s="754"/>
      <c r="AE128" s="755"/>
      <c r="AF128" s="756">
        <v>11366</v>
      </c>
      <c r="AG128" s="754"/>
      <c r="AH128" s="754"/>
      <c r="AI128" s="754"/>
      <c r="AJ128" s="755"/>
      <c r="AK128" s="756">
        <v>10948</v>
      </c>
      <c r="AL128" s="754"/>
      <c r="AM128" s="754"/>
      <c r="AN128" s="754"/>
      <c r="AO128" s="755"/>
      <c r="AP128" s="757"/>
      <c r="AQ128" s="758"/>
      <c r="AR128" s="758"/>
      <c r="AS128" s="758"/>
      <c r="AT128" s="759"/>
      <c r="AU128" s="235"/>
      <c r="AV128" s="235"/>
      <c r="AW128" s="235"/>
      <c r="AX128" s="802" t="s">
        <v>468</v>
      </c>
      <c r="AY128" s="798"/>
      <c r="AZ128" s="798"/>
      <c r="BA128" s="798"/>
      <c r="BB128" s="798"/>
      <c r="BC128" s="798"/>
      <c r="BD128" s="798"/>
      <c r="BE128" s="799"/>
      <c r="BF128" s="820" t="s">
        <v>452</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469</v>
      </c>
      <c r="X129" s="811"/>
      <c r="Y129" s="811"/>
      <c r="Z129" s="812"/>
      <c r="AA129" s="813">
        <v>2534776</v>
      </c>
      <c r="AB129" s="814"/>
      <c r="AC129" s="814"/>
      <c r="AD129" s="814"/>
      <c r="AE129" s="815"/>
      <c r="AF129" s="816">
        <v>2536343</v>
      </c>
      <c r="AG129" s="814"/>
      <c r="AH129" s="814"/>
      <c r="AI129" s="814"/>
      <c r="AJ129" s="815"/>
      <c r="AK129" s="816">
        <v>2660189</v>
      </c>
      <c r="AL129" s="814"/>
      <c r="AM129" s="814"/>
      <c r="AN129" s="814"/>
      <c r="AO129" s="815"/>
      <c r="AP129" s="817"/>
      <c r="AQ129" s="818"/>
      <c r="AR129" s="818"/>
      <c r="AS129" s="818"/>
      <c r="AT129" s="819"/>
      <c r="AU129" s="235"/>
      <c r="AV129" s="235"/>
      <c r="AW129" s="235"/>
      <c r="AX129" s="802" t="s">
        <v>470</v>
      </c>
      <c r="AY129" s="798"/>
      <c r="AZ129" s="798"/>
      <c r="BA129" s="798"/>
      <c r="BB129" s="798"/>
      <c r="BC129" s="798"/>
      <c r="BD129" s="798"/>
      <c r="BE129" s="799"/>
      <c r="BF129" s="803">
        <v>10.199999999999999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471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472</v>
      </c>
      <c r="X130" s="811"/>
      <c r="Y130" s="811"/>
      <c r="Z130" s="812"/>
      <c r="AA130" s="813">
        <v>512657</v>
      </c>
      <c r="AB130" s="814"/>
      <c r="AC130" s="814"/>
      <c r="AD130" s="814"/>
      <c r="AE130" s="815"/>
      <c r="AF130" s="816">
        <v>563118</v>
      </c>
      <c r="AG130" s="814"/>
      <c r="AH130" s="814"/>
      <c r="AI130" s="814"/>
      <c r="AJ130" s="815"/>
      <c r="AK130" s="816">
        <v>564590</v>
      </c>
      <c r="AL130" s="814"/>
      <c r="AM130" s="814"/>
      <c r="AN130" s="814"/>
      <c r="AO130" s="815"/>
      <c r="AP130" s="817"/>
      <c r="AQ130" s="818"/>
      <c r="AR130" s="818"/>
      <c r="AS130" s="818"/>
      <c r="AT130" s="819"/>
      <c r="AU130" s="235"/>
      <c r="AV130" s="235"/>
      <c r="AW130" s="235"/>
      <c r="AX130" s="781" t="s">
        <v>473</v>
      </c>
      <c r="AY130" s="782"/>
      <c r="AZ130" s="782"/>
      <c r="BA130" s="782"/>
      <c r="BB130" s="782"/>
      <c r="BC130" s="782"/>
      <c r="BD130" s="782"/>
      <c r="BE130" s="783"/>
      <c r="BF130" s="735">
        <v>86.3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474</v>
      </c>
      <c r="X131" s="744"/>
      <c r="Y131" s="744"/>
      <c r="Z131" s="745"/>
      <c r="AA131" s="746">
        <v>2022119</v>
      </c>
      <c r="AB131" s="747"/>
      <c r="AC131" s="747"/>
      <c r="AD131" s="747"/>
      <c r="AE131" s="748"/>
      <c r="AF131" s="749">
        <v>1973225</v>
      </c>
      <c r="AG131" s="747"/>
      <c r="AH131" s="747"/>
      <c r="AI131" s="747"/>
      <c r="AJ131" s="748"/>
      <c r="AK131" s="749">
        <v>2095599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476</v>
      </c>
      <c r="W132" s="767"/>
      <c r="X132" s="767"/>
      <c r="Y132" s="767"/>
      <c r="Z132" s="768"/>
      <c r="AA132" s="769">
        <v>10.917161650000001</v>
      </c>
      <c r="AB132" s="770"/>
      <c r="AC132" s="770"/>
      <c r="AD132" s="770"/>
      <c r="AE132" s="771"/>
      <c r="AF132" s="772">
        <v>8.4617821079999995</v>
      </c>
      <c r="AG132" s="770"/>
      <c r="AH132" s="770"/>
      <c r="AI132" s="770"/>
      <c r="AJ132" s="771"/>
      <c r="AK132" s="772">
        <v>11.48215856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477</v>
      </c>
      <c r="W133" s="776"/>
      <c r="X133" s="776"/>
      <c r="Y133" s="776"/>
      <c r="Z133" s="777"/>
      <c r="AA133" s="778">
        <v>11.2</v>
      </c>
      <c r="AB133" s="779"/>
      <c r="AC133" s="779"/>
      <c r="AD133" s="779"/>
      <c r="AE133" s="780"/>
      <c r="AF133" s="778">
        <v>9.9</v>
      </c>
      <c r="AG133" s="779"/>
      <c r="AH133" s="779"/>
      <c r="AI133" s="779"/>
      <c r="AJ133" s="780"/>
      <c r="AK133" s="778">
        <v>10.199999999999999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69:P69"/>
    <mergeCell ref="B71:P71"/>
    <mergeCell ref="B72:P72"/>
    <mergeCell ref="B74:P74"/>
    <mergeCell ref="B73:P73"/>
    <mergeCell ref="B75:P75"/>
    <mergeCell ref="B76:P76"/>
    <mergeCell ref="B78:P78"/>
    <mergeCell ref="B77:P77"/>
    <mergeCell ref="B79:P79"/>
    <mergeCell ref="B80:P80"/>
    <mergeCell ref="B82:P82"/>
    <mergeCell ref="B81:P81"/>
    <mergeCell ref="B83:P83"/>
    <mergeCell ref="B84:P84"/>
    <mergeCell ref="AZ83:BD83"/>
    <mergeCell ref="AZ84:BD84"/>
    <mergeCell ref="B70:P70"/>
    <mergeCell ref="AP72:AT72"/>
    <mergeCell ref="AU72:AY72"/>
    <mergeCell ref="AZ72:BD72"/>
    <mergeCell ref="Q75:U75"/>
    <mergeCell ref="V75:Z75"/>
    <mergeCell ref="AA75:AE75"/>
    <mergeCell ref="AF75:AJ75"/>
    <mergeCell ref="AK75:AO75"/>
    <mergeCell ref="AP75:AT75"/>
    <mergeCell ref="AU75:AY75"/>
    <mergeCell ref="AZ75:BD75"/>
    <mergeCell ref="AK77:AO77"/>
    <mergeCell ref="AP77:AT77"/>
    <mergeCell ref="AU77:AY7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BS7:CG7"/>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B67:DF67"/>
    <mergeCell ref="DG67:DK67"/>
    <mergeCell ref="DL67:DP67"/>
    <mergeCell ref="DQ67:DU67"/>
    <mergeCell ref="B68:P68"/>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CR74:CV74"/>
    <mergeCell ref="BS77:CG77"/>
    <mergeCell ref="CH77:CL77"/>
    <mergeCell ref="CM77:CQ77"/>
    <mergeCell ref="CR77:CV77"/>
    <mergeCell ref="CW77:DA77"/>
    <mergeCell ref="DB77:DF77"/>
    <mergeCell ref="DV76:DZ76"/>
    <mergeCell ref="Q77:U77"/>
    <mergeCell ref="V77:Z77"/>
    <mergeCell ref="AA77:AE77"/>
    <mergeCell ref="AF77:AJ77"/>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CW78:DA78"/>
    <mergeCell ref="DB78:DF78"/>
    <mergeCell ref="DG78:DK78"/>
    <mergeCell ref="DL78:DP78"/>
    <mergeCell ref="DQ78:DU78"/>
    <mergeCell ref="AP78:AT78"/>
    <mergeCell ref="AU78:AY78"/>
    <mergeCell ref="AZ78:BD78"/>
    <mergeCell ref="BS78:CG78"/>
    <mergeCell ref="CH78:CL78"/>
    <mergeCell ref="CM78:CQ78"/>
    <mergeCell ref="DV75:DZ75"/>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Q78:U78"/>
    <mergeCell ref="V78:Z78"/>
    <mergeCell ref="AA78:AE78"/>
    <mergeCell ref="AF78:AJ78"/>
    <mergeCell ref="AK78:AO78"/>
    <mergeCell ref="DG79:DK79"/>
    <mergeCell ref="DL79:DP79"/>
    <mergeCell ref="DQ79:DU79"/>
    <mergeCell ref="DV79:DZ79"/>
    <mergeCell ref="Q80:U80"/>
    <mergeCell ref="V80:Z80"/>
    <mergeCell ref="AA80:AE80"/>
    <mergeCell ref="AF80:AJ80"/>
    <mergeCell ref="AK80:AO80"/>
    <mergeCell ref="BS79:CG79"/>
    <mergeCell ref="CH79:CL79"/>
    <mergeCell ref="CM79:CQ79"/>
    <mergeCell ref="CR79:CV79"/>
    <mergeCell ref="CW79:DA79"/>
    <mergeCell ref="DB79:DF79"/>
    <mergeCell ref="AZ77:BD77"/>
    <mergeCell ref="CR76:CV76"/>
    <mergeCell ref="CW76:DA76"/>
    <mergeCell ref="DB76:DF76"/>
    <mergeCell ref="DG76:DK76"/>
    <mergeCell ref="DL76:DP76"/>
    <mergeCell ref="DQ76:DU76"/>
    <mergeCell ref="DV78:DZ78"/>
    <mergeCell ref="Q79:U79"/>
    <mergeCell ref="V79:Z79"/>
    <mergeCell ref="AA79:AE79"/>
    <mergeCell ref="AF79:AJ79"/>
    <mergeCell ref="AK79:AO79"/>
    <mergeCell ref="AP79:AT79"/>
    <mergeCell ref="AU79:AY79"/>
    <mergeCell ref="AZ79:BD79"/>
    <mergeCell ref="CR78:CV78"/>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AP80:AT80"/>
    <mergeCell ref="AU80:AY80"/>
    <mergeCell ref="AZ80:BD80"/>
    <mergeCell ref="BS80:CG80"/>
    <mergeCell ref="CH80:CL80"/>
    <mergeCell ref="CM80:CQ80"/>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AP84:AT84"/>
    <mergeCell ref="AU84:AY84"/>
    <mergeCell ref="BS84:CG84"/>
    <mergeCell ref="CH84:CL84"/>
    <mergeCell ref="CM84:CQ84"/>
    <mergeCell ref="DG83:DK83"/>
    <mergeCell ref="DL83:DP83"/>
    <mergeCell ref="DQ83:DU83"/>
    <mergeCell ref="DV83:DZ83"/>
    <mergeCell ref="Q84:U84"/>
    <mergeCell ref="V84:Z84"/>
    <mergeCell ref="AA84:AE84"/>
    <mergeCell ref="AF84:AJ84"/>
    <mergeCell ref="AK84:AO84"/>
    <mergeCell ref="BS83:CG83"/>
    <mergeCell ref="CH83:CL83"/>
    <mergeCell ref="CM83:CQ83"/>
    <mergeCell ref="CR83:CV83"/>
    <mergeCell ref="CW83:DA83"/>
    <mergeCell ref="DB83:DF83"/>
    <mergeCell ref="Q83:U83"/>
    <mergeCell ref="V83:Z83"/>
    <mergeCell ref="AA83:AE83"/>
    <mergeCell ref="AF83:AJ83"/>
    <mergeCell ref="AK83:AO83"/>
    <mergeCell ref="AP83:AT83"/>
    <mergeCell ref="AU83:AY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478</v>
      </c>
      <c r="B5" s="246"/>
      <c r="C5" s="246"/>
      <c r="D5" s="246"/>
      <c r="E5" s="246"/>
      <c r="F5" s="246"/>
      <c r="G5" s="246"/>
      <c r="H5" s="246"/>
      <c r="I5" s="246"/>
      <c r="J5" s="246"/>
      <c r="K5" s="246"/>
      <c r="L5" s="246"/>
      <c r="M5" s="246"/>
      <c r="N5" s="246"/>
      <c r="O5" s="247"/>
    </row>
    <row r="6" spans="1:16" x14ac:dyDescent="0.15">
      <c r="A6" s="248"/>
      <c r="B6" s="244"/>
      <c r="C6" s="244"/>
      <c r="D6" s="244"/>
      <c r="E6" s="244"/>
      <c r="F6" s="244"/>
      <c r="G6" s="249" t="s">
        <v>479</v>
      </c>
      <c r="H6" s="249"/>
      <c r="I6" s="249"/>
      <c r="J6" s="249"/>
      <c r="K6" s="244"/>
      <c r="L6" s="244"/>
      <c r="M6" s="244"/>
      <c r="N6" s="244"/>
    </row>
    <row r="7" spans="1:16" x14ac:dyDescent="0.15">
      <c r="A7" s="248"/>
      <c r="B7" s="244"/>
      <c r="C7" s="244"/>
      <c r="D7" s="244"/>
      <c r="E7" s="244"/>
      <c r="F7" s="244"/>
      <c r="G7" s="251"/>
      <c r="H7" s="252"/>
      <c r="I7" s="252"/>
      <c r="J7" s="253"/>
      <c r="K7" s="1149" t="s">
        <v>480</v>
      </c>
      <c r="L7" s="254"/>
      <c r="M7" s="255" t="s">
        <v>481</v>
      </c>
      <c r="N7" s="256"/>
    </row>
    <row r="8" spans="1:16" x14ac:dyDescent="0.15">
      <c r="A8" s="248"/>
      <c r="B8" s="244"/>
      <c r="C8" s="244"/>
      <c r="D8" s="244"/>
      <c r="E8" s="244"/>
      <c r="F8" s="244"/>
      <c r="G8" s="257"/>
      <c r="H8" s="258"/>
      <c r="I8" s="258"/>
      <c r="J8" s="259"/>
      <c r="K8" s="1150"/>
      <c r="L8" s="260" t="s">
        <v>482</v>
      </c>
      <c r="M8" s="261" t="s">
        <v>483</v>
      </c>
      <c r="N8" s="262" t="s">
        <v>484</v>
      </c>
    </row>
    <row r="9" spans="1:16" x14ac:dyDescent="0.15">
      <c r="A9" s="248"/>
      <c r="B9" s="244"/>
      <c r="C9" s="244"/>
      <c r="D9" s="244"/>
      <c r="E9" s="244"/>
      <c r="F9" s="244"/>
      <c r="G9" s="1163" t="s">
        <v>485</v>
      </c>
      <c r="H9" s="1164"/>
      <c r="I9" s="1164"/>
      <c r="J9" s="1165"/>
      <c r="K9" s="263">
        <v>636147</v>
      </c>
      <c r="L9" s="264">
        <v>124369</v>
      </c>
      <c r="M9" s="265">
        <v>187155</v>
      </c>
      <c r="N9" s="266">
        <v>-33.5</v>
      </c>
    </row>
    <row r="10" spans="1:16" x14ac:dyDescent="0.15">
      <c r="A10" s="248"/>
      <c r="B10" s="244"/>
      <c r="C10" s="244"/>
      <c r="D10" s="244"/>
      <c r="E10" s="244"/>
      <c r="F10" s="244"/>
      <c r="G10" s="1163" t="s">
        <v>486</v>
      </c>
      <c r="H10" s="1164"/>
      <c r="I10" s="1164"/>
      <c r="J10" s="1165"/>
      <c r="K10" s="267">
        <v>130623</v>
      </c>
      <c r="L10" s="268">
        <v>25537</v>
      </c>
      <c r="M10" s="269">
        <v>20525</v>
      </c>
      <c r="N10" s="270">
        <v>24.4</v>
      </c>
    </row>
    <row r="11" spans="1:16" ht="13.5" customHeight="1" x14ac:dyDescent="0.15">
      <c r="A11" s="248"/>
      <c r="B11" s="244"/>
      <c r="C11" s="244"/>
      <c r="D11" s="244"/>
      <c r="E11" s="244"/>
      <c r="F11" s="244"/>
      <c r="G11" s="1163" t="s">
        <v>487</v>
      </c>
      <c r="H11" s="1164"/>
      <c r="I11" s="1164"/>
      <c r="J11" s="1165"/>
      <c r="K11" s="267">
        <v>106581</v>
      </c>
      <c r="L11" s="268">
        <v>20837</v>
      </c>
      <c r="M11" s="269">
        <v>27959</v>
      </c>
      <c r="N11" s="270">
        <v>-25.5</v>
      </c>
    </row>
    <row r="12" spans="1:16" ht="13.5" customHeight="1" x14ac:dyDescent="0.15">
      <c r="A12" s="248"/>
      <c r="B12" s="244"/>
      <c r="C12" s="244"/>
      <c r="D12" s="244"/>
      <c r="E12" s="244"/>
      <c r="F12" s="244"/>
      <c r="G12" s="1163" t="s">
        <v>488</v>
      </c>
      <c r="H12" s="1164"/>
      <c r="I12" s="1164"/>
      <c r="J12" s="1165"/>
      <c r="K12" s="267">
        <v>21636</v>
      </c>
      <c r="L12" s="268">
        <v>4230</v>
      </c>
      <c r="M12" s="269">
        <v>2910</v>
      </c>
      <c r="N12" s="270">
        <v>45.4</v>
      </c>
    </row>
    <row r="13" spans="1:16" ht="13.5" customHeight="1" x14ac:dyDescent="0.15">
      <c r="A13" s="248"/>
      <c r="B13" s="244"/>
      <c r="C13" s="244"/>
      <c r="D13" s="244"/>
      <c r="E13" s="244"/>
      <c r="F13" s="244"/>
      <c r="G13" s="1163" t="s">
        <v>489</v>
      </c>
      <c r="H13" s="1164"/>
      <c r="I13" s="1164"/>
      <c r="J13" s="1165"/>
      <c r="K13" s="267" t="s">
        <v>490</v>
      </c>
      <c r="L13" s="268" t="s">
        <v>490</v>
      </c>
      <c r="M13" s="269" t="s">
        <v>490</v>
      </c>
      <c r="N13" s="270" t="s">
        <v>490</v>
      </c>
    </row>
    <row r="14" spans="1:16" ht="13.5" customHeight="1" x14ac:dyDescent="0.15">
      <c r="A14" s="248"/>
      <c r="B14" s="244"/>
      <c r="C14" s="244"/>
      <c r="D14" s="244"/>
      <c r="E14" s="244"/>
      <c r="F14" s="244"/>
      <c r="G14" s="1163" t="s">
        <v>491</v>
      </c>
      <c r="H14" s="1164"/>
      <c r="I14" s="1164"/>
      <c r="J14" s="1165"/>
      <c r="K14" s="267">
        <v>31093</v>
      </c>
      <c r="L14" s="268">
        <v>6079</v>
      </c>
      <c r="M14" s="269">
        <v>9160</v>
      </c>
      <c r="N14" s="270">
        <v>-33.6</v>
      </c>
    </row>
    <row r="15" spans="1:16" ht="13.5" customHeight="1" x14ac:dyDescent="0.15">
      <c r="A15" s="248"/>
      <c r="B15" s="244"/>
      <c r="C15" s="244"/>
      <c r="D15" s="244"/>
      <c r="E15" s="244"/>
      <c r="F15" s="244"/>
      <c r="G15" s="1163" t="s">
        <v>492</v>
      </c>
      <c r="H15" s="1164"/>
      <c r="I15" s="1164"/>
      <c r="J15" s="1165"/>
      <c r="K15" s="267">
        <v>7656</v>
      </c>
      <c r="L15" s="268">
        <v>1497</v>
      </c>
      <c r="M15" s="269">
        <v>4580</v>
      </c>
      <c r="N15" s="270">
        <v>-67.3</v>
      </c>
    </row>
    <row r="16" spans="1:16" x14ac:dyDescent="0.15">
      <c r="A16" s="248"/>
      <c r="B16" s="244"/>
      <c r="C16" s="244"/>
      <c r="D16" s="244"/>
      <c r="E16" s="244"/>
      <c r="F16" s="244"/>
      <c r="G16" s="1166" t="s">
        <v>493</v>
      </c>
      <c r="H16" s="1167"/>
      <c r="I16" s="1167"/>
      <c r="J16" s="1168"/>
      <c r="K16" s="268">
        <v>-67011</v>
      </c>
      <c r="L16" s="268">
        <v>-13101</v>
      </c>
      <c r="M16" s="269">
        <v>-19254</v>
      </c>
      <c r="N16" s="270">
        <v>-32</v>
      </c>
    </row>
    <row r="17" spans="1:16" x14ac:dyDescent="0.15">
      <c r="A17" s="248"/>
      <c r="B17" s="244"/>
      <c r="C17" s="244"/>
      <c r="D17" s="244"/>
      <c r="E17" s="244"/>
      <c r="F17" s="244"/>
      <c r="G17" s="1166" t="s">
        <v>168</v>
      </c>
      <c r="H17" s="1167"/>
      <c r="I17" s="1167"/>
      <c r="J17" s="1168"/>
      <c r="K17" s="268">
        <v>866725</v>
      </c>
      <c r="L17" s="268">
        <v>169448</v>
      </c>
      <c r="M17" s="269">
        <v>233033</v>
      </c>
      <c r="N17" s="270">
        <v>-27.3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494</v>
      </c>
      <c r="H19" s="244"/>
      <c r="I19" s="244"/>
      <c r="J19" s="244"/>
      <c r="K19" s="244"/>
      <c r="L19" s="244"/>
      <c r="M19" s="244"/>
      <c r="N19" s="244"/>
    </row>
    <row r="20" spans="1:16" x14ac:dyDescent="0.15">
      <c r="A20" s="248"/>
      <c r="B20" s="244"/>
      <c r="C20" s="244"/>
      <c r="D20" s="244"/>
      <c r="E20" s="244"/>
      <c r="F20" s="244"/>
      <c r="G20" s="272"/>
      <c r="H20" s="273"/>
      <c r="I20" s="273"/>
      <c r="J20" s="274"/>
      <c r="K20" s="275" t="s">
        <v>495</v>
      </c>
      <c r="L20" s="276" t="s">
        <v>496</v>
      </c>
      <c r="M20" s="277" t="s">
        <v>497</v>
      </c>
      <c r="N20" s="278"/>
    </row>
    <row r="21" spans="1:16" s="284" customFormat="1" x14ac:dyDescent="0.15">
      <c r="A21" s="279"/>
      <c r="B21" s="249"/>
      <c r="C21" s="249"/>
      <c r="D21" s="249"/>
      <c r="E21" s="249"/>
      <c r="F21" s="249"/>
      <c r="G21" s="1160" t="s">
        <v>498</v>
      </c>
      <c r="H21" s="1161"/>
      <c r="I21" s="1161"/>
      <c r="J21" s="1162"/>
      <c r="K21" s="280">
        <v>14.08</v>
      </c>
      <c r="L21" s="281">
        <v>21.21</v>
      </c>
      <c r="M21" s="282">
        <v>-7.13</v>
      </c>
      <c r="N21" s="249"/>
      <c r="O21" s="283"/>
      <c r="P21" s="279"/>
    </row>
    <row r="22" spans="1:16" s="284" customFormat="1" x14ac:dyDescent="0.15">
      <c r="A22" s="279"/>
      <c r="B22" s="249"/>
      <c r="C22" s="249"/>
      <c r="D22" s="249"/>
      <c r="E22" s="249"/>
      <c r="F22" s="249"/>
      <c r="G22" s="1160" t="s">
        <v>499</v>
      </c>
      <c r="H22" s="1161"/>
      <c r="I22" s="1161"/>
      <c r="J22" s="1162"/>
      <c r="K22" s="285">
        <v>94.5</v>
      </c>
      <c r="L22" s="286">
        <v>95.4</v>
      </c>
      <c r="M22" s="287">
        <v>-0.9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500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502</v>
      </c>
      <c r="H29" s="249"/>
      <c r="I29" s="249"/>
      <c r="J29" s="249"/>
      <c r="K29" s="244"/>
      <c r="L29" s="244"/>
      <c r="M29" s="244"/>
      <c r="N29" s="244"/>
      <c r="O29" s="293"/>
    </row>
    <row r="30" spans="1:16" x14ac:dyDescent="0.15">
      <c r="A30" s="248"/>
      <c r="B30" s="244"/>
      <c r="C30" s="244"/>
      <c r="D30" s="244"/>
      <c r="E30" s="244"/>
      <c r="F30" s="244"/>
      <c r="G30" s="251"/>
      <c r="H30" s="252"/>
      <c r="I30" s="252"/>
      <c r="J30" s="253"/>
      <c r="K30" s="1149" t="s">
        <v>480</v>
      </c>
      <c r="L30" s="254"/>
      <c r="M30" s="255" t="s">
        <v>481</v>
      </c>
      <c r="N30" s="256"/>
    </row>
    <row r="31" spans="1:16" x14ac:dyDescent="0.15">
      <c r="A31" s="248"/>
      <c r="B31" s="244"/>
      <c r="C31" s="244"/>
      <c r="D31" s="244"/>
      <c r="E31" s="244"/>
      <c r="F31" s="244"/>
      <c r="G31" s="257"/>
      <c r="H31" s="258"/>
      <c r="I31" s="258"/>
      <c r="J31" s="259"/>
      <c r="K31" s="1150"/>
      <c r="L31" s="260" t="s">
        <v>482</v>
      </c>
      <c r="M31" s="261" t="s">
        <v>483</v>
      </c>
      <c r="N31" s="262" t="s">
        <v>484</v>
      </c>
    </row>
    <row r="32" spans="1:16" ht="27" customHeight="1" x14ac:dyDescent="0.15">
      <c r="A32" s="248"/>
      <c r="B32" s="244"/>
      <c r="C32" s="244"/>
      <c r="D32" s="244"/>
      <c r="E32" s="244"/>
      <c r="F32" s="244"/>
      <c r="G32" s="1151" t="s">
        <v>503</v>
      </c>
      <c r="H32" s="1152"/>
      <c r="I32" s="1152"/>
      <c r="J32" s="1153"/>
      <c r="K32" s="294">
        <v>522215</v>
      </c>
      <c r="L32" s="294">
        <v>102095</v>
      </c>
      <c r="M32" s="295">
        <v>137219</v>
      </c>
      <c r="N32" s="296">
        <v>-25.6</v>
      </c>
    </row>
    <row r="33" spans="1:16" ht="13.5" customHeight="1" x14ac:dyDescent="0.15">
      <c r="A33" s="248"/>
      <c r="B33" s="244"/>
      <c r="C33" s="244"/>
      <c r="D33" s="244"/>
      <c r="E33" s="244"/>
      <c r="F33" s="244"/>
      <c r="G33" s="1151" t="s">
        <v>504</v>
      </c>
      <c r="H33" s="1152"/>
      <c r="I33" s="1152"/>
      <c r="J33" s="1153"/>
      <c r="K33" s="294" t="s">
        <v>490</v>
      </c>
      <c r="L33" s="294" t="s">
        <v>490</v>
      </c>
      <c r="M33" s="295" t="s">
        <v>490</v>
      </c>
      <c r="N33" s="296" t="s">
        <v>490</v>
      </c>
    </row>
    <row r="34" spans="1:16" ht="27" customHeight="1" x14ac:dyDescent="0.15">
      <c r="A34" s="248"/>
      <c r="B34" s="244"/>
      <c r="C34" s="244"/>
      <c r="D34" s="244"/>
      <c r="E34" s="244"/>
      <c r="F34" s="244"/>
      <c r="G34" s="1151" t="s">
        <v>505</v>
      </c>
      <c r="H34" s="1152"/>
      <c r="I34" s="1152"/>
      <c r="J34" s="1153"/>
      <c r="K34" s="294" t="s">
        <v>490</v>
      </c>
      <c r="L34" s="294" t="s">
        <v>490</v>
      </c>
      <c r="M34" s="295">
        <v>4</v>
      </c>
      <c r="N34" s="296" t="s">
        <v>490</v>
      </c>
    </row>
    <row r="35" spans="1:16" ht="27" customHeight="1" x14ac:dyDescent="0.15">
      <c r="A35" s="248"/>
      <c r="B35" s="244"/>
      <c r="C35" s="244"/>
      <c r="D35" s="244"/>
      <c r="E35" s="244"/>
      <c r="F35" s="244"/>
      <c r="G35" s="1151" t="s">
        <v>506</v>
      </c>
      <c r="H35" s="1152"/>
      <c r="I35" s="1152"/>
      <c r="J35" s="1153"/>
      <c r="K35" s="294">
        <v>274480</v>
      </c>
      <c r="L35" s="294">
        <v>53662</v>
      </c>
      <c r="M35" s="295">
        <v>30414</v>
      </c>
      <c r="N35" s="296">
        <v>76.400000000000006</v>
      </c>
    </row>
    <row r="36" spans="1:16" ht="27" customHeight="1" x14ac:dyDescent="0.15">
      <c r="A36" s="248"/>
      <c r="B36" s="244"/>
      <c r="C36" s="244"/>
      <c r="D36" s="244"/>
      <c r="E36" s="244"/>
      <c r="F36" s="244"/>
      <c r="G36" s="1151" t="s">
        <v>507</v>
      </c>
      <c r="H36" s="1152"/>
      <c r="I36" s="1152"/>
      <c r="J36" s="1153"/>
      <c r="K36" s="294">
        <v>17195</v>
      </c>
      <c r="L36" s="294">
        <v>3362</v>
      </c>
      <c r="M36" s="295">
        <v>5195</v>
      </c>
      <c r="N36" s="296">
        <v>-35.299999999999997</v>
      </c>
    </row>
    <row r="37" spans="1:16" ht="13.5" customHeight="1" x14ac:dyDescent="0.15">
      <c r="A37" s="248"/>
      <c r="B37" s="244"/>
      <c r="C37" s="244"/>
      <c r="D37" s="244"/>
      <c r="E37" s="244"/>
      <c r="F37" s="244"/>
      <c r="G37" s="1151" t="s">
        <v>508</v>
      </c>
      <c r="H37" s="1152"/>
      <c r="I37" s="1152"/>
      <c r="J37" s="1153"/>
      <c r="K37" s="294">
        <v>2156</v>
      </c>
      <c r="L37" s="294">
        <v>422</v>
      </c>
      <c r="M37" s="295">
        <v>2257</v>
      </c>
      <c r="N37" s="296">
        <v>-81.3</v>
      </c>
    </row>
    <row r="38" spans="1:16" ht="27" customHeight="1" x14ac:dyDescent="0.15">
      <c r="A38" s="248"/>
      <c r="B38" s="244"/>
      <c r="C38" s="244"/>
      <c r="D38" s="244"/>
      <c r="E38" s="244"/>
      <c r="F38" s="244"/>
      <c r="G38" s="1154" t="s">
        <v>509</v>
      </c>
      <c r="H38" s="1155"/>
      <c r="I38" s="1155"/>
      <c r="J38" s="1156"/>
      <c r="K38" s="297">
        <v>112</v>
      </c>
      <c r="L38" s="297">
        <v>22</v>
      </c>
      <c r="M38" s="298">
        <v>40</v>
      </c>
      <c r="N38" s="299">
        <v>-45</v>
      </c>
      <c r="O38" s="293"/>
    </row>
    <row r="39" spans="1:16" x14ac:dyDescent="0.15">
      <c r="A39" s="248"/>
      <c r="B39" s="244"/>
      <c r="C39" s="244"/>
      <c r="D39" s="244"/>
      <c r="E39" s="244"/>
      <c r="F39" s="244"/>
      <c r="G39" s="1154" t="s">
        <v>510</v>
      </c>
      <c r="H39" s="1155"/>
      <c r="I39" s="1155"/>
      <c r="J39" s="1156"/>
      <c r="K39" s="300">
        <v>-10948</v>
      </c>
      <c r="L39" s="300">
        <v>-2140</v>
      </c>
      <c r="M39" s="301">
        <v>-7960</v>
      </c>
      <c r="N39" s="302">
        <v>-73.099999999999994</v>
      </c>
      <c r="O39" s="293"/>
    </row>
    <row r="40" spans="1:16" ht="27" customHeight="1" x14ac:dyDescent="0.15">
      <c r="A40" s="248"/>
      <c r="B40" s="244"/>
      <c r="C40" s="244"/>
      <c r="D40" s="244"/>
      <c r="E40" s="244"/>
      <c r="F40" s="244"/>
      <c r="G40" s="1151" t="s">
        <v>511</v>
      </c>
      <c r="H40" s="1152"/>
      <c r="I40" s="1152"/>
      <c r="J40" s="1153"/>
      <c r="K40" s="300">
        <v>-564590</v>
      </c>
      <c r="L40" s="300">
        <v>-110379</v>
      </c>
      <c r="M40" s="301">
        <v>-124831</v>
      </c>
      <c r="N40" s="302">
        <v>-11.6</v>
      </c>
      <c r="O40" s="293"/>
    </row>
    <row r="41" spans="1:16" x14ac:dyDescent="0.15">
      <c r="A41" s="248"/>
      <c r="B41" s="244"/>
      <c r="C41" s="244"/>
      <c r="D41" s="244"/>
      <c r="E41" s="244"/>
      <c r="F41" s="244"/>
      <c r="G41" s="1157" t="s">
        <v>279</v>
      </c>
      <c r="H41" s="1158"/>
      <c r="I41" s="1158"/>
      <c r="J41" s="1159"/>
      <c r="K41" s="294">
        <v>240620</v>
      </c>
      <c r="L41" s="300">
        <v>47042</v>
      </c>
      <c r="M41" s="301">
        <v>42339</v>
      </c>
      <c r="N41" s="302">
        <v>11.1</v>
      </c>
      <c r="O41" s="293"/>
    </row>
    <row r="42" spans="1:16" x14ac:dyDescent="0.15">
      <c r="A42" s="248"/>
      <c r="B42" s="244"/>
      <c r="C42" s="244"/>
      <c r="D42" s="244"/>
      <c r="E42" s="244"/>
      <c r="F42" s="244"/>
      <c r="G42" s="303" t="s">
        <v>512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514</v>
      </c>
      <c r="H48" s="308"/>
      <c r="I48" s="308"/>
      <c r="J48" s="308"/>
      <c r="K48" s="308"/>
      <c r="L48" s="308"/>
      <c r="M48" s="309"/>
      <c r="N48" s="308"/>
    </row>
    <row r="49" spans="1:14" ht="13.5" customHeight="1" x14ac:dyDescent="0.15">
      <c r="A49" s="248"/>
      <c r="B49" s="244"/>
      <c r="C49" s="244"/>
      <c r="D49" s="244"/>
      <c r="E49" s="244"/>
      <c r="F49" s="244"/>
      <c r="G49" s="310"/>
      <c r="H49" s="311"/>
      <c r="I49" s="1144" t="s">
        <v>480</v>
      </c>
      <c r="J49" s="1146" t="s">
        <v>515</v>
      </c>
      <c r="K49" s="1147"/>
      <c r="L49" s="1147"/>
      <c r="M49" s="1147"/>
      <c r="N49" s="1148"/>
    </row>
    <row r="50" spans="1:14" x14ac:dyDescent="0.15">
      <c r="A50" s="248"/>
      <c r="B50" s="244"/>
      <c r="C50" s="244"/>
      <c r="D50" s="244"/>
      <c r="E50" s="244"/>
      <c r="F50" s="244"/>
      <c r="G50" s="312"/>
      <c r="H50" s="313"/>
      <c r="I50" s="1145"/>
      <c r="J50" s="314" t="s">
        <v>516</v>
      </c>
      <c r="K50" s="315" t="s">
        <v>517</v>
      </c>
      <c r="L50" s="316" t="s">
        <v>518</v>
      </c>
      <c r="M50" s="317" t="s">
        <v>519</v>
      </c>
      <c r="N50" s="318" t="s">
        <v>520</v>
      </c>
    </row>
    <row r="51" spans="1:14" x14ac:dyDescent="0.15">
      <c r="A51" s="248"/>
      <c r="B51" s="244"/>
      <c r="C51" s="244"/>
      <c r="D51" s="244"/>
      <c r="E51" s="244"/>
      <c r="F51" s="244"/>
      <c r="G51" s="310" t="s">
        <v>521</v>
      </c>
      <c r="H51" s="311"/>
      <c r="I51" s="319">
        <v>199413</v>
      </c>
      <c r="J51" s="320">
        <v>37059</v>
      </c>
      <c r="K51" s="321">
        <v>-86.3</v>
      </c>
      <c r="L51" s="322">
        <v>146140</v>
      </c>
      <c r="M51" s="323">
        <v>-24.1</v>
      </c>
      <c r="N51" s="324">
        <v>-62.2</v>
      </c>
    </row>
    <row r="52" spans="1:14" x14ac:dyDescent="0.15">
      <c r="A52" s="248"/>
      <c r="B52" s="244"/>
      <c r="C52" s="244"/>
      <c r="D52" s="244"/>
      <c r="E52" s="244"/>
      <c r="F52" s="244"/>
      <c r="G52" s="325"/>
      <c r="H52" s="326" t="s">
        <v>522</v>
      </c>
      <c r="I52" s="327">
        <v>170219</v>
      </c>
      <c r="J52" s="328">
        <v>31633</v>
      </c>
      <c r="K52" s="329">
        <v>-53.6</v>
      </c>
      <c r="L52" s="330">
        <v>75451</v>
      </c>
      <c r="M52" s="331">
        <v>-8.1999999999999993</v>
      </c>
      <c r="N52" s="332">
        <v>-45.4</v>
      </c>
    </row>
    <row r="53" spans="1:14" x14ac:dyDescent="0.15">
      <c r="A53" s="248"/>
      <c r="B53" s="244"/>
      <c r="C53" s="244"/>
      <c r="D53" s="244"/>
      <c r="E53" s="244"/>
      <c r="F53" s="244"/>
      <c r="G53" s="310" t="s">
        <v>523</v>
      </c>
      <c r="H53" s="311"/>
      <c r="I53" s="319">
        <v>764192</v>
      </c>
      <c r="J53" s="320">
        <v>143997</v>
      </c>
      <c r="K53" s="321">
        <v>288.60000000000002</v>
      </c>
      <c r="L53" s="322">
        <v>146641</v>
      </c>
      <c r="M53" s="323">
        <v>0.3</v>
      </c>
      <c r="N53" s="324">
        <v>288.3</v>
      </c>
    </row>
    <row r="54" spans="1:14" x14ac:dyDescent="0.15">
      <c r="A54" s="248"/>
      <c r="B54" s="244"/>
      <c r="C54" s="244"/>
      <c r="D54" s="244"/>
      <c r="E54" s="244"/>
      <c r="F54" s="244"/>
      <c r="G54" s="325"/>
      <c r="H54" s="326" t="s">
        <v>522</v>
      </c>
      <c r="I54" s="327">
        <v>661332</v>
      </c>
      <c r="J54" s="328">
        <v>124615</v>
      </c>
      <c r="K54" s="329">
        <v>293.89999999999998</v>
      </c>
      <c r="L54" s="330">
        <v>68142</v>
      </c>
      <c r="M54" s="331">
        <v>-9.6999999999999993</v>
      </c>
      <c r="N54" s="332">
        <v>303.60000000000002</v>
      </c>
    </row>
    <row r="55" spans="1:14" x14ac:dyDescent="0.15">
      <c r="A55" s="248"/>
      <c r="B55" s="244"/>
      <c r="C55" s="244"/>
      <c r="D55" s="244"/>
      <c r="E55" s="244"/>
      <c r="F55" s="244"/>
      <c r="G55" s="310" t="s">
        <v>524</v>
      </c>
      <c r="H55" s="311"/>
      <c r="I55" s="319">
        <v>854446</v>
      </c>
      <c r="J55" s="320">
        <v>162473</v>
      </c>
      <c r="K55" s="321">
        <v>12.8</v>
      </c>
      <c r="L55" s="322">
        <v>174587</v>
      </c>
      <c r="M55" s="323">
        <v>19.100000000000001</v>
      </c>
      <c r="N55" s="324">
        <v>-6.3</v>
      </c>
    </row>
    <row r="56" spans="1:14" x14ac:dyDescent="0.15">
      <c r="A56" s="248"/>
      <c r="B56" s="244"/>
      <c r="C56" s="244"/>
      <c r="D56" s="244"/>
      <c r="E56" s="244"/>
      <c r="F56" s="244"/>
      <c r="G56" s="325"/>
      <c r="H56" s="326" t="s">
        <v>522</v>
      </c>
      <c r="I56" s="327">
        <v>302970</v>
      </c>
      <c r="J56" s="328">
        <v>57610</v>
      </c>
      <c r="K56" s="329">
        <v>-53.8</v>
      </c>
      <c r="L56" s="330">
        <v>79695</v>
      </c>
      <c r="M56" s="331">
        <v>17</v>
      </c>
      <c r="N56" s="332">
        <v>-70.8</v>
      </c>
    </row>
    <row r="57" spans="1:14" x14ac:dyDescent="0.15">
      <c r="A57" s="248"/>
      <c r="B57" s="244"/>
      <c r="C57" s="244"/>
      <c r="D57" s="244"/>
      <c r="E57" s="244"/>
      <c r="F57" s="244"/>
      <c r="G57" s="310" t="s">
        <v>525</v>
      </c>
      <c r="H57" s="311"/>
      <c r="I57" s="319">
        <v>1042304</v>
      </c>
      <c r="J57" s="320">
        <v>200984</v>
      </c>
      <c r="K57" s="321">
        <v>23.7</v>
      </c>
      <c r="L57" s="322">
        <v>175675</v>
      </c>
      <c r="M57" s="323">
        <v>0.6</v>
      </c>
      <c r="N57" s="324">
        <v>23.1</v>
      </c>
    </row>
    <row r="58" spans="1:14" x14ac:dyDescent="0.15">
      <c r="A58" s="248"/>
      <c r="B58" s="244"/>
      <c r="C58" s="244"/>
      <c r="D58" s="244"/>
      <c r="E58" s="244"/>
      <c r="F58" s="244"/>
      <c r="G58" s="325"/>
      <c r="H58" s="326" t="s">
        <v>522</v>
      </c>
      <c r="I58" s="327">
        <v>160415</v>
      </c>
      <c r="J58" s="328">
        <v>30932</v>
      </c>
      <c r="K58" s="329">
        <v>-46.3</v>
      </c>
      <c r="L58" s="330">
        <v>87698</v>
      </c>
      <c r="M58" s="331">
        <v>10</v>
      </c>
      <c r="N58" s="332">
        <v>-56.3</v>
      </c>
    </row>
    <row r="59" spans="1:14" x14ac:dyDescent="0.15">
      <c r="A59" s="248"/>
      <c r="B59" s="244"/>
      <c r="C59" s="244"/>
      <c r="D59" s="244"/>
      <c r="E59" s="244"/>
      <c r="F59" s="244"/>
      <c r="G59" s="310" t="s">
        <v>526</v>
      </c>
      <c r="H59" s="311"/>
      <c r="I59" s="319">
        <v>190844</v>
      </c>
      <c r="J59" s="320">
        <v>37311</v>
      </c>
      <c r="K59" s="321">
        <v>-81.400000000000006</v>
      </c>
      <c r="L59" s="322">
        <v>280458</v>
      </c>
      <c r="M59" s="323">
        <v>59.6</v>
      </c>
      <c r="N59" s="324">
        <v>-141</v>
      </c>
    </row>
    <row r="60" spans="1:14" x14ac:dyDescent="0.15">
      <c r="A60" s="248"/>
      <c r="B60" s="244"/>
      <c r="C60" s="244"/>
      <c r="D60" s="244"/>
      <c r="E60" s="244"/>
      <c r="F60" s="244"/>
      <c r="G60" s="325"/>
      <c r="H60" s="326" t="s">
        <v>522</v>
      </c>
      <c r="I60" s="333">
        <v>151604</v>
      </c>
      <c r="J60" s="328">
        <v>29639</v>
      </c>
      <c r="K60" s="329">
        <v>-4.2</v>
      </c>
      <c r="L60" s="330">
        <v>127286</v>
      </c>
      <c r="M60" s="331">
        <v>45.1</v>
      </c>
      <c r="N60" s="332">
        <v>-49.3</v>
      </c>
    </row>
    <row r="61" spans="1:14" x14ac:dyDescent="0.15">
      <c r="A61" s="248"/>
      <c r="B61" s="244"/>
      <c r="C61" s="244"/>
      <c r="D61" s="244"/>
      <c r="E61" s="244"/>
      <c r="F61" s="244"/>
      <c r="G61" s="310" t="s">
        <v>527</v>
      </c>
      <c r="H61" s="334"/>
      <c r="I61" s="335">
        <v>610240</v>
      </c>
      <c r="J61" s="336">
        <v>116365</v>
      </c>
      <c r="K61" s="337">
        <v>31.5</v>
      </c>
      <c r="L61" s="338">
        <v>184700</v>
      </c>
      <c r="M61" s="339">
        <v>11.1</v>
      </c>
      <c r="N61" s="324">
        <v>20.399999999999999</v>
      </c>
    </row>
    <row r="62" spans="1:14" x14ac:dyDescent="0.15">
      <c r="A62" s="248"/>
      <c r="B62" s="244"/>
      <c r="C62" s="244"/>
      <c r="D62" s="244"/>
      <c r="E62" s="244"/>
      <c r="F62" s="244"/>
      <c r="G62" s="325"/>
      <c r="H62" s="326" t="s">
        <v>522</v>
      </c>
      <c r="I62" s="327">
        <v>289308</v>
      </c>
      <c r="J62" s="328">
        <v>54886</v>
      </c>
      <c r="K62" s="329">
        <v>27.2</v>
      </c>
      <c r="L62" s="330">
        <v>87654</v>
      </c>
      <c r="M62" s="331">
        <v>10.8</v>
      </c>
      <c r="N62" s="332">
        <v>16.399999999999999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529</v>
      </c>
      <c r="G46" s="8" t="s">
        <v>530</v>
      </c>
      <c r="H46" s="8" t="s">
        <v>531</v>
      </c>
      <c r="I46" s="8" t="s">
        <v>532</v>
      </c>
      <c r="J46" s="9" t="s">
        <v>533</v>
      </c>
    </row>
    <row r="47" spans="2:10" ht="57.75" customHeight="1" x14ac:dyDescent="0.15">
      <c r="B47" s="10"/>
      <c r="C47" s="1169" t="s">
        <v>3</v>
      </c>
      <c r="D47" s="1169"/>
      <c r="E47" s="1170"/>
      <c r="F47" s="11">
        <v>26.51</v>
      </c>
      <c r="G47" s="12">
        <v>27.07</v>
      </c>
      <c r="H47" s="12">
        <v>29.94</v>
      </c>
      <c r="I47" s="12">
        <v>33.33</v>
      </c>
      <c r="J47" s="13">
        <v>35.26</v>
      </c>
    </row>
    <row r="48" spans="2:10" ht="57.75" customHeight="1" x14ac:dyDescent="0.15">
      <c r="B48" s="14"/>
      <c r="C48" s="1171" t="s">
        <v>4</v>
      </c>
      <c r="D48" s="1171"/>
      <c r="E48" s="1172"/>
      <c r="F48" s="15">
        <v>4.62</v>
      </c>
      <c r="G48" s="16">
        <v>5.67</v>
      </c>
      <c r="H48" s="16">
        <v>6.08</v>
      </c>
      <c r="I48" s="16">
        <v>4.82</v>
      </c>
      <c r="J48" s="17">
        <v>3.18</v>
      </c>
    </row>
    <row r="49" spans="2:10" ht="57.75" customHeight="1" thickBot="1" x14ac:dyDescent="0.2">
      <c r="B49" s="18"/>
      <c r="C49" s="1173" t="s">
        <v>5</v>
      </c>
      <c r="D49" s="1173"/>
      <c r="E49" s="1174"/>
      <c r="F49" s="19">
        <v>3.07</v>
      </c>
      <c r="G49" s="20">
        <v>0.97</v>
      </c>
      <c r="H49" s="20">
        <v>3.31</v>
      </c>
      <c r="I49" s="20">
        <v>2.15</v>
      </c>
      <c r="J49" s="21">
        <v>2.06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2017-05-08T01:06:29Z</cp:lastPrinted>
  <dcterms:created xsi:type="dcterms:W3CDTF">2017-02-15T21:36:08Z</dcterms:created>
  <dcterms:modified xsi:type="dcterms:W3CDTF">2017-05-16T08:45:33Z</dcterms:modified>
  <cp:category/>
</cp:coreProperties>
</file>