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20" windowHeight="6960" tabRatio="604" activeTab="0"/>
  </bookViews>
  <sheets>
    <sheet name="７２・７３" sheetId="1" r:id="rId1"/>
    <sheet name="７４・７５" sheetId="2" r:id="rId2"/>
    <sheet name="７６" sheetId="3" r:id="rId3"/>
  </sheets>
  <definedNames/>
  <calcPr fullCalcOnLoad="1"/>
</workbook>
</file>

<file path=xl/sharedStrings.xml><?xml version="1.0" encoding="utf-8"?>
<sst xmlns="http://schemas.openxmlformats.org/spreadsheetml/2006/main" count="581" uniqueCount="285">
  <si>
    <t>　</t>
  </si>
  <si>
    <t>契約数　　</t>
  </si>
  <si>
    <t>８　　電 気、 ガ ス　</t>
  </si>
  <si>
    <t>年度・月</t>
  </si>
  <si>
    <t>発電</t>
  </si>
  <si>
    <t>年度・月</t>
  </si>
  <si>
    <t>　　　５</t>
  </si>
  <si>
    <t>　　　６</t>
  </si>
  <si>
    <t>　　　７</t>
  </si>
  <si>
    <t>　　　８</t>
  </si>
  <si>
    <t>　　　９</t>
  </si>
  <si>
    <t>　　　３</t>
  </si>
  <si>
    <t>　　　２</t>
  </si>
  <si>
    <t>　　５</t>
  </si>
  <si>
    <t>　　６</t>
  </si>
  <si>
    <t>　　７</t>
  </si>
  <si>
    <t>　　８</t>
  </si>
  <si>
    <t>　　９</t>
  </si>
  <si>
    <t>　　10</t>
  </si>
  <si>
    <t>　　11</t>
  </si>
  <si>
    <t>　　12</t>
  </si>
  <si>
    <t>　　２</t>
  </si>
  <si>
    <t>　　３</t>
  </si>
  <si>
    <t>平成　　</t>
  </si>
  <si>
    <t>戸</t>
  </si>
  <si>
    <t>区　　　　　　分</t>
  </si>
  <si>
    <t>単　位</t>
  </si>
  <si>
    <t>総　計</t>
  </si>
  <si>
    <t>鉱　業</t>
  </si>
  <si>
    <t>製造業</t>
  </si>
  <si>
    <t>その他</t>
  </si>
  <si>
    <t>総　数</t>
  </si>
  <si>
    <t>パルプ
紙</t>
  </si>
  <si>
    <t>化　学
工　業</t>
  </si>
  <si>
    <t>窯　業</t>
  </si>
  <si>
    <t>鉄　鋼</t>
  </si>
  <si>
    <t>機　械</t>
  </si>
  <si>
    <t>供　　 給　　戸　　 数</t>
  </si>
  <si>
    <t>年　 間　 販　 売　 量</t>
  </si>
  <si>
    <t>ｍ</t>
  </si>
  <si>
    <t>　及 び 水 道</t>
  </si>
  <si>
    <t>岡  山  市</t>
  </si>
  <si>
    <t>倉  敷  市</t>
  </si>
  <si>
    <t>津  山  市</t>
  </si>
  <si>
    <t>玉  野  市</t>
  </si>
  <si>
    <t>笠  岡  市</t>
  </si>
  <si>
    <t>井  原  市</t>
  </si>
  <si>
    <t>総  社  市</t>
  </si>
  <si>
    <t>高  梁  市</t>
  </si>
  <si>
    <t>新　見　市</t>
  </si>
  <si>
    <t>備　前　市</t>
  </si>
  <si>
    <t>御 津 郡</t>
  </si>
  <si>
    <t>　御 津 町</t>
  </si>
  <si>
    <t>　建 部 町</t>
  </si>
  <si>
    <t>　加茂川町</t>
  </si>
  <si>
    <t>赤 磐 郡</t>
  </si>
  <si>
    <t>　瀬 戸 町</t>
  </si>
  <si>
    <t>　山 陽 町</t>
  </si>
  <si>
    <t>　赤 坂 町</t>
  </si>
  <si>
    <t>　熊 山 町</t>
  </si>
  <si>
    <t>　吉 井 町</t>
  </si>
  <si>
    <t xml:space="preserve">  </t>
  </si>
  <si>
    <t>和 気 郡</t>
  </si>
  <si>
    <t>　日 生 町</t>
  </si>
  <si>
    <t>　吉 永 町</t>
  </si>
  <si>
    <t>　佐 伯 町</t>
  </si>
  <si>
    <t>　和 気 町</t>
  </si>
  <si>
    <t>邑 久 郡</t>
  </si>
  <si>
    <t>　牛 窓 町</t>
  </si>
  <si>
    <t>　邑 久 町</t>
  </si>
  <si>
    <t>　長 船 町</t>
  </si>
  <si>
    <t>児 島 郡</t>
  </si>
  <si>
    <t>　灘 崎 町</t>
  </si>
  <si>
    <t>都 窪 郡</t>
  </si>
  <si>
    <t>　早 島 町</t>
  </si>
  <si>
    <t>　山 手 村</t>
  </si>
  <si>
    <t>　清 音 村</t>
  </si>
  <si>
    <t>浅 口 郡</t>
  </si>
  <si>
    <t>　船 穂 町</t>
  </si>
  <si>
    <t>　金 光 町</t>
  </si>
  <si>
    <t>　鴨 方 町</t>
  </si>
  <si>
    <t>　寄 島 町</t>
  </si>
  <si>
    <t>　里 庄 町</t>
  </si>
  <si>
    <t>小 田 郡</t>
  </si>
  <si>
    <t>　矢 掛 町</t>
  </si>
  <si>
    <t>　美 星 町</t>
  </si>
  <si>
    <t>後 月 郡</t>
  </si>
  <si>
    <t>　芳 井 町</t>
  </si>
  <si>
    <t>吉 備 郡</t>
  </si>
  <si>
    <t>　真 備 町</t>
  </si>
  <si>
    <t>上 房 郡</t>
  </si>
  <si>
    <t>　有 漢 町</t>
  </si>
  <si>
    <t>　北 房 町</t>
  </si>
  <si>
    <t>　賀 陽 町</t>
  </si>
  <si>
    <t>川 上 郡</t>
  </si>
  <si>
    <t>　成 羽 町</t>
  </si>
  <si>
    <t>　川 上 町</t>
  </si>
  <si>
    <t>　備 中 町</t>
  </si>
  <si>
    <t>阿 哲 郡</t>
  </si>
  <si>
    <t>　大 佐 町</t>
  </si>
  <si>
    <t>　神 郷 町</t>
  </si>
  <si>
    <t>　哲 多 町</t>
  </si>
  <si>
    <t>　哲 西 町</t>
  </si>
  <si>
    <t>真 庭 郡</t>
  </si>
  <si>
    <t>　勝 山 町</t>
  </si>
  <si>
    <t>　落 合 町</t>
  </si>
  <si>
    <t>　湯 原 町</t>
  </si>
  <si>
    <t>　久 世 町</t>
  </si>
  <si>
    <t>　美 甘 村</t>
  </si>
  <si>
    <t>　新 庄 村</t>
  </si>
  <si>
    <t>　川 上 村</t>
  </si>
  <si>
    <t>　八 束 村</t>
  </si>
  <si>
    <t>　中 和 村</t>
  </si>
  <si>
    <t>苫 田 郡</t>
  </si>
  <si>
    <t>　加 茂 町</t>
  </si>
  <si>
    <t>　富    村</t>
  </si>
  <si>
    <t>　奥 津 町</t>
  </si>
  <si>
    <t>　上齋原村</t>
  </si>
  <si>
    <t>　阿 波 村</t>
  </si>
  <si>
    <t>　鏡 野 町</t>
  </si>
  <si>
    <t>勝 田 郡</t>
  </si>
  <si>
    <t>　勝 田 町</t>
  </si>
  <si>
    <t>　勝 央 町</t>
  </si>
  <si>
    <t>　奈 義 町</t>
  </si>
  <si>
    <t>　勝 北 町</t>
  </si>
  <si>
    <t>英 田 郡</t>
  </si>
  <si>
    <t>　大 原 町</t>
  </si>
  <si>
    <t>　東粟倉村</t>
  </si>
  <si>
    <t>　西粟倉村</t>
  </si>
  <si>
    <t>　美 作 町</t>
  </si>
  <si>
    <t>　作 東 町</t>
  </si>
  <si>
    <t>　英 田 町</t>
  </si>
  <si>
    <t>久 米 郡</t>
  </si>
  <si>
    <t>　中 央 町</t>
  </si>
  <si>
    <t>　旭    町</t>
  </si>
  <si>
    <t>　久米南町</t>
  </si>
  <si>
    <t>　久 米 町</t>
  </si>
  <si>
    <t>　柵 原 町</t>
  </si>
  <si>
    <t>導　　 管　　延　　 長</t>
  </si>
  <si>
    <t>49(11)</t>
  </si>
  <si>
    <t>資料：中国経済産業局</t>
  </si>
  <si>
    <t>非　鉄　　金　属</t>
  </si>
  <si>
    <t xml:space="preserve">      10</t>
  </si>
  <si>
    <t xml:space="preserve">      11</t>
  </si>
  <si>
    <t xml:space="preserve">      12</t>
  </si>
  <si>
    <t>市 町 村</t>
  </si>
  <si>
    <t>大口　　　　（再掲）</t>
  </si>
  <si>
    <t>特定　　　　　規模需要</t>
  </si>
  <si>
    <t>特定規模需要以外の需要</t>
  </si>
  <si>
    <t>従量電灯Ａ</t>
  </si>
  <si>
    <t>業務用</t>
  </si>
  <si>
    <t>小口</t>
  </si>
  <si>
    <t>高圧Ｂ</t>
  </si>
  <si>
    <t>その他</t>
  </si>
  <si>
    <t>資料：中国電力㈱岡山支社</t>
  </si>
  <si>
    <t>資料：中国電力㈱岡山支社</t>
  </si>
  <si>
    <t>（単位　千kWh）</t>
  </si>
  <si>
    <t>（単位　電力量　千kWh、契約数　口）</t>
  </si>
  <si>
    <t>注）1 この調査は各年度末（３月31日）現在、水道法に基づく水道事業、専用水道であって現在認可又は届出及び確認がなされているものを記載したものである。　</t>
  </si>
  <si>
    <t>　　4 専用水道の※印のものは自己水源のみでないものであり、給水人口計には含まない。ただし箇所数には含む。</t>
  </si>
  <si>
    <t>（単位　　千kWh）</t>
  </si>
  <si>
    <t>合　　計(a+b+c)</t>
  </si>
  <si>
    <t>中国電力
水力(a)</t>
  </si>
  <si>
    <t>中国電力
火力(b)</t>
  </si>
  <si>
    <t>県営水力
その他(c)</t>
  </si>
  <si>
    <t>電灯</t>
  </si>
  <si>
    <t>電力</t>
  </si>
  <si>
    <t>総販売量</t>
  </si>
  <si>
    <t>平成14年度末</t>
  </si>
  <si>
    <t>注） 製造業は合計しても総数と一致しない。</t>
  </si>
  <si>
    <t>㎥／千ＭＪ</t>
  </si>
  <si>
    <t>　 １１　</t>
  </si>
  <si>
    <t xml:space="preserve">   １２　</t>
  </si>
  <si>
    <t xml:space="preserve">   １３　</t>
  </si>
  <si>
    <t xml:space="preserve">  ５</t>
  </si>
  <si>
    <t xml:space="preserve">  ６</t>
  </si>
  <si>
    <t xml:space="preserve">  ７</t>
  </si>
  <si>
    <t xml:space="preserve">  ８</t>
  </si>
  <si>
    <t xml:space="preserve">  ９</t>
  </si>
  <si>
    <t xml:space="preserve">  10</t>
  </si>
  <si>
    <t xml:space="preserve">  11</t>
  </si>
  <si>
    <t xml:space="preserve">  12</t>
  </si>
  <si>
    <t>　２</t>
  </si>
  <si>
    <t>　３</t>
  </si>
  <si>
    <t>資料：県生活衛生課「岡山県の水道の現状」</t>
  </si>
  <si>
    <t>平成11年度</t>
  </si>
  <si>
    <t>12</t>
  </si>
  <si>
    <t>13</t>
  </si>
  <si>
    <t>14</t>
  </si>
  <si>
    <t>15</t>
  </si>
  <si>
    <r>
      <t>　　15年</t>
    </r>
    <r>
      <rPr>
        <sz val="7"/>
        <rFont val="ＭＳ ゴシック"/>
        <family val="3"/>
      </rPr>
      <t>４</t>
    </r>
    <r>
      <rPr>
        <sz val="7"/>
        <rFont val="ＭＳ 明朝"/>
        <family val="1"/>
      </rPr>
      <t>月</t>
    </r>
  </si>
  <si>
    <r>
      <t>　　16年</t>
    </r>
    <r>
      <rPr>
        <sz val="7"/>
        <rFont val="ＭＳ ゴシック"/>
        <family val="3"/>
      </rPr>
      <t>１</t>
    </r>
    <r>
      <rPr>
        <sz val="7"/>
        <rFont val="ＭＳ 明朝"/>
        <family val="1"/>
      </rPr>
      <t>月</t>
    </r>
  </si>
  <si>
    <t>平成１１～１５年度</t>
  </si>
  <si>
    <t>X</t>
  </si>
  <si>
    <t>…</t>
  </si>
  <si>
    <t>平成15年度末</t>
  </si>
  <si>
    <t xml:space="preserve">   １５　</t>
  </si>
  <si>
    <t xml:space="preserve">   １４　</t>
  </si>
  <si>
    <r>
      <t>15</t>
    </r>
    <r>
      <rPr>
        <sz val="6.5"/>
        <rFont val="ＭＳ 明朝"/>
        <family val="1"/>
      </rPr>
      <t>年</t>
    </r>
    <r>
      <rPr>
        <sz val="6.5"/>
        <rFont val="ＭＳ ゴシック"/>
        <family val="3"/>
      </rPr>
      <t>４</t>
    </r>
    <r>
      <rPr>
        <sz val="6.5"/>
        <rFont val="ＭＳ 明朝"/>
        <family val="1"/>
      </rPr>
      <t>月</t>
    </r>
  </si>
  <si>
    <r>
      <t>16</t>
    </r>
    <r>
      <rPr>
        <sz val="6.5"/>
        <rFont val="ＭＳ 明朝"/>
        <family val="1"/>
      </rPr>
      <t>年</t>
    </r>
    <r>
      <rPr>
        <sz val="6.5"/>
        <rFont val="ＭＳ ゴシック"/>
        <family val="3"/>
      </rPr>
      <t>１</t>
    </r>
    <r>
      <rPr>
        <sz val="6.5"/>
        <rFont val="ＭＳ 明朝"/>
        <family val="1"/>
      </rPr>
      <t>月</t>
    </r>
  </si>
  <si>
    <t>平成１１～１５年度</t>
  </si>
  <si>
    <t>平成11年度</t>
  </si>
  <si>
    <t>　15年４月</t>
  </si>
  <si>
    <t>　16年１月</t>
  </si>
  <si>
    <t>平成11年度</t>
  </si>
  <si>
    <t>262(17)</t>
  </si>
  <si>
    <t>205(6)</t>
  </si>
  <si>
    <t>256(16)</t>
  </si>
  <si>
    <t>50(12)</t>
  </si>
  <si>
    <t>198(4)</t>
  </si>
  <si>
    <t>287(16)</t>
  </si>
  <si>
    <t>193(4)</t>
  </si>
  <si>
    <t>平成１５年度</t>
  </si>
  <si>
    <t>年  　度
市 町 村</t>
  </si>
  <si>
    <t>人　　口
    (A)</t>
  </si>
  <si>
    <t>総　　数</t>
  </si>
  <si>
    <t>上 水 道</t>
  </si>
  <si>
    <t>簡易水道</t>
  </si>
  <si>
    <t>専用水道</t>
  </si>
  <si>
    <r>
      <t xml:space="preserve">普 及 率
</t>
    </r>
    <r>
      <rPr>
        <sz val="8"/>
        <rFont val="ＭＳ 明朝"/>
        <family val="1"/>
      </rPr>
      <t>B/A×100</t>
    </r>
  </si>
  <si>
    <t>箇所数</t>
  </si>
  <si>
    <t>給水人口
     (B)</t>
  </si>
  <si>
    <t>給水人口</t>
  </si>
  <si>
    <r>
      <t>平成</t>
    </r>
    <r>
      <rPr>
        <sz val="9"/>
        <rFont val="ＭＳ ゴシック"/>
        <family val="3"/>
      </rPr>
      <t>1</t>
    </r>
    <r>
      <rPr>
        <sz val="9"/>
        <rFont val="ＭＳ ゴシック"/>
        <family val="3"/>
      </rPr>
      <t>1</t>
    </r>
    <r>
      <rPr>
        <sz val="9"/>
        <rFont val="ＭＳ 明朝"/>
        <family val="1"/>
      </rPr>
      <t>年度</t>
    </r>
  </si>
  <si>
    <t>260(17)</t>
  </si>
  <si>
    <t>202(6)</t>
  </si>
  <si>
    <r>
      <t xml:space="preserve">    </t>
    </r>
    <r>
      <rPr>
        <sz val="9"/>
        <rFont val="ＭＳ ゴシック"/>
        <family val="3"/>
      </rPr>
      <t>1</t>
    </r>
    <r>
      <rPr>
        <sz val="9"/>
        <rFont val="ＭＳ ゴシック"/>
        <family val="3"/>
      </rPr>
      <t>2</t>
    </r>
  </si>
  <si>
    <r>
      <t xml:space="preserve">    </t>
    </r>
    <r>
      <rPr>
        <sz val="9"/>
        <rFont val="ＭＳ ゴシック"/>
        <family val="3"/>
      </rPr>
      <t>1</t>
    </r>
    <r>
      <rPr>
        <sz val="9"/>
        <rFont val="ＭＳ ゴシック"/>
        <family val="3"/>
      </rPr>
      <t>3</t>
    </r>
  </si>
  <si>
    <r>
      <t xml:space="preserve">    </t>
    </r>
    <r>
      <rPr>
        <sz val="9"/>
        <rFont val="ＭＳ ゴシック"/>
        <family val="3"/>
      </rPr>
      <t>1</t>
    </r>
    <r>
      <rPr>
        <sz val="9"/>
        <rFont val="ＭＳ ゴシック"/>
        <family val="3"/>
      </rPr>
      <t>4</t>
    </r>
  </si>
  <si>
    <t xml:space="preserve">    15</t>
  </si>
  <si>
    <r>
      <t>2</t>
    </r>
    <r>
      <rPr>
        <sz val="9"/>
        <rFont val="ＭＳ ゴシック"/>
        <family val="3"/>
      </rPr>
      <t>84(20)</t>
    </r>
  </si>
  <si>
    <r>
      <t>1</t>
    </r>
    <r>
      <rPr>
        <sz val="9"/>
        <rFont val="ＭＳ ゴシック"/>
        <family val="3"/>
      </rPr>
      <t>90(8)</t>
    </r>
  </si>
  <si>
    <t>4(0)</t>
  </si>
  <si>
    <t>1(0)</t>
  </si>
  <si>
    <t>0(0)</t>
  </si>
  <si>
    <t>8(0)</t>
  </si>
  <si>
    <t>※7</t>
  </si>
  <si>
    <t>※1800</t>
  </si>
  <si>
    <t>2(0)</t>
  </si>
  <si>
    <t>6(0)</t>
  </si>
  <si>
    <t>※5</t>
  </si>
  <si>
    <t>※210</t>
  </si>
  <si>
    <t>※1</t>
  </si>
  <si>
    <t>※248</t>
  </si>
  <si>
    <t>5(0)</t>
  </si>
  <si>
    <t>3(0)</t>
  </si>
  <si>
    <t>13(0)</t>
  </si>
  <si>
    <t>7(0)</t>
  </si>
  <si>
    <t>10(0)</t>
  </si>
  <si>
    <t>9(0)</t>
  </si>
  <si>
    <t>17(1)</t>
  </si>
  <si>
    <t>16(1)</t>
  </si>
  <si>
    <t>1(1)</t>
  </si>
  <si>
    <t>※2</t>
  </si>
  <si>
    <t>3(1)</t>
  </si>
  <si>
    <t>　　2 人口は各年度とも３月31日現在の毎月流動人口調査に基づく推計人口である。　</t>
  </si>
  <si>
    <t>　　3 ( ) 内は隣接市町村等からの行政区域外給水を受けている地域数である（内数）。従って合計箇所数は県内水道数と一致としない。</t>
  </si>
  <si>
    <t>　人口及び普及率</t>
  </si>
  <si>
    <t>4(1)</t>
  </si>
  <si>
    <t>※903</t>
  </si>
  <si>
    <t>6(2)</t>
  </si>
  <si>
    <t>6(1)</t>
  </si>
  <si>
    <t>12(0)</t>
  </si>
  <si>
    <t>11(0)</t>
  </si>
  <si>
    <t>8(3)</t>
  </si>
  <si>
    <t>6(3)</t>
  </si>
  <si>
    <r>
      <t>　人口及び普及率　</t>
    </r>
    <r>
      <rPr>
        <sz val="12"/>
        <rFont val="ＭＳ 明朝"/>
        <family val="1"/>
      </rPr>
      <t>（つづき）</t>
    </r>
  </si>
  <si>
    <t>5(1)</t>
  </si>
  <si>
    <t>2(1)</t>
  </si>
  <si>
    <t>7(1)</t>
  </si>
  <si>
    <t>…</t>
  </si>
  <si>
    <t>注）「県営水力その他」は、県営水力および水島共同火力からの中国電力受電分である。</t>
  </si>
  <si>
    <t>注）１ 特定規模需要とは、特別高圧電線路（２万Ｖ以上）から受電し、使用最大電力が原則として２千KW以上のもの。</t>
  </si>
  <si>
    <t>　　２ 総販売量における契約数は、特定規模需要を除く。</t>
  </si>
  <si>
    <t xml:space="preserve">                        72　　発 電　</t>
  </si>
  <si>
    <t>73　　用途別販売電力量</t>
  </si>
  <si>
    <r>
      <t>74　　産業別大口需要電力量　</t>
    </r>
    <r>
      <rPr>
        <sz val="12"/>
        <rFont val="ＭＳ 明朝"/>
        <family val="1"/>
      </rPr>
      <t>(500ＫＷ以上)</t>
    </r>
  </si>
  <si>
    <t>75　　ガス供給状況</t>
  </si>
  <si>
    <t>76　　市町村別水道給水　</t>
  </si>
  <si>
    <t>132　　電気、ガス及び水道</t>
  </si>
  <si>
    <t>電気、ガス及び水道　　133</t>
  </si>
  <si>
    <t>134　　電気、ガス及び水道</t>
  </si>
  <si>
    <t>電気、ガス及び水道　　135</t>
  </si>
  <si>
    <t>136　　電気、ガス及び水道</t>
  </si>
  <si>
    <t>電気、ガス及び水道　　137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</si>
</sst>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_ "/>
    <numFmt numFmtId="177" formatCode="_ * ##0.0;_ * \-##0.0;_ * &quot;-&quot;;_ @_ "/>
    <numFmt numFmtId="178" formatCode="_ * #\ ##0;_ &quot;△&quot;* #\ ##0;_ * &quot;-&quot;;_ @_ "/>
    <numFmt numFmtId="179" formatCode="_ * #\ ###\ ##0\ ;_ &quot;△&quot;* #\ ###\ ##0\ ;_ * &quot;-&quot;\ ;_ @_ "/>
    <numFmt numFmtId="180" formatCode="[&lt;=999]000;000\-00"/>
    <numFmt numFmtId="181" formatCode="yyyy&quot;年&quot;m&quot;月&quot;;@"/>
    <numFmt numFmtId="182" formatCode="yy&quot;年&quot;m&quot;月&quot;;@"/>
    <numFmt numFmtId="183" formatCode="0;&quot;△ &quot;0"/>
  </numFmts>
  <fonts count="55">
    <font>
      <sz val="9"/>
      <name val="ＭＳ ゴシック"/>
      <family val="3"/>
    </font>
    <font>
      <sz val="6"/>
      <name val="ＭＳ Ｐゴシック"/>
      <family val="3"/>
    </font>
    <font>
      <sz val="6"/>
      <name val="ＭＳ 明朝"/>
      <family val="1"/>
    </font>
    <font>
      <sz val="16"/>
      <name val="ＭＳ 明朝"/>
      <family val="1"/>
    </font>
    <font>
      <sz val="22"/>
      <name val="ＭＳ 明朝"/>
      <family val="1"/>
    </font>
    <font>
      <sz val="22"/>
      <name val="ＭＳ ゴシック"/>
      <family val="3"/>
    </font>
    <font>
      <sz val="12"/>
      <name val="ＭＳ 明朝"/>
      <family val="1"/>
    </font>
    <font>
      <sz val="8"/>
      <name val="ＭＳ 明朝"/>
      <family val="1"/>
    </font>
    <font>
      <sz val="7"/>
      <name val="ＭＳ ゴシック"/>
      <family val="3"/>
    </font>
    <font>
      <sz val="7"/>
      <name val="ＭＳ 明朝"/>
      <family val="1"/>
    </font>
    <font>
      <sz val="6.5"/>
      <name val="ＭＳ ゴシック"/>
      <family val="3"/>
    </font>
    <font>
      <sz val="8"/>
      <name val="ＭＳ ゴシック"/>
      <family val="3"/>
    </font>
    <font>
      <sz val="6.5"/>
      <name val="ＭＳ 明朝"/>
      <family val="1"/>
    </font>
    <font>
      <sz val="9"/>
      <name val="ＭＳ 明朝"/>
      <family val="1"/>
    </font>
    <font>
      <sz val="9"/>
      <name val="ＨＧｺﾞｼｯｸE-PRO"/>
      <family val="3"/>
    </font>
    <font>
      <b/>
      <sz val="7"/>
      <name val="ＭＳ ゴシック"/>
      <family val="3"/>
    </font>
    <font>
      <b/>
      <sz val="8"/>
      <name val="ＭＳ ゴシック"/>
      <family val="3"/>
    </font>
    <font>
      <b/>
      <sz val="9"/>
      <name val="ＭＳ ゴシック"/>
      <family val="3"/>
    </font>
    <font>
      <b/>
      <sz val="6.5"/>
      <name val="ＭＳ ゴシック"/>
      <family val="3"/>
    </font>
    <font>
      <u val="single"/>
      <sz val="6.75"/>
      <color indexed="12"/>
      <name val="ＭＳ ゴシック"/>
      <family val="3"/>
    </font>
    <font>
      <u val="single"/>
      <sz val="6.75"/>
      <color indexed="36"/>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style="thin"/>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0" fillId="0" borderId="0" applyNumberFormat="0" applyFill="0" applyBorder="0" applyAlignment="0" applyProtection="0"/>
    <xf numFmtId="0" fontId="54" fillId="32" borderId="0" applyNumberFormat="0" applyBorder="0" applyAlignment="0" applyProtection="0"/>
  </cellStyleXfs>
  <cellXfs count="263">
    <xf numFmtId="0" fontId="0" fillId="0" borderId="0" xfId="0" applyAlignment="1">
      <alignment/>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10" fillId="0" borderId="0" xfId="0" applyFont="1" applyAlignment="1">
      <alignment/>
    </xf>
    <xf numFmtId="176" fontId="10" fillId="0" borderId="0" xfId="0" applyNumberFormat="1" applyFont="1" applyAlignment="1">
      <alignment vertical="center"/>
    </xf>
    <xf numFmtId="178" fontId="10" fillId="0" borderId="0" xfId="0" applyNumberFormat="1" applyFont="1" applyAlignment="1">
      <alignment vertical="center"/>
    </xf>
    <xf numFmtId="0" fontId="0" fillId="0" borderId="0" xfId="0" applyAlignment="1">
      <alignment vertical="center"/>
    </xf>
    <xf numFmtId="176" fontId="0" fillId="0" borderId="11" xfId="0" applyNumberFormat="1" applyBorder="1" applyAlignment="1">
      <alignment/>
    </xf>
    <xf numFmtId="0" fontId="12" fillId="0" borderId="13" xfId="0" applyFont="1" applyBorder="1" applyAlignment="1">
      <alignment/>
    </xf>
    <xf numFmtId="0" fontId="10" fillId="0" borderId="14" xfId="0" applyFont="1" applyBorder="1" applyAlignment="1">
      <alignment vertical="center"/>
    </xf>
    <xf numFmtId="0" fontId="0" fillId="0" borderId="0" xfId="0" applyBorder="1" applyAlignment="1">
      <alignment vertical="center"/>
    </xf>
    <xf numFmtId="0" fontId="0" fillId="0" borderId="0" xfId="0" applyFill="1" applyAlignment="1">
      <alignment/>
    </xf>
    <xf numFmtId="0" fontId="17" fillId="0" borderId="0" xfId="0" applyFont="1" applyAlignment="1">
      <alignment vertical="center"/>
    </xf>
    <xf numFmtId="49" fontId="10" fillId="0" borderId="14" xfId="0" applyNumberFormat="1" applyFont="1" applyBorder="1" applyAlignment="1">
      <alignment horizontal="center" vertical="center"/>
    </xf>
    <xf numFmtId="0" fontId="9" fillId="0" borderId="10" xfId="0" applyFont="1" applyFill="1" applyBorder="1" applyAlignment="1">
      <alignment horizontal="center" vertical="center"/>
    </xf>
    <xf numFmtId="0" fontId="10" fillId="0" borderId="0" xfId="0" applyFont="1" applyFill="1" applyAlignment="1">
      <alignment/>
    </xf>
    <xf numFmtId="176" fontId="10" fillId="0" borderId="0" xfId="0" applyNumberFormat="1" applyFont="1" applyFill="1" applyAlignment="1">
      <alignment vertical="center"/>
    </xf>
    <xf numFmtId="0" fontId="0" fillId="0" borderId="11" xfId="0" applyFill="1" applyBorder="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0" fillId="0" borderId="0" xfId="0" applyFont="1" applyAlignment="1">
      <alignment vertical="center"/>
    </xf>
    <xf numFmtId="178" fontId="18" fillId="0" borderId="0" xfId="0" applyNumberFormat="1" applyFont="1" applyAlignment="1">
      <alignment vertical="center"/>
    </xf>
    <xf numFmtId="176" fontId="18" fillId="0" borderId="0" xfId="0" applyNumberFormat="1" applyFont="1" applyFill="1" applyAlignment="1">
      <alignment vertical="center"/>
    </xf>
    <xf numFmtId="0" fontId="0" fillId="0" borderId="0" xfId="0" applyAlignment="1" applyProtection="1">
      <alignment/>
      <protection locked="0"/>
    </xf>
    <xf numFmtId="0" fontId="5" fillId="0" borderId="0" xfId="0" applyFont="1" applyAlignment="1" applyProtection="1">
      <alignment/>
      <protection locked="0"/>
    </xf>
    <xf numFmtId="0" fontId="8" fillId="0" borderId="0" xfId="0" applyFont="1" applyAlignment="1" applyProtection="1">
      <alignment/>
      <protection locked="0"/>
    </xf>
    <xf numFmtId="0" fontId="9" fillId="0" borderId="0" xfId="0" applyFont="1" applyBorder="1" applyAlignment="1" applyProtection="1">
      <alignment horizontal="left" vertical="top"/>
      <protection locked="0"/>
    </xf>
    <xf numFmtId="0" fontId="9" fillId="0" borderId="0" xfId="0" applyFont="1" applyBorder="1" applyAlignment="1" applyProtection="1">
      <alignment horizontal="right" vertical="top"/>
      <protection locked="0"/>
    </xf>
    <xf numFmtId="38" fontId="9" fillId="0" borderId="0" xfId="49" applyFont="1" applyBorder="1" applyAlignment="1" applyProtection="1">
      <alignment horizontal="center" vertical="top"/>
      <protection locked="0"/>
    </xf>
    <xf numFmtId="0" fontId="8" fillId="0" borderId="0" xfId="0" applyFont="1" applyAlignment="1" applyProtection="1">
      <alignment vertical="center"/>
      <protection locked="0"/>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0" fontId="8" fillId="0" borderId="18"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1" xfId="0" applyFont="1" applyBorder="1" applyAlignment="1" applyProtection="1">
      <alignment/>
      <protection locked="0"/>
    </xf>
    <xf numFmtId="0" fontId="8" fillId="0" borderId="12" xfId="0" applyFont="1" applyBorder="1" applyAlignment="1" applyProtection="1">
      <alignment/>
      <protection locked="0"/>
    </xf>
    <xf numFmtId="178" fontId="0" fillId="0" borderId="0" xfId="0" applyNumberFormat="1" applyAlignment="1" applyProtection="1">
      <alignment horizontal="right" vertical="center"/>
      <protection locked="0"/>
    </xf>
    <xf numFmtId="0" fontId="13"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3" fillId="0" borderId="14" xfId="0" applyFont="1" applyBorder="1" applyAlignment="1" applyProtection="1">
      <alignment/>
      <protection locked="0"/>
    </xf>
    <xf numFmtId="176" fontId="0" fillId="0" borderId="0" xfId="0" applyNumberFormat="1" applyFont="1" applyAlignment="1" applyProtection="1">
      <alignment horizontal="right"/>
      <protection locked="0"/>
    </xf>
    <xf numFmtId="0" fontId="0" fillId="0" borderId="0" xfId="0" applyNumberFormat="1" applyFont="1" applyAlignment="1" applyProtection="1">
      <alignment horizontal="right"/>
      <protection locked="0"/>
    </xf>
    <xf numFmtId="178" fontId="0" fillId="0" borderId="0" xfId="0" applyNumberFormat="1" applyFont="1" applyAlignment="1" applyProtection="1">
      <alignment horizontal="right"/>
      <protection locked="0"/>
    </xf>
    <xf numFmtId="177" fontId="0" fillId="0" borderId="0" xfId="0" applyNumberFormat="1" applyFont="1" applyAlignment="1" applyProtection="1">
      <alignment/>
      <protection locked="0"/>
    </xf>
    <xf numFmtId="49" fontId="0" fillId="0" borderId="14" xfId="0" applyNumberFormat="1" applyFont="1" applyBorder="1" applyAlignment="1" applyProtection="1">
      <alignment horizontal="left"/>
      <protection locked="0"/>
    </xf>
    <xf numFmtId="176" fontId="0" fillId="0" borderId="0" xfId="0" applyNumberFormat="1" applyAlignment="1" applyProtection="1">
      <alignment horizontal="right"/>
      <protection locked="0"/>
    </xf>
    <xf numFmtId="0" fontId="0" fillId="0" borderId="0" xfId="0" applyNumberFormat="1" applyAlignment="1" applyProtection="1">
      <alignment horizontal="right"/>
      <protection locked="0"/>
    </xf>
    <xf numFmtId="178" fontId="0" fillId="0" borderId="0" xfId="0" applyNumberFormat="1" applyAlignment="1" applyProtection="1">
      <alignment horizontal="right"/>
      <protection locked="0"/>
    </xf>
    <xf numFmtId="177" fontId="0" fillId="0" borderId="0" xfId="0" applyNumberFormat="1" applyAlignment="1" applyProtection="1">
      <alignment/>
      <protection locked="0"/>
    </xf>
    <xf numFmtId="0" fontId="0" fillId="0" borderId="0" xfId="0" applyFont="1" applyAlignment="1" applyProtection="1">
      <alignment/>
      <protection locked="0"/>
    </xf>
    <xf numFmtId="49" fontId="17" fillId="0" borderId="14" xfId="0" applyNumberFormat="1" applyFont="1" applyBorder="1" applyAlignment="1" applyProtection="1">
      <alignment horizontal="left"/>
      <protection locked="0"/>
    </xf>
    <xf numFmtId="0" fontId="17" fillId="0" borderId="0" xfId="0" applyFont="1" applyAlignment="1" applyProtection="1">
      <alignment/>
      <protection locked="0"/>
    </xf>
    <xf numFmtId="0" fontId="14" fillId="0" borderId="14" xfId="0" applyFont="1" applyBorder="1" applyAlignment="1" applyProtection="1">
      <alignment/>
      <protection locked="0"/>
    </xf>
    <xf numFmtId="0" fontId="13" fillId="0" borderId="14" xfId="0" applyFont="1" applyBorder="1" applyAlignment="1" applyProtection="1">
      <alignment horizontal="right"/>
      <protection locked="0"/>
    </xf>
    <xf numFmtId="0" fontId="0" fillId="0" borderId="12" xfId="0" applyBorder="1" applyAlignment="1" applyProtection="1">
      <alignment/>
      <protection locked="0"/>
    </xf>
    <xf numFmtId="0" fontId="0" fillId="0" borderId="11" xfId="0" applyBorder="1" applyAlignment="1" applyProtection="1">
      <alignment/>
      <protection locked="0"/>
    </xf>
    <xf numFmtId="177" fontId="0" fillId="0" borderId="0" xfId="0" applyNumberFormat="1" applyAlignment="1" applyProtection="1">
      <alignment horizontal="right"/>
      <protection locked="0"/>
    </xf>
    <xf numFmtId="0" fontId="13" fillId="0" borderId="14" xfId="0" applyFont="1" applyFill="1" applyBorder="1" applyAlignment="1" applyProtection="1">
      <alignment/>
      <protection locked="0"/>
    </xf>
    <xf numFmtId="0" fontId="0" fillId="0" borderId="0" xfId="0" applyFill="1" applyAlignment="1" applyProtection="1">
      <alignment/>
      <protection locked="0"/>
    </xf>
    <xf numFmtId="0" fontId="13" fillId="0" borderId="12" xfId="0" applyFont="1" applyBorder="1" applyAlignment="1" applyProtection="1">
      <alignment/>
      <protection locked="0"/>
    </xf>
    <xf numFmtId="176" fontId="0" fillId="0" borderId="11" xfId="0" applyNumberFormat="1" applyBorder="1" applyAlignment="1" applyProtection="1">
      <alignment horizontal="right"/>
      <protection locked="0"/>
    </xf>
    <xf numFmtId="0" fontId="0" fillId="0" borderId="11" xfId="0" applyNumberFormat="1" applyBorder="1" applyAlignment="1" applyProtection="1">
      <alignment horizontal="right"/>
      <protection locked="0"/>
    </xf>
    <xf numFmtId="177" fontId="0" fillId="0" borderId="11" xfId="0" applyNumberFormat="1" applyBorder="1" applyAlignment="1" applyProtection="1">
      <alignment horizontal="right"/>
      <protection locked="0"/>
    </xf>
    <xf numFmtId="0" fontId="13" fillId="0" borderId="0" xfId="0" applyFont="1" applyAlignment="1" applyProtection="1">
      <alignment/>
      <protection locked="0"/>
    </xf>
    <xf numFmtId="177" fontId="0" fillId="0" borderId="0" xfId="0" applyNumberFormat="1" applyAlignment="1" applyProtection="1">
      <alignment horizontal="right"/>
      <protection/>
    </xf>
    <xf numFmtId="177" fontId="0" fillId="0" borderId="0" xfId="0" applyNumberFormat="1" applyAlignment="1" applyProtection="1">
      <alignment/>
      <protection/>
    </xf>
    <xf numFmtId="0" fontId="7" fillId="0" borderId="11"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2" fillId="0" borderId="0" xfId="0" applyFont="1" applyAlignment="1" applyProtection="1">
      <alignment horizontal="left"/>
      <protection locked="0"/>
    </xf>
    <xf numFmtId="0" fontId="7" fillId="0" borderId="11" xfId="0" applyFont="1" applyFill="1" applyBorder="1" applyAlignment="1">
      <alignment horizontal="right" vertical="top"/>
    </xf>
    <xf numFmtId="0" fontId="0" fillId="0" borderId="0" xfId="0" applyFill="1" applyBorder="1" applyAlignment="1">
      <alignment horizontal="right" vertical="top"/>
    </xf>
    <xf numFmtId="0" fontId="0" fillId="0" borderId="11" xfId="0" applyFill="1" applyBorder="1" applyAlignment="1">
      <alignment horizontal="left" vertical="top"/>
    </xf>
    <xf numFmtId="0" fontId="7" fillId="0" borderId="11" xfId="0" applyFont="1" applyBorder="1" applyAlignment="1" applyProtection="1">
      <alignment horizontal="right" vertical="top"/>
      <protection locked="0"/>
    </xf>
    <xf numFmtId="0" fontId="2" fillId="0" borderId="0" xfId="0" applyFont="1" applyAlignment="1" applyProtection="1">
      <alignment horizontal="left" vertical="top"/>
      <protection locked="0"/>
    </xf>
    <xf numFmtId="0" fontId="7" fillId="0" borderId="0" xfId="0" applyFont="1" applyBorder="1" applyAlignment="1" applyProtection="1">
      <alignment horizontal="right" vertical="top"/>
      <protection locked="0"/>
    </xf>
    <xf numFmtId="0" fontId="0" fillId="0" borderId="0" xfId="0" applyBorder="1" applyAlignment="1" applyProtection="1">
      <alignment vertical="center"/>
      <protection locked="0"/>
    </xf>
    <xf numFmtId="0" fontId="13" fillId="0" borderId="0" xfId="0" applyFont="1" applyAlignment="1">
      <alignment/>
    </xf>
    <xf numFmtId="0" fontId="2" fillId="0" borderId="0" xfId="0" applyFont="1" applyBorder="1" applyAlignment="1" applyProtection="1">
      <alignment horizontal="left"/>
      <protection locked="0"/>
    </xf>
    <xf numFmtId="0" fontId="13" fillId="0" borderId="11"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8" fillId="0" borderId="0" xfId="0" applyFont="1" applyBorder="1" applyAlignment="1" applyProtection="1">
      <alignment/>
      <protection locked="0"/>
    </xf>
    <xf numFmtId="0" fontId="8"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0" fillId="0" borderId="0" xfId="0" applyBorder="1" applyAlignment="1" applyProtection="1">
      <alignment/>
      <protection locked="0"/>
    </xf>
    <xf numFmtId="176" fontId="0" fillId="0" borderId="0" xfId="0" applyNumberFormat="1" applyFont="1" applyAlignment="1">
      <alignment horizontal="right"/>
    </xf>
    <xf numFmtId="176" fontId="0" fillId="0" borderId="0" xfId="0" applyNumberFormat="1" applyAlignment="1">
      <alignment horizontal="right"/>
    </xf>
    <xf numFmtId="0" fontId="0" fillId="0" borderId="0" xfId="0" applyNumberFormat="1" applyFont="1" applyAlignment="1">
      <alignment horizontal="right"/>
    </xf>
    <xf numFmtId="178" fontId="0" fillId="0" borderId="0" xfId="0" applyNumberFormat="1" applyAlignment="1">
      <alignment horizontal="right"/>
    </xf>
    <xf numFmtId="0" fontId="0" fillId="0" borderId="0" xfId="0" applyNumberFormat="1" applyAlignment="1">
      <alignment horizontal="right"/>
    </xf>
    <xf numFmtId="177" fontId="0" fillId="0" borderId="0" xfId="0" applyNumberFormat="1" applyAlignment="1">
      <alignment/>
    </xf>
    <xf numFmtId="177" fontId="0" fillId="0" borderId="0" xfId="0" applyNumberFormat="1" applyFont="1" applyAlignment="1">
      <alignment/>
    </xf>
    <xf numFmtId="177" fontId="0" fillId="0" borderId="0" xfId="0" applyNumberFormat="1" applyAlignment="1">
      <alignment horizontal="right"/>
    </xf>
    <xf numFmtId="176" fontId="0" fillId="0" borderId="0" xfId="0" applyNumberFormat="1" applyFill="1" applyAlignment="1">
      <alignment horizontal="right"/>
    </xf>
    <xf numFmtId="177" fontId="7" fillId="0" borderId="0" xfId="0" applyNumberFormat="1" applyFont="1" applyAlignment="1" applyProtection="1">
      <alignment horizontal="right" vertical="top"/>
      <protection locked="0"/>
    </xf>
    <xf numFmtId="0" fontId="2" fillId="0" borderId="20"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0" fillId="0" borderId="20" xfId="0" applyBorder="1" applyAlignment="1" applyProtection="1">
      <alignment vertical="center"/>
      <protection locked="0"/>
    </xf>
    <xf numFmtId="0" fontId="7" fillId="0" borderId="0" xfId="0" applyFont="1" applyBorder="1" applyAlignment="1" applyProtection="1">
      <alignment horizontal="right" vertical="center"/>
      <protection locked="0"/>
    </xf>
    <xf numFmtId="0" fontId="2" fillId="0" borderId="20" xfId="0" applyFont="1" applyFill="1" applyBorder="1" applyAlignment="1">
      <alignment horizontal="left" vertical="center"/>
    </xf>
    <xf numFmtId="0" fontId="13" fillId="0" borderId="20" xfId="0" applyFont="1" applyFill="1" applyBorder="1" applyAlignment="1">
      <alignment horizontal="right" vertical="center"/>
    </xf>
    <xf numFmtId="0" fontId="0" fillId="0" borderId="0" xfId="0" applyFill="1" applyAlignment="1">
      <alignment vertical="center"/>
    </xf>
    <xf numFmtId="0" fontId="7" fillId="0" borderId="0" xfId="0" applyFont="1" applyFill="1" applyBorder="1" applyAlignment="1">
      <alignment horizontal="right" vertical="center"/>
    </xf>
    <xf numFmtId="49" fontId="10" fillId="0" borderId="14" xfId="0" applyNumberFormat="1" applyFont="1" applyBorder="1" applyAlignment="1">
      <alignment vertical="center"/>
    </xf>
    <xf numFmtId="49" fontId="18" fillId="0" borderId="14" xfId="0" applyNumberFormat="1" applyFont="1" applyBorder="1" applyAlignment="1">
      <alignment vertical="center"/>
    </xf>
    <xf numFmtId="0" fontId="9" fillId="0" borderId="21" xfId="0" applyFont="1" applyFill="1" applyBorder="1" applyAlignment="1">
      <alignment/>
    </xf>
    <xf numFmtId="49" fontId="0" fillId="0" borderId="14" xfId="0" applyNumberFormat="1" applyBorder="1" applyAlignment="1" applyProtection="1">
      <alignment horizontal="left"/>
      <protection locked="0"/>
    </xf>
    <xf numFmtId="0" fontId="2" fillId="0" borderId="0" xfId="0" applyFont="1" applyAlignment="1" applyProtection="1">
      <alignment vertical="center"/>
      <protection locked="0"/>
    </xf>
    <xf numFmtId="0" fontId="13" fillId="0" borderId="0" xfId="0" applyFont="1" applyBorder="1" applyAlignment="1" applyProtection="1">
      <alignment/>
      <protection locked="0"/>
    </xf>
    <xf numFmtId="176" fontId="0" fillId="0" borderId="0" xfId="0" applyNumberFormat="1" applyBorder="1" applyAlignment="1" applyProtection="1">
      <alignment horizontal="right"/>
      <protection locked="0"/>
    </xf>
    <xf numFmtId="0" fontId="0" fillId="0" borderId="0" xfId="0" applyNumberFormat="1" applyBorder="1" applyAlignment="1" applyProtection="1">
      <alignment horizontal="right"/>
      <protection locked="0"/>
    </xf>
    <xf numFmtId="177" fontId="0" fillId="0" borderId="0" xfId="0" applyNumberFormat="1" applyBorder="1" applyAlignment="1" applyProtection="1">
      <alignment horizontal="right"/>
      <protection locked="0"/>
    </xf>
    <xf numFmtId="0" fontId="9" fillId="0" borderId="0" xfId="0" applyFont="1" applyBorder="1" applyAlignment="1" applyProtection="1">
      <alignment horizontal="center" vertical="center" wrapText="1"/>
      <protection locked="0"/>
    </xf>
    <xf numFmtId="0" fontId="0" fillId="0" borderId="0" xfId="0" applyAlignment="1">
      <alignment horizontal="center" vertical="center"/>
    </xf>
    <xf numFmtId="177" fontId="8" fillId="0" borderId="0" xfId="0" applyNumberFormat="1" applyFont="1" applyBorder="1" applyAlignment="1" applyProtection="1">
      <alignment horizontal="center" vertical="center"/>
      <protection locked="0"/>
    </xf>
    <xf numFmtId="0" fontId="9" fillId="0" borderId="22" xfId="0" applyFont="1" applyBorder="1" applyAlignment="1" applyProtection="1">
      <alignment horizontal="center" vertical="center" wrapText="1"/>
      <protection locked="0"/>
    </xf>
    <xf numFmtId="0" fontId="0" fillId="0" borderId="11" xfId="0" applyBorder="1" applyAlignment="1" applyProtection="1">
      <alignment vertical="center"/>
      <protection locked="0"/>
    </xf>
    <xf numFmtId="0" fontId="0" fillId="0" borderId="11" xfId="0" applyBorder="1" applyAlignment="1">
      <alignment horizontal="center" vertical="center"/>
    </xf>
    <xf numFmtId="176" fontId="8" fillId="0" borderId="0" xfId="0" applyNumberFormat="1" applyFont="1" applyAlignment="1" applyProtection="1">
      <alignment horizontal="center" vertical="center"/>
      <protection/>
    </xf>
    <xf numFmtId="178" fontId="8" fillId="0" borderId="0" xfId="0" applyNumberFormat="1" applyFont="1" applyAlignment="1" applyProtection="1">
      <alignment horizontal="right" vertical="center"/>
      <protection/>
    </xf>
    <xf numFmtId="0" fontId="2" fillId="0" borderId="0" xfId="0" applyFont="1" applyAlignment="1" applyProtection="1">
      <alignment/>
      <protection locked="0"/>
    </xf>
    <xf numFmtId="176" fontId="8" fillId="0" borderId="0" xfId="0" applyNumberFormat="1" applyFont="1" applyAlignment="1" applyProtection="1">
      <alignment horizontal="center" vertical="center"/>
      <protection/>
    </xf>
    <xf numFmtId="0" fontId="0" fillId="0" borderId="0" xfId="0" applyFont="1" applyAlignment="1">
      <alignment horizontal="center" vertical="center"/>
    </xf>
    <xf numFmtId="176" fontId="15" fillId="0" borderId="0" xfId="0" applyNumberFormat="1" applyFont="1" applyAlignment="1" applyProtection="1">
      <alignment horizontal="center" vertical="center"/>
      <protection/>
    </xf>
    <xf numFmtId="0" fontId="0" fillId="0" borderId="0" xfId="0" applyAlignment="1">
      <alignment horizontal="center" vertical="center"/>
    </xf>
    <xf numFmtId="176" fontId="15" fillId="0" borderId="0" xfId="0" applyNumberFormat="1" applyFont="1" applyAlignment="1" applyProtection="1">
      <alignment horizontal="center" vertical="center"/>
      <protection locked="0"/>
    </xf>
    <xf numFmtId="176" fontId="8" fillId="0" borderId="0" xfId="0" applyNumberFormat="1" applyFont="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3" fillId="0" borderId="0" xfId="0" applyFont="1" applyAlignment="1" applyProtection="1">
      <alignment horizontal="center" vertical="top"/>
      <protection locked="0"/>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0" fontId="9" fillId="0" borderId="26" xfId="0" applyFont="1" applyBorder="1" applyAlignment="1" applyProtection="1">
      <alignment horizontal="center" vertical="top" wrapText="1"/>
      <protection locked="0"/>
    </xf>
    <xf numFmtId="0" fontId="9" fillId="0" borderId="27" xfId="0" applyFont="1" applyBorder="1" applyAlignment="1" applyProtection="1">
      <alignment horizontal="center" vertical="top"/>
      <protection locked="0"/>
    </xf>
    <xf numFmtId="0" fontId="9" fillId="0" borderId="28" xfId="0" applyFont="1" applyBorder="1" applyAlignment="1" applyProtection="1">
      <alignment horizontal="center" vertical="top"/>
      <protection locked="0"/>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9" fillId="0" borderId="2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top"/>
      <protection locked="0"/>
    </xf>
    <xf numFmtId="176" fontId="8" fillId="0" borderId="0" xfId="0" applyNumberFormat="1" applyFont="1" applyBorder="1" applyAlignment="1" applyProtection="1">
      <alignment horizontal="center" vertical="center"/>
      <protection/>
    </xf>
    <xf numFmtId="0" fontId="9" fillId="0" borderId="0" xfId="0" applyFont="1" applyBorder="1" applyAlignment="1" applyProtection="1">
      <alignment horizontal="center" vertical="top"/>
      <protection locked="0"/>
    </xf>
    <xf numFmtId="38" fontId="9" fillId="0" borderId="0" xfId="49" applyFont="1" applyBorder="1" applyAlignment="1" applyProtection="1">
      <alignment horizontal="left" vertical="top"/>
      <protection locked="0"/>
    </xf>
    <xf numFmtId="0" fontId="9" fillId="0" borderId="32"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8" fillId="0" borderId="0" xfId="0" applyFont="1" applyAlignment="1" applyProtection="1">
      <alignment horizontal="center"/>
      <protection locked="0"/>
    </xf>
    <xf numFmtId="0" fontId="9" fillId="0" borderId="2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8" fillId="0" borderId="0"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9" xfId="0" applyFont="1" applyBorder="1" applyAlignment="1" applyProtection="1">
      <alignment horizontal="center"/>
      <protection locked="0"/>
    </xf>
    <xf numFmtId="49" fontId="15" fillId="0" borderId="0" xfId="0" applyNumberFormat="1" applyFont="1" applyBorder="1" applyAlignment="1" applyProtection="1">
      <alignment horizontal="center" vertical="center"/>
      <protection locked="0"/>
    </xf>
    <xf numFmtId="49" fontId="15" fillId="0" borderId="14" xfId="0" applyNumberFormat="1" applyFont="1" applyBorder="1" applyAlignment="1" applyProtection="1">
      <alignment horizontal="center" vertical="center"/>
      <protection locked="0"/>
    </xf>
    <xf numFmtId="176" fontId="15" fillId="0" borderId="31" xfId="0" applyNumberFormat="1" applyFont="1" applyBorder="1" applyAlignment="1" applyProtection="1">
      <alignment horizontal="center" vertical="center"/>
      <protection locked="0"/>
    </xf>
    <xf numFmtId="176" fontId="15" fillId="0" borderId="0" xfId="0" applyNumberFormat="1" applyFont="1" applyBorder="1" applyAlignment="1" applyProtection="1">
      <alignment horizontal="center" vertical="center"/>
      <protection locked="0"/>
    </xf>
    <xf numFmtId="176" fontId="8" fillId="0" borderId="31" xfId="0" applyNumberFormat="1" applyFont="1" applyBorder="1" applyAlignment="1" applyProtection="1">
      <alignment horizontal="center" vertical="center"/>
      <protection locked="0"/>
    </xf>
    <xf numFmtId="0" fontId="0" fillId="0" borderId="0" xfId="0" applyAlignment="1">
      <alignment/>
    </xf>
    <xf numFmtId="49" fontId="9" fillId="0" borderId="0"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76" fontId="8" fillId="0" borderId="0" xfId="0" applyNumberFormat="1" applyFont="1" applyBorder="1" applyAlignment="1" applyProtection="1">
      <alignment horizontal="center" vertical="center"/>
      <protection locked="0"/>
    </xf>
    <xf numFmtId="178" fontId="8" fillId="0" borderId="0" xfId="0" applyNumberFormat="1" applyFont="1" applyAlignment="1" applyProtection="1">
      <alignment horizontal="center" vertical="center"/>
      <protection locked="0"/>
    </xf>
    <xf numFmtId="178" fontId="15" fillId="0" borderId="0" xfId="0" applyNumberFormat="1" applyFont="1" applyAlignment="1" applyProtection="1">
      <alignment horizontal="right" vertical="center"/>
      <protection locked="0"/>
    </xf>
    <xf numFmtId="178" fontId="8" fillId="0" borderId="0" xfId="0" applyNumberFormat="1" applyFont="1" applyAlignment="1" applyProtection="1">
      <alignment horizontal="right" vertical="center"/>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49" fontId="8" fillId="0" borderId="0" xfId="0" applyNumberFormat="1" applyFont="1" applyBorder="1" applyAlignment="1" applyProtection="1">
      <alignment vertical="center"/>
      <protection locked="0"/>
    </xf>
    <xf numFmtId="0" fontId="0" fillId="0" borderId="0" xfId="0" applyAlignment="1" applyProtection="1">
      <alignment vertical="center"/>
      <protection locked="0"/>
    </xf>
    <xf numFmtId="176" fontId="15" fillId="0" borderId="0" xfId="0" applyNumberFormat="1" applyFont="1" applyBorder="1" applyAlignment="1" applyProtection="1">
      <alignment horizontal="center" vertical="center"/>
      <protection/>
    </xf>
    <xf numFmtId="0" fontId="13" fillId="0" borderId="0" xfId="0" applyFont="1" applyAlignment="1" applyProtection="1">
      <alignment horizontal="left" vertical="top"/>
      <protection locked="0"/>
    </xf>
    <xf numFmtId="0" fontId="4" fillId="0" borderId="0" xfId="0" applyFont="1" applyAlignment="1" applyProtection="1">
      <alignment horizontal="right" vertical="top"/>
      <protection locked="0"/>
    </xf>
    <xf numFmtId="0" fontId="3" fillId="0" borderId="0" xfId="0" applyFont="1" applyAlignment="1" applyProtection="1">
      <alignment vertical="top"/>
      <protection locked="0"/>
    </xf>
    <xf numFmtId="0" fontId="9" fillId="0" borderId="34" xfId="0" applyFont="1" applyBorder="1" applyAlignment="1" applyProtection="1">
      <alignment horizontal="center" vertical="center" wrapText="1"/>
      <protection locked="0"/>
    </xf>
    <xf numFmtId="0" fontId="9" fillId="0" borderId="15" xfId="0" applyFont="1" applyBorder="1" applyAlignment="1" applyProtection="1">
      <alignment horizontal="distributed" vertical="center"/>
      <protection locked="0"/>
    </xf>
    <xf numFmtId="0" fontId="9" fillId="0" borderId="32" xfId="0" applyFont="1" applyBorder="1" applyAlignment="1" applyProtection="1">
      <alignment horizontal="distributed" vertical="center"/>
      <protection locked="0"/>
    </xf>
    <xf numFmtId="0" fontId="0" fillId="0" borderId="27" xfId="0" applyBorder="1" applyAlignment="1">
      <alignment horizontal="center" vertical="center" wrapText="1"/>
    </xf>
    <xf numFmtId="0" fontId="9" fillId="0" borderId="19" xfId="0" applyFont="1"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9" fillId="0" borderId="0" xfId="0" applyFont="1" applyBorder="1" applyAlignment="1" applyProtection="1">
      <alignment horizontal="left" vertical="top"/>
      <protection locked="0"/>
    </xf>
    <xf numFmtId="178" fontId="8" fillId="0" borderId="0" xfId="0" applyNumberFormat="1" applyFont="1" applyAlignment="1" applyProtection="1">
      <alignment horizontal="right" vertical="center"/>
      <protection/>
    </xf>
    <xf numFmtId="0" fontId="0" fillId="0" borderId="0" xfId="0" applyAlignment="1">
      <alignment horizontal="right" vertical="center"/>
    </xf>
    <xf numFmtId="0" fontId="0" fillId="0" borderId="0" xfId="0" applyAlignment="1">
      <alignment vertical="center"/>
    </xf>
    <xf numFmtId="176" fontId="10" fillId="0" borderId="31" xfId="0" applyNumberFormat="1" applyFont="1" applyBorder="1" applyAlignment="1">
      <alignment vertical="center"/>
    </xf>
    <xf numFmtId="176" fontId="10" fillId="0" borderId="0" xfId="0" applyNumberFormat="1" applyFont="1" applyAlignment="1">
      <alignment vertical="center"/>
    </xf>
    <xf numFmtId="0" fontId="9" fillId="0" borderId="31" xfId="0" applyFont="1" applyBorder="1" applyAlignment="1">
      <alignment horizontal="center" vertical="center"/>
    </xf>
    <xf numFmtId="0" fontId="9" fillId="0" borderId="14"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179" fontId="11" fillId="0" borderId="0" xfId="0" applyNumberFormat="1" applyFont="1" applyBorder="1" applyAlignment="1">
      <alignment horizontal="center" vertical="center"/>
    </xf>
    <xf numFmtId="179" fontId="11" fillId="0" borderId="11" xfId="0" applyNumberFormat="1" applyFont="1" applyBorder="1" applyAlignment="1">
      <alignment horizontal="center" vertical="center"/>
    </xf>
    <xf numFmtId="179" fontId="16" fillId="0" borderId="0" xfId="0" applyNumberFormat="1" applyFont="1" applyBorder="1" applyAlignment="1">
      <alignment horizontal="center" vertical="center"/>
    </xf>
    <xf numFmtId="179" fontId="16" fillId="0" borderId="11" xfId="0" applyNumberFormat="1" applyFont="1" applyBorder="1" applyAlignment="1">
      <alignment horizontal="center" vertical="center"/>
    </xf>
    <xf numFmtId="179" fontId="11" fillId="0" borderId="19" xfId="0" applyNumberFormat="1"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3" fillId="0" borderId="0" xfId="0" applyFont="1" applyFill="1" applyAlignment="1">
      <alignment horizontal="right" vertical="top"/>
    </xf>
    <xf numFmtId="0" fontId="3" fillId="0" borderId="0" xfId="0" applyFont="1" applyFill="1" applyAlignment="1">
      <alignment horizontal="center" vertical="top"/>
    </xf>
    <xf numFmtId="0" fontId="4" fillId="0" borderId="0" xfId="0" applyFont="1" applyFill="1" applyAlignment="1">
      <alignment horizontal="left" vertical="top"/>
    </xf>
    <xf numFmtId="176" fontId="10" fillId="0" borderId="0" xfId="0" applyNumberFormat="1" applyFont="1" applyBorder="1" applyAlignment="1">
      <alignment vertical="center"/>
    </xf>
    <xf numFmtId="176" fontId="18" fillId="0" borderId="31" xfId="0" applyNumberFormat="1" applyFont="1" applyBorder="1" applyAlignment="1">
      <alignment vertical="center"/>
    </xf>
    <xf numFmtId="176" fontId="18" fillId="0" borderId="0" xfId="0" applyNumberFormat="1" applyFont="1" applyBorder="1" applyAlignment="1">
      <alignment vertical="center"/>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4" xfId="0" applyFont="1" applyBorder="1" applyAlignment="1">
      <alignment horizontal="center" vertical="center"/>
    </xf>
    <xf numFmtId="0" fontId="9" fillId="0" borderId="10" xfId="0" applyFont="1" applyBorder="1" applyAlignment="1">
      <alignment horizontal="center" vertical="center"/>
    </xf>
    <xf numFmtId="0" fontId="3" fillId="0" borderId="0" xfId="0" applyFont="1" applyFill="1" applyBorder="1" applyAlignment="1">
      <alignment horizontal="center" vertical="top"/>
    </xf>
    <xf numFmtId="0" fontId="11" fillId="0" borderId="15" xfId="0" applyFont="1" applyBorder="1" applyAlignment="1">
      <alignment horizontal="center" vertical="center"/>
    </xf>
    <xf numFmtId="0" fontId="11" fillId="0" borderId="32" xfId="0" applyFont="1" applyBorder="1" applyAlignment="1">
      <alignment horizontal="center" vertical="center"/>
    </xf>
    <xf numFmtId="0" fontId="16" fillId="0" borderId="15" xfId="0" applyFont="1" applyBorder="1" applyAlignment="1">
      <alignment horizontal="center" vertical="center"/>
    </xf>
    <xf numFmtId="0" fontId="16" fillId="0" borderId="32" xfId="0" applyFont="1" applyBorder="1" applyAlignment="1">
      <alignment horizontal="center" vertical="center"/>
    </xf>
    <xf numFmtId="0" fontId="7" fillId="0" borderId="11" xfId="0" applyFont="1" applyFill="1" applyBorder="1" applyAlignment="1">
      <alignment horizontal="right" vertical="top"/>
    </xf>
    <xf numFmtId="0" fontId="0" fillId="0" borderId="11" xfId="0" applyFill="1" applyBorder="1" applyAlignment="1">
      <alignment horizontal="right" vertical="top"/>
    </xf>
    <xf numFmtId="0" fontId="7" fillId="0" borderId="33" xfId="0" applyFont="1" applyBorder="1" applyAlignment="1">
      <alignment horizontal="center" vertical="center"/>
    </xf>
    <xf numFmtId="0" fontId="7" fillId="0" borderId="15" xfId="0" applyFont="1" applyBorder="1" applyAlignment="1">
      <alignment horizontal="center" vertical="center"/>
    </xf>
    <xf numFmtId="0" fontId="13" fillId="0" borderId="0" xfId="0" applyFont="1" applyAlignment="1" applyProtection="1">
      <alignment horizontal="right" vertical="top"/>
      <protection locked="0"/>
    </xf>
    <xf numFmtId="0" fontId="3" fillId="0" borderId="0" xfId="0" applyFont="1" applyAlignment="1" applyProtection="1">
      <alignment horizontal="right" vertical="top"/>
      <protection locked="0"/>
    </xf>
    <xf numFmtId="0" fontId="13" fillId="0" borderId="32"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protection locked="0"/>
    </xf>
    <xf numFmtId="0" fontId="13" fillId="0" borderId="33"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protection locked="0"/>
    </xf>
    <xf numFmtId="0" fontId="13" fillId="0" borderId="15"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3" fillId="0" borderId="0" xfId="0" applyFont="1" applyAlignment="1" applyProtection="1">
      <alignment horizontal="left" vertical="top"/>
      <protection locked="0"/>
    </xf>
    <xf numFmtId="0" fontId="7" fillId="0" borderId="11" xfId="0" applyFont="1" applyBorder="1" applyAlignment="1" applyProtection="1">
      <alignment horizontal="right" vertical="top"/>
      <protection locked="0"/>
    </xf>
    <xf numFmtId="0" fontId="2" fillId="0" borderId="0" xfId="0" applyFont="1" applyAlignment="1" applyProtection="1">
      <alignment horizontal="left" vertical="top"/>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67"/>
  <sheetViews>
    <sheetView tabSelected="1" zoomScalePageLayoutView="0" workbookViewId="0" topLeftCell="A1">
      <selection activeCell="A1" sqref="A1:BC1"/>
    </sheetView>
  </sheetViews>
  <sheetFormatPr defaultColWidth="9.00390625" defaultRowHeight="12"/>
  <cols>
    <col min="1" max="1" width="5.875" style="26" customWidth="1"/>
    <col min="2" max="5" width="1.625" style="26" customWidth="1"/>
    <col min="6" max="6" width="1.00390625" style="26" customWidth="1"/>
    <col min="7" max="12" width="2.00390625" style="26" customWidth="1"/>
    <col min="13" max="18" width="1.875" style="26" customWidth="1"/>
    <col min="19" max="22" width="2.875" style="26" customWidth="1"/>
    <col min="23" max="27" width="2.125" style="26" customWidth="1"/>
    <col min="28" max="32" width="2.375" style="26" customWidth="1"/>
    <col min="33" max="37" width="2.625" style="26" customWidth="1"/>
    <col min="38" max="42" width="2.50390625" style="26" customWidth="1"/>
    <col min="43" max="47" width="2.375" style="26" customWidth="1"/>
    <col min="48" max="51" width="2.875" style="26" customWidth="1"/>
    <col min="52" max="55" width="3.00390625" style="26" customWidth="1"/>
    <col min="56" max="16384" width="9.375" style="26" customWidth="1"/>
  </cols>
  <sheetData>
    <row r="1" spans="1:55" ht="24" customHeight="1">
      <c r="A1" s="201" t="s">
        <v>279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row>
    <row r="2" spans="1:55" s="27" customFormat="1" ht="39.75" customHeight="1">
      <c r="A2" s="202" t="s">
        <v>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row>
    <row r="3" spans="1:55" ht="30" customHeight="1">
      <c r="A3" s="203" t="s">
        <v>274</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row>
    <row r="4" spans="1:54" ht="12" thickBot="1">
      <c r="A4" s="84" t="s">
        <v>200</v>
      </c>
      <c r="B4" s="72"/>
      <c r="C4" s="72"/>
      <c r="D4" s="72"/>
      <c r="E4" s="72"/>
      <c r="F4" s="72"/>
      <c r="G4" s="72"/>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N4" s="85"/>
      <c r="AO4" s="85"/>
      <c r="AP4" s="85"/>
      <c r="AQ4" s="85"/>
      <c r="AR4" s="80" t="s">
        <v>156</v>
      </c>
      <c r="AT4" s="85"/>
      <c r="AU4" s="85"/>
      <c r="AV4" s="85"/>
      <c r="AW4" s="85"/>
      <c r="AX4" s="85"/>
      <c r="AY4" s="85"/>
      <c r="AZ4" s="85"/>
      <c r="BA4" s="85"/>
      <c r="BB4" s="85"/>
    </row>
    <row r="5" spans="1:55" s="28" customFormat="1" ht="11.25" customHeight="1">
      <c r="A5" s="156" t="s">
        <v>3</v>
      </c>
      <c r="B5" s="189"/>
      <c r="C5" s="189"/>
      <c r="D5" s="189"/>
      <c r="E5" s="189"/>
      <c r="F5" s="189"/>
      <c r="G5" s="189"/>
      <c r="H5" s="205" t="s">
        <v>4</v>
      </c>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6"/>
      <c r="AN5" s="121"/>
      <c r="AO5" s="121"/>
      <c r="AP5" s="121"/>
      <c r="AQ5" s="121"/>
      <c r="AR5" s="121"/>
      <c r="AS5" s="118"/>
      <c r="AT5" s="86"/>
      <c r="AU5" s="86"/>
      <c r="AV5" s="86"/>
      <c r="AW5" s="86"/>
      <c r="AX5" s="86"/>
      <c r="AY5" s="86"/>
      <c r="AZ5" s="86"/>
      <c r="BA5" s="86"/>
      <c r="BB5" s="86"/>
      <c r="BC5" s="86"/>
    </row>
    <row r="6" spans="1:54" s="28" customFormat="1" ht="21" customHeight="1">
      <c r="A6" s="136"/>
      <c r="B6" s="142"/>
      <c r="C6" s="142"/>
      <c r="D6" s="142"/>
      <c r="E6" s="142"/>
      <c r="F6" s="142"/>
      <c r="G6" s="142"/>
      <c r="H6" s="189" t="s">
        <v>161</v>
      </c>
      <c r="I6" s="189"/>
      <c r="J6" s="189"/>
      <c r="K6" s="189"/>
      <c r="L6" s="189"/>
      <c r="M6" s="189"/>
      <c r="N6" s="189"/>
      <c r="O6" s="189"/>
      <c r="P6" s="189"/>
      <c r="Q6" s="189"/>
      <c r="R6" s="204" t="s">
        <v>162</v>
      </c>
      <c r="S6" s="204"/>
      <c r="T6" s="204"/>
      <c r="U6" s="204"/>
      <c r="V6" s="204"/>
      <c r="W6" s="204"/>
      <c r="X6" s="204"/>
      <c r="Y6" s="204"/>
      <c r="Z6" s="204"/>
      <c r="AA6" s="204" t="s">
        <v>163</v>
      </c>
      <c r="AB6" s="204"/>
      <c r="AC6" s="204"/>
      <c r="AD6" s="204"/>
      <c r="AE6" s="204"/>
      <c r="AF6" s="204"/>
      <c r="AG6" s="204"/>
      <c r="AH6" s="204"/>
      <c r="AI6" s="204"/>
      <c r="AJ6" s="172" t="s">
        <v>164</v>
      </c>
      <c r="AK6" s="173"/>
      <c r="AL6" s="173"/>
      <c r="AM6" s="173"/>
      <c r="AN6" s="207"/>
      <c r="AO6" s="207"/>
      <c r="AP6" s="207"/>
      <c r="AQ6" s="207"/>
      <c r="AR6" s="207"/>
      <c r="AS6" s="118"/>
      <c r="AT6" s="86"/>
      <c r="AU6" s="86"/>
      <c r="AV6" s="86"/>
      <c r="AW6" s="86"/>
      <c r="AX6" s="86"/>
      <c r="AY6" s="86"/>
      <c r="AZ6" s="86"/>
      <c r="BA6" s="86"/>
      <c r="BB6" s="86"/>
    </row>
    <row r="7" spans="1:54" s="28" customFormat="1" ht="6" customHeight="1">
      <c r="A7" s="208"/>
      <c r="B7" s="209"/>
      <c r="C7" s="209"/>
      <c r="D7" s="209"/>
      <c r="E7" s="209"/>
      <c r="F7" s="209"/>
      <c r="G7" s="210"/>
      <c r="H7" s="29"/>
      <c r="I7" s="29"/>
      <c r="R7" s="211"/>
      <c r="S7" s="211"/>
      <c r="T7" s="211"/>
      <c r="U7" s="211"/>
      <c r="V7" s="211"/>
      <c r="W7" s="211"/>
      <c r="AA7" s="211"/>
      <c r="AB7" s="211"/>
      <c r="AC7" s="211"/>
      <c r="AD7" s="211"/>
      <c r="AE7" s="211"/>
      <c r="AF7" s="211"/>
      <c r="AG7" s="30"/>
      <c r="AH7" s="30"/>
      <c r="AI7" s="30"/>
      <c r="AJ7" s="162"/>
      <c r="AK7" s="162"/>
      <c r="AL7" s="31"/>
      <c r="AM7" s="31"/>
      <c r="AN7" s="161"/>
      <c r="AO7" s="161"/>
      <c r="AP7" s="161"/>
      <c r="AQ7" s="161"/>
      <c r="AR7" s="161"/>
      <c r="AS7" s="161"/>
      <c r="AT7" s="86"/>
      <c r="AU7" s="86"/>
      <c r="AV7" s="86"/>
      <c r="AW7" s="86"/>
      <c r="AX7" s="86"/>
      <c r="AY7" s="86"/>
      <c r="AZ7" s="86"/>
      <c r="BA7" s="86"/>
      <c r="BB7" s="86"/>
    </row>
    <row r="8" spans="1:54" s="32" customFormat="1" ht="10.5" customHeight="1">
      <c r="A8" s="194" t="s">
        <v>201</v>
      </c>
      <c r="B8" s="194"/>
      <c r="C8" s="194"/>
      <c r="D8" s="194"/>
      <c r="E8" s="194"/>
      <c r="F8" s="194"/>
      <c r="G8" s="195"/>
      <c r="H8" s="132">
        <v>8457966</v>
      </c>
      <c r="I8" s="132"/>
      <c r="J8" s="132"/>
      <c r="K8" s="132"/>
      <c r="L8" s="132"/>
      <c r="M8" s="132"/>
      <c r="N8" s="132"/>
      <c r="O8" s="132"/>
      <c r="P8" s="132"/>
      <c r="Q8" s="132"/>
      <c r="R8" s="132">
        <v>529241</v>
      </c>
      <c r="S8" s="132"/>
      <c r="T8" s="132"/>
      <c r="U8" s="132"/>
      <c r="V8" s="132"/>
      <c r="W8" s="132"/>
      <c r="X8" s="132"/>
      <c r="Y8" s="132"/>
      <c r="Z8" s="132"/>
      <c r="AA8" s="132">
        <v>6876567</v>
      </c>
      <c r="AB8" s="132"/>
      <c r="AC8" s="132"/>
      <c r="AD8" s="132"/>
      <c r="AE8" s="132"/>
      <c r="AF8" s="132"/>
      <c r="AG8" s="132"/>
      <c r="AH8" s="132"/>
      <c r="AI8" s="132"/>
      <c r="AJ8" s="132">
        <v>1052158</v>
      </c>
      <c r="AK8" s="132"/>
      <c r="AL8" s="132"/>
      <c r="AM8" s="132"/>
      <c r="AN8" s="130"/>
      <c r="AO8" s="130"/>
      <c r="AP8" s="130"/>
      <c r="AQ8" s="130"/>
      <c r="AR8" s="130"/>
      <c r="AS8" s="120"/>
      <c r="AT8" s="87"/>
      <c r="AU8" s="87"/>
      <c r="AV8" s="87"/>
      <c r="AW8" s="87"/>
      <c r="AX8" s="87"/>
      <c r="AY8" s="87"/>
      <c r="AZ8" s="87"/>
      <c r="BA8" s="87"/>
      <c r="BB8" s="87"/>
    </row>
    <row r="9" spans="1:54" s="32" customFormat="1" ht="10.5" customHeight="1">
      <c r="A9" s="194">
        <v>12</v>
      </c>
      <c r="B9" s="194"/>
      <c r="C9" s="194"/>
      <c r="D9" s="194"/>
      <c r="E9" s="194"/>
      <c r="F9" s="194"/>
      <c r="G9" s="195"/>
      <c r="H9" s="132">
        <v>8525810</v>
      </c>
      <c r="I9" s="132"/>
      <c r="J9" s="132"/>
      <c r="K9" s="132"/>
      <c r="L9" s="132"/>
      <c r="M9" s="132"/>
      <c r="N9" s="132"/>
      <c r="O9" s="132"/>
      <c r="P9" s="132"/>
      <c r="Q9" s="132"/>
      <c r="R9" s="132">
        <v>477665</v>
      </c>
      <c r="S9" s="132"/>
      <c r="T9" s="132"/>
      <c r="U9" s="132"/>
      <c r="V9" s="132"/>
      <c r="W9" s="132"/>
      <c r="X9" s="132"/>
      <c r="Y9" s="132"/>
      <c r="Z9" s="132"/>
      <c r="AA9" s="132">
        <v>5914020</v>
      </c>
      <c r="AB9" s="132"/>
      <c r="AC9" s="132"/>
      <c r="AD9" s="132"/>
      <c r="AE9" s="132"/>
      <c r="AF9" s="132"/>
      <c r="AG9" s="132"/>
      <c r="AH9" s="132"/>
      <c r="AI9" s="132"/>
      <c r="AJ9" s="132">
        <v>2134125</v>
      </c>
      <c r="AK9" s="132"/>
      <c r="AL9" s="132"/>
      <c r="AM9" s="132"/>
      <c r="AN9" s="130"/>
      <c r="AO9" s="130"/>
      <c r="AP9" s="130"/>
      <c r="AQ9" s="130"/>
      <c r="AR9" s="130"/>
      <c r="AS9" s="119"/>
      <c r="AT9" s="87"/>
      <c r="AU9" s="87"/>
      <c r="AV9" s="87"/>
      <c r="AW9" s="87"/>
      <c r="AX9" s="87"/>
      <c r="AY9" s="87"/>
      <c r="AZ9" s="87"/>
      <c r="BA9" s="87"/>
      <c r="BB9" s="87"/>
    </row>
    <row r="10" spans="1:54" s="32" customFormat="1" ht="10.5" customHeight="1">
      <c r="A10" s="194">
        <v>13</v>
      </c>
      <c r="B10" s="194"/>
      <c r="C10" s="194"/>
      <c r="D10" s="194"/>
      <c r="E10" s="194"/>
      <c r="F10" s="194"/>
      <c r="G10" s="195"/>
      <c r="H10" s="132">
        <v>6986998</v>
      </c>
      <c r="I10" s="132"/>
      <c r="J10" s="132"/>
      <c r="K10" s="132"/>
      <c r="L10" s="132"/>
      <c r="M10" s="132"/>
      <c r="N10" s="132"/>
      <c r="O10" s="132"/>
      <c r="P10" s="132"/>
      <c r="Q10" s="132"/>
      <c r="R10" s="132">
        <v>621053</v>
      </c>
      <c r="S10" s="132"/>
      <c r="T10" s="132"/>
      <c r="U10" s="132"/>
      <c r="V10" s="132"/>
      <c r="W10" s="132"/>
      <c r="X10" s="132"/>
      <c r="Y10" s="132"/>
      <c r="Z10" s="132"/>
      <c r="AA10" s="132">
        <v>4709167</v>
      </c>
      <c r="AB10" s="132"/>
      <c r="AC10" s="132"/>
      <c r="AD10" s="132"/>
      <c r="AE10" s="132"/>
      <c r="AF10" s="132"/>
      <c r="AG10" s="132"/>
      <c r="AH10" s="132"/>
      <c r="AI10" s="132"/>
      <c r="AJ10" s="132">
        <v>1656778</v>
      </c>
      <c r="AK10" s="132"/>
      <c r="AL10" s="132"/>
      <c r="AM10" s="132"/>
      <c r="AN10" s="130"/>
      <c r="AO10" s="130"/>
      <c r="AP10" s="130"/>
      <c r="AQ10" s="130"/>
      <c r="AR10" s="130"/>
      <c r="AS10" s="119"/>
      <c r="AT10" s="87"/>
      <c r="AU10" s="87"/>
      <c r="AV10" s="87"/>
      <c r="AW10" s="87"/>
      <c r="AX10" s="87"/>
      <c r="AY10" s="87"/>
      <c r="AZ10" s="87"/>
      <c r="BA10" s="87"/>
      <c r="BB10" s="87"/>
    </row>
    <row r="11" spans="1:54" s="32" customFormat="1" ht="10.5" customHeight="1">
      <c r="A11" s="194">
        <v>14</v>
      </c>
      <c r="B11" s="194"/>
      <c r="C11" s="194"/>
      <c r="D11" s="194"/>
      <c r="E11" s="194"/>
      <c r="F11" s="194"/>
      <c r="G11" s="195"/>
      <c r="H11" s="160">
        <v>6893879</v>
      </c>
      <c r="I11" s="160"/>
      <c r="J11" s="160"/>
      <c r="K11" s="160"/>
      <c r="L11" s="160"/>
      <c r="M11" s="160"/>
      <c r="N11" s="160"/>
      <c r="O11" s="160"/>
      <c r="P11" s="160"/>
      <c r="Q11" s="160"/>
      <c r="R11" s="127">
        <v>459993</v>
      </c>
      <c r="S11" s="127"/>
      <c r="T11" s="127"/>
      <c r="U11" s="127"/>
      <c r="V11" s="127"/>
      <c r="W11" s="127"/>
      <c r="X11" s="127"/>
      <c r="Y11" s="127"/>
      <c r="Z11" s="127"/>
      <c r="AA11" s="127">
        <v>5859934</v>
      </c>
      <c r="AB11" s="127"/>
      <c r="AC11" s="127"/>
      <c r="AD11" s="127"/>
      <c r="AE11" s="127"/>
      <c r="AF11" s="127"/>
      <c r="AG11" s="127"/>
      <c r="AH11" s="127"/>
      <c r="AI11" s="127"/>
      <c r="AJ11" s="127">
        <v>573952</v>
      </c>
      <c r="AK11" s="127"/>
      <c r="AL11" s="127"/>
      <c r="AM11" s="127"/>
      <c r="AN11" s="130"/>
      <c r="AO11" s="130"/>
      <c r="AP11" s="130"/>
      <c r="AQ11" s="130"/>
      <c r="AR11" s="130"/>
      <c r="AS11" s="119"/>
      <c r="AT11" s="87"/>
      <c r="AU11" s="87"/>
      <c r="AV11" s="87"/>
      <c r="AW11" s="87"/>
      <c r="AX11" s="87"/>
      <c r="AY11" s="87"/>
      <c r="AZ11" s="87"/>
      <c r="BA11" s="87"/>
      <c r="BB11" s="87"/>
    </row>
    <row r="12" spans="1:54" s="33" customFormat="1" ht="10.5" customHeight="1">
      <c r="A12" s="196">
        <v>15</v>
      </c>
      <c r="B12" s="196"/>
      <c r="C12" s="196"/>
      <c r="D12" s="196"/>
      <c r="E12" s="196"/>
      <c r="F12" s="196"/>
      <c r="G12" s="197"/>
      <c r="H12" s="200">
        <f>SUM(H14:Q26)</f>
        <v>6270917</v>
      </c>
      <c r="I12" s="200"/>
      <c r="J12" s="200"/>
      <c r="K12" s="200"/>
      <c r="L12" s="200"/>
      <c r="M12" s="200"/>
      <c r="N12" s="200"/>
      <c r="O12" s="200"/>
      <c r="P12" s="200"/>
      <c r="Q12" s="200"/>
      <c r="R12" s="129">
        <f>SUM(R14:Z26)</f>
        <v>646989</v>
      </c>
      <c r="S12" s="129"/>
      <c r="T12" s="129"/>
      <c r="U12" s="129"/>
      <c r="V12" s="129"/>
      <c r="W12" s="129"/>
      <c r="X12" s="129"/>
      <c r="Y12" s="129"/>
      <c r="Z12" s="129"/>
      <c r="AA12" s="129">
        <f>SUM(AA14:AI26)</f>
        <v>5197356</v>
      </c>
      <c r="AB12" s="129"/>
      <c r="AC12" s="129"/>
      <c r="AD12" s="129"/>
      <c r="AE12" s="129"/>
      <c r="AF12" s="129"/>
      <c r="AG12" s="129"/>
      <c r="AH12" s="129"/>
      <c r="AI12" s="129"/>
      <c r="AJ12" s="129">
        <f>SUM(AJ14:AR26)</f>
        <v>426572</v>
      </c>
      <c r="AK12" s="129"/>
      <c r="AL12" s="129"/>
      <c r="AM12" s="129"/>
      <c r="AN12" s="130"/>
      <c r="AO12" s="130"/>
      <c r="AP12" s="130"/>
      <c r="AQ12" s="130"/>
      <c r="AR12" s="130"/>
      <c r="AS12" s="119"/>
      <c r="AT12" s="88"/>
      <c r="AU12" s="88"/>
      <c r="AV12" s="88"/>
      <c r="AW12" s="88"/>
      <c r="AX12" s="88"/>
      <c r="AY12" s="88"/>
      <c r="AZ12" s="88"/>
      <c r="BA12" s="88"/>
      <c r="BB12" s="88"/>
    </row>
    <row r="13" spans="1:54" s="32" customFormat="1" ht="10.5" customHeight="1">
      <c r="A13" s="194" t="s">
        <v>0</v>
      </c>
      <c r="B13" s="194"/>
      <c r="C13" s="194"/>
      <c r="D13" s="194"/>
      <c r="E13" s="194"/>
      <c r="F13" s="194"/>
      <c r="G13" s="195"/>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29"/>
      <c r="AK13" s="129"/>
      <c r="AL13" s="129"/>
      <c r="AM13" s="129"/>
      <c r="AN13" s="130"/>
      <c r="AO13" s="130"/>
      <c r="AP13" s="130"/>
      <c r="AQ13" s="130"/>
      <c r="AR13" s="130"/>
      <c r="AS13" s="119"/>
      <c r="AT13" s="87"/>
      <c r="AU13" s="87"/>
      <c r="AV13" s="87"/>
      <c r="AW13" s="87"/>
      <c r="AX13" s="87"/>
      <c r="AY13" s="87"/>
      <c r="AZ13" s="87"/>
      <c r="BA13" s="87"/>
      <c r="BB13" s="87"/>
    </row>
    <row r="14" spans="1:54" s="32" customFormat="1" ht="10.5" customHeight="1">
      <c r="A14" s="157" t="s">
        <v>202</v>
      </c>
      <c r="B14" s="186"/>
      <c r="C14" s="186"/>
      <c r="D14" s="186"/>
      <c r="E14" s="186"/>
      <c r="F14" s="186"/>
      <c r="G14" s="187"/>
      <c r="H14" s="132">
        <v>507599</v>
      </c>
      <c r="I14" s="132"/>
      <c r="J14" s="132"/>
      <c r="K14" s="132"/>
      <c r="L14" s="132"/>
      <c r="M14" s="132"/>
      <c r="N14" s="132"/>
      <c r="O14" s="132"/>
      <c r="P14" s="132"/>
      <c r="Q14" s="132"/>
      <c r="R14" s="132">
        <v>68901</v>
      </c>
      <c r="S14" s="132"/>
      <c r="T14" s="132"/>
      <c r="U14" s="132"/>
      <c r="V14" s="132"/>
      <c r="W14" s="132"/>
      <c r="X14" s="132"/>
      <c r="Y14" s="132"/>
      <c r="Z14" s="132"/>
      <c r="AA14" s="132">
        <v>372455</v>
      </c>
      <c r="AB14" s="132"/>
      <c r="AC14" s="132"/>
      <c r="AD14" s="132"/>
      <c r="AE14" s="132"/>
      <c r="AF14" s="132"/>
      <c r="AG14" s="132"/>
      <c r="AH14" s="132"/>
      <c r="AI14" s="132"/>
      <c r="AJ14" s="127">
        <v>66243</v>
      </c>
      <c r="AK14" s="127"/>
      <c r="AL14" s="127"/>
      <c r="AM14" s="127"/>
      <c r="AN14" s="128"/>
      <c r="AO14" s="128"/>
      <c r="AP14" s="128"/>
      <c r="AQ14" s="128"/>
      <c r="AR14" s="128"/>
      <c r="AS14" s="119"/>
      <c r="AT14" s="87"/>
      <c r="AU14" s="87"/>
      <c r="AV14" s="87"/>
      <c r="AW14" s="87"/>
      <c r="AX14" s="87"/>
      <c r="AY14" s="87"/>
      <c r="AZ14" s="87"/>
      <c r="BA14" s="87"/>
      <c r="BB14" s="87"/>
    </row>
    <row r="15" spans="1:54" s="32" customFormat="1" ht="10.5" customHeight="1">
      <c r="A15" s="157" t="s">
        <v>13</v>
      </c>
      <c r="B15" s="157"/>
      <c r="C15" s="157"/>
      <c r="D15" s="157"/>
      <c r="E15" s="157"/>
      <c r="F15" s="157"/>
      <c r="G15" s="158"/>
      <c r="H15" s="132">
        <v>713317</v>
      </c>
      <c r="I15" s="132"/>
      <c r="J15" s="132"/>
      <c r="K15" s="132"/>
      <c r="L15" s="132"/>
      <c r="M15" s="132"/>
      <c r="N15" s="132"/>
      <c r="O15" s="132"/>
      <c r="P15" s="132"/>
      <c r="Q15" s="132"/>
      <c r="R15" s="132">
        <v>63011</v>
      </c>
      <c r="S15" s="132"/>
      <c r="T15" s="132"/>
      <c r="U15" s="132"/>
      <c r="V15" s="132"/>
      <c r="W15" s="132"/>
      <c r="X15" s="132"/>
      <c r="Y15" s="132"/>
      <c r="Z15" s="132"/>
      <c r="AA15" s="132">
        <v>583245</v>
      </c>
      <c r="AB15" s="132"/>
      <c r="AC15" s="132"/>
      <c r="AD15" s="132"/>
      <c r="AE15" s="132"/>
      <c r="AF15" s="132"/>
      <c r="AG15" s="132"/>
      <c r="AH15" s="132"/>
      <c r="AI15" s="132"/>
      <c r="AJ15" s="127">
        <v>67061</v>
      </c>
      <c r="AK15" s="127"/>
      <c r="AL15" s="127"/>
      <c r="AM15" s="127"/>
      <c r="AN15" s="128"/>
      <c r="AO15" s="128"/>
      <c r="AP15" s="128"/>
      <c r="AQ15" s="128"/>
      <c r="AR15" s="128"/>
      <c r="AS15" s="119"/>
      <c r="AT15" s="87"/>
      <c r="AU15" s="87"/>
      <c r="AV15" s="87"/>
      <c r="AW15" s="87"/>
      <c r="AX15" s="87"/>
      <c r="AY15" s="87"/>
      <c r="AZ15" s="87"/>
      <c r="BA15" s="87"/>
      <c r="BB15" s="87"/>
    </row>
    <row r="16" spans="1:54" s="32" customFormat="1" ht="10.5" customHeight="1">
      <c r="A16" s="157" t="s">
        <v>14</v>
      </c>
      <c r="B16" s="157"/>
      <c r="C16" s="157"/>
      <c r="D16" s="157"/>
      <c r="E16" s="157"/>
      <c r="F16" s="157"/>
      <c r="G16" s="158"/>
      <c r="H16" s="132">
        <v>595760</v>
      </c>
      <c r="I16" s="132"/>
      <c r="J16" s="132"/>
      <c r="K16" s="132"/>
      <c r="L16" s="132"/>
      <c r="M16" s="132"/>
      <c r="N16" s="132"/>
      <c r="O16" s="132"/>
      <c r="P16" s="132"/>
      <c r="Q16" s="132"/>
      <c r="R16" s="132">
        <v>49018</v>
      </c>
      <c r="S16" s="132"/>
      <c r="T16" s="132"/>
      <c r="U16" s="132"/>
      <c r="V16" s="132"/>
      <c r="W16" s="132"/>
      <c r="X16" s="132"/>
      <c r="Y16" s="132"/>
      <c r="Z16" s="132"/>
      <c r="AA16" s="132">
        <v>497547</v>
      </c>
      <c r="AB16" s="132"/>
      <c r="AC16" s="132"/>
      <c r="AD16" s="132"/>
      <c r="AE16" s="132"/>
      <c r="AF16" s="132"/>
      <c r="AG16" s="132"/>
      <c r="AH16" s="132"/>
      <c r="AI16" s="132"/>
      <c r="AJ16" s="127">
        <v>49195</v>
      </c>
      <c r="AK16" s="127"/>
      <c r="AL16" s="127"/>
      <c r="AM16" s="127"/>
      <c r="AN16" s="128"/>
      <c r="AO16" s="128"/>
      <c r="AP16" s="128"/>
      <c r="AQ16" s="128"/>
      <c r="AR16" s="128"/>
      <c r="AS16" s="119"/>
      <c r="AT16" s="87"/>
      <c r="AU16" s="87"/>
      <c r="AV16" s="87"/>
      <c r="AW16" s="87"/>
      <c r="AX16" s="87"/>
      <c r="AY16" s="87"/>
      <c r="AZ16" s="87"/>
      <c r="BA16" s="87"/>
      <c r="BB16" s="87"/>
    </row>
    <row r="17" spans="1:54" s="32" customFormat="1" ht="10.5" customHeight="1">
      <c r="A17" s="157" t="s">
        <v>15</v>
      </c>
      <c r="B17" s="157"/>
      <c r="C17" s="157"/>
      <c r="D17" s="157"/>
      <c r="E17" s="157"/>
      <c r="F17" s="157"/>
      <c r="G17" s="158"/>
      <c r="H17" s="132">
        <v>536191</v>
      </c>
      <c r="I17" s="132"/>
      <c r="J17" s="132"/>
      <c r="K17" s="132"/>
      <c r="L17" s="132"/>
      <c r="M17" s="132"/>
      <c r="N17" s="132"/>
      <c r="O17" s="132"/>
      <c r="P17" s="132"/>
      <c r="Q17" s="132"/>
      <c r="R17" s="132">
        <v>95300</v>
      </c>
      <c r="S17" s="132"/>
      <c r="T17" s="132"/>
      <c r="U17" s="132"/>
      <c r="V17" s="132"/>
      <c r="W17" s="132"/>
      <c r="X17" s="132"/>
      <c r="Y17" s="132"/>
      <c r="Z17" s="132"/>
      <c r="AA17" s="132">
        <v>382619</v>
      </c>
      <c r="AB17" s="132"/>
      <c r="AC17" s="132"/>
      <c r="AD17" s="132"/>
      <c r="AE17" s="132"/>
      <c r="AF17" s="132"/>
      <c r="AG17" s="132"/>
      <c r="AH17" s="132"/>
      <c r="AI17" s="132"/>
      <c r="AJ17" s="127">
        <v>58272</v>
      </c>
      <c r="AK17" s="127"/>
      <c r="AL17" s="127"/>
      <c r="AM17" s="127"/>
      <c r="AN17" s="128"/>
      <c r="AO17" s="128"/>
      <c r="AP17" s="128"/>
      <c r="AQ17" s="128"/>
      <c r="AR17" s="128"/>
      <c r="AS17" s="119"/>
      <c r="AT17" s="87"/>
      <c r="AU17" s="87"/>
      <c r="AV17" s="87"/>
      <c r="AW17" s="87"/>
      <c r="AX17" s="87"/>
      <c r="AY17" s="87"/>
      <c r="AZ17" s="87"/>
      <c r="BA17" s="87"/>
      <c r="BB17" s="87"/>
    </row>
    <row r="18" spans="1:54" s="32" customFormat="1" ht="10.5" customHeight="1">
      <c r="A18" s="157" t="s">
        <v>16</v>
      </c>
      <c r="B18" s="157"/>
      <c r="C18" s="157"/>
      <c r="D18" s="157"/>
      <c r="E18" s="157"/>
      <c r="F18" s="157"/>
      <c r="G18" s="158"/>
      <c r="H18" s="132">
        <v>659539</v>
      </c>
      <c r="I18" s="132"/>
      <c r="J18" s="132"/>
      <c r="K18" s="132"/>
      <c r="L18" s="132"/>
      <c r="M18" s="132"/>
      <c r="N18" s="132"/>
      <c r="O18" s="132"/>
      <c r="P18" s="132"/>
      <c r="Q18" s="132"/>
      <c r="R18" s="132">
        <v>69323</v>
      </c>
      <c r="S18" s="132"/>
      <c r="T18" s="132"/>
      <c r="U18" s="132"/>
      <c r="V18" s="132"/>
      <c r="W18" s="132"/>
      <c r="X18" s="132"/>
      <c r="Y18" s="132"/>
      <c r="Z18" s="132"/>
      <c r="AA18" s="132">
        <v>536644</v>
      </c>
      <c r="AB18" s="132"/>
      <c r="AC18" s="132"/>
      <c r="AD18" s="132"/>
      <c r="AE18" s="132"/>
      <c r="AF18" s="132"/>
      <c r="AG18" s="132"/>
      <c r="AH18" s="132"/>
      <c r="AI18" s="132"/>
      <c r="AJ18" s="127">
        <v>53572</v>
      </c>
      <c r="AK18" s="127"/>
      <c r="AL18" s="127"/>
      <c r="AM18" s="127"/>
      <c r="AN18" s="128"/>
      <c r="AO18" s="128"/>
      <c r="AP18" s="128"/>
      <c r="AQ18" s="128"/>
      <c r="AR18" s="128"/>
      <c r="AS18" s="119"/>
      <c r="AT18" s="87"/>
      <c r="AU18" s="87"/>
      <c r="AV18" s="87"/>
      <c r="AW18" s="87"/>
      <c r="AX18" s="87"/>
      <c r="AY18" s="87"/>
      <c r="AZ18" s="87"/>
      <c r="BA18" s="87"/>
      <c r="BB18" s="87"/>
    </row>
    <row r="19" spans="1:54" s="32" customFormat="1" ht="10.5" customHeight="1">
      <c r="A19" s="157" t="s">
        <v>17</v>
      </c>
      <c r="B19" s="157"/>
      <c r="C19" s="157"/>
      <c r="D19" s="157"/>
      <c r="E19" s="157"/>
      <c r="F19" s="157"/>
      <c r="G19" s="158"/>
      <c r="H19" s="132">
        <v>496433</v>
      </c>
      <c r="I19" s="132"/>
      <c r="J19" s="132"/>
      <c r="K19" s="132"/>
      <c r="L19" s="132"/>
      <c r="M19" s="132"/>
      <c r="N19" s="132"/>
      <c r="O19" s="132"/>
      <c r="P19" s="132"/>
      <c r="Q19" s="132"/>
      <c r="R19" s="132">
        <v>64155</v>
      </c>
      <c r="S19" s="132"/>
      <c r="T19" s="132"/>
      <c r="U19" s="132"/>
      <c r="V19" s="132"/>
      <c r="W19" s="132"/>
      <c r="X19" s="132"/>
      <c r="Y19" s="132"/>
      <c r="Z19" s="132"/>
      <c r="AA19" s="132">
        <v>446438</v>
      </c>
      <c r="AB19" s="132"/>
      <c r="AC19" s="132"/>
      <c r="AD19" s="132"/>
      <c r="AE19" s="132"/>
      <c r="AF19" s="132"/>
      <c r="AG19" s="132"/>
      <c r="AH19" s="132"/>
      <c r="AI19" s="132"/>
      <c r="AJ19" s="125"/>
      <c r="AK19" s="125"/>
      <c r="AL19" s="125"/>
      <c r="AM19" s="212">
        <v>-14160</v>
      </c>
      <c r="AN19" s="213"/>
      <c r="AO19" s="213"/>
      <c r="AP19" s="213"/>
      <c r="AQ19" s="213"/>
      <c r="AR19" s="213"/>
      <c r="AS19" s="119"/>
      <c r="AT19" s="87"/>
      <c r="AU19" s="87"/>
      <c r="AV19" s="87"/>
      <c r="AW19" s="87"/>
      <c r="AX19" s="87"/>
      <c r="AY19" s="87"/>
      <c r="AZ19" s="87"/>
      <c r="BA19" s="87"/>
      <c r="BB19" s="87"/>
    </row>
    <row r="20" spans="1:54" s="32" customFormat="1" ht="10.5" customHeight="1">
      <c r="A20" s="198" t="s">
        <v>0</v>
      </c>
      <c r="B20" s="199"/>
      <c r="C20" s="199"/>
      <c r="D20" s="199"/>
      <c r="E20" s="199"/>
      <c r="F20" s="199"/>
      <c r="G20" s="147"/>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27"/>
      <c r="AK20" s="127"/>
      <c r="AL20" s="127"/>
      <c r="AM20" s="127"/>
      <c r="AN20" s="128"/>
      <c r="AO20" s="128"/>
      <c r="AP20" s="128"/>
      <c r="AQ20" s="128"/>
      <c r="AR20" s="128"/>
      <c r="AS20" s="119"/>
      <c r="AT20" s="87"/>
      <c r="AU20" s="87"/>
      <c r="AV20" s="87"/>
      <c r="AW20" s="87"/>
      <c r="AX20" s="87"/>
      <c r="AY20" s="87"/>
      <c r="AZ20" s="87"/>
      <c r="BA20" s="87"/>
      <c r="BB20" s="87"/>
    </row>
    <row r="21" spans="1:54" s="32" customFormat="1" ht="10.5" customHeight="1">
      <c r="A21" s="157" t="s">
        <v>18</v>
      </c>
      <c r="B21" s="157"/>
      <c r="C21" s="157"/>
      <c r="D21" s="157"/>
      <c r="E21" s="157"/>
      <c r="F21" s="157"/>
      <c r="G21" s="158"/>
      <c r="H21" s="132">
        <v>493683</v>
      </c>
      <c r="I21" s="132"/>
      <c r="J21" s="132"/>
      <c r="K21" s="132"/>
      <c r="L21" s="132"/>
      <c r="M21" s="132"/>
      <c r="N21" s="132"/>
      <c r="O21" s="132"/>
      <c r="P21" s="132"/>
      <c r="Q21" s="132"/>
      <c r="R21" s="132">
        <v>31891</v>
      </c>
      <c r="S21" s="132"/>
      <c r="T21" s="132"/>
      <c r="U21" s="132"/>
      <c r="V21" s="132"/>
      <c r="W21" s="132"/>
      <c r="X21" s="132"/>
      <c r="Y21" s="132"/>
      <c r="Z21" s="132"/>
      <c r="AA21" s="132">
        <v>477782</v>
      </c>
      <c r="AB21" s="132"/>
      <c r="AC21" s="132"/>
      <c r="AD21" s="132"/>
      <c r="AE21" s="132"/>
      <c r="AF21" s="132"/>
      <c r="AG21" s="132"/>
      <c r="AH21" s="132"/>
      <c r="AI21" s="132"/>
      <c r="AJ21" s="124"/>
      <c r="AK21" s="124"/>
      <c r="AL21" s="124"/>
      <c r="AM21" s="127">
        <v>-15990</v>
      </c>
      <c r="AN21" s="130"/>
      <c r="AO21" s="130"/>
      <c r="AP21" s="130"/>
      <c r="AQ21" s="130"/>
      <c r="AR21" s="130"/>
      <c r="AS21" s="119"/>
      <c r="AT21" s="87"/>
      <c r="AU21" s="87"/>
      <c r="AV21" s="87"/>
      <c r="AW21" s="87"/>
      <c r="AX21" s="87"/>
      <c r="AY21" s="87"/>
      <c r="AZ21" s="87"/>
      <c r="BA21" s="87"/>
      <c r="BB21" s="87"/>
    </row>
    <row r="22" spans="1:54" s="32" customFormat="1" ht="10.5" customHeight="1">
      <c r="A22" s="157" t="s">
        <v>19</v>
      </c>
      <c r="B22" s="157"/>
      <c r="C22" s="157"/>
      <c r="D22" s="157"/>
      <c r="E22" s="157"/>
      <c r="F22" s="157"/>
      <c r="G22" s="158"/>
      <c r="H22" s="132">
        <v>446166</v>
      </c>
      <c r="I22" s="132"/>
      <c r="J22" s="132"/>
      <c r="K22" s="132"/>
      <c r="L22" s="132"/>
      <c r="M22" s="132"/>
      <c r="N22" s="132"/>
      <c r="O22" s="132"/>
      <c r="P22" s="132"/>
      <c r="Q22" s="132"/>
      <c r="R22" s="132">
        <v>17855</v>
      </c>
      <c r="S22" s="132"/>
      <c r="T22" s="132"/>
      <c r="U22" s="132"/>
      <c r="V22" s="132"/>
      <c r="W22" s="132"/>
      <c r="X22" s="132"/>
      <c r="Y22" s="132"/>
      <c r="Z22" s="132"/>
      <c r="AA22" s="132">
        <v>410485</v>
      </c>
      <c r="AB22" s="132"/>
      <c r="AC22" s="132"/>
      <c r="AD22" s="132"/>
      <c r="AE22" s="132"/>
      <c r="AF22" s="132"/>
      <c r="AG22" s="132"/>
      <c r="AH22" s="132"/>
      <c r="AI22" s="132"/>
      <c r="AJ22" s="127">
        <v>17826</v>
      </c>
      <c r="AK22" s="127"/>
      <c r="AL22" s="127"/>
      <c r="AM22" s="127"/>
      <c r="AN22" s="128"/>
      <c r="AO22" s="128"/>
      <c r="AP22" s="128"/>
      <c r="AQ22" s="128"/>
      <c r="AR22" s="128"/>
      <c r="AS22" s="119"/>
      <c r="AT22" s="87"/>
      <c r="AU22" s="87"/>
      <c r="AV22" s="87"/>
      <c r="AW22" s="87"/>
      <c r="AX22" s="87"/>
      <c r="AY22" s="87"/>
      <c r="AZ22" s="87"/>
      <c r="BA22" s="87"/>
      <c r="BB22" s="87"/>
    </row>
    <row r="23" spans="1:54" s="32" customFormat="1" ht="10.5" customHeight="1">
      <c r="A23" s="157" t="s">
        <v>20</v>
      </c>
      <c r="B23" s="157"/>
      <c r="C23" s="157"/>
      <c r="D23" s="157"/>
      <c r="E23" s="157"/>
      <c r="F23" s="157"/>
      <c r="G23" s="158"/>
      <c r="H23" s="132">
        <v>474215</v>
      </c>
      <c r="I23" s="132"/>
      <c r="J23" s="132"/>
      <c r="K23" s="132"/>
      <c r="L23" s="132"/>
      <c r="M23" s="132"/>
      <c r="N23" s="132"/>
      <c r="O23" s="132"/>
      <c r="P23" s="132"/>
      <c r="Q23" s="132"/>
      <c r="R23" s="132">
        <v>39276</v>
      </c>
      <c r="S23" s="132"/>
      <c r="T23" s="132"/>
      <c r="U23" s="132"/>
      <c r="V23" s="132"/>
      <c r="W23" s="132"/>
      <c r="X23" s="132"/>
      <c r="Y23" s="132"/>
      <c r="Z23" s="132"/>
      <c r="AA23" s="132">
        <v>402185</v>
      </c>
      <c r="AB23" s="132"/>
      <c r="AC23" s="132"/>
      <c r="AD23" s="132"/>
      <c r="AE23" s="132"/>
      <c r="AF23" s="132"/>
      <c r="AG23" s="132"/>
      <c r="AH23" s="132"/>
      <c r="AI23" s="132"/>
      <c r="AJ23" s="127">
        <v>32754</v>
      </c>
      <c r="AK23" s="127"/>
      <c r="AL23" s="127"/>
      <c r="AM23" s="127"/>
      <c r="AN23" s="128"/>
      <c r="AO23" s="128"/>
      <c r="AP23" s="128"/>
      <c r="AQ23" s="128"/>
      <c r="AR23" s="128"/>
      <c r="AS23" s="119"/>
      <c r="AT23" s="87"/>
      <c r="AU23" s="87"/>
      <c r="AV23" s="87"/>
      <c r="AW23" s="87"/>
      <c r="AX23" s="87"/>
      <c r="AY23" s="87"/>
      <c r="AZ23" s="87"/>
      <c r="BA23" s="87"/>
      <c r="BB23" s="87"/>
    </row>
    <row r="24" spans="1:54" s="32" customFormat="1" ht="10.5" customHeight="1">
      <c r="A24" s="157" t="s">
        <v>203</v>
      </c>
      <c r="B24" s="186"/>
      <c r="C24" s="186"/>
      <c r="D24" s="186"/>
      <c r="E24" s="186"/>
      <c r="F24" s="186"/>
      <c r="G24" s="187"/>
      <c r="H24" s="132">
        <v>395184</v>
      </c>
      <c r="I24" s="132"/>
      <c r="J24" s="132"/>
      <c r="K24" s="132"/>
      <c r="L24" s="132"/>
      <c r="M24" s="132"/>
      <c r="N24" s="132"/>
      <c r="O24" s="132"/>
      <c r="P24" s="132"/>
      <c r="Q24" s="132"/>
      <c r="R24" s="132">
        <v>43546</v>
      </c>
      <c r="S24" s="132"/>
      <c r="T24" s="132"/>
      <c r="U24" s="132"/>
      <c r="V24" s="132"/>
      <c r="W24" s="132"/>
      <c r="X24" s="132"/>
      <c r="Y24" s="132"/>
      <c r="Z24" s="132"/>
      <c r="AA24" s="132">
        <v>318427</v>
      </c>
      <c r="AB24" s="132"/>
      <c r="AC24" s="132"/>
      <c r="AD24" s="132"/>
      <c r="AE24" s="132"/>
      <c r="AF24" s="132"/>
      <c r="AG24" s="132"/>
      <c r="AH24" s="132"/>
      <c r="AI24" s="132"/>
      <c r="AJ24" s="127">
        <v>33211</v>
      </c>
      <c r="AK24" s="127"/>
      <c r="AL24" s="127"/>
      <c r="AM24" s="127"/>
      <c r="AN24" s="128"/>
      <c r="AO24" s="128"/>
      <c r="AP24" s="128"/>
      <c r="AQ24" s="128"/>
      <c r="AR24" s="128"/>
      <c r="AS24" s="119"/>
      <c r="AT24" s="87"/>
      <c r="AU24" s="87"/>
      <c r="AV24" s="87"/>
      <c r="AW24" s="87"/>
      <c r="AX24" s="87"/>
      <c r="AY24" s="87"/>
      <c r="AZ24" s="87"/>
      <c r="BA24" s="87"/>
      <c r="BB24" s="87"/>
    </row>
    <row r="25" spans="1:54" s="32" customFormat="1" ht="10.5" customHeight="1">
      <c r="A25" s="157" t="s">
        <v>21</v>
      </c>
      <c r="B25" s="157"/>
      <c r="C25" s="157"/>
      <c r="D25" s="157"/>
      <c r="E25" s="157"/>
      <c r="F25" s="157"/>
      <c r="G25" s="158"/>
      <c r="H25" s="132">
        <v>411991</v>
      </c>
      <c r="I25" s="132"/>
      <c r="J25" s="132"/>
      <c r="K25" s="132"/>
      <c r="L25" s="132"/>
      <c r="M25" s="132"/>
      <c r="N25" s="132"/>
      <c r="O25" s="132"/>
      <c r="P25" s="132"/>
      <c r="Q25" s="132"/>
      <c r="R25" s="132">
        <v>41869</v>
      </c>
      <c r="S25" s="132"/>
      <c r="T25" s="132"/>
      <c r="U25" s="132"/>
      <c r="V25" s="132"/>
      <c r="W25" s="132"/>
      <c r="X25" s="132"/>
      <c r="Y25" s="132"/>
      <c r="Z25" s="132"/>
      <c r="AA25" s="132">
        <v>339390</v>
      </c>
      <c r="AB25" s="132"/>
      <c r="AC25" s="132"/>
      <c r="AD25" s="132"/>
      <c r="AE25" s="132"/>
      <c r="AF25" s="132"/>
      <c r="AG25" s="132"/>
      <c r="AH25" s="132"/>
      <c r="AI25" s="132"/>
      <c r="AJ25" s="127">
        <v>30732</v>
      </c>
      <c r="AK25" s="127"/>
      <c r="AL25" s="127"/>
      <c r="AM25" s="127"/>
      <c r="AN25" s="128"/>
      <c r="AO25" s="128"/>
      <c r="AP25" s="128"/>
      <c r="AQ25" s="128"/>
      <c r="AR25" s="128"/>
      <c r="AS25" s="119"/>
      <c r="AT25" s="87"/>
      <c r="AU25" s="87"/>
      <c r="AV25" s="87"/>
      <c r="AW25" s="87"/>
      <c r="AX25" s="87"/>
      <c r="AY25" s="87"/>
      <c r="AZ25" s="87"/>
      <c r="BA25" s="87"/>
      <c r="BB25" s="87"/>
    </row>
    <row r="26" spans="1:54" s="32" customFormat="1" ht="10.5" customHeight="1">
      <c r="A26" s="157" t="s">
        <v>22</v>
      </c>
      <c r="B26" s="157"/>
      <c r="C26" s="157"/>
      <c r="D26" s="157"/>
      <c r="E26" s="157"/>
      <c r="F26" s="157"/>
      <c r="G26" s="158"/>
      <c r="H26" s="132">
        <v>540839</v>
      </c>
      <c r="I26" s="132"/>
      <c r="J26" s="132"/>
      <c r="K26" s="132"/>
      <c r="L26" s="132"/>
      <c r="M26" s="132"/>
      <c r="N26" s="132"/>
      <c r="O26" s="132"/>
      <c r="P26" s="132"/>
      <c r="Q26" s="132"/>
      <c r="R26" s="132">
        <v>62844</v>
      </c>
      <c r="S26" s="132"/>
      <c r="T26" s="132"/>
      <c r="U26" s="132"/>
      <c r="V26" s="132"/>
      <c r="W26" s="132"/>
      <c r="X26" s="132"/>
      <c r="Y26" s="132"/>
      <c r="Z26" s="132"/>
      <c r="AA26" s="132">
        <v>430139</v>
      </c>
      <c r="AB26" s="132"/>
      <c r="AC26" s="132"/>
      <c r="AD26" s="132"/>
      <c r="AE26" s="132"/>
      <c r="AF26" s="132"/>
      <c r="AG26" s="132"/>
      <c r="AH26" s="132"/>
      <c r="AI26" s="132"/>
      <c r="AJ26" s="127">
        <v>47856</v>
      </c>
      <c r="AK26" s="127"/>
      <c r="AL26" s="127"/>
      <c r="AM26" s="127"/>
      <c r="AN26" s="128"/>
      <c r="AO26" s="128"/>
      <c r="AP26" s="128"/>
      <c r="AQ26" s="128"/>
      <c r="AR26" s="128"/>
      <c r="AS26" s="119"/>
      <c r="AT26" s="87"/>
      <c r="AU26" s="87"/>
      <c r="AV26" s="87"/>
      <c r="AW26" s="87"/>
      <c r="AX26" s="87"/>
      <c r="AY26" s="87"/>
      <c r="AZ26" s="87"/>
      <c r="BA26" s="87"/>
      <c r="BB26" s="87"/>
    </row>
    <row r="27" spans="1:54" ht="5.25" customHeight="1" thickBot="1">
      <c r="A27" s="146" t="s">
        <v>0</v>
      </c>
      <c r="B27" s="146"/>
      <c r="C27" s="146"/>
      <c r="D27" s="146"/>
      <c r="E27" s="146"/>
      <c r="F27" s="146"/>
      <c r="G27" s="147"/>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122"/>
      <c r="AL27" s="122"/>
      <c r="AM27" s="122"/>
      <c r="AN27" s="123"/>
      <c r="AO27" s="123"/>
      <c r="AP27" s="123"/>
      <c r="AQ27" s="123"/>
      <c r="AR27" s="123"/>
      <c r="AS27" s="119"/>
      <c r="AT27" s="89"/>
      <c r="AU27" s="89"/>
      <c r="AV27" s="89"/>
      <c r="AW27" s="89"/>
      <c r="AX27" s="89"/>
      <c r="AY27" s="89"/>
      <c r="AZ27" s="89"/>
      <c r="BA27" s="89"/>
      <c r="BB27" s="89"/>
    </row>
    <row r="28" spans="1:54" ht="3" customHeight="1">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81"/>
      <c r="AL28" s="81"/>
      <c r="AM28" s="81"/>
      <c r="AN28" s="120"/>
      <c r="AO28" s="120"/>
      <c r="AP28" s="120"/>
      <c r="AQ28" s="120"/>
      <c r="AR28" s="120"/>
      <c r="AS28" s="120"/>
      <c r="AT28" s="89"/>
      <c r="AU28" s="89"/>
      <c r="AV28" s="89"/>
      <c r="AW28" s="89"/>
      <c r="AX28" s="89"/>
      <c r="AY28" s="89"/>
      <c r="AZ28" s="89"/>
      <c r="BA28" s="89"/>
      <c r="BB28" s="89"/>
    </row>
    <row r="29" spans="1:54" ht="11.25" customHeight="1">
      <c r="A29" s="102" t="s">
        <v>271</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0" t="s">
        <v>155</v>
      </c>
      <c r="AT29" s="83"/>
      <c r="AU29" s="83"/>
      <c r="AV29" s="83"/>
      <c r="AW29" s="83"/>
      <c r="AX29" s="83"/>
      <c r="AY29" s="83"/>
      <c r="AZ29" s="83"/>
      <c r="BA29" s="83"/>
      <c r="BB29" s="83"/>
    </row>
    <row r="30" spans="1:54" ht="11.25" customHeight="1">
      <c r="A30" s="102"/>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0"/>
      <c r="AT30" s="83"/>
      <c r="AU30" s="83"/>
      <c r="AV30" s="83"/>
      <c r="AW30" s="83"/>
      <c r="AX30" s="83"/>
      <c r="AY30" s="83"/>
      <c r="AZ30" s="83"/>
      <c r="BA30" s="83"/>
      <c r="BB30" s="83"/>
    </row>
    <row r="31" spans="1:54" ht="11.25" customHeight="1">
      <c r="A31" s="102"/>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0"/>
      <c r="AT31" s="83"/>
      <c r="AU31" s="83"/>
      <c r="AV31" s="83"/>
      <c r="AW31" s="83"/>
      <c r="AX31" s="83"/>
      <c r="AY31" s="83"/>
      <c r="AZ31" s="83"/>
      <c r="BA31" s="83"/>
      <c r="BB31" s="83"/>
    </row>
    <row r="32" spans="1:55" ht="11.25" customHeight="1">
      <c r="A32" s="101"/>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row>
    <row r="33" spans="1:55" ht="36"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row>
    <row r="34" spans="1:55" ht="33" customHeight="1">
      <c r="A34" s="140" t="s">
        <v>275</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row>
    <row r="35" spans="1:55" ht="12" thickBot="1">
      <c r="A35" s="69" t="s">
        <v>192</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8" t="s">
        <v>157</v>
      </c>
    </row>
    <row r="36" spans="1:55" ht="12" customHeight="1">
      <c r="A36" s="165" t="s">
        <v>5</v>
      </c>
      <c r="B36" s="188"/>
      <c r="C36" s="188"/>
      <c r="D36" s="188"/>
      <c r="E36" s="188"/>
      <c r="F36" s="188"/>
      <c r="G36" s="148" t="s">
        <v>167</v>
      </c>
      <c r="H36" s="149"/>
      <c r="I36" s="149"/>
      <c r="J36" s="149"/>
      <c r="K36" s="149"/>
      <c r="L36" s="150"/>
      <c r="M36" s="163" t="s">
        <v>148</v>
      </c>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5"/>
      <c r="AV36" s="168" t="s">
        <v>147</v>
      </c>
      <c r="AW36" s="169"/>
      <c r="AX36" s="169"/>
      <c r="AY36" s="174"/>
      <c r="AZ36" s="168" t="s">
        <v>146</v>
      </c>
      <c r="BA36" s="169"/>
      <c r="BB36" s="169"/>
      <c r="BC36" s="169"/>
    </row>
    <row r="37" spans="1:55" ht="12" customHeight="1">
      <c r="A37" s="156"/>
      <c r="B37" s="189"/>
      <c r="C37" s="189"/>
      <c r="D37" s="189"/>
      <c r="E37" s="189"/>
      <c r="F37" s="189"/>
      <c r="G37" s="151"/>
      <c r="H37" s="152"/>
      <c r="I37" s="152"/>
      <c r="J37" s="152"/>
      <c r="K37" s="152"/>
      <c r="L37" s="153"/>
      <c r="M37" s="133"/>
      <c r="N37" s="134"/>
      <c r="O37" s="134"/>
      <c r="P37" s="134"/>
      <c r="Q37" s="134"/>
      <c r="R37" s="134"/>
      <c r="S37" s="135"/>
      <c r="T37" s="135"/>
      <c r="U37" s="135"/>
      <c r="V37" s="136"/>
      <c r="W37" s="133"/>
      <c r="X37" s="134"/>
      <c r="Y37" s="134"/>
      <c r="Z37" s="134"/>
      <c r="AA37" s="134"/>
      <c r="AB37" s="135"/>
      <c r="AC37" s="135"/>
      <c r="AD37" s="135"/>
      <c r="AE37" s="135"/>
      <c r="AF37" s="135"/>
      <c r="AG37" s="135"/>
      <c r="AH37" s="135"/>
      <c r="AI37" s="135"/>
      <c r="AJ37" s="135"/>
      <c r="AK37" s="135"/>
      <c r="AL37" s="135"/>
      <c r="AM37" s="135"/>
      <c r="AN37" s="135"/>
      <c r="AO37" s="135"/>
      <c r="AP37" s="135"/>
      <c r="AQ37" s="135"/>
      <c r="AR37" s="135"/>
      <c r="AS37" s="135"/>
      <c r="AT37" s="135"/>
      <c r="AU37" s="136"/>
      <c r="AV37" s="170"/>
      <c r="AW37" s="171"/>
      <c r="AX37" s="171"/>
      <c r="AY37" s="175"/>
      <c r="AZ37" s="170"/>
      <c r="BA37" s="171"/>
      <c r="BB37" s="171"/>
      <c r="BC37" s="171"/>
    </row>
    <row r="38" spans="1:55" ht="20.25" customHeight="1">
      <c r="A38" s="136"/>
      <c r="B38" s="142"/>
      <c r="C38" s="142"/>
      <c r="D38" s="142"/>
      <c r="E38" s="142"/>
      <c r="F38" s="142"/>
      <c r="G38" s="154"/>
      <c r="H38" s="155"/>
      <c r="I38" s="155"/>
      <c r="J38" s="155"/>
      <c r="K38" s="155"/>
      <c r="L38" s="156"/>
      <c r="M38" s="159" t="s">
        <v>165</v>
      </c>
      <c r="N38" s="144"/>
      <c r="O38" s="144"/>
      <c r="P38" s="144"/>
      <c r="Q38" s="144"/>
      <c r="R38" s="145"/>
      <c r="S38" s="141" t="s">
        <v>149</v>
      </c>
      <c r="T38" s="142"/>
      <c r="U38" s="142"/>
      <c r="V38" s="142"/>
      <c r="W38" s="143" t="s">
        <v>166</v>
      </c>
      <c r="X38" s="144"/>
      <c r="Y38" s="144"/>
      <c r="Z38" s="144"/>
      <c r="AA38" s="145"/>
      <c r="AB38" s="137" t="s">
        <v>150</v>
      </c>
      <c r="AC38" s="138"/>
      <c r="AD38" s="138"/>
      <c r="AE38" s="138"/>
      <c r="AF38" s="139"/>
      <c r="AG38" s="166" t="s">
        <v>151</v>
      </c>
      <c r="AH38" s="135"/>
      <c r="AI38" s="135"/>
      <c r="AJ38" s="135"/>
      <c r="AK38" s="136"/>
      <c r="AL38" s="137" t="s">
        <v>152</v>
      </c>
      <c r="AM38" s="138"/>
      <c r="AN38" s="138"/>
      <c r="AO38" s="138"/>
      <c r="AP38" s="139"/>
      <c r="AQ38" s="137" t="s">
        <v>153</v>
      </c>
      <c r="AR38" s="138"/>
      <c r="AS38" s="138"/>
      <c r="AT38" s="138"/>
      <c r="AU38" s="139"/>
      <c r="AV38" s="172"/>
      <c r="AW38" s="173"/>
      <c r="AX38" s="173"/>
      <c r="AY38" s="176"/>
      <c r="AZ38" s="172"/>
      <c r="BA38" s="173"/>
      <c r="BB38" s="173"/>
      <c r="BC38" s="173"/>
    </row>
    <row r="39" spans="1:55" s="28" customFormat="1" ht="6" customHeight="1">
      <c r="A39" s="177" t="s">
        <v>0</v>
      </c>
      <c r="B39" s="177"/>
      <c r="C39" s="177"/>
      <c r="D39" s="177"/>
      <c r="E39" s="177"/>
      <c r="F39" s="178"/>
      <c r="G39" s="36"/>
      <c r="H39" s="37"/>
      <c r="I39" s="37"/>
      <c r="J39" s="37"/>
      <c r="K39" s="37"/>
      <c r="L39" s="37"/>
      <c r="M39" s="167"/>
      <c r="N39" s="167"/>
      <c r="O39" s="167"/>
      <c r="P39" s="167"/>
      <c r="Q39" s="167"/>
      <c r="R39" s="167"/>
      <c r="S39" s="167"/>
      <c r="T39" s="167"/>
      <c r="U39" s="167"/>
      <c r="V39" s="167"/>
      <c r="W39" s="167"/>
      <c r="X39" s="167"/>
      <c r="Y39" s="167"/>
      <c r="Z39" s="167"/>
      <c r="AA39" s="167"/>
      <c r="AB39" s="179"/>
      <c r="AC39" s="179"/>
      <c r="AD39" s="179"/>
      <c r="AE39" s="179"/>
      <c r="AF39" s="179"/>
      <c r="AG39" s="179"/>
      <c r="AH39" s="179"/>
      <c r="AI39" s="179"/>
      <c r="AJ39" s="179"/>
      <c r="AK39" s="179"/>
      <c r="AL39" s="179"/>
      <c r="AM39" s="179"/>
      <c r="AN39" s="179"/>
      <c r="AO39" s="179"/>
      <c r="AP39" s="179"/>
      <c r="AQ39" s="179"/>
      <c r="AR39" s="179"/>
      <c r="AS39" s="179"/>
      <c r="AT39" s="179"/>
      <c r="AU39" s="179"/>
      <c r="AV39" s="167"/>
      <c r="AW39" s="167"/>
      <c r="AX39" s="167"/>
      <c r="AY39" s="167"/>
      <c r="AZ39" s="167"/>
      <c r="BA39" s="167"/>
      <c r="BB39" s="167"/>
      <c r="BC39" s="167"/>
    </row>
    <row r="40" spans="1:55" s="32" customFormat="1" ht="10.5" customHeight="1">
      <c r="A40" s="157" t="s">
        <v>185</v>
      </c>
      <c r="B40" s="157"/>
      <c r="C40" s="157"/>
      <c r="D40" s="157"/>
      <c r="E40" s="157"/>
      <c r="F40" s="158"/>
      <c r="G40" s="184">
        <v>15683013</v>
      </c>
      <c r="H40" s="190"/>
      <c r="I40" s="190"/>
      <c r="J40" s="190"/>
      <c r="K40" s="190"/>
      <c r="L40" s="190"/>
      <c r="M40" s="132">
        <v>4082409</v>
      </c>
      <c r="N40" s="132"/>
      <c r="O40" s="132"/>
      <c r="P40" s="132"/>
      <c r="Q40" s="132"/>
      <c r="R40" s="132"/>
      <c r="S40" s="132">
        <v>3268023</v>
      </c>
      <c r="T40" s="132"/>
      <c r="U40" s="132"/>
      <c r="V40" s="132"/>
      <c r="W40" s="132">
        <v>6075435</v>
      </c>
      <c r="X40" s="132"/>
      <c r="Y40" s="132"/>
      <c r="Z40" s="132"/>
      <c r="AA40" s="132"/>
      <c r="AB40" s="132">
        <v>2246613</v>
      </c>
      <c r="AC40" s="132"/>
      <c r="AD40" s="132"/>
      <c r="AE40" s="132"/>
      <c r="AF40" s="132"/>
      <c r="AG40" s="132">
        <v>1915833</v>
      </c>
      <c r="AH40" s="132"/>
      <c r="AI40" s="132"/>
      <c r="AJ40" s="132"/>
      <c r="AK40" s="132"/>
      <c r="AL40" s="132">
        <v>1623686</v>
      </c>
      <c r="AM40" s="132"/>
      <c r="AN40" s="132"/>
      <c r="AO40" s="132"/>
      <c r="AP40" s="132"/>
      <c r="AQ40" s="132">
        <v>289303</v>
      </c>
      <c r="AR40" s="132"/>
      <c r="AS40" s="132"/>
      <c r="AT40" s="132"/>
      <c r="AU40" s="132"/>
      <c r="AV40" s="132">
        <v>5525169</v>
      </c>
      <c r="AW40" s="132"/>
      <c r="AX40" s="132"/>
      <c r="AY40" s="132"/>
      <c r="AZ40" s="132">
        <v>7043100</v>
      </c>
      <c r="BA40" s="132"/>
      <c r="BB40" s="132"/>
      <c r="BC40" s="132"/>
    </row>
    <row r="41" spans="1:55" s="32" customFormat="1" ht="10.5" customHeight="1">
      <c r="A41" s="157" t="s">
        <v>186</v>
      </c>
      <c r="B41" s="157"/>
      <c r="C41" s="157"/>
      <c r="D41" s="157"/>
      <c r="E41" s="157"/>
      <c r="F41" s="158"/>
      <c r="G41" s="184">
        <v>15972763</v>
      </c>
      <c r="H41" s="190"/>
      <c r="I41" s="190"/>
      <c r="J41" s="190"/>
      <c r="K41" s="190"/>
      <c r="L41" s="190"/>
      <c r="M41" s="132">
        <v>4217907</v>
      </c>
      <c r="N41" s="132"/>
      <c r="O41" s="132"/>
      <c r="P41" s="132"/>
      <c r="Q41" s="132"/>
      <c r="R41" s="132"/>
      <c r="S41" s="132">
        <v>3353061</v>
      </c>
      <c r="T41" s="132"/>
      <c r="U41" s="132"/>
      <c r="V41" s="132"/>
      <c r="W41" s="132">
        <v>6255870</v>
      </c>
      <c r="X41" s="132"/>
      <c r="Y41" s="132"/>
      <c r="Z41" s="132"/>
      <c r="AA41" s="132"/>
      <c r="AB41" s="132">
        <v>2322871</v>
      </c>
      <c r="AC41" s="132"/>
      <c r="AD41" s="132"/>
      <c r="AE41" s="132"/>
      <c r="AF41" s="132"/>
      <c r="AG41" s="132">
        <v>1966522</v>
      </c>
      <c r="AH41" s="132"/>
      <c r="AI41" s="132"/>
      <c r="AJ41" s="132"/>
      <c r="AK41" s="132"/>
      <c r="AL41" s="132">
        <v>1677376</v>
      </c>
      <c r="AM41" s="132"/>
      <c r="AN41" s="132"/>
      <c r="AO41" s="132"/>
      <c r="AP41" s="132"/>
      <c r="AQ41" s="132">
        <v>289101</v>
      </c>
      <c r="AR41" s="132"/>
      <c r="AS41" s="132"/>
      <c r="AT41" s="132"/>
      <c r="AU41" s="132"/>
      <c r="AV41" s="132">
        <v>5498986</v>
      </c>
      <c r="AW41" s="132"/>
      <c r="AX41" s="132"/>
      <c r="AY41" s="132"/>
      <c r="AZ41" s="132">
        <v>7046598</v>
      </c>
      <c r="BA41" s="132"/>
      <c r="BB41" s="132"/>
      <c r="BC41" s="132"/>
    </row>
    <row r="42" spans="1:55" s="32" customFormat="1" ht="10.5" customHeight="1">
      <c r="A42" s="157" t="s">
        <v>187</v>
      </c>
      <c r="B42" s="157"/>
      <c r="C42" s="157"/>
      <c r="D42" s="157"/>
      <c r="E42" s="157"/>
      <c r="F42" s="158"/>
      <c r="G42" s="184">
        <v>15485307</v>
      </c>
      <c r="H42" s="190"/>
      <c r="I42" s="190"/>
      <c r="J42" s="190"/>
      <c r="K42" s="190"/>
      <c r="L42" s="190"/>
      <c r="M42" s="132">
        <v>4242253</v>
      </c>
      <c r="N42" s="132"/>
      <c r="O42" s="132"/>
      <c r="P42" s="132"/>
      <c r="Q42" s="132"/>
      <c r="R42" s="132"/>
      <c r="S42" s="132">
        <v>3324037</v>
      </c>
      <c r="T42" s="132"/>
      <c r="U42" s="132"/>
      <c r="V42" s="132"/>
      <c r="W42" s="132">
        <v>6115481</v>
      </c>
      <c r="X42" s="132"/>
      <c r="Y42" s="132"/>
      <c r="Z42" s="132"/>
      <c r="AA42" s="132"/>
      <c r="AB42" s="132">
        <v>2334749</v>
      </c>
      <c r="AC42" s="132"/>
      <c r="AD42" s="132"/>
      <c r="AE42" s="132"/>
      <c r="AF42" s="132"/>
      <c r="AG42" s="132">
        <v>1925218</v>
      </c>
      <c r="AH42" s="132"/>
      <c r="AI42" s="132"/>
      <c r="AJ42" s="132"/>
      <c r="AK42" s="132"/>
      <c r="AL42" s="132">
        <v>1572565</v>
      </c>
      <c r="AM42" s="132"/>
      <c r="AN42" s="132"/>
      <c r="AO42" s="132"/>
      <c r="AP42" s="132"/>
      <c r="AQ42" s="132">
        <v>282949</v>
      </c>
      <c r="AR42" s="132"/>
      <c r="AS42" s="132"/>
      <c r="AT42" s="132"/>
      <c r="AU42" s="132"/>
      <c r="AV42" s="132">
        <v>5127573</v>
      </c>
      <c r="AW42" s="132"/>
      <c r="AX42" s="132"/>
      <c r="AY42" s="132"/>
      <c r="AZ42" s="132">
        <v>6575382</v>
      </c>
      <c r="BA42" s="132"/>
      <c r="BB42" s="132"/>
      <c r="BC42" s="132"/>
    </row>
    <row r="43" spans="1:55" s="32" customFormat="1" ht="10.5" customHeight="1">
      <c r="A43" s="157" t="s">
        <v>188</v>
      </c>
      <c r="B43" s="157"/>
      <c r="C43" s="157"/>
      <c r="D43" s="157"/>
      <c r="E43" s="157"/>
      <c r="F43" s="158"/>
      <c r="G43" s="184">
        <v>16633890</v>
      </c>
      <c r="H43" s="190"/>
      <c r="I43" s="190"/>
      <c r="J43" s="190"/>
      <c r="K43" s="190"/>
      <c r="L43" s="190"/>
      <c r="M43" s="132">
        <v>4377349</v>
      </c>
      <c r="N43" s="132"/>
      <c r="O43" s="132"/>
      <c r="P43" s="132"/>
      <c r="Q43" s="132"/>
      <c r="R43" s="132"/>
      <c r="S43" s="132">
        <v>3376168</v>
      </c>
      <c r="T43" s="132"/>
      <c r="U43" s="132"/>
      <c r="V43" s="132"/>
      <c r="W43" s="132">
        <v>6136689</v>
      </c>
      <c r="X43" s="132"/>
      <c r="Y43" s="132"/>
      <c r="Z43" s="132"/>
      <c r="AA43" s="132"/>
      <c r="AB43" s="132">
        <v>2367228</v>
      </c>
      <c r="AC43" s="132"/>
      <c r="AD43" s="132"/>
      <c r="AE43" s="132"/>
      <c r="AF43" s="132"/>
      <c r="AG43" s="132">
        <v>1970180</v>
      </c>
      <c r="AH43" s="132"/>
      <c r="AI43" s="132"/>
      <c r="AJ43" s="132"/>
      <c r="AK43" s="132"/>
      <c r="AL43" s="132">
        <v>1528126</v>
      </c>
      <c r="AM43" s="132"/>
      <c r="AN43" s="132"/>
      <c r="AO43" s="132"/>
      <c r="AP43" s="132"/>
      <c r="AQ43" s="132">
        <v>271155</v>
      </c>
      <c r="AR43" s="132"/>
      <c r="AS43" s="132"/>
      <c r="AT43" s="132"/>
      <c r="AU43" s="132"/>
      <c r="AV43" s="132">
        <v>6119852</v>
      </c>
      <c r="AW43" s="132"/>
      <c r="AX43" s="132"/>
      <c r="AY43" s="132"/>
      <c r="AZ43" s="132">
        <v>6524798</v>
      </c>
      <c r="BA43" s="132"/>
      <c r="BB43" s="132"/>
      <c r="BC43" s="132"/>
    </row>
    <row r="44" spans="1:55" s="32" customFormat="1" ht="10.5" customHeight="1">
      <c r="A44" s="180" t="s">
        <v>189</v>
      </c>
      <c r="B44" s="180"/>
      <c r="C44" s="180"/>
      <c r="D44" s="180"/>
      <c r="E44" s="180"/>
      <c r="F44" s="181"/>
      <c r="G44" s="182">
        <f>SUM(G46:G58)</f>
        <v>16621555</v>
      </c>
      <c r="H44" s="130"/>
      <c r="I44" s="130"/>
      <c r="J44" s="130"/>
      <c r="K44" s="130"/>
      <c r="L44" s="130"/>
      <c r="M44" s="131">
        <f>SUM(M46:M58)</f>
        <v>4330002</v>
      </c>
      <c r="N44" s="131"/>
      <c r="O44" s="131"/>
      <c r="P44" s="131"/>
      <c r="Q44" s="131"/>
      <c r="R44" s="131"/>
      <c r="S44" s="131">
        <f>SUM(S46:S58)</f>
        <v>3226863</v>
      </c>
      <c r="T44" s="131"/>
      <c r="U44" s="131"/>
      <c r="V44" s="131"/>
      <c r="W44" s="131">
        <f>SUM(W46:W58)</f>
        <v>6057307</v>
      </c>
      <c r="X44" s="131"/>
      <c r="Y44" s="131"/>
      <c r="Z44" s="131"/>
      <c r="AA44" s="131"/>
      <c r="AB44" s="131">
        <f>SUM(AB46:AB58)</f>
        <v>2363563</v>
      </c>
      <c r="AC44" s="131"/>
      <c r="AD44" s="131"/>
      <c r="AE44" s="131"/>
      <c r="AF44" s="131"/>
      <c r="AG44" s="131">
        <f>SUM(AG46:AG58)</f>
        <v>1942908</v>
      </c>
      <c r="AH44" s="131"/>
      <c r="AI44" s="131"/>
      <c r="AJ44" s="131"/>
      <c r="AK44" s="131"/>
      <c r="AL44" s="131">
        <f>SUM(AL46:AL58)</f>
        <v>1491691</v>
      </c>
      <c r="AM44" s="214"/>
      <c r="AN44" s="214"/>
      <c r="AO44" s="214"/>
      <c r="AP44" s="214"/>
      <c r="AQ44" s="131">
        <f>SUM(AQ46:AQ58)</f>
        <v>259145</v>
      </c>
      <c r="AR44" s="131"/>
      <c r="AS44" s="131"/>
      <c r="AT44" s="131"/>
      <c r="AU44" s="131"/>
      <c r="AV44" s="131">
        <f>SUM(AV46:AV58)</f>
        <v>6234246</v>
      </c>
      <c r="AW44" s="131"/>
      <c r="AX44" s="131"/>
      <c r="AY44" s="131"/>
      <c r="AZ44" s="131">
        <f>SUM(AZ46:AZ58)</f>
        <v>7603634</v>
      </c>
      <c r="BA44" s="131"/>
      <c r="BB44" s="131"/>
      <c r="BC44" s="131"/>
    </row>
    <row r="45" spans="1:55" s="32" customFormat="1" ht="10.5" customHeight="1">
      <c r="A45" s="180" t="s">
        <v>0</v>
      </c>
      <c r="B45" s="180"/>
      <c r="C45" s="180"/>
      <c r="D45" s="180"/>
      <c r="E45" s="180"/>
      <c r="F45" s="181"/>
      <c r="G45" s="182"/>
      <c r="H45" s="183"/>
      <c r="I45" s="183"/>
      <c r="J45" s="183"/>
      <c r="K45" s="183"/>
      <c r="L45" s="183"/>
      <c r="M45" s="131"/>
      <c r="N45" s="131"/>
      <c r="O45" s="131"/>
      <c r="P45" s="131"/>
      <c r="Q45" s="131"/>
      <c r="R45" s="131"/>
      <c r="S45" s="131"/>
      <c r="T45" s="131"/>
      <c r="U45" s="131"/>
      <c r="V45" s="131"/>
      <c r="W45" s="131" t="s">
        <v>193</v>
      </c>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row>
    <row r="46" spans="1:55" s="32" customFormat="1" ht="10.5" customHeight="1">
      <c r="A46" s="186" t="s">
        <v>190</v>
      </c>
      <c r="B46" s="186"/>
      <c r="C46" s="186"/>
      <c r="D46" s="186"/>
      <c r="E46" s="186"/>
      <c r="F46" s="187"/>
      <c r="G46" s="184">
        <v>1379613</v>
      </c>
      <c r="H46" s="185"/>
      <c r="I46" s="185"/>
      <c r="J46" s="185"/>
      <c r="K46" s="185"/>
      <c r="L46" s="185"/>
      <c r="M46" s="132">
        <v>350307</v>
      </c>
      <c r="N46" s="132"/>
      <c r="O46" s="132"/>
      <c r="P46" s="132"/>
      <c r="Q46" s="132"/>
      <c r="R46" s="132"/>
      <c r="S46" s="191">
        <v>260846</v>
      </c>
      <c r="T46" s="191"/>
      <c r="U46" s="191"/>
      <c r="V46" s="191"/>
      <c r="W46" s="132">
        <v>481350</v>
      </c>
      <c r="X46" s="132"/>
      <c r="Y46" s="132"/>
      <c r="Z46" s="132"/>
      <c r="AA46" s="132"/>
      <c r="AB46" s="191">
        <v>186921</v>
      </c>
      <c r="AC46" s="191"/>
      <c r="AD46" s="191"/>
      <c r="AE46" s="191"/>
      <c r="AF46" s="191"/>
      <c r="AG46" s="132">
        <v>151786</v>
      </c>
      <c r="AH46" s="132"/>
      <c r="AI46" s="132"/>
      <c r="AJ46" s="132"/>
      <c r="AK46" s="132"/>
      <c r="AL46" s="132">
        <v>118413</v>
      </c>
      <c r="AM46" s="132"/>
      <c r="AN46" s="132"/>
      <c r="AO46" s="132"/>
      <c r="AP46" s="132"/>
      <c r="AQ46" s="132">
        <v>24230</v>
      </c>
      <c r="AR46" s="132"/>
      <c r="AS46" s="132"/>
      <c r="AT46" s="132"/>
      <c r="AU46" s="132"/>
      <c r="AV46" s="191">
        <v>547956</v>
      </c>
      <c r="AW46" s="191"/>
      <c r="AX46" s="191"/>
      <c r="AY46" s="191"/>
      <c r="AZ46" s="191">
        <v>656873</v>
      </c>
      <c r="BA46" s="191"/>
      <c r="BB46" s="191"/>
      <c r="BC46" s="191"/>
    </row>
    <row r="47" spans="1:55" s="32" customFormat="1" ht="10.5" customHeight="1">
      <c r="A47" s="157" t="s">
        <v>6</v>
      </c>
      <c r="B47" s="157"/>
      <c r="C47" s="157"/>
      <c r="D47" s="157"/>
      <c r="E47" s="157"/>
      <c r="F47" s="158"/>
      <c r="G47" s="184">
        <v>1265302</v>
      </c>
      <c r="H47" s="185"/>
      <c r="I47" s="185"/>
      <c r="J47" s="185"/>
      <c r="K47" s="185"/>
      <c r="L47" s="185"/>
      <c r="M47" s="132">
        <v>310068</v>
      </c>
      <c r="N47" s="132"/>
      <c r="O47" s="132"/>
      <c r="P47" s="132"/>
      <c r="Q47" s="132"/>
      <c r="R47" s="132"/>
      <c r="S47" s="191">
        <v>229077</v>
      </c>
      <c r="T47" s="191"/>
      <c r="U47" s="191"/>
      <c r="V47" s="191"/>
      <c r="W47" s="132">
        <v>439828</v>
      </c>
      <c r="X47" s="132"/>
      <c r="Y47" s="132"/>
      <c r="Z47" s="132"/>
      <c r="AA47" s="132"/>
      <c r="AB47" s="191">
        <v>163898</v>
      </c>
      <c r="AC47" s="191"/>
      <c r="AD47" s="191"/>
      <c r="AE47" s="191"/>
      <c r="AF47" s="191"/>
      <c r="AG47" s="132">
        <v>135655</v>
      </c>
      <c r="AH47" s="132"/>
      <c r="AI47" s="132"/>
      <c r="AJ47" s="132"/>
      <c r="AK47" s="132"/>
      <c r="AL47" s="132">
        <v>118676</v>
      </c>
      <c r="AM47" s="132"/>
      <c r="AN47" s="132"/>
      <c r="AO47" s="132"/>
      <c r="AP47" s="132"/>
      <c r="AQ47" s="132">
        <v>21599</v>
      </c>
      <c r="AR47" s="132"/>
      <c r="AS47" s="132"/>
      <c r="AT47" s="132"/>
      <c r="AU47" s="132"/>
      <c r="AV47" s="191">
        <v>515406</v>
      </c>
      <c r="AW47" s="191"/>
      <c r="AX47" s="191"/>
      <c r="AY47" s="191"/>
      <c r="AZ47" s="191">
        <v>624988</v>
      </c>
      <c r="BA47" s="191"/>
      <c r="BB47" s="191"/>
      <c r="BC47" s="191"/>
    </row>
    <row r="48" spans="1:55" s="32" customFormat="1" ht="10.5" customHeight="1">
      <c r="A48" s="157" t="s">
        <v>7</v>
      </c>
      <c r="B48" s="157"/>
      <c r="C48" s="157"/>
      <c r="D48" s="157"/>
      <c r="E48" s="157"/>
      <c r="F48" s="158"/>
      <c r="G48" s="184">
        <v>1272201</v>
      </c>
      <c r="H48" s="185"/>
      <c r="I48" s="185"/>
      <c r="J48" s="185"/>
      <c r="K48" s="185"/>
      <c r="L48" s="185"/>
      <c r="M48" s="132">
        <v>299468</v>
      </c>
      <c r="N48" s="132"/>
      <c r="O48" s="132"/>
      <c r="P48" s="132"/>
      <c r="Q48" s="132"/>
      <c r="R48" s="132"/>
      <c r="S48" s="191">
        <v>221724</v>
      </c>
      <c r="T48" s="191"/>
      <c r="U48" s="191"/>
      <c r="V48" s="191"/>
      <c r="W48" s="132">
        <v>470131</v>
      </c>
      <c r="X48" s="132"/>
      <c r="Y48" s="132"/>
      <c r="Z48" s="132"/>
      <c r="AA48" s="132"/>
      <c r="AB48" s="191">
        <v>178311</v>
      </c>
      <c r="AC48" s="191"/>
      <c r="AD48" s="191"/>
      <c r="AE48" s="191"/>
      <c r="AF48" s="191"/>
      <c r="AG48" s="132">
        <v>146901</v>
      </c>
      <c r="AH48" s="132"/>
      <c r="AI48" s="132"/>
      <c r="AJ48" s="132"/>
      <c r="AK48" s="132"/>
      <c r="AL48" s="132">
        <v>125115</v>
      </c>
      <c r="AM48" s="132"/>
      <c r="AN48" s="132"/>
      <c r="AO48" s="132"/>
      <c r="AP48" s="132"/>
      <c r="AQ48" s="132">
        <v>19804</v>
      </c>
      <c r="AR48" s="132"/>
      <c r="AS48" s="132"/>
      <c r="AT48" s="132"/>
      <c r="AU48" s="132"/>
      <c r="AV48" s="191">
        <v>502602</v>
      </c>
      <c r="AW48" s="191"/>
      <c r="AX48" s="191"/>
      <c r="AY48" s="191"/>
      <c r="AZ48" s="191">
        <v>617703</v>
      </c>
      <c r="BA48" s="191"/>
      <c r="BB48" s="191"/>
      <c r="BC48" s="191"/>
    </row>
    <row r="49" spans="1:55" s="32" customFormat="1" ht="10.5" customHeight="1">
      <c r="A49" s="157" t="s">
        <v>8</v>
      </c>
      <c r="B49" s="157"/>
      <c r="C49" s="157"/>
      <c r="D49" s="157"/>
      <c r="E49" s="157"/>
      <c r="F49" s="158"/>
      <c r="G49" s="184">
        <v>1375501</v>
      </c>
      <c r="H49" s="185"/>
      <c r="I49" s="185"/>
      <c r="J49" s="185"/>
      <c r="K49" s="185"/>
      <c r="L49" s="185"/>
      <c r="M49" s="132">
        <v>308361</v>
      </c>
      <c r="N49" s="132"/>
      <c r="O49" s="132"/>
      <c r="P49" s="132"/>
      <c r="Q49" s="132"/>
      <c r="R49" s="132"/>
      <c r="S49" s="191">
        <v>232413</v>
      </c>
      <c r="T49" s="191"/>
      <c r="U49" s="191"/>
      <c r="V49" s="191"/>
      <c r="W49" s="132">
        <v>517420</v>
      </c>
      <c r="X49" s="132"/>
      <c r="Y49" s="132"/>
      <c r="Z49" s="132"/>
      <c r="AA49" s="132"/>
      <c r="AB49" s="191">
        <v>199218</v>
      </c>
      <c r="AC49" s="191"/>
      <c r="AD49" s="191"/>
      <c r="AE49" s="191"/>
      <c r="AF49" s="191"/>
      <c r="AG49" s="132">
        <v>163308</v>
      </c>
      <c r="AH49" s="132"/>
      <c r="AI49" s="132"/>
      <c r="AJ49" s="132"/>
      <c r="AK49" s="132"/>
      <c r="AL49" s="132">
        <v>137074</v>
      </c>
      <c r="AM49" s="132"/>
      <c r="AN49" s="132"/>
      <c r="AO49" s="132"/>
      <c r="AP49" s="132"/>
      <c r="AQ49" s="132">
        <v>17820</v>
      </c>
      <c r="AR49" s="132"/>
      <c r="AS49" s="132"/>
      <c r="AT49" s="132"/>
      <c r="AU49" s="132"/>
      <c r="AV49" s="191">
        <v>549720</v>
      </c>
      <c r="AW49" s="191"/>
      <c r="AX49" s="191"/>
      <c r="AY49" s="191"/>
      <c r="AZ49" s="191">
        <v>676311</v>
      </c>
      <c r="BA49" s="191"/>
      <c r="BB49" s="191"/>
      <c r="BC49" s="191"/>
    </row>
    <row r="50" spans="1:55" s="32" customFormat="1" ht="10.5" customHeight="1">
      <c r="A50" s="157" t="s">
        <v>9</v>
      </c>
      <c r="B50" s="157"/>
      <c r="C50" s="157"/>
      <c r="D50" s="157"/>
      <c r="E50" s="157"/>
      <c r="F50" s="158"/>
      <c r="G50" s="184">
        <v>1537736</v>
      </c>
      <c r="H50" s="185"/>
      <c r="I50" s="185"/>
      <c r="J50" s="185"/>
      <c r="K50" s="185"/>
      <c r="L50" s="185"/>
      <c r="M50" s="132">
        <v>381917</v>
      </c>
      <c r="N50" s="132"/>
      <c r="O50" s="132"/>
      <c r="P50" s="132"/>
      <c r="Q50" s="132"/>
      <c r="R50" s="132"/>
      <c r="S50" s="191">
        <v>295704</v>
      </c>
      <c r="T50" s="191"/>
      <c r="U50" s="191"/>
      <c r="V50" s="191"/>
      <c r="W50" s="132">
        <v>571074</v>
      </c>
      <c r="X50" s="132"/>
      <c r="Y50" s="132"/>
      <c r="Z50" s="132"/>
      <c r="AA50" s="132"/>
      <c r="AB50" s="191">
        <v>231336</v>
      </c>
      <c r="AC50" s="191"/>
      <c r="AD50" s="191"/>
      <c r="AE50" s="191"/>
      <c r="AF50" s="191"/>
      <c r="AG50" s="132">
        <v>195538</v>
      </c>
      <c r="AH50" s="132"/>
      <c r="AI50" s="132"/>
      <c r="AJ50" s="132"/>
      <c r="AK50" s="132"/>
      <c r="AL50" s="132">
        <v>127084</v>
      </c>
      <c r="AM50" s="132"/>
      <c r="AN50" s="132"/>
      <c r="AO50" s="132"/>
      <c r="AP50" s="132"/>
      <c r="AQ50" s="132">
        <v>17116</v>
      </c>
      <c r="AR50" s="132"/>
      <c r="AS50" s="132"/>
      <c r="AT50" s="132"/>
      <c r="AU50" s="132"/>
      <c r="AV50" s="191">
        <v>584745</v>
      </c>
      <c r="AW50" s="191"/>
      <c r="AX50" s="191"/>
      <c r="AY50" s="191"/>
      <c r="AZ50" s="191">
        <v>700037</v>
      </c>
      <c r="BA50" s="191"/>
      <c r="BB50" s="191"/>
      <c r="BC50" s="191"/>
    </row>
    <row r="51" spans="1:55" s="32" customFormat="1" ht="10.5" customHeight="1">
      <c r="A51" s="157" t="s">
        <v>10</v>
      </c>
      <c r="B51" s="157"/>
      <c r="C51" s="157"/>
      <c r="D51" s="157"/>
      <c r="E51" s="157"/>
      <c r="F51" s="158"/>
      <c r="G51" s="184">
        <v>1538612</v>
      </c>
      <c r="H51" s="185"/>
      <c r="I51" s="185"/>
      <c r="J51" s="185"/>
      <c r="K51" s="185"/>
      <c r="L51" s="185"/>
      <c r="M51" s="132">
        <v>397801</v>
      </c>
      <c r="N51" s="132"/>
      <c r="O51" s="132"/>
      <c r="P51" s="132"/>
      <c r="Q51" s="132"/>
      <c r="R51" s="132"/>
      <c r="S51" s="191">
        <v>311930</v>
      </c>
      <c r="T51" s="191"/>
      <c r="U51" s="191"/>
      <c r="V51" s="191"/>
      <c r="W51" s="132">
        <v>599773</v>
      </c>
      <c r="X51" s="132"/>
      <c r="Y51" s="132"/>
      <c r="Z51" s="132"/>
      <c r="AA51" s="132"/>
      <c r="AB51" s="191">
        <v>250683</v>
      </c>
      <c r="AC51" s="191"/>
      <c r="AD51" s="191"/>
      <c r="AE51" s="191"/>
      <c r="AF51" s="191"/>
      <c r="AG51" s="132">
        <v>199548</v>
      </c>
      <c r="AH51" s="132"/>
      <c r="AI51" s="132"/>
      <c r="AJ51" s="132"/>
      <c r="AK51" s="132"/>
      <c r="AL51" s="132">
        <v>133892</v>
      </c>
      <c r="AM51" s="132"/>
      <c r="AN51" s="132"/>
      <c r="AO51" s="132"/>
      <c r="AP51" s="132"/>
      <c r="AQ51" s="132">
        <v>15650</v>
      </c>
      <c r="AR51" s="132"/>
      <c r="AS51" s="132"/>
      <c r="AT51" s="132"/>
      <c r="AU51" s="132"/>
      <c r="AV51" s="191">
        <v>541038</v>
      </c>
      <c r="AW51" s="191"/>
      <c r="AX51" s="191"/>
      <c r="AY51" s="191"/>
      <c r="AZ51" s="191">
        <v>662161</v>
      </c>
      <c r="BA51" s="191"/>
      <c r="BB51" s="191"/>
      <c r="BC51" s="191"/>
    </row>
    <row r="52" spans="1:55" s="32" customFormat="1" ht="10.5" customHeight="1">
      <c r="A52" s="180"/>
      <c r="B52" s="180"/>
      <c r="C52" s="180"/>
      <c r="D52" s="180"/>
      <c r="E52" s="180"/>
      <c r="F52" s="181"/>
      <c r="G52" s="182"/>
      <c r="H52" s="185"/>
      <c r="I52" s="185"/>
      <c r="J52" s="185"/>
      <c r="K52" s="185"/>
      <c r="L52" s="185"/>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row>
    <row r="53" spans="1:55" s="32" customFormat="1" ht="10.5" customHeight="1">
      <c r="A53" s="157" t="s">
        <v>142</v>
      </c>
      <c r="B53" s="157"/>
      <c r="C53" s="157"/>
      <c r="D53" s="157"/>
      <c r="E53" s="157"/>
      <c r="F53" s="158"/>
      <c r="G53" s="184">
        <v>1354713</v>
      </c>
      <c r="H53" s="185"/>
      <c r="I53" s="185"/>
      <c r="J53" s="185"/>
      <c r="K53" s="185"/>
      <c r="L53" s="185"/>
      <c r="M53" s="132">
        <v>313853</v>
      </c>
      <c r="N53" s="132"/>
      <c r="O53" s="132"/>
      <c r="P53" s="132"/>
      <c r="Q53" s="132"/>
      <c r="R53" s="132"/>
      <c r="S53" s="191">
        <v>234006</v>
      </c>
      <c r="T53" s="191"/>
      <c r="U53" s="191"/>
      <c r="V53" s="191"/>
      <c r="W53" s="132">
        <v>521855</v>
      </c>
      <c r="X53" s="132"/>
      <c r="Y53" s="132"/>
      <c r="Z53" s="132"/>
      <c r="AA53" s="132"/>
      <c r="AB53" s="132">
        <v>210750</v>
      </c>
      <c r="AC53" s="132"/>
      <c r="AD53" s="132"/>
      <c r="AE53" s="132"/>
      <c r="AF53" s="132"/>
      <c r="AG53" s="132">
        <v>164951</v>
      </c>
      <c r="AH53" s="132"/>
      <c r="AI53" s="132"/>
      <c r="AJ53" s="132"/>
      <c r="AK53" s="132"/>
      <c r="AL53" s="132">
        <v>126227</v>
      </c>
      <c r="AM53" s="132"/>
      <c r="AN53" s="132"/>
      <c r="AO53" s="132"/>
      <c r="AP53" s="132"/>
      <c r="AQ53" s="132">
        <v>19927</v>
      </c>
      <c r="AR53" s="132"/>
      <c r="AS53" s="132"/>
      <c r="AT53" s="132"/>
      <c r="AU53" s="132"/>
      <c r="AV53" s="191">
        <v>519005</v>
      </c>
      <c r="AW53" s="191"/>
      <c r="AX53" s="191"/>
      <c r="AY53" s="191"/>
      <c r="AZ53" s="191">
        <v>633780</v>
      </c>
      <c r="BA53" s="191"/>
      <c r="BB53" s="191"/>
      <c r="BC53" s="191"/>
    </row>
    <row r="54" spans="1:55" s="32" customFormat="1" ht="10.5" customHeight="1">
      <c r="A54" s="157" t="s">
        <v>143</v>
      </c>
      <c r="B54" s="157"/>
      <c r="C54" s="157"/>
      <c r="D54" s="157"/>
      <c r="E54" s="157"/>
      <c r="F54" s="158"/>
      <c r="G54" s="184">
        <v>1306440</v>
      </c>
      <c r="H54" s="185"/>
      <c r="I54" s="185"/>
      <c r="J54" s="185"/>
      <c r="K54" s="185"/>
      <c r="L54" s="185"/>
      <c r="M54" s="132">
        <v>334190</v>
      </c>
      <c r="N54" s="132"/>
      <c r="O54" s="132"/>
      <c r="P54" s="132"/>
      <c r="Q54" s="132"/>
      <c r="R54" s="132"/>
      <c r="S54" s="191">
        <v>243895</v>
      </c>
      <c r="T54" s="191"/>
      <c r="U54" s="191"/>
      <c r="V54" s="191"/>
      <c r="W54" s="132">
        <v>463312</v>
      </c>
      <c r="X54" s="132"/>
      <c r="Y54" s="132"/>
      <c r="Z54" s="132"/>
      <c r="AA54" s="132"/>
      <c r="AB54" s="132">
        <v>173415</v>
      </c>
      <c r="AC54" s="132"/>
      <c r="AD54" s="132"/>
      <c r="AE54" s="132"/>
      <c r="AF54" s="132"/>
      <c r="AG54" s="132">
        <v>146559</v>
      </c>
      <c r="AH54" s="132"/>
      <c r="AI54" s="132"/>
      <c r="AJ54" s="132"/>
      <c r="AK54" s="132"/>
      <c r="AL54" s="132">
        <v>119816</v>
      </c>
      <c r="AM54" s="132"/>
      <c r="AN54" s="132"/>
      <c r="AO54" s="132"/>
      <c r="AP54" s="132"/>
      <c r="AQ54" s="132">
        <v>23522</v>
      </c>
      <c r="AR54" s="132"/>
      <c r="AS54" s="132"/>
      <c r="AT54" s="132"/>
      <c r="AU54" s="132"/>
      <c r="AV54" s="191">
        <v>508938</v>
      </c>
      <c r="AW54" s="191"/>
      <c r="AX54" s="191"/>
      <c r="AY54" s="191"/>
      <c r="AZ54" s="191">
        <v>619018</v>
      </c>
      <c r="BA54" s="191"/>
      <c r="BB54" s="191"/>
      <c r="BC54" s="191"/>
    </row>
    <row r="55" spans="1:55" s="32" customFormat="1" ht="10.5" customHeight="1">
      <c r="A55" s="157" t="s">
        <v>144</v>
      </c>
      <c r="B55" s="157"/>
      <c r="C55" s="157"/>
      <c r="D55" s="157"/>
      <c r="E55" s="157"/>
      <c r="F55" s="158"/>
      <c r="G55" s="184">
        <v>1305570</v>
      </c>
      <c r="H55" s="185"/>
      <c r="I55" s="185"/>
      <c r="J55" s="185"/>
      <c r="K55" s="185"/>
      <c r="L55" s="185"/>
      <c r="M55" s="132">
        <v>346695</v>
      </c>
      <c r="N55" s="132"/>
      <c r="O55" s="132"/>
      <c r="P55" s="132"/>
      <c r="Q55" s="132"/>
      <c r="R55" s="132"/>
      <c r="S55" s="191">
        <v>253698</v>
      </c>
      <c r="T55" s="191"/>
      <c r="U55" s="191"/>
      <c r="V55" s="191"/>
      <c r="W55" s="132">
        <v>462727</v>
      </c>
      <c r="X55" s="132"/>
      <c r="Y55" s="132"/>
      <c r="Z55" s="132"/>
      <c r="AA55" s="132"/>
      <c r="AB55" s="132">
        <v>174020</v>
      </c>
      <c r="AC55" s="132"/>
      <c r="AD55" s="132"/>
      <c r="AE55" s="132"/>
      <c r="AF55" s="132"/>
      <c r="AG55" s="132">
        <v>146929</v>
      </c>
      <c r="AH55" s="132"/>
      <c r="AI55" s="132"/>
      <c r="AJ55" s="132"/>
      <c r="AK55" s="132"/>
      <c r="AL55" s="132">
        <v>120426</v>
      </c>
      <c r="AM55" s="132"/>
      <c r="AN55" s="132"/>
      <c r="AO55" s="132"/>
      <c r="AP55" s="132"/>
      <c r="AQ55" s="132">
        <v>21352</v>
      </c>
      <c r="AR55" s="132"/>
      <c r="AS55" s="132"/>
      <c r="AT55" s="132"/>
      <c r="AU55" s="132"/>
      <c r="AV55" s="191">
        <v>496148</v>
      </c>
      <c r="AW55" s="191"/>
      <c r="AX55" s="191"/>
      <c r="AY55" s="191"/>
      <c r="AZ55" s="191">
        <v>607254</v>
      </c>
      <c r="BA55" s="191"/>
      <c r="BB55" s="191"/>
      <c r="BC55" s="191"/>
    </row>
    <row r="56" spans="1:55" s="32" customFormat="1" ht="10.5" customHeight="1">
      <c r="A56" s="186" t="s">
        <v>191</v>
      </c>
      <c r="B56" s="186"/>
      <c r="C56" s="186"/>
      <c r="D56" s="186"/>
      <c r="E56" s="186"/>
      <c r="F56" s="187"/>
      <c r="G56" s="184">
        <v>1455800</v>
      </c>
      <c r="H56" s="185"/>
      <c r="I56" s="185"/>
      <c r="J56" s="185"/>
      <c r="K56" s="185"/>
      <c r="L56" s="185"/>
      <c r="M56" s="132">
        <v>469158</v>
      </c>
      <c r="N56" s="132"/>
      <c r="O56" s="132"/>
      <c r="P56" s="132"/>
      <c r="Q56" s="132"/>
      <c r="R56" s="132"/>
      <c r="S56" s="191">
        <v>346559</v>
      </c>
      <c r="T56" s="191"/>
      <c r="U56" s="191"/>
      <c r="V56" s="191"/>
      <c r="W56" s="132">
        <v>506518</v>
      </c>
      <c r="X56" s="132"/>
      <c r="Y56" s="132"/>
      <c r="Z56" s="132"/>
      <c r="AA56" s="132"/>
      <c r="AB56" s="132">
        <v>196712</v>
      </c>
      <c r="AC56" s="132"/>
      <c r="AD56" s="132"/>
      <c r="AE56" s="132"/>
      <c r="AF56" s="132"/>
      <c r="AG56" s="132">
        <v>163049</v>
      </c>
      <c r="AH56" s="132"/>
      <c r="AI56" s="132"/>
      <c r="AJ56" s="132"/>
      <c r="AK56" s="132"/>
      <c r="AL56" s="132">
        <v>118617</v>
      </c>
      <c r="AM56" s="132"/>
      <c r="AN56" s="132"/>
      <c r="AO56" s="132"/>
      <c r="AP56" s="132"/>
      <c r="AQ56" s="132">
        <v>28140</v>
      </c>
      <c r="AR56" s="132"/>
      <c r="AS56" s="132"/>
      <c r="AT56" s="132"/>
      <c r="AU56" s="132"/>
      <c r="AV56" s="191">
        <v>480124</v>
      </c>
      <c r="AW56" s="191"/>
      <c r="AX56" s="191"/>
      <c r="AY56" s="191"/>
      <c r="AZ56" s="191">
        <v>589016</v>
      </c>
      <c r="BA56" s="191"/>
      <c r="BB56" s="191"/>
      <c r="BC56" s="191"/>
    </row>
    <row r="57" spans="1:55" s="32" customFormat="1" ht="10.5" customHeight="1">
      <c r="A57" s="157" t="s">
        <v>12</v>
      </c>
      <c r="B57" s="157"/>
      <c r="C57" s="157"/>
      <c r="D57" s="157"/>
      <c r="E57" s="157"/>
      <c r="F57" s="158"/>
      <c r="G57" s="184">
        <v>1459459</v>
      </c>
      <c r="H57" s="185"/>
      <c r="I57" s="185"/>
      <c r="J57" s="185"/>
      <c r="K57" s="185"/>
      <c r="L57" s="185"/>
      <c r="M57" s="132">
        <v>442024</v>
      </c>
      <c r="N57" s="132"/>
      <c r="O57" s="132"/>
      <c r="P57" s="132"/>
      <c r="Q57" s="132"/>
      <c r="R57" s="132"/>
      <c r="S57" s="191">
        <v>324673</v>
      </c>
      <c r="T57" s="191"/>
      <c r="U57" s="191"/>
      <c r="V57" s="191"/>
      <c r="W57" s="132">
        <v>527347</v>
      </c>
      <c r="X57" s="132"/>
      <c r="Y57" s="132"/>
      <c r="Z57" s="132"/>
      <c r="AA57" s="132"/>
      <c r="AB57" s="191">
        <v>210077</v>
      </c>
      <c r="AC57" s="191"/>
      <c r="AD57" s="191"/>
      <c r="AE57" s="191"/>
      <c r="AF57" s="191"/>
      <c r="AG57" s="132">
        <v>172195</v>
      </c>
      <c r="AH57" s="132"/>
      <c r="AI57" s="132"/>
      <c r="AJ57" s="132"/>
      <c r="AK57" s="132"/>
      <c r="AL57" s="132">
        <v>118734</v>
      </c>
      <c r="AM57" s="132"/>
      <c r="AN57" s="132"/>
      <c r="AO57" s="132"/>
      <c r="AP57" s="132"/>
      <c r="AQ57" s="132">
        <v>26341</v>
      </c>
      <c r="AR57" s="132"/>
      <c r="AS57" s="132"/>
      <c r="AT57" s="132"/>
      <c r="AU57" s="132"/>
      <c r="AV57" s="191">
        <v>490088</v>
      </c>
      <c r="AW57" s="191"/>
      <c r="AX57" s="191"/>
      <c r="AY57" s="191"/>
      <c r="AZ57" s="191">
        <v>599166</v>
      </c>
      <c r="BA57" s="191"/>
      <c r="BB57" s="191"/>
      <c r="BC57" s="191"/>
    </row>
    <row r="58" spans="1:55" s="32" customFormat="1" ht="10.5" customHeight="1">
      <c r="A58" s="157" t="s">
        <v>11</v>
      </c>
      <c r="B58" s="157"/>
      <c r="C58" s="157"/>
      <c r="D58" s="157"/>
      <c r="E58" s="157"/>
      <c r="F58" s="158"/>
      <c r="G58" s="184">
        <v>1370608</v>
      </c>
      <c r="H58" s="185"/>
      <c r="I58" s="185"/>
      <c r="J58" s="185"/>
      <c r="K58" s="185"/>
      <c r="L58" s="185"/>
      <c r="M58" s="132">
        <v>376160</v>
      </c>
      <c r="N58" s="132"/>
      <c r="O58" s="132"/>
      <c r="P58" s="132"/>
      <c r="Q58" s="132"/>
      <c r="R58" s="132"/>
      <c r="S58" s="191">
        <v>272338</v>
      </c>
      <c r="T58" s="191"/>
      <c r="U58" s="191"/>
      <c r="V58" s="191"/>
      <c r="W58" s="132">
        <v>495972</v>
      </c>
      <c r="X58" s="132"/>
      <c r="Y58" s="132"/>
      <c r="Z58" s="132"/>
      <c r="AA58" s="132"/>
      <c r="AB58" s="191">
        <v>188222</v>
      </c>
      <c r="AC58" s="191"/>
      <c r="AD58" s="191"/>
      <c r="AE58" s="191"/>
      <c r="AF58" s="191"/>
      <c r="AG58" s="132">
        <v>156489</v>
      </c>
      <c r="AH58" s="132"/>
      <c r="AI58" s="132"/>
      <c r="AJ58" s="132"/>
      <c r="AK58" s="132"/>
      <c r="AL58" s="132">
        <v>127617</v>
      </c>
      <c r="AM58" s="132"/>
      <c r="AN58" s="132"/>
      <c r="AO58" s="132"/>
      <c r="AP58" s="132"/>
      <c r="AQ58" s="132">
        <v>23644</v>
      </c>
      <c r="AR58" s="132"/>
      <c r="AS58" s="132"/>
      <c r="AT58" s="132"/>
      <c r="AU58" s="132"/>
      <c r="AV58" s="191">
        <v>498476</v>
      </c>
      <c r="AW58" s="191"/>
      <c r="AX58" s="191"/>
      <c r="AY58" s="191"/>
      <c r="AZ58" s="191">
        <v>617327</v>
      </c>
      <c r="BA58" s="191"/>
      <c r="BB58" s="191"/>
      <c r="BC58" s="191"/>
    </row>
    <row r="59" spans="1:55" s="32" customFormat="1" ht="10.5" customHeight="1">
      <c r="A59" s="180" t="s">
        <v>0</v>
      </c>
      <c r="B59" s="180"/>
      <c r="C59" s="180"/>
      <c r="D59" s="180"/>
      <c r="E59" s="180"/>
      <c r="F59" s="181"/>
      <c r="G59" s="182"/>
      <c r="H59" s="183"/>
      <c r="I59" s="183"/>
      <c r="J59" s="183"/>
      <c r="K59" s="183"/>
      <c r="L59" s="183"/>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row>
    <row r="60" spans="1:55" s="32" customFormat="1" ht="10.5" customHeight="1">
      <c r="A60" s="180"/>
      <c r="B60" s="180"/>
      <c r="C60" s="180"/>
      <c r="D60" s="180"/>
      <c r="E60" s="180"/>
      <c r="F60" s="181"/>
      <c r="G60" s="182"/>
      <c r="H60" s="183"/>
      <c r="I60" s="183"/>
      <c r="J60" s="183"/>
      <c r="K60" s="183"/>
      <c r="L60" s="183"/>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row>
    <row r="61" spans="1:55" s="32" customFormat="1" ht="10.5" customHeight="1">
      <c r="A61" s="180" t="s">
        <v>1</v>
      </c>
      <c r="B61" s="180"/>
      <c r="C61" s="180"/>
      <c r="D61" s="180"/>
      <c r="E61" s="180"/>
      <c r="F61" s="181"/>
      <c r="G61" s="182"/>
      <c r="H61" s="183"/>
      <c r="I61" s="183"/>
      <c r="J61" s="183"/>
      <c r="K61" s="183"/>
      <c r="L61" s="183"/>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row>
    <row r="62" spans="1:55" s="32" customFormat="1" ht="10.5" customHeight="1">
      <c r="A62" s="157" t="s">
        <v>168</v>
      </c>
      <c r="B62" s="157"/>
      <c r="C62" s="157"/>
      <c r="D62" s="157"/>
      <c r="E62" s="157"/>
      <c r="F62" s="158"/>
      <c r="G62" s="184">
        <v>1324072</v>
      </c>
      <c r="H62" s="190"/>
      <c r="I62" s="190"/>
      <c r="J62" s="190"/>
      <c r="K62" s="190"/>
      <c r="L62" s="190"/>
      <c r="M62" s="132">
        <v>1154667</v>
      </c>
      <c r="N62" s="132"/>
      <c r="O62" s="132"/>
      <c r="P62" s="132"/>
      <c r="Q62" s="132"/>
      <c r="R62" s="132"/>
      <c r="S62" s="132">
        <v>896088</v>
      </c>
      <c r="T62" s="132"/>
      <c r="U62" s="132"/>
      <c r="V62" s="132"/>
      <c r="W62" s="132">
        <v>169405</v>
      </c>
      <c r="X62" s="132"/>
      <c r="Y62" s="132"/>
      <c r="Z62" s="132"/>
      <c r="AA62" s="132"/>
      <c r="AB62" s="132">
        <v>6600</v>
      </c>
      <c r="AC62" s="132"/>
      <c r="AD62" s="132"/>
      <c r="AE62" s="132"/>
      <c r="AF62" s="132"/>
      <c r="AG62" s="132">
        <v>100411</v>
      </c>
      <c r="AH62" s="132"/>
      <c r="AI62" s="132"/>
      <c r="AJ62" s="132"/>
      <c r="AK62" s="132"/>
      <c r="AL62" s="132">
        <v>443</v>
      </c>
      <c r="AM62" s="132"/>
      <c r="AN62" s="132"/>
      <c r="AO62" s="132"/>
      <c r="AP62" s="132"/>
      <c r="AQ62" s="132">
        <v>61951</v>
      </c>
      <c r="AR62" s="132"/>
      <c r="AS62" s="132"/>
      <c r="AT62" s="132"/>
      <c r="AU62" s="132"/>
      <c r="AV62" s="193" t="s">
        <v>194</v>
      </c>
      <c r="AW62" s="193"/>
      <c r="AX62" s="193"/>
      <c r="AY62" s="193"/>
      <c r="AZ62" s="193" t="s">
        <v>194</v>
      </c>
      <c r="BA62" s="193"/>
      <c r="BB62" s="193"/>
      <c r="BC62" s="193"/>
    </row>
    <row r="63" spans="1:55" s="32" customFormat="1" ht="10.5" customHeight="1">
      <c r="A63" s="180" t="s">
        <v>195</v>
      </c>
      <c r="B63" s="180"/>
      <c r="C63" s="180"/>
      <c r="D63" s="180"/>
      <c r="E63" s="180"/>
      <c r="F63" s="181"/>
      <c r="G63" s="182">
        <v>1333203</v>
      </c>
      <c r="H63" s="183"/>
      <c r="I63" s="183"/>
      <c r="J63" s="183"/>
      <c r="K63" s="183"/>
      <c r="L63" s="183"/>
      <c r="M63" s="131">
        <v>1167352</v>
      </c>
      <c r="N63" s="131"/>
      <c r="O63" s="131"/>
      <c r="P63" s="131"/>
      <c r="Q63" s="131"/>
      <c r="R63" s="131"/>
      <c r="S63" s="131">
        <v>894440</v>
      </c>
      <c r="T63" s="131"/>
      <c r="U63" s="131"/>
      <c r="V63" s="131"/>
      <c r="W63" s="131">
        <v>165851</v>
      </c>
      <c r="X63" s="131"/>
      <c r="Y63" s="131"/>
      <c r="Z63" s="131"/>
      <c r="AA63" s="131"/>
      <c r="AB63" s="131">
        <v>6781</v>
      </c>
      <c r="AC63" s="131"/>
      <c r="AD63" s="131"/>
      <c r="AE63" s="131"/>
      <c r="AF63" s="131"/>
      <c r="AG63" s="131">
        <v>99147</v>
      </c>
      <c r="AH63" s="131"/>
      <c r="AI63" s="131"/>
      <c r="AJ63" s="131"/>
      <c r="AK63" s="131"/>
      <c r="AL63" s="131">
        <v>427</v>
      </c>
      <c r="AM63" s="131"/>
      <c r="AN63" s="131"/>
      <c r="AO63" s="131"/>
      <c r="AP63" s="131"/>
      <c r="AQ63" s="131">
        <v>59496</v>
      </c>
      <c r="AR63" s="131"/>
      <c r="AS63" s="131"/>
      <c r="AT63" s="131"/>
      <c r="AU63" s="131"/>
      <c r="AV63" s="192" t="s">
        <v>270</v>
      </c>
      <c r="AW63" s="192"/>
      <c r="AX63" s="192"/>
      <c r="AY63" s="192"/>
      <c r="AZ63" s="192" t="s">
        <v>270</v>
      </c>
      <c r="BA63" s="192"/>
      <c r="BB63" s="192"/>
      <c r="BC63" s="192"/>
    </row>
    <row r="64" spans="1:55" s="28" customFormat="1" ht="6" customHeight="1" thickBot="1">
      <c r="A64" s="38"/>
      <c r="B64" s="38"/>
      <c r="C64" s="38"/>
      <c r="D64" s="38"/>
      <c r="E64" s="38"/>
      <c r="F64" s="39"/>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1:55" s="32" customFormat="1" ht="12" customHeight="1">
      <c r="A65" s="100" t="s">
        <v>272</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4" t="s">
        <v>155</v>
      </c>
    </row>
    <row r="66" spans="1:55" s="28" customFormat="1" ht="9.75">
      <c r="A66" s="126" t="s">
        <v>273</v>
      </c>
      <c r="BC66" s="86"/>
    </row>
    <row r="67" s="28" customFormat="1" ht="11.25">
      <c r="S67" s="40"/>
    </row>
    <row r="68" s="28" customFormat="1" ht="9.75"/>
    <row r="69" s="28" customFormat="1" ht="9.75"/>
    <row r="70" s="28" customFormat="1" ht="9.75"/>
    <row r="71" s="28" customFormat="1" ht="9.75"/>
  </sheetData>
  <sheetProtection formatCells="0" formatColumns="0" formatRows="0" insertColumns="0" insertRows="0" insertHyperlinks="0" deleteColumns="0" deleteRows="0" selectLockedCells="1" sort="0" autoFilter="0" pivotTables="0"/>
  <mergeCells count="399">
    <mergeCell ref="AB42:AF42"/>
    <mergeCell ref="AM19:AR19"/>
    <mergeCell ref="AM21:AR21"/>
    <mergeCell ref="AB49:AF49"/>
    <mergeCell ref="AL41:AP41"/>
    <mergeCell ref="AL42:AP42"/>
    <mergeCell ref="AG44:AK44"/>
    <mergeCell ref="AG41:AK41"/>
    <mergeCell ref="AG42:AK42"/>
    <mergeCell ref="AL44:AP44"/>
    <mergeCell ref="AG51:AK51"/>
    <mergeCell ref="AB60:AF60"/>
    <mergeCell ref="AB55:AF55"/>
    <mergeCell ref="AB54:AF54"/>
    <mergeCell ref="AG54:AK54"/>
    <mergeCell ref="AG55:AK55"/>
    <mergeCell ref="AB56:AF56"/>
    <mergeCell ref="AG59:AK59"/>
    <mergeCell ref="AL59:AP59"/>
    <mergeCell ref="AB63:AF63"/>
    <mergeCell ref="AB57:AF57"/>
    <mergeCell ref="AG62:AK62"/>
    <mergeCell ref="AG63:AK63"/>
    <mergeCell ref="AB62:AF62"/>
    <mergeCell ref="AG60:AK60"/>
    <mergeCell ref="AB58:AF58"/>
    <mergeCell ref="AB59:AF59"/>
    <mergeCell ref="AB61:AF61"/>
    <mergeCell ref="AV56:AY56"/>
    <mergeCell ref="AL54:AP54"/>
    <mergeCell ref="AL58:AP58"/>
    <mergeCell ref="AL56:AP56"/>
    <mergeCell ref="AL57:AP57"/>
    <mergeCell ref="AV54:AY54"/>
    <mergeCell ref="AV55:AY55"/>
    <mergeCell ref="AV57:AY57"/>
    <mergeCell ref="AV58:AY58"/>
    <mergeCell ref="AQ56:AU56"/>
    <mergeCell ref="AG52:AK52"/>
    <mergeCell ref="AB52:AF52"/>
    <mergeCell ref="AQ52:AU52"/>
    <mergeCell ref="AG56:AK56"/>
    <mergeCell ref="AG57:AK57"/>
    <mergeCell ref="AG58:AK58"/>
    <mergeCell ref="G55:L55"/>
    <mergeCell ref="S39:V39"/>
    <mergeCell ref="AB39:AF39"/>
    <mergeCell ref="AB48:AF48"/>
    <mergeCell ref="AG47:AK47"/>
    <mergeCell ref="AG48:AK48"/>
    <mergeCell ref="AB45:AF45"/>
    <mergeCell ref="AB50:AF50"/>
    <mergeCell ref="AG49:AK49"/>
    <mergeCell ref="AG50:AK50"/>
    <mergeCell ref="G48:L48"/>
    <mergeCell ref="G43:L43"/>
    <mergeCell ref="G44:L44"/>
    <mergeCell ref="G49:L49"/>
    <mergeCell ref="AL53:AP53"/>
    <mergeCell ref="AL52:AP52"/>
    <mergeCell ref="AB44:AF44"/>
    <mergeCell ref="AB51:AF51"/>
    <mergeCell ref="AB53:AF53"/>
    <mergeCell ref="AG53:AK53"/>
    <mergeCell ref="A7:G7"/>
    <mergeCell ref="AA14:AI14"/>
    <mergeCell ref="H14:Q14"/>
    <mergeCell ref="AA21:AI21"/>
    <mergeCell ref="AA17:AI17"/>
    <mergeCell ref="R20:Z20"/>
    <mergeCell ref="R7:W7"/>
    <mergeCell ref="AA7:AF7"/>
    <mergeCell ref="R16:Z16"/>
    <mergeCell ref="R17:Z17"/>
    <mergeCell ref="A1:BC1"/>
    <mergeCell ref="A2:BC2"/>
    <mergeCell ref="A3:BC3"/>
    <mergeCell ref="A5:G6"/>
    <mergeCell ref="H6:Q6"/>
    <mergeCell ref="AA6:AI6"/>
    <mergeCell ref="H5:AM5"/>
    <mergeCell ref="R6:Z6"/>
    <mergeCell ref="AJ6:AR6"/>
    <mergeCell ref="R18:Z18"/>
    <mergeCell ref="AA18:AI18"/>
    <mergeCell ref="H16:Q16"/>
    <mergeCell ref="A17:G17"/>
    <mergeCell ref="A15:G15"/>
    <mergeCell ref="A18:G18"/>
    <mergeCell ref="H17:Q17"/>
    <mergeCell ref="H15:Q15"/>
    <mergeCell ref="H18:Q18"/>
    <mergeCell ref="A22:G22"/>
    <mergeCell ref="A23:G23"/>
    <mergeCell ref="A24:G24"/>
    <mergeCell ref="A20:G20"/>
    <mergeCell ref="H12:Q12"/>
    <mergeCell ref="H13:Q13"/>
    <mergeCell ref="H21:Q21"/>
    <mergeCell ref="A8:G8"/>
    <mergeCell ref="A21:G21"/>
    <mergeCell ref="A19:G19"/>
    <mergeCell ref="A11:G11"/>
    <mergeCell ref="A16:G16"/>
    <mergeCell ref="H19:Q19"/>
    <mergeCell ref="H20:Q20"/>
    <mergeCell ref="A14:G14"/>
    <mergeCell ref="A13:G13"/>
    <mergeCell ref="A9:G9"/>
    <mergeCell ref="A10:G10"/>
    <mergeCell ref="A12:G12"/>
    <mergeCell ref="R12:Z12"/>
    <mergeCell ref="R13:Z13"/>
    <mergeCell ref="R22:Z22"/>
    <mergeCell ref="AA20:AI20"/>
    <mergeCell ref="R14:Z14"/>
    <mergeCell ref="R15:Z15"/>
    <mergeCell ref="AA12:AI12"/>
    <mergeCell ref="AA13:AI13"/>
    <mergeCell ref="R19:Z19"/>
    <mergeCell ref="AZ43:BC43"/>
    <mergeCell ref="AQ41:AU41"/>
    <mergeCell ref="AZ41:BC41"/>
    <mergeCell ref="AV41:AY41"/>
    <mergeCell ref="AV42:AY42"/>
    <mergeCell ref="AG43:AK43"/>
    <mergeCell ref="AB43:AF43"/>
    <mergeCell ref="W42:AA42"/>
    <mergeCell ref="AL39:AP39"/>
    <mergeCell ref="AZ44:BC44"/>
    <mergeCell ref="AZ42:BC42"/>
    <mergeCell ref="AQ54:AU54"/>
    <mergeCell ref="AV52:AY52"/>
    <mergeCell ref="AZ52:BC52"/>
    <mergeCell ref="AV53:AY53"/>
    <mergeCell ref="AV44:AY44"/>
    <mergeCell ref="AQ44:AU44"/>
    <mergeCell ref="AQ42:AU42"/>
    <mergeCell ref="AQ45:AU45"/>
    <mergeCell ref="AZ51:BC51"/>
    <mergeCell ref="AZ49:BC49"/>
    <mergeCell ref="AZ50:BC50"/>
    <mergeCell ref="AV51:AY51"/>
    <mergeCell ref="AZ48:BC48"/>
    <mergeCell ref="AZ46:BC46"/>
    <mergeCell ref="AZ47:BC47"/>
    <mergeCell ref="AV50:AY50"/>
    <mergeCell ref="AV49:AY49"/>
    <mergeCell ref="AQ53:AU53"/>
    <mergeCell ref="G52:L52"/>
    <mergeCell ref="A52:F52"/>
    <mergeCell ref="M53:R53"/>
    <mergeCell ref="M54:R54"/>
    <mergeCell ref="M52:R52"/>
    <mergeCell ref="A53:F53"/>
    <mergeCell ref="G54:L54"/>
    <mergeCell ref="G53:L53"/>
    <mergeCell ref="AZ59:BC59"/>
    <mergeCell ref="AZ61:BC61"/>
    <mergeCell ref="AZ56:BC56"/>
    <mergeCell ref="AZ57:BC57"/>
    <mergeCell ref="AZ60:BC60"/>
    <mergeCell ref="AZ53:BC53"/>
    <mergeCell ref="AZ54:BC54"/>
    <mergeCell ref="AZ55:BC55"/>
    <mergeCell ref="AZ58:BC58"/>
    <mergeCell ref="AZ63:BC63"/>
    <mergeCell ref="AV40:AY40"/>
    <mergeCell ref="AV43:AY43"/>
    <mergeCell ref="AV46:AY46"/>
    <mergeCell ref="AV47:AY47"/>
    <mergeCell ref="AV48:AY48"/>
    <mergeCell ref="AV62:AY62"/>
    <mergeCell ref="AV63:AY63"/>
    <mergeCell ref="AV45:AY45"/>
    <mergeCell ref="AZ62:BC62"/>
    <mergeCell ref="AZ45:BC45"/>
    <mergeCell ref="AQ63:AU63"/>
    <mergeCell ref="AL62:AP62"/>
    <mergeCell ref="AL63:AP63"/>
    <mergeCell ref="AL47:AP47"/>
    <mergeCell ref="AL48:AP48"/>
    <mergeCell ref="AQ62:AU62"/>
    <mergeCell ref="AL51:AP51"/>
    <mergeCell ref="AQ47:AU47"/>
    <mergeCell ref="AQ48:AU48"/>
    <mergeCell ref="AB47:AF47"/>
    <mergeCell ref="AG46:AK46"/>
    <mergeCell ref="S44:V44"/>
    <mergeCell ref="S45:V45"/>
    <mergeCell ref="AQ58:AU58"/>
    <mergeCell ref="AQ57:AU57"/>
    <mergeCell ref="AQ50:AU50"/>
    <mergeCell ref="AQ55:AU55"/>
    <mergeCell ref="AL49:AP49"/>
    <mergeCell ref="AQ51:AU51"/>
    <mergeCell ref="AL50:AP50"/>
    <mergeCell ref="AL55:AP55"/>
    <mergeCell ref="W47:AA47"/>
    <mergeCell ref="W48:AA48"/>
    <mergeCell ref="W43:AA43"/>
    <mergeCell ref="AB46:AF46"/>
    <mergeCell ref="W44:AA44"/>
    <mergeCell ref="W45:AA45"/>
    <mergeCell ref="W46:AA46"/>
    <mergeCell ref="AG45:AK45"/>
    <mergeCell ref="M48:R48"/>
    <mergeCell ref="M46:R46"/>
    <mergeCell ref="M47:R47"/>
    <mergeCell ref="M42:R42"/>
    <mergeCell ref="M44:R44"/>
    <mergeCell ref="M61:R61"/>
    <mergeCell ref="S62:V62"/>
    <mergeCell ref="M62:R62"/>
    <mergeCell ref="M43:R43"/>
    <mergeCell ref="S43:V43"/>
    <mergeCell ref="S46:V46"/>
    <mergeCell ref="S47:V47"/>
    <mergeCell ref="S54:V54"/>
    <mergeCell ref="S52:V52"/>
    <mergeCell ref="S55:V55"/>
    <mergeCell ref="S53:V53"/>
    <mergeCell ref="W53:AA53"/>
    <mergeCell ref="W54:AA54"/>
    <mergeCell ref="W55:AA55"/>
    <mergeCell ref="W56:AA56"/>
    <mergeCell ref="S48:V48"/>
    <mergeCell ref="W57:AA57"/>
    <mergeCell ref="W50:AA50"/>
    <mergeCell ref="W51:AA51"/>
    <mergeCell ref="W52:AA52"/>
    <mergeCell ref="S57:V57"/>
    <mergeCell ref="S56:V56"/>
    <mergeCell ref="W49:AA49"/>
    <mergeCell ref="G60:L60"/>
    <mergeCell ref="W58:AA58"/>
    <mergeCell ref="M49:R49"/>
    <mergeCell ref="S50:V50"/>
    <mergeCell ref="S51:V51"/>
    <mergeCell ref="M50:R50"/>
    <mergeCell ref="M51:R51"/>
    <mergeCell ref="S49:V49"/>
    <mergeCell ref="M55:R55"/>
    <mergeCell ref="M56:R56"/>
    <mergeCell ref="M57:R57"/>
    <mergeCell ref="A57:F57"/>
    <mergeCell ref="A58:F58"/>
    <mergeCell ref="S58:V58"/>
    <mergeCell ref="G58:L58"/>
    <mergeCell ref="G56:L56"/>
    <mergeCell ref="G51:L51"/>
    <mergeCell ref="G59:L59"/>
    <mergeCell ref="W63:AA63"/>
    <mergeCell ref="S63:V63"/>
    <mergeCell ref="M58:R58"/>
    <mergeCell ref="M63:R63"/>
    <mergeCell ref="M59:R59"/>
    <mergeCell ref="S59:V59"/>
    <mergeCell ref="W59:AA59"/>
    <mergeCell ref="M60:R60"/>
    <mergeCell ref="W62:AA62"/>
    <mergeCell ref="W60:AA60"/>
    <mergeCell ref="G62:L62"/>
    <mergeCell ref="G63:L63"/>
    <mergeCell ref="A54:F54"/>
    <mergeCell ref="A55:F55"/>
    <mergeCell ref="A62:F62"/>
    <mergeCell ref="A56:F56"/>
    <mergeCell ref="A61:F61"/>
    <mergeCell ref="G61:L61"/>
    <mergeCell ref="G57:L57"/>
    <mergeCell ref="A41:F41"/>
    <mergeCell ref="A36:F38"/>
    <mergeCell ref="A50:F50"/>
    <mergeCell ref="G42:L42"/>
    <mergeCell ref="G41:L41"/>
    <mergeCell ref="G40:L40"/>
    <mergeCell ref="G50:L50"/>
    <mergeCell ref="A43:F43"/>
    <mergeCell ref="A42:F42"/>
    <mergeCell ref="A44:F44"/>
    <mergeCell ref="A63:F63"/>
    <mergeCell ref="A49:F49"/>
    <mergeCell ref="A46:F46"/>
    <mergeCell ref="A47:F47"/>
    <mergeCell ref="A48:F48"/>
    <mergeCell ref="A60:F60"/>
    <mergeCell ref="A51:F51"/>
    <mergeCell ref="A59:F59"/>
    <mergeCell ref="A45:F45"/>
    <mergeCell ref="G45:L45"/>
    <mergeCell ref="M45:R45"/>
    <mergeCell ref="G46:L46"/>
    <mergeCell ref="G47:L47"/>
    <mergeCell ref="AZ39:BC39"/>
    <mergeCell ref="AQ39:AU39"/>
    <mergeCell ref="M39:R39"/>
    <mergeCell ref="AB40:AF40"/>
    <mergeCell ref="AG40:AK40"/>
    <mergeCell ref="AB41:AF41"/>
    <mergeCell ref="AL45:AP45"/>
    <mergeCell ref="M41:R41"/>
    <mergeCell ref="S42:V42"/>
    <mergeCell ref="A40:F40"/>
    <mergeCell ref="A39:F39"/>
    <mergeCell ref="W41:AA41"/>
    <mergeCell ref="W40:AA40"/>
    <mergeCell ref="S41:V41"/>
    <mergeCell ref="AG39:AK39"/>
    <mergeCell ref="AZ40:BC40"/>
    <mergeCell ref="M36:AU36"/>
    <mergeCell ref="AG38:AK38"/>
    <mergeCell ref="AQ38:AU38"/>
    <mergeCell ref="AV39:AY39"/>
    <mergeCell ref="AZ36:BC38"/>
    <mergeCell ref="AV36:AY38"/>
    <mergeCell ref="AQ40:AU40"/>
    <mergeCell ref="AL40:AP40"/>
    <mergeCell ref="W39:AA39"/>
    <mergeCell ref="AA9:AI9"/>
    <mergeCell ref="AA10:AI10"/>
    <mergeCell ref="AA11:AI11"/>
    <mergeCell ref="AN7:AS7"/>
    <mergeCell ref="AA8:AI8"/>
    <mergeCell ref="AJ11:AR11"/>
    <mergeCell ref="AJ7:AK7"/>
    <mergeCell ref="AJ8:AR8"/>
    <mergeCell ref="AJ9:AR9"/>
    <mergeCell ref="AJ10:AR10"/>
    <mergeCell ref="H10:Q10"/>
    <mergeCell ref="H11:Q11"/>
    <mergeCell ref="R8:Z8"/>
    <mergeCell ref="R9:Z9"/>
    <mergeCell ref="R10:Z10"/>
    <mergeCell ref="R11:Z11"/>
    <mergeCell ref="H8:Q8"/>
    <mergeCell ref="H9:Q9"/>
    <mergeCell ref="R23:Z23"/>
    <mergeCell ref="R24:Z24"/>
    <mergeCell ref="H24:Q24"/>
    <mergeCell ref="H23:Q23"/>
    <mergeCell ref="H22:Q22"/>
    <mergeCell ref="R21:Z21"/>
    <mergeCell ref="H25:Q25"/>
    <mergeCell ref="H26:Q26"/>
    <mergeCell ref="M40:R40"/>
    <mergeCell ref="S40:V40"/>
    <mergeCell ref="G36:L38"/>
    <mergeCell ref="A25:G25"/>
    <mergeCell ref="A26:G26"/>
    <mergeCell ref="M38:R38"/>
    <mergeCell ref="M37:V37"/>
    <mergeCell ref="R25:Z25"/>
    <mergeCell ref="AJ26:AR26"/>
    <mergeCell ref="R26:Z26"/>
    <mergeCell ref="W37:AU37"/>
    <mergeCell ref="AB38:AF38"/>
    <mergeCell ref="A34:BC34"/>
    <mergeCell ref="AL38:AP38"/>
    <mergeCell ref="S38:V38"/>
    <mergeCell ref="W38:AA38"/>
    <mergeCell ref="A27:G27"/>
    <mergeCell ref="AJ25:AR25"/>
    <mergeCell ref="AJ16:AR16"/>
    <mergeCell ref="AJ17:AR17"/>
    <mergeCell ref="AL60:AP60"/>
    <mergeCell ref="AQ60:AU60"/>
    <mergeCell ref="AQ43:AU43"/>
    <mergeCell ref="AQ46:AU46"/>
    <mergeCell ref="AL43:AP43"/>
    <mergeCell ref="AL46:AP46"/>
    <mergeCell ref="AQ49:AU49"/>
    <mergeCell ref="AA25:AI25"/>
    <mergeCell ref="AA26:AI26"/>
    <mergeCell ref="AA23:AI23"/>
    <mergeCell ref="AA15:AI15"/>
    <mergeCell ref="AA16:AI16"/>
    <mergeCell ref="AA19:AI19"/>
    <mergeCell ref="AA24:AI24"/>
    <mergeCell ref="AA22:AI22"/>
    <mergeCell ref="S61:V61"/>
    <mergeCell ref="W61:AA61"/>
    <mergeCell ref="AV61:AY61"/>
    <mergeCell ref="AQ59:AU59"/>
    <mergeCell ref="AV59:AY59"/>
    <mergeCell ref="AG61:AK61"/>
    <mergeCell ref="AL61:AP61"/>
    <mergeCell ref="AQ61:AU61"/>
    <mergeCell ref="AV60:AY60"/>
    <mergeCell ref="S60:V60"/>
    <mergeCell ref="AJ22:AR22"/>
    <mergeCell ref="AJ23:AR23"/>
    <mergeCell ref="AJ24:AR24"/>
    <mergeCell ref="AJ12:AR12"/>
    <mergeCell ref="AJ13:AR13"/>
    <mergeCell ref="AJ14:AR14"/>
    <mergeCell ref="AJ15:AR15"/>
    <mergeCell ref="AJ20:AR20"/>
    <mergeCell ref="AJ18:AR18"/>
  </mergeCells>
  <printOptions/>
  <pageMargins left="0.37" right="0.16" top="0.07874015748031496" bottom="0.1968503937007874" header="0" footer="0"/>
  <pageSetup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dimension ref="A1:N37"/>
  <sheetViews>
    <sheetView zoomScaleSheetLayoutView="100" zoomScalePageLayoutView="0" workbookViewId="0" topLeftCell="A1">
      <selection activeCell="A1" sqref="A1:N1"/>
    </sheetView>
  </sheetViews>
  <sheetFormatPr defaultColWidth="9.00390625" defaultRowHeight="12"/>
  <cols>
    <col min="1" max="1" width="10.00390625" style="0" customWidth="1"/>
    <col min="2" max="2" width="5.875" style="0" customWidth="1"/>
    <col min="3" max="3" width="5.625" style="0" customWidth="1"/>
    <col min="4" max="4" width="8.375" style="13" customWidth="1"/>
    <col min="5" max="5" width="11.125" style="0" customWidth="1"/>
    <col min="6" max="6" width="10.625" style="0" customWidth="1"/>
    <col min="7" max="7" width="11.50390625" style="0" customWidth="1"/>
    <col min="8" max="8" width="10.125" style="0" customWidth="1"/>
    <col min="9" max="9" width="9.875" style="0" customWidth="1"/>
    <col min="10" max="11" width="11.00390625" style="0" customWidth="1"/>
    <col min="12" max="12" width="10.50390625" style="0" customWidth="1"/>
    <col min="13" max="13" width="9.875" style="0" customWidth="1"/>
    <col min="14" max="14" width="4.50390625" style="0" customWidth="1"/>
  </cols>
  <sheetData>
    <row r="1" spans="1:14" ht="24" customHeight="1">
      <c r="A1" s="232" t="s">
        <v>280</v>
      </c>
      <c r="B1" s="232"/>
      <c r="C1" s="232"/>
      <c r="D1" s="232"/>
      <c r="E1" s="232"/>
      <c r="F1" s="232"/>
      <c r="G1" s="232"/>
      <c r="H1" s="232"/>
      <c r="I1" s="232"/>
      <c r="J1" s="232"/>
      <c r="K1" s="232"/>
      <c r="L1" s="232"/>
      <c r="M1" s="232"/>
      <c r="N1" s="232"/>
    </row>
    <row r="2" spans="1:14" ht="39.75" customHeight="1">
      <c r="A2" s="234" t="s">
        <v>40</v>
      </c>
      <c r="B2" s="234"/>
      <c r="C2" s="234"/>
      <c r="D2" s="234"/>
      <c r="E2" s="234"/>
      <c r="F2" s="234"/>
      <c r="G2" s="234"/>
      <c r="H2" s="234"/>
      <c r="I2" s="234"/>
      <c r="J2" s="234"/>
      <c r="K2" s="234"/>
      <c r="L2" s="234"/>
      <c r="M2" s="234"/>
      <c r="N2" s="234"/>
    </row>
    <row r="3" spans="1:14" ht="30" customHeight="1">
      <c r="A3" s="233" t="s">
        <v>276</v>
      </c>
      <c r="B3" s="233"/>
      <c r="C3" s="233"/>
      <c r="D3" s="233"/>
      <c r="E3" s="233"/>
      <c r="F3" s="233"/>
      <c r="G3" s="233"/>
      <c r="H3" s="233"/>
      <c r="I3" s="233"/>
      <c r="J3" s="233"/>
      <c r="K3" s="233"/>
      <c r="L3" s="233"/>
      <c r="M3" s="233"/>
      <c r="N3" s="233"/>
    </row>
    <row r="4" spans="1:14" ht="12" customHeight="1" thickBot="1">
      <c r="A4" s="82" t="s">
        <v>192</v>
      </c>
      <c r="B4" s="77"/>
      <c r="C4" s="77"/>
      <c r="D4" s="77"/>
      <c r="E4" s="77"/>
      <c r="F4" s="77"/>
      <c r="G4" s="77"/>
      <c r="H4" s="77"/>
      <c r="I4" s="77"/>
      <c r="J4" s="77"/>
      <c r="K4" s="77"/>
      <c r="L4" s="77"/>
      <c r="M4" s="77"/>
      <c r="N4" s="75" t="s">
        <v>160</v>
      </c>
    </row>
    <row r="5" spans="1:14" ht="13.5" customHeight="1">
      <c r="A5" s="238" t="s">
        <v>3</v>
      </c>
      <c r="B5" s="217" t="s">
        <v>27</v>
      </c>
      <c r="C5" s="218"/>
      <c r="D5" s="240" t="s">
        <v>28</v>
      </c>
      <c r="E5" s="221" t="s">
        <v>29</v>
      </c>
      <c r="F5" s="222"/>
      <c r="G5" s="222"/>
      <c r="H5" s="222"/>
      <c r="I5" s="222"/>
      <c r="J5" s="222"/>
      <c r="K5" s="222"/>
      <c r="L5" s="223"/>
      <c r="M5" s="217" t="s">
        <v>30</v>
      </c>
      <c r="N5" s="218"/>
    </row>
    <row r="6" spans="1:14" ht="21.75" customHeight="1">
      <c r="A6" s="239"/>
      <c r="B6" s="219"/>
      <c r="C6" s="220"/>
      <c r="D6" s="241"/>
      <c r="E6" s="16" t="s">
        <v>31</v>
      </c>
      <c r="F6" s="2" t="s">
        <v>32</v>
      </c>
      <c r="G6" s="2" t="s">
        <v>33</v>
      </c>
      <c r="H6" s="2" t="s">
        <v>141</v>
      </c>
      <c r="I6" s="1" t="s">
        <v>34</v>
      </c>
      <c r="J6" s="1" t="s">
        <v>35</v>
      </c>
      <c r="K6" s="1" t="s">
        <v>36</v>
      </c>
      <c r="L6" s="1" t="s">
        <v>30</v>
      </c>
      <c r="M6" s="219"/>
      <c r="N6" s="220"/>
    </row>
    <row r="7" spans="1:13" ht="13.5" customHeight="1">
      <c r="A7" s="10" t="s">
        <v>23</v>
      </c>
      <c r="B7" s="5"/>
      <c r="D7" s="5"/>
      <c r="E7" s="17"/>
      <c r="F7" s="5"/>
      <c r="G7" s="5"/>
      <c r="H7" s="5"/>
      <c r="I7" s="5"/>
      <c r="J7" s="5"/>
      <c r="K7" s="5"/>
      <c r="L7" s="5"/>
      <c r="M7" s="5"/>
    </row>
    <row r="8" spans="1:14" s="8" customFormat="1" ht="18" customHeight="1">
      <c r="A8" s="109" t="s">
        <v>171</v>
      </c>
      <c r="B8" s="215">
        <v>7043100</v>
      </c>
      <c r="C8" s="214"/>
      <c r="D8" s="7">
        <v>95895</v>
      </c>
      <c r="E8" s="18">
        <v>6221040</v>
      </c>
      <c r="F8" s="7">
        <v>145114</v>
      </c>
      <c r="G8" s="6">
        <v>872637</v>
      </c>
      <c r="H8" s="7">
        <v>568025</v>
      </c>
      <c r="I8" s="7">
        <v>202797</v>
      </c>
      <c r="J8" s="6">
        <v>2389160</v>
      </c>
      <c r="K8" s="6">
        <v>1101661</v>
      </c>
      <c r="L8" s="7">
        <v>941646</v>
      </c>
      <c r="M8" s="7">
        <v>726165</v>
      </c>
      <c r="N8" s="7"/>
    </row>
    <row r="9" spans="1:14" s="8" customFormat="1" ht="18" customHeight="1">
      <c r="A9" s="109" t="s">
        <v>172</v>
      </c>
      <c r="B9" s="215">
        <v>7046598</v>
      </c>
      <c r="C9" s="214"/>
      <c r="D9" s="7">
        <v>89320</v>
      </c>
      <c r="E9" s="18">
        <v>6230850</v>
      </c>
      <c r="F9" s="18">
        <v>151977</v>
      </c>
      <c r="G9" s="18">
        <v>819993</v>
      </c>
      <c r="H9" s="18">
        <v>591118</v>
      </c>
      <c r="I9" s="18">
        <v>202425</v>
      </c>
      <c r="J9" s="18">
        <v>2318994</v>
      </c>
      <c r="K9" s="18">
        <v>1166934</v>
      </c>
      <c r="L9" s="18">
        <v>979409</v>
      </c>
      <c r="M9" s="7">
        <v>726428</v>
      </c>
      <c r="N9" s="7"/>
    </row>
    <row r="10" spans="1:14" s="23" customFormat="1" ht="18" customHeight="1">
      <c r="A10" s="109" t="s">
        <v>173</v>
      </c>
      <c r="B10" s="215">
        <v>6575382</v>
      </c>
      <c r="C10" s="214"/>
      <c r="D10" s="7">
        <v>86112</v>
      </c>
      <c r="E10" s="18">
        <v>5742270</v>
      </c>
      <c r="F10" s="18">
        <v>123004</v>
      </c>
      <c r="G10" s="18">
        <v>1083365</v>
      </c>
      <c r="H10" s="18">
        <v>589354</v>
      </c>
      <c r="I10" s="18">
        <v>176746</v>
      </c>
      <c r="J10" s="18">
        <v>1676046</v>
      </c>
      <c r="K10" s="18">
        <v>1127610</v>
      </c>
      <c r="L10" s="18">
        <v>966145</v>
      </c>
      <c r="M10" s="7">
        <v>747000</v>
      </c>
      <c r="N10" s="7"/>
    </row>
    <row r="11" spans="1:14" s="14" customFormat="1" ht="18" customHeight="1">
      <c r="A11" s="109" t="s">
        <v>197</v>
      </c>
      <c r="B11" s="215">
        <v>7524798</v>
      </c>
      <c r="C11" s="235"/>
      <c r="D11" s="7">
        <v>83357</v>
      </c>
      <c r="E11" s="18">
        <v>6698294</v>
      </c>
      <c r="F11" s="18">
        <v>132741</v>
      </c>
      <c r="G11" s="18">
        <v>1479060</v>
      </c>
      <c r="H11" s="18">
        <v>607573</v>
      </c>
      <c r="I11" s="18">
        <v>178154</v>
      </c>
      <c r="J11" s="18">
        <v>2122898</v>
      </c>
      <c r="K11" s="18">
        <v>1191309</v>
      </c>
      <c r="L11" s="18">
        <v>986559</v>
      </c>
      <c r="M11" s="7">
        <v>743147</v>
      </c>
      <c r="N11" s="24"/>
    </row>
    <row r="12" spans="1:14" s="14" customFormat="1" ht="18" customHeight="1">
      <c r="A12" s="110" t="s">
        <v>196</v>
      </c>
      <c r="B12" s="236">
        <f>SUM(B14:B26)</f>
        <v>7602734</v>
      </c>
      <c r="C12" s="237"/>
      <c r="D12" s="24">
        <f>SUM(D14:D26)</f>
        <v>78533</v>
      </c>
      <c r="E12" s="25">
        <f>SUM(E14:E26)</f>
        <v>6784484</v>
      </c>
      <c r="F12" s="25">
        <f>SUM(F14:F26)</f>
        <v>146516</v>
      </c>
      <c r="G12" s="25">
        <f aca="true" t="shared" si="0" ref="G12:M12">SUM(G14:G26)</f>
        <v>1717502</v>
      </c>
      <c r="H12" s="25">
        <f t="shared" si="0"/>
        <v>617452</v>
      </c>
      <c r="I12" s="25">
        <f t="shared" si="0"/>
        <v>175532</v>
      </c>
      <c r="J12" s="25">
        <f t="shared" si="0"/>
        <v>1901321</v>
      </c>
      <c r="K12" s="25">
        <f t="shared" si="0"/>
        <v>1249009</v>
      </c>
      <c r="L12" s="25">
        <f t="shared" si="0"/>
        <v>977152</v>
      </c>
      <c r="M12" s="24">
        <f t="shared" si="0"/>
        <v>739717</v>
      </c>
      <c r="N12" s="24"/>
    </row>
    <row r="13" spans="1:14" s="8" customFormat="1" ht="18" customHeight="1">
      <c r="A13" s="11" t="s">
        <v>0</v>
      </c>
      <c r="B13" s="215"/>
      <c r="C13" s="216"/>
      <c r="D13" s="7"/>
      <c r="E13" s="18"/>
      <c r="F13" s="7"/>
      <c r="G13" s="6"/>
      <c r="H13" s="7"/>
      <c r="I13" s="7"/>
      <c r="J13" s="6"/>
      <c r="K13" s="6"/>
      <c r="L13" s="7"/>
      <c r="M13" s="7"/>
      <c r="N13" s="7"/>
    </row>
    <row r="14" spans="1:14" s="8" customFormat="1" ht="18" customHeight="1">
      <c r="A14" s="15" t="s">
        <v>198</v>
      </c>
      <c r="B14" s="215">
        <v>656873</v>
      </c>
      <c r="C14" s="216"/>
      <c r="D14" s="7">
        <v>6907</v>
      </c>
      <c r="E14" s="18">
        <f>SUM(F14:L14)</f>
        <v>592740</v>
      </c>
      <c r="F14" s="7">
        <v>10999</v>
      </c>
      <c r="G14" s="6">
        <v>154175</v>
      </c>
      <c r="H14" s="7">
        <v>48520</v>
      </c>
      <c r="I14" s="7">
        <v>14818</v>
      </c>
      <c r="J14" s="6">
        <v>180617</v>
      </c>
      <c r="K14" s="6">
        <v>95115</v>
      </c>
      <c r="L14" s="7">
        <v>88496</v>
      </c>
      <c r="M14" s="7">
        <v>57226</v>
      </c>
      <c r="N14" s="7"/>
    </row>
    <row r="15" spans="1:14" s="8" customFormat="1" ht="18" customHeight="1">
      <c r="A15" s="15" t="s">
        <v>174</v>
      </c>
      <c r="B15" s="215">
        <v>624988</v>
      </c>
      <c r="C15" s="216"/>
      <c r="D15" s="7">
        <v>6468</v>
      </c>
      <c r="E15" s="18">
        <f aca="true" t="shared" si="1" ref="E15:E26">SUM(F15:L15)</f>
        <v>558055</v>
      </c>
      <c r="F15" s="7">
        <v>11300</v>
      </c>
      <c r="G15" s="6">
        <v>119514</v>
      </c>
      <c r="H15" s="7">
        <v>46254</v>
      </c>
      <c r="I15" s="7">
        <v>14580</v>
      </c>
      <c r="J15" s="6">
        <v>186364</v>
      </c>
      <c r="K15" s="6">
        <v>96465</v>
      </c>
      <c r="L15" s="7">
        <v>83578</v>
      </c>
      <c r="M15" s="7">
        <v>60465</v>
      </c>
      <c r="N15" s="7"/>
    </row>
    <row r="16" spans="1:14" s="8" customFormat="1" ht="18" customHeight="1">
      <c r="A16" s="15" t="s">
        <v>175</v>
      </c>
      <c r="B16" s="215">
        <v>617703</v>
      </c>
      <c r="C16" s="216"/>
      <c r="D16" s="7">
        <v>6179</v>
      </c>
      <c r="E16" s="18">
        <f t="shared" si="1"/>
        <v>551245</v>
      </c>
      <c r="F16" s="7">
        <v>11732</v>
      </c>
      <c r="G16" s="6">
        <v>113181</v>
      </c>
      <c r="H16" s="7">
        <v>49808</v>
      </c>
      <c r="I16" s="7">
        <v>14620</v>
      </c>
      <c r="J16" s="6">
        <v>177950</v>
      </c>
      <c r="K16" s="6">
        <v>100953</v>
      </c>
      <c r="L16" s="7">
        <v>83001</v>
      </c>
      <c r="M16" s="7">
        <v>60279</v>
      </c>
      <c r="N16" s="7"/>
    </row>
    <row r="17" spans="1:14" s="8" customFormat="1" ht="18" customHeight="1">
      <c r="A17" s="15" t="s">
        <v>176</v>
      </c>
      <c r="B17" s="215">
        <v>676311</v>
      </c>
      <c r="C17" s="216"/>
      <c r="D17" s="7">
        <v>6519</v>
      </c>
      <c r="E17" s="18">
        <f t="shared" si="1"/>
        <v>606296</v>
      </c>
      <c r="F17" s="7">
        <v>12532</v>
      </c>
      <c r="G17" s="6">
        <v>157387</v>
      </c>
      <c r="H17" s="7">
        <v>52363</v>
      </c>
      <c r="I17" s="7">
        <v>14630</v>
      </c>
      <c r="J17" s="6">
        <v>166689</v>
      </c>
      <c r="K17" s="6">
        <v>112538</v>
      </c>
      <c r="L17" s="7">
        <v>90157</v>
      </c>
      <c r="M17" s="7">
        <v>63496</v>
      </c>
      <c r="N17" s="7"/>
    </row>
    <row r="18" spans="1:14" s="8" customFormat="1" ht="18" customHeight="1">
      <c r="A18" s="15" t="s">
        <v>177</v>
      </c>
      <c r="B18" s="215">
        <v>700037</v>
      </c>
      <c r="C18" s="216"/>
      <c r="D18" s="7">
        <v>5981</v>
      </c>
      <c r="E18" s="18">
        <f t="shared" si="1"/>
        <v>627740</v>
      </c>
      <c r="F18" s="7">
        <v>11236</v>
      </c>
      <c r="G18" s="6">
        <v>166990</v>
      </c>
      <c r="H18" s="7">
        <v>52273</v>
      </c>
      <c r="I18" s="7">
        <v>13692</v>
      </c>
      <c r="J18" s="6">
        <v>201250</v>
      </c>
      <c r="K18" s="6">
        <v>101410</v>
      </c>
      <c r="L18" s="7">
        <v>80889</v>
      </c>
      <c r="M18" s="7">
        <v>66316</v>
      </c>
      <c r="N18" s="7"/>
    </row>
    <row r="19" spans="1:14" s="8" customFormat="1" ht="18" customHeight="1">
      <c r="A19" s="15" t="s">
        <v>178</v>
      </c>
      <c r="B19" s="215">
        <v>662161</v>
      </c>
      <c r="C19" s="216"/>
      <c r="D19" s="7">
        <v>6188</v>
      </c>
      <c r="E19" s="18">
        <f t="shared" si="1"/>
        <v>593179</v>
      </c>
      <c r="F19" s="7">
        <v>13096</v>
      </c>
      <c r="G19" s="6">
        <v>159722</v>
      </c>
      <c r="H19" s="7">
        <v>51915</v>
      </c>
      <c r="I19" s="7">
        <v>14152</v>
      </c>
      <c r="J19" s="6">
        <v>154520</v>
      </c>
      <c r="K19" s="6">
        <v>114640</v>
      </c>
      <c r="L19" s="7">
        <v>85134</v>
      </c>
      <c r="M19" s="7">
        <v>62794</v>
      </c>
      <c r="N19" s="7"/>
    </row>
    <row r="20" spans="1:14" s="8" customFormat="1" ht="18" customHeight="1">
      <c r="A20" s="15" t="s">
        <v>179</v>
      </c>
      <c r="B20" s="215">
        <v>633780</v>
      </c>
      <c r="C20" s="216"/>
      <c r="D20" s="7">
        <v>6600</v>
      </c>
      <c r="E20" s="18">
        <f t="shared" si="1"/>
        <v>567203</v>
      </c>
      <c r="F20" s="7">
        <v>13087</v>
      </c>
      <c r="G20" s="6">
        <v>160221</v>
      </c>
      <c r="H20" s="7">
        <v>54270</v>
      </c>
      <c r="I20" s="7">
        <v>14783</v>
      </c>
      <c r="J20" s="6">
        <v>131141</v>
      </c>
      <c r="K20" s="6">
        <v>106773</v>
      </c>
      <c r="L20" s="7">
        <v>86928</v>
      </c>
      <c r="M20" s="7">
        <v>59977</v>
      </c>
      <c r="N20" s="7"/>
    </row>
    <row r="21" spans="1:14" s="8" customFormat="1" ht="18" customHeight="1">
      <c r="A21" s="15" t="s">
        <v>180</v>
      </c>
      <c r="B21" s="215">
        <v>619018</v>
      </c>
      <c r="C21" s="216"/>
      <c r="D21" s="7">
        <v>6444</v>
      </c>
      <c r="E21" s="18">
        <f t="shared" si="1"/>
        <v>553409</v>
      </c>
      <c r="F21" s="7">
        <v>12776</v>
      </c>
      <c r="G21" s="6">
        <v>145980</v>
      </c>
      <c r="H21" s="7">
        <v>54307</v>
      </c>
      <c r="I21" s="7">
        <v>14333</v>
      </c>
      <c r="J21" s="6">
        <v>149233</v>
      </c>
      <c r="K21" s="6">
        <v>101789</v>
      </c>
      <c r="L21" s="7">
        <v>74991</v>
      </c>
      <c r="M21" s="7">
        <v>59165</v>
      </c>
      <c r="N21" s="7"/>
    </row>
    <row r="22" spans="1:14" s="8" customFormat="1" ht="18" customHeight="1">
      <c r="A22" s="15" t="s">
        <v>181</v>
      </c>
      <c r="B22" s="215">
        <v>606354</v>
      </c>
      <c r="C22" s="216"/>
      <c r="D22" s="7">
        <v>6775</v>
      </c>
      <c r="E22" s="18">
        <f t="shared" si="1"/>
        <v>536220</v>
      </c>
      <c r="F22" s="7">
        <v>12372</v>
      </c>
      <c r="G22" s="6">
        <v>133776</v>
      </c>
      <c r="H22" s="7">
        <v>54640</v>
      </c>
      <c r="I22" s="7">
        <v>15451</v>
      </c>
      <c r="J22" s="6">
        <v>143162</v>
      </c>
      <c r="K22" s="6">
        <v>100789</v>
      </c>
      <c r="L22" s="7">
        <v>76030</v>
      </c>
      <c r="M22" s="7">
        <v>63359</v>
      </c>
      <c r="N22" s="7"/>
    </row>
    <row r="23" spans="1:14" s="8" customFormat="1" ht="18" customHeight="1">
      <c r="A23" s="11"/>
      <c r="B23" s="215"/>
      <c r="C23" s="216"/>
      <c r="D23" s="7"/>
      <c r="E23" s="18"/>
      <c r="F23" s="7"/>
      <c r="H23" s="7"/>
      <c r="I23" s="7"/>
      <c r="J23" s="6"/>
      <c r="K23" s="6"/>
      <c r="L23" s="7"/>
      <c r="M23" s="7"/>
      <c r="N23" s="7"/>
    </row>
    <row r="24" spans="1:14" s="8" customFormat="1" ht="18" customHeight="1">
      <c r="A24" s="15" t="s">
        <v>199</v>
      </c>
      <c r="B24" s="215">
        <v>589016</v>
      </c>
      <c r="C24" s="216"/>
      <c r="D24" s="7">
        <v>6554</v>
      </c>
      <c r="E24" s="18">
        <f t="shared" si="1"/>
        <v>518346</v>
      </c>
      <c r="F24" s="7">
        <v>12066</v>
      </c>
      <c r="G24" s="6">
        <v>146697</v>
      </c>
      <c r="H24" s="7">
        <v>53662</v>
      </c>
      <c r="I24" s="7">
        <v>14825</v>
      </c>
      <c r="J24" s="6">
        <v>114192</v>
      </c>
      <c r="K24" s="6">
        <v>101642</v>
      </c>
      <c r="L24" s="7">
        <v>75262</v>
      </c>
      <c r="M24" s="7">
        <v>64116</v>
      </c>
      <c r="N24" s="7"/>
    </row>
    <row r="25" spans="1:14" s="8" customFormat="1" ht="18" customHeight="1">
      <c r="A25" s="15" t="s">
        <v>182</v>
      </c>
      <c r="B25" s="215">
        <v>599166</v>
      </c>
      <c r="C25" s="216"/>
      <c r="D25" s="7">
        <v>6751</v>
      </c>
      <c r="E25" s="18">
        <f t="shared" si="1"/>
        <v>532392</v>
      </c>
      <c r="F25" s="7">
        <v>12152</v>
      </c>
      <c r="G25" s="6">
        <v>138303</v>
      </c>
      <c r="H25" s="7">
        <v>50923</v>
      </c>
      <c r="I25" s="7">
        <v>14353</v>
      </c>
      <c r="J25" s="6">
        <v>141708</v>
      </c>
      <c r="K25" s="6">
        <v>104106</v>
      </c>
      <c r="L25" s="7">
        <v>70847</v>
      </c>
      <c r="M25" s="7">
        <v>60023</v>
      </c>
      <c r="N25" s="7"/>
    </row>
    <row r="26" spans="1:14" s="8" customFormat="1" ht="18" customHeight="1">
      <c r="A26" s="15" t="s">
        <v>183</v>
      </c>
      <c r="B26" s="215">
        <v>617327</v>
      </c>
      <c r="C26" s="216"/>
      <c r="D26" s="7">
        <v>7167</v>
      </c>
      <c r="E26" s="18">
        <f t="shared" si="1"/>
        <v>547659</v>
      </c>
      <c r="F26" s="7">
        <v>13168</v>
      </c>
      <c r="G26" s="6">
        <v>121556</v>
      </c>
      <c r="H26" s="7">
        <v>48517</v>
      </c>
      <c r="I26" s="7">
        <v>15295</v>
      </c>
      <c r="J26" s="6">
        <v>154495</v>
      </c>
      <c r="K26" s="6">
        <v>112789</v>
      </c>
      <c r="L26" s="7">
        <v>81839</v>
      </c>
      <c r="M26" s="7">
        <v>62501</v>
      </c>
      <c r="N26" s="7"/>
    </row>
    <row r="27" spans="1:14" ht="6" customHeight="1" thickBot="1">
      <c r="A27" s="4" t="s">
        <v>0</v>
      </c>
      <c r="B27" s="3"/>
      <c r="C27" s="3"/>
      <c r="D27" s="19"/>
      <c r="E27" s="3"/>
      <c r="F27" s="3"/>
      <c r="G27" s="3"/>
      <c r="H27" s="9"/>
      <c r="I27" s="3"/>
      <c r="J27" s="3"/>
      <c r="K27" s="3"/>
      <c r="L27" s="3"/>
      <c r="M27" s="3"/>
      <c r="N27" s="3"/>
    </row>
    <row r="28" spans="1:14" s="8" customFormat="1" ht="13.5" customHeight="1">
      <c r="A28" s="105" t="s">
        <v>169</v>
      </c>
      <c r="B28" s="105"/>
      <c r="C28" s="105"/>
      <c r="D28" s="105"/>
      <c r="E28" s="105"/>
      <c r="F28" s="105"/>
      <c r="G28" s="105"/>
      <c r="H28" s="105"/>
      <c r="I28" s="105"/>
      <c r="J28" s="105"/>
      <c r="K28" s="105"/>
      <c r="L28" s="105"/>
      <c r="M28" s="105"/>
      <c r="N28" s="106" t="s">
        <v>154</v>
      </c>
    </row>
    <row r="29" ht="90" customHeight="1"/>
    <row r="30" spans="1:14" ht="20.25" customHeight="1">
      <c r="A30" s="242" t="s">
        <v>277</v>
      </c>
      <c r="B30" s="242"/>
      <c r="C30" s="242"/>
      <c r="D30" s="242"/>
      <c r="E30" s="242"/>
      <c r="F30" s="242"/>
      <c r="G30" s="242"/>
      <c r="H30" s="242"/>
      <c r="I30" s="242"/>
      <c r="J30" s="242"/>
      <c r="K30" s="242"/>
      <c r="L30" s="242"/>
      <c r="M30" s="242"/>
      <c r="N30" s="242"/>
    </row>
    <row r="31" spans="1:14" ht="12" customHeight="1">
      <c r="A31" s="82" t="s">
        <v>192</v>
      </c>
      <c r="B31" s="76"/>
      <c r="C31" s="76"/>
      <c r="D31" s="76"/>
      <c r="E31" s="76"/>
      <c r="F31" s="76"/>
      <c r="G31" s="76"/>
      <c r="H31" s="76"/>
      <c r="I31" s="76"/>
      <c r="J31" s="76"/>
      <c r="K31" s="76"/>
      <c r="L31" s="76"/>
      <c r="M31" s="76"/>
      <c r="N31" s="76"/>
    </row>
    <row r="32" spans="1:14" ht="1.5" customHeight="1" thickBot="1">
      <c r="A32" s="247"/>
      <c r="B32" s="248"/>
      <c r="C32" s="248"/>
      <c r="D32" s="248"/>
      <c r="E32" s="248"/>
      <c r="F32" s="248"/>
      <c r="G32" s="248"/>
      <c r="H32" s="248"/>
      <c r="I32" s="248"/>
      <c r="J32" s="248"/>
      <c r="K32" s="248"/>
      <c r="L32" s="248"/>
      <c r="M32" s="248"/>
      <c r="N32" s="248"/>
    </row>
    <row r="33" spans="1:14" ht="21" customHeight="1">
      <c r="A33" s="249" t="s">
        <v>25</v>
      </c>
      <c r="B33" s="250"/>
      <c r="C33" s="250"/>
      <c r="D33" s="20" t="s">
        <v>26</v>
      </c>
      <c r="E33" s="250" t="s">
        <v>204</v>
      </c>
      <c r="F33" s="250"/>
      <c r="G33" s="243">
        <v>12</v>
      </c>
      <c r="H33" s="244"/>
      <c r="I33" s="243">
        <v>13</v>
      </c>
      <c r="J33" s="244"/>
      <c r="K33" s="243">
        <v>14</v>
      </c>
      <c r="L33" s="244"/>
      <c r="M33" s="245">
        <v>15</v>
      </c>
      <c r="N33" s="246"/>
    </row>
    <row r="34" spans="1:14" s="12" customFormat="1" ht="18" customHeight="1">
      <c r="A34" s="229" t="s">
        <v>37</v>
      </c>
      <c r="B34" s="229"/>
      <c r="C34" s="229"/>
      <c r="D34" s="21" t="s">
        <v>24</v>
      </c>
      <c r="E34" s="228">
        <v>176600</v>
      </c>
      <c r="F34" s="228"/>
      <c r="G34" s="228">
        <v>178104</v>
      </c>
      <c r="H34" s="228"/>
      <c r="I34" s="228">
        <v>179012</v>
      </c>
      <c r="J34" s="228"/>
      <c r="K34" s="224">
        <v>179492</v>
      </c>
      <c r="L34" s="224"/>
      <c r="M34" s="226">
        <v>180187</v>
      </c>
      <c r="N34" s="226"/>
    </row>
    <row r="35" spans="1:14" s="12" customFormat="1" ht="18" customHeight="1">
      <c r="A35" s="229" t="s">
        <v>38</v>
      </c>
      <c r="B35" s="229"/>
      <c r="C35" s="229"/>
      <c r="D35" s="111" t="s">
        <v>170</v>
      </c>
      <c r="E35" s="224">
        <v>3760857</v>
      </c>
      <c r="F35" s="224"/>
      <c r="G35" s="224">
        <v>3826680</v>
      </c>
      <c r="H35" s="224"/>
      <c r="I35" s="224">
        <v>3849946</v>
      </c>
      <c r="J35" s="224"/>
      <c r="K35" s="224">
        <v>3856542</v>
      </c>
      <c r="L35" s="224"/>
      <c r="M35" s="226">
        <v>3875071</v>
      </c>
      <c r="N35" s="226"/>
    </row>
    <row r="36" spans="1:14" s="12" customFormat="1" ht="18" customHeight="1" thickBot="1">
      <c r="A36" s="230" t="s">
        <v>138</v>
      </c>
      <c r="B36" s="230"/>
      <c r="C36" s="231"/>
      <c r="D36" s="22" t="s">
        <v>39</v>
      </c>
      <c r="E36" s="225">
        <v>2725298</v>
      </c>
      <c r="F36" s="225"/>
      <c r="G36" s="225">
        <v>2755483</v>
      </c>
      <c r="H36" s="225"/>
      <c r="I36" s="225">
        <v>2782568</v>
      </c>
      <c r="J36" s="225"/>
      <c r="K36" s="225">
        <v>2820227</v>
      </c>
      <c r="L36" s="225"/>
      <c r="M36" s="227">
        <v>2848229</v>
      </c>
      <c r="N36" s="227"/>
    </row>
    <row r="37" spans="4:14" s="8" customFormat="1" ht="13.5" customHeight="1">
      <c r="D37" s="107"/>
      <c r="N37" s="108" t="s">
        <v>140</v>
      </c>
    </row>
  </sheetData>
  <sheetProtection/>
  <mergeCells count="53">
    <mergeCell ref="B5:C6"/>
    <mergeCell ref="B8:C8"/>
    <mergeCell ref="A30:N30"/>
    <mergeCell ref="I33:J33"/>
    <mergeCell ref="M33:N33"/>
    <mergeCell ref="A32:N32"/>
    <mergeCell ref="A33:C33"/>
    <mergeCell ref="E33:F33"/>
    <mergeCell ref="G33:H33"/>
    <mergeCell ref="K33:L33"/>
    <mergeCell ref="B13:C13"/>
    <mergeCell ref="A1:N1"/>
    <mergeCell ref="A3:N3"/>
    <mergeCell ref="A2:N2"/>
    <mergeCell ref="B9:C9"/>
    <mergeCell ref="B10:C10"/>
    <mergeCell ref="B11:C11"/>
    <mergeCell ref="B12:C12"/>
    <mergeCell ref="A5:A6"/>
    <mergeCell ref="D5:D6"/>
    <mergeCell ref="I36:J36"/>
    <mergeCell ref="E36:F36"/>
    <mergeCell ref="E34:F34"/>
    <mergeCell ref="E35:F35"/>
    <mergeCell ref="A34:C34"/>
    <mergeCell ref="A35:C35"/>
    <mergeCell ref="A36:C36"/>
    <mergeCell ref="K36:L36"/>
    <mergeCell ref="M34:N34"/>
    <mergeCell ref="M35:N35"/>
    <mergeCell ref="M36:N36"/>
    <mergeCell ref="K34:L34"/>
    <mergeCell ref="G36:H36"/>
    <mergeCell ref="G35:H35"/>
    <mergeCell ref="G34:H34"/>
    <mergeCell ref="I34:J34"/>
    <mergeCell ref="I35:J35"/>
    <mergeCell ref="B21:C21"/>
    <mergeCell ref="B22:C22"/>
    <mergeCell ref="B23:C23"/>
    <mergeCell ref="B18:C18"/>
    <mergeCell ref="B19:C19"/>
    <mergeCell ref="K35:L35"/>
    <mergeCell ref="B26:C26"/>
    <mergeCell ref="M5:N6"/>
    <mergeCell ref="E5:L5"/>
    <mergeCell ref="B14:C14"/>
    <mergeCell ref="B15:C15"/>
    <mergeCell ref="B16:C16"/>
    <mergeCell ref="B17:C17"/>
    <mergeCell ref="B24:C24"/>
    <mergeCell ref="B25:C25"/>
    <mergeCell ref="B20:C20"/>
  </mergeCells>
  <printOptions/>
  <pageMargins left="0.29" right="0.16" top="0.07874015748031496" bottom="0.1968503937007874" header="0"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K169"/>
  <sheetViews>
    <sheetView zoomScaleSheetLayoutView="100" zoomScalePageLayoutView="0" workbookViewId="0" topLeftCell="A1">
      <selection activeCell="A1" sqref="A1:K1"/>
    </sheetView>
  </sheetViews>
  <sheetFormatPr defaultColWidth="9.00390625" defaultRowHeight="12"/>
  <cols>
    <col min="1" max="1" width="11.375" style="26" customWidth="1"/>
    <col min="2" max="2" width="11.625" style="26" customWidth="1"/>
    <col min="3" max="3" width="8.50390625" style="26" customWidth="1"/>
    <col min="4" max="4" width="11.50390625" style="26" customWidth="1"/>
    <col min="5" max="5" width="7.875" style="26" customWidth="1"/>
    <col min="6" max="6" width="11.625" style="26" customWidth="1"/>
    <col min="7" max="7" width="7.875" style="26" customWidth="1"/>
    <col min="8" max="8" width="10.50390625" style="26" customWidth="1"/>
    <col min="9" max="9" width="7.875" style="26" customWidth="1"/>
    <col min="10" max="10" width="9.875" style="26" customWidth="1"/>
    <col min="11" max="11" width="9.50390625" style="26" customWidth="1"/>
    <col min="12" max="16384" width="9.375" style="26" customWidth="1"/>
  </cols>
  <sheetData>
    <row r="1" spans="1:11" ht="24" customHeight="1">
      <c r="A1" s="201" t="s">
        <v>281</v>
      </c>
      <c r="B1" s="201"/>
      <c r="C1" s="201"/>
      <c r="D1" s="201"/>
      <c r="E1" s="201"/>
      <c r="F1" s="201"/>
      <c r="G1" s="201"/>
      <c r="H1" s="201"/>
      <c r="I1" s="201"/>
      <c r="J1" s="201"/>
      <c r="K1" s="201"/>
    </row>
    <row r="2" spans="1:11" ht="30" customHeight="1">
      <c r="A2" s="252" t="s">
        <v>278</v>
      </c>
      <c r="B2" s="252"/>
      <c r="C2" s="252"/>
      <c r="D2" s="252"/>
      <c r="E2" s="252"/>
      <c r="F2" s="252"/>
      <c r="G2" s="252"/>
      <c r="H2" s="252"/>
      <c r="I2" s="252"/>
      <c r="J2" s="252"/>
      <c r="K2" s="252"/>
    </row>
    <row r="3" spans="1:11" ht="12" thickBot="1">
      <c r="A3" s="73" t="s">
        <v>212</v>
      </c>
      <c r="B3" s="79"/>
      <c r="C3" s="79"/>
      <c r="D3" s="79"/>
      <c r="E3" s="79"/>
      <c r="F3" s="79"/>
      <c r="G3" s="79"/>
      <c r="H3" s="79"/>
      <c r="I3" s="79"/>
      <c r="J3" s="79"/>
      <c r="K3" s="79"/>
    </row>
    <row r="4" spans="1:11" s="34" customFormat="1" ht="18" customHeight="1">
      <c r="A4" s="255" t="s">
        <v>213</v>
      </c>
      <c r="B4" s="257" t="s">
        <v>214</v>
      </c>
      <c r="C4" s="259" t="s">
        <v>215</v>
      </c>
      <c r="D4" s="259"/>
      <c r="E4" s="259" t="s">
        <v>216</v>
      </c>
      <c r="F4" s="259"/>
      <c r="G4" s="259" t="s">
        <v>217</v>
      </c>
      <c r="H4" s="259"/>
      <c r="I4" s="259" t="s">
        <v>218</v>
      </c>
      <c r="J4" s="259"/>
      <c r="K4" s="253" t="s">
        <v>219</v>
      </c>
    </row>
    <row r="5" spans="1:11" s="34" customFormat="1" ht="26.25" customHeight="1">
      <c r="A5" s="256"/>
      <c r="B5" s="258"/>
      <c r="C5" s="41" t="s">
        <v>220</v>
      </c>
      <c r="D5" s="42" t="s">
        <v>221</v>
      </c>
      <c r="E5" s="41" t="s">
        <v>220</v>
      </c>
      <c r="F5" s="41" t="s">
        <v>222</v>
      </c>
      <c r="G5" s="41" t="s">
        <v>220</v>
      </c>
      <c r="H5" s="41" t="s">
        <v>222</v>
      </c>
      <c r="I5" s="41" t="s">
        <v>220</v>
      </c>
      <c r="J5" s="41" t="s">
        <v>222</v>
      </c>
      <c r="K5" s="254"/>
    </row>
    <row r="6" spans="1:11" s="34" customFormat="1" ht="6" customHeight="1">
      <c r="A6" s="43"/>
      <c r="B6" s="44"/>
      <c r="C6" s="44"/>
      <c r="D6" s="44"/>
      <c r="E6" s="44"/>
      <c r="F6" s="44"/>
      <c r="G6" s="44"/>
      <c r="H6" s="44"/>
      <c r="I6" s="44"/>
      <c r="J6" s="44"/>
      <c r="K6" s="44"/>
    </row>
    <row r="7" spans="1:11" ht="15" customHeight="1">
      <c r="A7" s="45" t="s">
        <v>223</v>
      </c>
      <c r="B7" s="46">
        <v>1953325</v>
      </c>
      <c r="C7" s="47" t="s">
        <v>224</v>
      </c>
      <c r="D7" s="46">
        <v>1896987</v>
      </c>
      <c r="E7" s="47" t="s">
        <v>139</v>
      </c>
      <c r="F7" s="46">
        <v>1755784</v>
      </c>
      <c r="G7" s="47" t="s">
        <v>225</v>
      </c>
      <c r="H7" s="46">
        <v>140050</v>
      </c>
      <c r="I7" s="48">
        <v>9</v>
      </c>
      <c r="J7" s="46">
        <v>1153</v>
      </c>
      <c r="K7" s="49">
        <v>97.1</v>
      </c>
    </row>
    <row r="8" spans="1:11" ht="15" customHeight="1">
      <c r="A8" s="50" t="s">
        <v>0</v>
      </c>
      <c r="B8" s="46"/>
      <c r="C8" s="47"/>
      <c r="D8" s="46"/>
      <c r="E8" s="47"/>
      <c r="F8" s="46"/>
      <c r="G8" s="47"/>
      <c r="H8" s="46"/>
      <c r="I8" s="48"/>
      <c r="J8" s="46"/>
      <c r="K8" s="49"/>
    </row>
    <row r="9" spans="1:11" ht="15" customHeight="1">
      <c r="A9" s="112" t="s">
        <v>226</v>
      </c>
      <c r="B9" s="46">
        <v>1946403</v>
      </c>
      <c r="C9" s="47" t="s">
        <v>205</v>
      </c>
      <c r="D9" s="46">
        <v>1896623</v>
      </c>
      <c r="E9" s="47" t="s">
        <v>139</v>
      </c>
      <c r="F9" s="46">
        <v>1754683</v>
      </c>
      <c r="G9" s="47" t="s">
        <v>206</v>
      </c>
      <c r="H9" s="46">
        <v>140949</v>
      </c>
      <c r="I9" s="48">
        <v>8</v>
      </c>
      <c r="J9" s="46">
        <v>991</v>
      </c>
      <c r="K9" s="49">
        <v>97.4</v>
      </c>
    </row>
    <row r="10" spans="1:11" ht="15" customHeight="1">
      <c r="A10" s="50" t="s">
        <v>0</v>
      </c>
      <c r="B10" s="51"/>
      <c r="C10" s="52"/>
      <c r="D10" s="51"/>
      <c r="E10" s="52"/>
      <c r="F10" s="51"/>
      <c r="G10" s="52"/>
      <c r="H10" s="51"/>
      <c r="I10" s="53"/>
      <c r="J10" s="51"/>
      <c r="K10" s="54"/>
    </row>
    <row r="11" spans="1:11" ht="15" customHeight="1">
      <c r="A11" s="112" t="s">
        <v>227</v>
      </c>
      <c r="B11" s="46">
        <v>1946552</v>
      </c>
      <c r="C11" s="47" t="s">
        <v>207</v>
      </c>
      <c r="D11" s="46">
        <v>1901445</v>
      </c>
      <c r="E11" s="47" t="s">
        <v>208</v>
      </c>
      <c r="F11" s="46">
        <v>1756929</v>
      </c>
      <c r="G11" s="47" t="s">
        <v>209</v>
      </c>
      <c r="H11" s="46">
        <v>143552</v>
      </c>
      <c r="I11" s="48">
        <v>8</v>
      </c>
      <c r="J11" s="46">
        <v>964</v>
      </c>
      <c r="K11" s="49">
        <v>97.68272309190816</v>
      </c>
    </row>
    <row r="12" ht="15" customHeight="1">
      <c r="A12" s="50" t="s">
        <v>0</v>
      </c>
    </row>
    <row r="13" spans="1:11" s="55" customFormat="1" ht="15" customHeight="1">
      <c r="A13" s="112" t="s">
        <v>228</v>
      </c>
      <c r="B13" s="46">
        <v>1946684</v>
      </c>
      <c r="C13" s="47" t="s">
        <v>210</v>
      </c>
      <c r="D13" s="46">
        <v>1906626</v>
      </c>
      <c r="E13" s="47" t="s">
        <v>208</v>
      </c>
      <c r="F13" s="46">
        <v>1762404</v>
      </c>
      <c r="G13" s="47" t="s">
        <v>211</v>
      </c>
      <c r="H13" s="46">
        <v>143032</v>
      </c>
      <c r="I13" s="48">
        <v>44</v>
      </c>
      <c r="J13" s="46">
        <v>1190</v>
      </c>
      <c r="K13" s="49">
        <v>97.9</v>
      </c>
    </row>
    <row r="14" ht="15" customHeight="1">
      <c r="A14" s="50" t="s">
        <v>0</v>
      </c>
    </row>
    <row r="15" spans="1:11" s="57" customFormat="1" ht="15" customHeight="1">
      <c r="A15" s="56" t="s">
        <v>229</v>
      </c>
      <c r="B15" s="90">
        <f>SUM((B18:B49),(B63:B96),(B107:B134),(B143:B168))</f>
        <v>1947321</v>
      </c>
      <c r="C15" s="92" t="s">
        <v>230</v>
      </c>
      <c r="D15" s="90">
        <f>SUM((D18:D49),(D63:D96),(D107:D134),(D143:D168))</f>
        <v>1908090</v>
      </c>
      <c r="E15" s="47" t="s">
        <v>208</v>
      </c>
      <c r="F15" s="90">
        <f>SUM((F18:F49),(F63:F96),(F107:F134),(F143:F168))</f>
        <v>1765368</v>
      </c>
      <c r="G15" s="92" t="s">
        <v>231</v>
      </c>
      <c r="H15" s="90">
        <f>SUM((H18:H49),(H63:H96),(H107:H134),(H143:H168))</f>
        <v>141709</v>
      </c>
      <c r="I15" s="48">
        <v>44</v>
      </c>
      <c r="J15" s="90">
        <f>SUM((J18:J49),(J63:J96),(J107:J134),(J143:J168))</f>
        <v>1013</v>
      </c>
      <c r="K15" s="96">
        <f>D15/B15*100</f>
        <v>97.98538607656366</v>
      </c>
    </row>
    <row r="16" spans="1:11" ht="15" customHeight="1">
      <c r="A16" s="45" t="s">
        <v>0</v>
      </c>
      <c r="B16" s="51"/>
      <c r="C16" s="53"/>
      <c r="D16" s="51"/>
      <c r="E16" s="53"/>
      <c r="F16" s="51"/>
      <c r="G16" s="53"/>
      <c r="H16" s="51"/>
      <c r="I16" s="53"/>
      <c r="J16" s="51"/>
      <c r="K16" s="71"/>
    </row>
    <row r="17" spans="1:11" ht="15" customHeight="1">
      <c r="A17" s="45"/>
      <c r="B17" s="51"/>
      <c r="C17" s="53"/>
      <c r="D17" s="51"/>
      <c r="E17" s="53"/>
      <c r="F17" s="51"/>
      <c r="G17" s="53"/>
      <c r="H17" s="51"/>
      <c r="I17" s="53"/>
      <c r="J17" s="51"/>
      <c r="K17" s="71"/>
    </row>
    <row r="18" spans="1:11" ht="15" customHeight="1">
      <c r="A18" s="45" t="s">
        <v>41</v>
      </c>
      <c r="B18" s="91">
        <v>634434</v>
      </c>
      <c r="C18" s="94" t="s">
        <v>232</v>
      </c>
      <c r="D18" s="91">
        <f>SUM(F18,H18,J18)</f>
        <v>633188</v>
      </c>
      <c r="E18" s="94" t="s">
        <v>233</v>
      </c>
      <c r="F18" s="91">
        <v>632938</v>
      </c>
      <c r="G18" s="94" t="s">
        <v>234</v>
      </c>
      <c r="H18" s="91">
        <v>0</v>
      </c>
      <c r="I18" s="93">
        <v>3</v>
      </c>
      <c r="J18" s="91">
        <v>250</v>
      </c>
      <c r="K18" s="96">
        <f>D18/B18*100</f>
        <v>99.80360447264806</v>
      </c>
    </row>
    <row r="19" spans="1:11" ht="15" customHeight="1">
      <c r="A19" s="45"/>
      <c r="B19" s="91"/>
      <c r="C19" s="92"/>
      <c r="D19" s="91"/>
      <c r="E19" s="93"/>
      <c r="F19" s="91"/>
      <c r="G19" s="93"/>
      <c r="H19" s="91"/>
      <c r="I19" s="93"/>
      <c r="J19" s="91"/>
      <c r="K19" s="95"/>
    </row>
    <row r="20" spans="1:11" ht="15" customHeight="1">
      <c r="A20" s="45" t="s">
        <v>42</v>
      </c>
      <c r="B20" s="91">
        <v>434513</v>
      </c>
      <c r="C20" s="94" t="s">
        <v>235</v>
      </c>
      <c r="D20" s="91">
        <f>SUM(F20,H20,J20)</f>
        <v>433791</v>
      </c>
      <c r="E20" s="94" t="s">
        <v>233</v>
      </c>
      <c r="F20" s="91">
        <v>433791</v>
      </c>
      <c r="G20" s="94" t="s">
        <v>234</v>
      </c>
      <c r="H20" s="91">
        <v>0</v>
      </c>
      <c r="I20" s="93" t="s">
        <v>236</v>
      </c>
      <c r="J20" s="91" t="s">
        <v>237</v>
      </c>
      <c r="K20" s="96">
        <f>D20/B20*100</f>
        <v>99.83383696230032</v>
      </c>
    </row>
    <row r="21" spans="1:11" ht="15" customHeight="1">
      <c r="A21" s="45"/>
      <c r="B21" s="91"/>
      <c r="C21" s="92"/>
      <c r="D21" s="91"/>
      <c r="E21" s="94"/>
      <c r="F21" s="91"/>
      <c r="G21" s="94"/>
      <c r="H21" s="91"/>
      <c r="I21" s="93"/>
      <c r="J21" s="91"/>
      <c r="K21" s="95"/>
    </row>
    <row r="22" spans="1:11" ht="15" customHeight="1">
      <c r="A22" s="45" t="s">
        <v>43</v>
      </c>
      <c r="B22" s="91">
        <v>89849</v>
      </c>
      <c r="C22" s="94" t="s">
        <v>238</v>
      </c>
      <c r="D22" s="91">
        <f>SUM(F22,H22,J22)</f>
        <v>89268</v>
      </c>
      <c r="E22" s="94" t="s">
        <v>233</v>
      </c>
      <c r="F22" s="91">
        <v>89154</v>
      </c>
      <c r="G22" s="94" t="s">
        <v>233</v>
      </c>
      <c r="H22" s="91">
        <v>114</v>
      </c>
      <c r="I22" s="91">
        <v>0</v>
      </c>
      <c r="J22" s="91">
        <v>0</v>
      </c>
      <c r="K22" s="96">
        <f>D22/B22*100</f>
        <v>99.35335952542599</v>
      </c>
    </row>
    <row r="23" spans="1:11" ht="15" customHeight="1">
      <c r="A23" s="45"/>
      <c r="B23" s="91"/>
      <c r="C23" s="92"/>
      <c r="D23" s="91"/>
      <c r="E23" s="94"/>
      <c r="F23" s="91"/>
      <c r="G23" s="94"/>
      <c r="H23" s="91"/>
      <c r="I23" s="93"/>
      <c r="J23" s="91"/>
      <c r="K23" s="95"/>
    </row>
    <row r="24" spans="1:11" ht="15" customHeight="1">
      <c r="A24" s="45" t="s">
        <v>44</v>
      </c>
      <c r="B24" s="91">
        <v>67574</v>
      </c>
      <c r="C24" s="94" t="s">
        <v>239</v>
      </c>
      <c r="D24" s="91">
        <f>SUM(F24,H24,J24)</f>
        <v>66560</v>
      </c>
      <c r="E24" s="94" t="s">
        <v>233</v>
      </c>
      <c r="F24" s="91">
        <v>66560</v>
      </c>
      <c r="G24" s="94" t="s">
        <v>234</v>
      </c>
      <c r="H24" s="91">
        <v>0</v>
      </c>
      <c r="I24" s="93" t="s">
        <v>240</v>
      </c>
      <c r="J24" s="91" t="s">
        <v>241</v>
      </c>
      <c r="K24" s="96">
        <f>D24/B24*100</f>
        <v>98.49942285494421</v>
      </c>
    </row>
    <row r="25" spans="1:11" ht="15" customHeight="1">
      <c r="A25" s="45"/>
      <c r="B25" s="91"/>
      <c r="C25" s="92"/>
      <c r="D25" s="91"/>
      <c r="E25" s="94"/>
      <c r="F25" s="91"/>
      <c r="G25" s="94"/>
      <c r="H25" s="91"/>
      <c r="I25" s="93"/>
      <c r="J25" s="91"/>
      <c r="K25" s="95"/>
    </row>
    <row r="26" spans="1:11" ht="15" customHeight="1">
      <c r="A26" s="45" t="s">
        <v>45</v>
      </c>
      <c r="B26" s="91">
        <v>57670</v>
      </c>
      <c r="C26" s="94" t="s">
        <v>238</v>
      </c>
      <c r="D26" s="91">
        <f>SUM(F26,H26,J26)</f>
        <v>57305</v>
      </c>
      <c r="E26" s="94" t="s">
        <v>233</v>
      </c>
      <c r="F26" s="91">
        <v>57305</v>
      </c>
      <c r="G26" s="94" t="s">
        <v>234</v>
      </c>
      <c r="H26" s="91">
        <v>0</v>
      </c>
      <c r="I26" s="93" t="s">
        <v>242</v>
      </c>
      <c r="J26" s="91" t="s">
        <v>243</v>
      </c>
      <c r="K26" s="96">
        <f>D26/B26*100</f>
        <v>99.36708860759494</v>
      </c>
    </row>
    <row r="27" spans="1:11" ht="15" customHeight="1">
      <c r="A27" s="45"/>
      <c r="B27" s="91"/>
      <c r="C27" s="92"/>
      <c r="D27" s="91"/>
      <c r="E27" s="94"/>
      <c r="F27" s="91"/>
      <c r="G27" s="94"/>
      <c r="H27" s="91"/>
      <c r="I27" s="93"/>
      <c r="J27" s="91"/>
      <c r="K27" s="95"/>
    </row>
    <row r="28" spans="1:11" ht="15" customHeight="1">
      <c r="A28" s="45" t="s">
        <v>46</v>
      </c>
      <c r="B28" s="91">
        <v>34567</v>
      </c>
      <c r="C28" s="94" t="s">
        <v>244</v>
      </c>
      <c r="D28" s="91">
        <f>SUM(F28,H28,J28)</f>
        <v>34380</v>
      </c>
      <c r="E28" s="94" t="s">
        <v>233</v>
      </c>
      <c r="F28" s="91">
        <v>32481</v>
      </c>
      <c r="G28" s="94" t="s">
        <v>245</v>
      </c>
      <c r="H28" s="91">
        <v>1719</v>
      </c>
      <c r="I28" s="91">
        <v>1</v>
      </c>
      <c r="J28" s="91">
        <v>180</v>
      </c>
      <c r="K28" s="96">
        <f>D28/B28*100</f>
        <v>99.45902161020626</v>
      </c>
    </row>
    <row r="29" spans="1:11" ht="15" customHeight="1">
      <c r="A29" s="45"/>
      <c r="B29" s="91"/>
      <c r="C29" s="92"/>
      <c r="D29" s="91"/>
      <c r="E29" s="94"/>
      <c r="F29" s="91"/>
      <c r="G29" s="94"/>
      <c r="H29" s="91"/>
      <c r="I29" s="93"/>
      <c r="J29" s="91"/>
      <c r="K29" s="95"/>
    </row>
    <row r="30" spans="1:11" ht="15" customHeight="1">
      <c r="A30" s="45" t="s">
        <v>47</v>
      </c>
      <c r="B30" s="91">
        <v>56840</v>
      </c>
      <c r="C30" s="94" t="s">
        <v>246</v>
      </c>
      <c r="D30" s="91">
        <f>SUM(F30,H30,J30)</f>
        <v>54652</v>
      </c>
      <c r="E30" s="94" t="s">
        <v>233</v>
      </c>
      <c r="F30" s="91">
        <v>53297</v>
      </c>
      <c r="G30" s="94" t="s">
        <v>247</v>
      </c>
      <c r="H30" s="91">
        <v>1201</v>
      </c>
      <c r="I30" s="93">
        <v>5</v>
      </c>
      <c r="J30" s="91">
        <v>154</v>
      </c>
      <c r="K30" s="96">
        <f>D30/B30*100</f>
        <v>96.1505981703026</v>
      </c>
    </row>
    <row r="31" spans="1:11" ht="15" customHeight="1">
      <c r="A31" s="45"/>
      <c r="B31" s="91"/>
      <c r="C31" s="92"/>
      <c r="D31" s="91"/>
      <c r="E31" s="94"/>
      <c r="F31" s="91"/>
      <c r="G31" s="94"/>
      <c r="H31" s="91"/>
      <c r="I31" s="93"/>
      <c r="J31" s="91"/>
      <c r="K31" s="95"/>
    </row>
    <row r="32" spans="1:11" ht="15" customHeight="1">
      <c r="A32" s="45" t="s">
        <v>48</v>
      </c>
      <c r="B32" s="91">
        <v>24259</v>
      </c>
      <c r="C32" s="94" t="s">
        <v>248</v>
      </c>
      <c r="D32" s="91">
        <f>SUM(F32,H32,J32)</f>
        <v>24006</v>
      </c>
      <c r="E32" s="94" t="s">
        <v>233</v>
      </c>
      <c r="F32" s="91">
        <v>15200</v>
      </c>
      <c r="G32" s="94" t="s">
        <v>249</v>
      </c>
      <c r="H32" s="91">
        <v>8806</v>
      </c>
      <c r="I32" s="91">
        <v>0</v>
      </c>
      <c r="J32" s="91">
        <v>0</v>
      </c>
      <c r="K32" s="96">
        <f>D32/B32*100</f>
        <v>98.95708809101777</v>
      </c>
    </row>
    <row r="33" spans="1:11" ht="15" customHeight="1">
      <c r="A33" s="45"/>
      <c r="B33" s="91"/>
      <c r="C33" s="92"/>
      <c r="D33" s="91"/>
      <c r="E33" s="94"/>
      <c r="F33" s="91"/>
      <c r="G33" s="94"/>
      <c r="H33" s="91"/>
      <c r="I33" s="93"/>
      <c r="J33" s="91"/>
      <c r="K33" s="95"/>
    </row>
    <row r="34" spans="1:11" ht="15" customHeight="1">
      <c r="A34" s="45" t="s">
        <v>49</v>
      </c>
      <c r="B34" s="91">
        <v>23593</v>
      </c>
      <c r="C34" s="94" t="s">
        <v>250</v>
      </c>
      <c r="D34" s="91">
        <f>SUM(F34,H34,J34)</f>
        <v>19505</v>
      </c>
      <c r="E34" s="94" t="s">
        <v>233</v>
      </c>
      <c r="F34" s="91">
        <v>13892</v>
      </c>
      <c r="G34" s="94" t="s">
        <v>251</v>
      </c>
      <c r="H34" s="91">
        <v>5613</v>
      </c>
      <c r="I34" s="91">
        <v>0</v>
      </c>
      <c r="J34" s="91">
        <v>0</v>
      </c>
      <c r="K34" s="96">
        <f>D34/B34*100</f>
        <v>82.6728266858814</v>
      </c>
    </row>
    <row r="35" spans="1:11" ht="15" customHeight="1">
      <c r="A35" s="45"/>
      <c r="B35" s="91"/>
      <c r="C35" s="92"/>
      <c r="D35" s="91"/>
      <c r="E35" s="94"/>
      <c r="F35" s="91"/>
      <c r="G35" s="94"/>
      <c r="H35" s="91"/>
      <c r="I35" s="93"/>
      <c r="J35" s="91"/>
      <c r="K35" s="95"/>
    </row>
    <row r="36" spans="1:11" ht="15" customHeight="1">
      <c r="A36" s="45" t="s">
        <v>50</v>
      </c>
      <c r="B36" s="91">
        <v>27817</v>
      </c>
      <c r="C36" s="94" t="s">
        <v>252</v>
      </c>
      <c r="D36" s="91">
        <f>SUM(F36,H36,J36)</f>
        <v>27776</v>
      </c>
      <c r="E36" s="94" t="s">
        <v>252</v>
      </c>
      <c r="F36" s="91">
        <v>27776</v>
      </c>
      <c r="G36" s="94" t="s">
        <v>234</v>
      </c>
      <c r="H36" s="91">
        <v>0</v>
      </c>
      <c r="I36" s="91">
        <v>0</v>
      </c>
      <c r="J36" s="91">
        <v>0</v>
      </c>
      <c r="K36" s="96">
        <f>D36/B36*100</f>
        <v>99.85260811733832</v>
      </c>
    </row>
    <row r="37" spans="1:11" ht="15" customHeight="1">
      <c r="A37" s="45"/>
      <c r="B37" s="91"/>
      <c r="C37" s="92"/>
      <c r="D37" s="91"/>
      <c r="E37" s="93"/>
      <c r="F37" s="91"/>
      <c r="G37" s="92"/>
      <c r="H37" s="91"/>
      <c r="I37" s="93"/>
      <c r="J37" s="91"/>
      <c r="K37" s="95"/>
    </row>
    <row r="38" spans="1:11" ht="15" customHeight="1">
      <c r="A38" s="45"/>
      <c r="B38" s="91"/>
      <c r="C38" s="92"/>
      <c r="D38" s="91"/>
      <c r="E38" s="93"/>
      <c r="F38" s="91"/>
      <c r="G38" s="92"/>
      <c r="H38" s="91"/>
      <c r="I38" s="93"/>
      <c r="J38" s="91"/>
      <c r="K38" s="95"/>
    </row>
    <row r="39" spans="1:11" ht="15" customHeight="1">
      <c r="A39" s="58" t="s">
        <v>51</v>
      </c>
      <c r="B39" s="91"/>
      <c r="C39" s="92"/>
      <c r="D39" s="91"/>
      <c r="E39" s="93"/>
      <c r="F39" s="91"/>
      <c r="G39" s="92"/>
      <c r="H39" s="91"/>
      <c r="I39" s="93"/>
      <c r="J39" s="91"/>
      <c r="K39" s="95"/>
    </row>
    <row r="40" spans="1:11" ht="21.75" customHeight="1">
      <c r="A40" s="59" t="s">
        <v>52</v>
      </c>
      <c r="B40" s="91">
        <v>10106</v>
      </c>
      <c r="C40" s="94" t="s">
        <v>238</v>
      </c>
      <c r="D40" s="91">
        <f>SUM(F40,H40,J40)</f>
        <v>10035</v>
      </c>
      <c r="E40" s="94" t="s">
        <v>233</v>
      </c>
      <c r="F40" s="91">
        <v>10035</v>
      </c>
      <c r="G40" s="94" t="s">
        <v>234</v>
      </c>
      <c r="H40" s="91">
        <v>0</v>
      </c>
      <c r="I40" s="93" t="s">
        <v>242</v>
      </c>
      <c r="J40" s="91">
        <v>0</v>
      </c>
      <c r="K40" s="96">
        <f>D40/B40*100</f>
        <v>99.29744706115179</v>
      </c>
    </row>
    <row r="41" spans="1:11" ht="21.75" customHeight="1">
      <c r="A41" s="59" t="s">
        <v>53</v>
      </c>
      <c r="B41" s="91">
        <v>6722</v>
      </c>
      <c r="C41" s="94" t="s">
        <v>232</v>
      </c>
      <c r="D41" s="91">
        <f>SUM(F41,H41,J41)</f>
        <v>6515</v>
      </c>
      <c r="E41" s="94" t="s">
        <v>233</v>
      </c>
      <c r="F41" s="91">
        <v>6408</v>
      </c>
      <c r="G41" s="94" t="s">
        <v>233</v>
      </c>
      <c r="H41" s="91">
        <v>107</v>
      </c>
      <c r="I41" s="93" t="s">
        <v>253</v>
      </c>
      <c r="J41" s="91">
        <v>0</v>
      </c>
      <c r="K41" s="96">
        <f>D41/B41*100</f>
        <v>96.92055935733413</v>
      </c>
    </row>
    <row r="42" spans="1:11" ht="21.75" customHeight="1">
      <c r="A42" s="59" t="s">
        <v>54</v>
      </c>
      <c r="B42" s="91">
        <v>5863</v>
      </c>
      <c r="C42" s="94" t="s">
        <v>254</v>
      </c>
      <c r="D42" s="91">
        <f>SUM(F42,H42,J42)</f>
        <v>5582</v>
      </c>
      <c r="E42" s="94" t="s">
        <v>252</v>
      </c>
      <c r="F42" s="91">
        <v>2611</v>
      </c>
      <c r="G42" s="94" t="s">
        <v>238</v>
      </c>
      <c r="H42" s="91">
        <v>2971</v>
      </c>
      <c r="I42" s="91">
        <v>0</v>
      </c>
      <c r="J42" s="91">
        <v>0</v>
      </c>
      <c r="K42" s="96">
        <f>D42/B42*100</f>
        <v>95.20723179259764</v>
      </c>
    </row>
    <row r="43" spans="1:11" ht="21.75" customHeight="1">
      <c r="A43" s="45"/>
      <c r="B43" s="91"/>
      <c r="C43" s="92"/>
      <c r="D43" s="91"/>
      <c r="E43" s="93"/>
      <c r="F43" s="91"/>
      <c r="G43" s="94"/>
      <c r="H43" s="91"/>
      <c r="I43" s="93"/>
      <c r="J43" s="91"/>
      <c r="K43" s="95"/>
    </row>
    <row r="44" spans="1:11" ht="15" customHeight="1">
      <c r="A44" s="58" t="s">
        <v>55</v>
      </c>
      <c r="B44" s="91"/>
      <c r="C44" s="92"/>
      <c r="D44" s="91"/>
      <c r="E44" s="93"/>
      <c r="F44" s="91"/>
      <c r="G44" s="92"/>
      <c r="H44" s="91"/>
      <c r="I44" s="93"/>
      <c r="J44" s="91"/>
      <c r="K44" s="95"/>
    </row>
    <row r="45" spans="1:11" ht="21.75" customHeight="1">
      <c r="A45" s="59" t="s">
        <v>56</v>
      </c>
      <c r="B45" s="91">
        <v>14796</v>
      </c>
      <c r="C45" s="94" t="s">
        <v>245</v>
      </c>
      <c r="D45" s="91">
        <f>SUM(F45,H45,J45)</f>
        <v>14693</v>
      </c>
      <c r="E45" s="94" t="s">
        <v>233</v>
      </c>
      <c r="F45" s="91">
        <v>14693</v>
      </c>
      <c r="G45" s="94" t="s">
        <v>234</v>
      </c>
      <c r="H45" s="91">
        <v>0</v>
      </c>
      <c r="I45" s="93" t="s">
        <v>253</v>
      </c>
      <c r="J45" s="91">
        <v>0</v>
      </c>
      <c r="K45" s="96">
        <f>D45/B45*100</f>
        <v>99.30386590970532</v>
      </c>
    </row>
    <row r="46" spans="1:11" ht="21.75" customHeight="1">
      <c r="A46" s="59" t="s">
        <v>57</v>
      </c>
      <c r="B46" s="91">
        <v>25008</v>
      </c>
      <c r="C46" s="94" t="s">
        <v>233</v>
      </c>
      <c r="D46" s="91">
        <f>SUM(F46,H46,J46)</f>
        <v>24957</v>
      </c>
      <c r="E46" s="94" t="s">
        <v>233</v>
      </c>
      <c r="F46" s="91">
        <v>24957</v>
      </c>
      <c r="G46" s="94" t="s">
        <v>234</v>
      </c>
      <c r="H46" s="91">
        <v>0</v>
      </c>
      <c r="I46" s="91">
        <v>0</v>
      </c>
      <c r="J46" s="91">
        <v>0</v>
      </c>
      <c r="K46" s="96">
        <f>D46/B46*100</f>
        <v>99.79606525911709</v>
      </c>
    </row>
    <row r="47" spans="1:11" ht="21.75" customHeight="1">
      <c r="A47" s="59" t="s">
        <v>58</v>
      </c>
      <c r="B47" s="91">
        <v>5085</v>
      </c>
      <c r="C47" s="94" t="s">
        <v>233</v>
      </c>
      <c r="D47" s="91">
        <f>SUM(F47,H47,J47)</f>
        <v>5085</v>
      </c>
      <c r="E47" s="94" t="s">
        <v>233</v>
      </c>
      <c r="F47" s="91">
        <v>5085</v>
      </c>
      <c r="G47" s="94" t="s">
        <v>234</v>
      </c>
      <c r="H47" s="91">
        <v>0</v>
      </c>
      <c r="I47" s="91">
        <v>0</v>
      </c>
      <c r="J47" s="91">
        <v>0</v>
      </c>
      <c r="K47" s="96">
        <f>D47/B47*100</f>
        <v>100</v>
      </c>
    </row>
    <row r="48" spans="1:11" ht="21.75" customHeight="1">
      <c r="A48" s="59" t="s">
        <v>59</v>
      </c>
      <c r="B48" s="91">
        <v>8963</v>
      </c>
      <c r="C48" s="94" t="s">
        <v>244</v>
      </c>
      <c r="D48" s="91">
        <f>SUM(F48,H48,J48)</f>
        <v>8768</v>
      </c>
      <c r="E48" s="94" t="s">
        <v>233</v>
      </c>
      <c r="F48" s="91">
        <v>8053</v>
      </c>
      <c r="G48" s="94" t="s">
        <v>245</v>
      </c>
      <c r="H48" s="91">
        <v>615</v>
      </c>
      <c r="I48" s="93">
        <v>1</v>
      </c>
      <c r="J48" s="91">
        <v>100</v>
      </c>
      <c r="K48" s="96">
        <f>D48/B48*100</f>
        <v>97.82438915541671</v>
      </c>
    </row>
    <row r="49" spans="1:11" ht="21.75" customHeight="1">
      <c r="A49" s="59" t="s">
        <v>60</v>
      </c>
      <c r="B49" s="91">
        <v>5193</v>
      </c>
      <c r="C49" s="94" t="s">
        <v>244</v>
      </c>
      <c r="D49" s="91">
        <f>SUM(F49,H49,J49)</f>
        <v>5193</v>
      </c>
      <c r="E49" s="94" t="s">
        <v>234</v>
      </c>
      <c r="F49" s="91">
        <v>0</v>
      </c>
      <c r="G49" s="94" t="s">
        <v>244</v>
      </c>
      <c r="H49" s="91">
        <v>5193</v>
      </c>
      <c r="I49" s="91">
        <v>0</v>
      </c>
      <c r="J49" s="91">
        <v>0</v>
      </c>
      <c r="K49" s="96">
        <f>D49/B49*100</f>
        <v>100</v>
      </c>
    </row>
    <row r="50" spans="1:11" ht="6" customHeight="1" thickBot="1">
      <c r="A50" s="60" t="s">
        <v>61</v>
      </c>
      <c r="B50" s="61"/>
      <c r="C50" s="61"/>
      <c r="D50" s="61"/>
      <c r="E50" s="61"/>
      <c r="F50" s="61"/>
      <c r="G50" s="61"/>
      <c r="H50" s="61"/>
      <c r="I50" s="61"/>
      <c r="J50" s="61"/>
      <c r="K50" s="61"/>
    </row>
    <row r="51" spans="1:11" s="34" customFormat="1" ht="13.5" customHeight="1">
      <c r="A51" s="113" t="s">
        <v>158</v>
      </c>
      <c r="B51" s="100"/>
      <c r="C51" s="100"/>
      <c r="D51" s="100"/>
      <c r="E51" s="100"/>
      <c r="F51" s="100"/>
      <c r="G51" s="100"/>
      <c r="H51" s="100"/>
      <c r="I51" s="100"/>
      <c r="J51" s="100"/>
      <c r="K51" s="100"/>
    </row>
    <row r="52" spans="1:11" s="34" customFormat="1" ht="13.5" customHeight="1">
      <c r="A52" s="102" t="s">
        <v>255</v>
      </c>
      <c r="B52" s="102"/>
      <c r="C52" s="102"/>
      <c r="D52" s="102"/>
      <c r="E52" s="102"/>
      <c r="F52" s="102"/>
      <c r="G52" s="102"/>
      <c r="H52" s="102"/>
      <c r="I52" s="102"/>
      <c r="J52" s="102"/>
      <c r="K52" s="102"/>
    </row>
    <row r="53" spans="1:11" s="34" customFormat="1" ht="13.5" customHeight="1">
      <c r="A53" s="101" t="s">
        <v>256</v>
      </c>
      <c r="B53" s="101"/>
      <c r="C53" s="101"/>
      <c r="D53" s="101"/>
      <c r="E53" s="101"/>
      <c r="F53" s="101"/>
      <c r="G53" s="101"/>
      <c r="H53" s="101"/>
      <c r="I53" s="101"/>
      <c r="J53" s="101"/>
      <c r="K53" s="101"/>
    </row>
    <row r="54" spans="1:11" s="34" customFormat="1" ht="13.5" customHeight="1">
      <c r="A54" s="101" t="s">
        <v>159</v>
      </c>
      <c r="B54" s="101"/>
      <c r="C54" s="101"/>
      <c r="D54" s="101"/>
      <c r="E54" s="101"/>
      <c r="F54" s="101"/>
      <c r="G54" s="101"/>
      <c r="H54" s="101"/>
      <c r="I54" s="101"/>
      <c r="J54" s="101"/>
      <c r="K54" s="101"/>
    </row>
    <row r="55" spans="1:11" ht="11.25">
      <c r="A55" s="35"/>
      <c r="B55" s="35"/>
      <c r="C55" s="35"/>
      <c r="D55" s="35"/>
      <c r="E55" s="35"/>
      <c r="F55" s="35"/>
      <c r="G55" s="35"/>
      <c r="H55" s="35"/>
      <c r="I55" s="35"/>
      <c r="J55" s="35"/>
      <c r="K55" s="35"/>
    </row>
    <row r="56" spans="1:11" ht="24" customHeight="1">
      <c r="A56" s="251" t="s">
        <v>282</v>
      </c>
      <c r="B56" s="251"/>
      <c r="C56" s="251"/>
      <c r="D56" s="251"/>
      <c r="E56" s="251"/>
      <c r="F56" s="251"/>
      <c r="G56" s="251"/>
      <c r="H56" s="251"/>
      <c r="I56" s="251"/>
      <c r="J56" s="251"/>
      <c r="K56" s="251"/>
    </row>
    <row r="57" spans="1:11" ht="30" customHeight="1">
      <c r="A57" s="260" t="s">
        <v>257</v>
      </c>
      <c r="B57" s="260"/>
      <c r="C57" s="260"/>
      <c r="D57" s="260"/>
      <c r="E57" s="260"/>
      <c r="F57" s="260"/>
      <c r="G57" s="260"/>
      <c r="H57" s="260"/>
      <c r="I57" s="260"/>
      <c r="J57" s="260"/>
      <c r="K57" s="260"/>
    </row>
    <row r="58" spans="1:11" ht="12" thickBot="1">
      <c r="A58" s="261"/>
      <c r="B58" s="261"/>
      <c r="C58" s="261"/>
      <c r="D58" s="261"/>
      <c r="E58" s="261"/>
      <c r="F58" s="261"/>
      <c r="G58" s="261"/>
      <c r="H58" s="261"/>
      <c r="I58" s="261"/>
      <c r="J58" s="261"/>
      <c r="K58" s="261"/>
    </row>
    <row r="59" spans="1:11" s="34" customFormat="1" ht="18" customHeight="1">
      <c r="A59" s="255" t="s">
        <v>145</v>
      </c>
      <c r="B59" s="257" t="s">
        <v>214</v>
      </c>
      <c r="C59" s="259" t="s">
        <v>215</v>
      </c>
      <c r="D59" s="259"/>
      <c r="E59" s="259" t="s">
        <v>216</v>
      </c>
      <c r="F59" s="259"/>
      <c r="G59" s="259" t="s">
        <v>217</v>
      </c>
      <c r="H59" s="259"/>
      <c r="I59" s="259" t="s">
        <v>218</v>
      </c>
      <c r="J59" s="259"/>
      <c r="K59" s="253" t="s">
        <v>219</v>
      </c>
    </row>
    <row r="60" spans="1:11" s="34" customFormat="1" ht="26.25" customHeight="1">
      <c r="A60" s="256"/>
      <c r="B60" s="258"/>
      <c r="C60" s="41" t="s">
        <v>220</v>
      </c>
      <c r="D60" s="42" t="s">
        <v>221</v>
      </c>
      <c r="E60" s="41" t="s">
        <v>220</v>
      </c>
      <c r="F60" s="41" t="s">
        <v>222</v>
      </c>
      <c r="G60" s="41" t="s">
        <v>220</v>
      </c>
      <c r="H60" s="41" t="s">
        <v>222</v>
      </c>
      <c r="I60" s="41" t="s">
        <v>220</v>
      </c>
      <c r="J60" s="41" t="s">
        <v>222</v>
      </c>
      <c r="K60" s="254"/>
    </row>
    <row r="61" spans="1:11" s="34" customFormat="1" ht="6" customHeight="1">
      <c r="A61" s="43"/>
      <c r="B61" s="44"/>
      <c r="C61" s="44"/>
      <c r="D61" s="44"/>
      <c r="E61" s="44"/>
      <c r="F61" s="44"/>
      <c r="G61" s="44"/>
      <c r="H61" s="44"/>
      <c r="I61" s="44"/>
      <c r="J61" s="44"/>
      <c r="K61" s="44"/>
    </row>
    <row r="62" ht="15" customHeight="1">
      <c r="A62" s="58" t="s">
        <v>62</v>
      </c>
    </row>
    <row r="63" spans="1:11" ht="21.75" customHeight="1">
      <c r="A63" s="45" t="s">
        <v>63</v>
      </c>
      <c r="B63" s="91">
        <v>8401</v>
      </c>
      <c r="C63" s="94" t="s">
        <v>252</v>
      </c>
      <c r="D63" s="91">
        <f>SUM(F63,H63,J63)</f>
        <v>8330</v>
      </c>
      <c r="E63" s="94" t="s">
        <v>252</v>
      </c>
      <c r="F63" s="91">
        <v>8330</v>
      </c>
      <c r="G63" s="94" t="s">
        <v>234</v>
      </c>
      <c r="H63" s="91">
        <v>0</v>
      </c>
      <c r="I63" s="91">
        <v>0</v>
      </c>
      <c r="J63" s="91">
        <v>0</v>
      </c>
      <c r="K63" s="96">
        <f>D63/B63*100</f>
        <v>99.1548625163671</v>
      </c>
    </row>
    <row r="64" spans="1:11" ht="21.75" customHeight="1">
      <c r="A64" s="45" t="s">
        <v>64</v>
      </c>
      <c r="B64" s="91">
        <v>5240</v>
      </c>
      <c r="C64" s="94" t="s">
        <v>245</v>
      </c>
      <c r="D64" s="91">
        <f>SUM(F64,H64,J64)</f>
        <v>4917</v>
      </c>
      <c r="E64" s="94" t="s">
        <v>233</v>
      </c>
      <c r="F64" s="91">
        <v>4625</v>
      </c>
      <c r="G64" s="94" t="s">
        <v>238</v>
      </c>
      <c r="H64" s="91">
        <v>292</v>
      </c>
      <c r="I64" s="91">
        <v>0</v>
      </c>
      <c r="J64" s="91">
        <v>0</v>
      </c>
      <c r="K64" s="96">
        <f>D64/B64*100</f>
        <v>93.83587786259542</v>
      </c>
    </row>
    <row r="65" spans="1:11" ht="21.75" customHeight="1">
      <c r="A65" s="45" t="s">
        <v>65</v>
      </c>
      <c r="B65" s="91">
        <v>3991</v>
      </c>
      <c r="C65" s="94" t="s">
        <v>258</v>
      </c>
      <c r="D65" s="91">
        <f>SUM(F65,H65,J65)</f>
        <v>3728</v>
      </c>
      <c r="E65" s="94" t="s">
        <v>252</v>
      </c>
      <c r="F65" s="91">
        <v>110</v>
      </c>
      <c r="G65" s="94" t="s">
        <v>245</v>
      </c>
      <c r="H65" s="91">
        <v>3618</v>
      </c>
      <c r="I65" s="91">
        <v>0</v>
      </c>
      <c r="J65" s="91">
        <v>0</v>
      </c>
      <c r="K65" s="96">
        <f>D65/B65*100</f>
        <v>93.41017288900025</v>
      </c>
    </row>
    <row r="66" spans="1:11" ht="21.75" customHeight="1">
      <c r="A66" s="45" t="s">
        <v>66</v>
      </c>
      <c r="B66" s="91">
        <v>12454</v>
      </c>
      <c r="C66" s="94" t="s">
        <v>239</v>
      </c>
      <c r="D66" s="91">
        <f>SUM(F66,H66,J66)</f>
        <v>12440</v>
      </c>
      <c r="E66" s="94" t="s">
        <v>233</v>
      </c>
      <c r="F66" s="91">
        <v>5921</v>
      </c>
      <c r="G66" s="94" t="s">
        <v>244</v>
      </c>
      <c r="H66" s="91">
        <v>6519</v>
      </c>
      <c r="I66" s="91">
        <v>0</v>
      </c>
      <c r="J66" s="91">
        <v>0</v>
      </c>
      <c r="K66" s="96">
        <f>D66/B66*100</f>
        <v>99.88758631764895</v>
      </c>
    </row>
    <row r="67" spans="1:11" ht="21.75" customHeight="1">
      <c r="A67" s="45" t="s">
        <v>0</v>
      </c>
      <c r="B67" s="91"/>
      <c r="C67" s="92"/>
      <c r="D67" s="91"/>
      <c r="E67" s="92"/>
      <c r="F67" s="91"/>
      <c r="G67" s="92"/>
      <c r="H67" s="91"/>
      <c r="I67" s="91"/>
      <c r="J67" s="91"/>
      <c r="K67" s="97"/>
    </row>
    <row r="68" spans="1:11" ht="15" customHeight="1">
      <c r="A68" s="58" t="s">
        <v>67</v>
      </c>
      <c r="B68" s="91"/>
      <c r="C68" s="92"/>
      <c r="D68" s="91"/>
      <c r="E68" s="92"/>
      <c r="F68" s="91"/>
      <c r="G68" s="92"/>
      <c r="H68" s="91"/>
      <c r="I68" s="91"/>
      <c r="J68" s="91"/>
      <c r="K68" s="97"/>
    </row>
    <row r="69" spans="1:11" ht="21.75" customHeight="1">
      <c r="A69" s="45" t="s">
        <v>68</v>
      </c>
      <c r="B69" s="91">
        <v>7541</v>
      </c>
      <c r="C69" s="94" t="s">
        <v>252</v>
      </c>
      <c r="D69" s="91">
        <f>SUM(F69,H69,J69)</f>
        <v>7533</v>
      </c>
      <c r="E69" s="94" t="s">
        <v>252</v>
      </c>
      <c r="F69" s="91">
        <v>7533</v>
      </c>
      <c r="G69" s="94" t="s">
        <v>234</v>
      </c>
      <c r="H69" s="91">
        <v>0</v>
      </c>
      <c r="I69" s="91">
        <v>0</v>
      </c>
      <c r="J69" s="91">
        <v>0</v>
      </c>
      <c r="K69" s="96">
        <f>D69/B69*100</f>
        <v>99.89391327410158</v>
      </c>
    </row>
    <row r="70" spans="1:11" ht="21.75" customHeight="1">
      <c r="A70" s="45" t="s">
        <v>69</v>
      </c>
      <c r="B70" s="91">
        <v>19295</v>
      </c>
      <c r="C70" s="94" t="s">
        <v>254</v>
      </c>
      <c r="D70" s="91">
        <f>SUM(F70,H70,J70)</f>
        <v>19276</v>
      </c>
      <c r="E70" s="94" t="s">
        <v>252</v>
      </c>
      <c r="F70" s="91">
        <v>19276</v>
      </c>
      <c r="G70" s="94" t="s">
        <v>234</v>
      </c>
      <c r="H70" s="91">
        <v>0</v>
      </c>
      <c r="I70" s="93" t="s">
        <v>253</v>
      </c>
      <c r="J70" s="91" t="s">
        <v>259</v>
      </c>
      <c r="K70" s="96">
        <f>D70/B70*100</f>
        <v>99.90152889349572</v>
      </c>
    </row>
    <row r="71" spans="1:11" ht="21.75" customHeight="1">
      <c r="A71" s="45" t="s">
        <v>70</v>
      </c>
      <c r="B71" s="91">
        <v>12513</v>
      </c>
      <c r="C71" s="94" t="s">
        <v>233</v>
      </c>
      <c r="D71" s="91">
        <f>SUM(F71,H71,J71)</f>
        <v>12493</v>
      </c>
      <c r="E71" s="94" t="s">
        <v>233</v>
      </c>
      <c r="F71" s="91">
        <v>12493</v>
      </c>
      <c r="G71" s="94" t="s">
        <v>234</v>
      </c>
      <c r="H71" s="91">
        <v>0</v>
      </c>
      <c r="I71" s="91">
        <v>0</v>
      </c>
      <c r="J71" s="91">
        <v>0</v>
      </c>
      <c r="K71" s="96">
        <f>D71/B71*100</f>
        <v>99.84016622712379</v>
      </c>
    </row>
    <row r="72" spans="1:11" ht="21.75" customHeight="1">
      <c r="A72" s="45"/>
      <c r="B72" s="91"/>
      <c r="C72" s="92"/>
      <c r="D72" s="91"/>
      <c r="E72" s="92"/>
      <c r="F72" s="91"/>
      <c r="G72" s="92"/>
      <c r="H72" s="91"/>
      <c r="I72" s="91"/>
      <c r="J72" s="91"/>
      <c r="K72" s="97"/>
    </row>
    <row r="73" spans="1:11" ht="15" customHeight="1">
      <c r="A73" s="58" t="s">
        <v>71</v>
      </c>
      <c r="B73" s="91"/>
      <c r="C73" s="92"/>
      <c r="D73" s="91"/>
      <c r="E73" s="92"/>
      <c r="F73" s="91"/>
      <c r="G73" s="92"/>
      <c r="H73" s="91"/>
      <c r="I73" s="91"/>
      <c r="J73" s="91"/>
      <c r="K73" s="97"/>
    </row>
    <row r="74" spans="1:11" ht="21.75" customHeight="1">
      <c r="A74" s="45" t="s">
        <v>72</v>
      </c>
      <c r="B74" s="91">
        <v>15869</v>
      </c>
      <c r="C74" s="94" t="s">
        <v>233</v>
      </c>
      <c r="D74" s="91">
        <f>SUM(F74,H74,J74)</f>
        <v>15853</v>
      </c>
      <c r="E74" s="94" t="s">
        <v>233</v>
      </c>
      <c r="F74" s="91">
        <v>15853</v>
      </c>
      <c r="G74" s="94" t="s">
        <v>234</v>
      </c>
      <c r="H74" s="91">
        <v>0</v>
      </c>
      <c r="I74" s="91">
        <v>0</v>
      </c>
      <c r="J74" s="91">
        <v>0</v>
      </c>
      <c r="K74" s="96">
        <f>D74/B74*100</f>
        <v>99.89917449114625</v>
      </c>
    </row>
    <row r="75" spans="1:11" ht="21.75" customHeight="1">
      <c r="A75" s="45"/>
      <c r="B75" s="91"/>
      <c r="C75" s="92"/>
      <c r="D75" s="91"/>
      <c r="E75" s="92"/>
      <c r="F75" s="91"/>
      <c r="G75" s="92"/>
      <c r="H75" s="91"/>
      <c r="I75" s="91"/>
      <c r="J75" s="91"/>
      <c r="K75" s="97"/>
    </row>
    <row r="76" spans="1:11" ht="15" customHeight="1">
      <c r="A76" s="58" t="s">
        <v>73</v>
      </c>
      <c r="B76" s="91"/>
      <c r="C76" s="92"/>
      <c r="D76" s="91"/>
      <c r="E76" s="92"/>
      <c r="F76" s="91"/>
      <c r="G76" s="92"/>
      <c r="H76" s="91"/>
      <c r="I76" s="91"/>
      <c r="J76" s="91"/>
      <c r="K76" s="97"/>
    </row>
    <row r="77" spans="1:11" ht="21.75" customHeight="1">
      <c r="A77" s="45" t="s">
        <v>74</v>
      </c>
      <c r="B77" s="91">
        <v>11986</v>
      </c>
      <c r="C77" s="94" t="s">
        <v>233</v>
      </c>
      <c r="D77" s="91">
        <f>SUM(F77,H77,J77)</f>
        <v>11986</v>
      </c>
      <c r="E77" s="94" t="s">
        <v>233</v>
      </c>
      <c r="F77" s="91">
        <v>11986</v>
      </c>
      <c r="G77" s="94" t="s">
        <v>234</v>
      </c>
      <c r="H77" s="91">
        <v>0</v>
      </c>
      <c r="I77" s="91">
        <v>0</v>
      </c>
      <c r="J77" s="91">
        <v>0</v>
      </c>
      <c r="K77" s="96">
        <f>D77/B77*100</f>
        <v>100</v>
      </c>
    </row>
    <row r="78" spans="1:11" s="64" customFormat="1" ht="21.75" customHeight="1">
      <c r="A78" s="63" t="s">
        <v>75</v>
      </c>
      <c r="B78" s="98">
        <v>4092</v>
      </c>
      <c r="C78" s="94" t="s">
        <v>233</v>
      </c>
      <c r="D78" s="91">
        <f>SUM(F78,H78,J78)</f>
        <v>4081</v>
      </c>
      <c r="E78" s="94" t="s">
        <v>234</v>
      </c>
      <c r="F78" s="91">
        <v>0</v>
      </c>
      <c r="G78" s="94" t="s">
        <v>233</v>
      </c>
      <c r="H78" s="98">
        <v>4081</v>
      </c>
      <c r="I78" s="91">
        <v>0</v>
      </c>
      <c r="J78" s="91">
        <v>0</v>
      </c>
      <c r="K78" s="96">
        <f>D78/B78*100</f>
        <v>99.73118279569893</v>
      </c>
    </row>
    <row r="79" spans="1:11" s="64" customFormat="1" ht="21.75" customHeight="1">
      <c r="A79" s="63" t="s">
        <v>76</v>
      </c>
      <c r="B79" s="98">
        <v>5585</v>
      </c>
      <c r="C79" s="94" t="s">
        <v>238</v>
      </c>
      <c r="D79" s="91">
        <f>SUM(F79,H79,J79)</f>
        <v>5516</v>
      </c>
      <c r="E79" s="94" t="s">
        <v>233</v>
      </c>
      <c r="F79" s="91">
        <v>5340</v>
      </c>
      <c r="G79" s="94" t="s">
        <v>233</v>
      </c>
      <c r="H79" s="98">
        <v>176</v>
      </c>
      <c r="I79" s="91">
        <v>0</v>
      </c>
      <c r="J79" s="91">
        <v>0</v>
      </c>
      <c r="K79" s="96">
        <f>D79/B79*100</f>
        <v>98.7645478961504</v>
      </c>
    </row>
    <row r="80" spans="1:11" ht="21.75" customHeight="1">
      <c r="A80" s="45"/>
      <c r="B80" s="91"/>
      <c r="C80" s="92"/>
      <c r="D80" s="91"/>
      <c r="E80" s="92"/>
      <c r="F80" s="91"/>
      <c r="G80" s="92"/>
      <c r="H80" s="91"/>
      <c r="I80" s="91"/>
      <c r="J80" s="91"/>
      <c r="K80" s="97"/>
    </row>
    <row r="81" spans="1:11" ht="15" customHeight="1">
      <c r="A81" s="58" t="s">
        <v>77</v>
      </c>
      <c r="B81" s="91"/>
      <c r="C81" s="92"/>
      <c r="D81" s="91"/>
      <c r="E81" s="92"/>
      <c r="F81" s="91"/>
      <c r="G81" s="92"/>
      <c r="H81" s="91"/>
      <c r="I81" s="91"/>
      <c r="J81" s="91"/>
      <c r="K81" s="97"/>
    </row>
    <row r="82" spans="1:11" ht="21.75" customHeight="1">
      <c r="A82" s="45" t="s">
        <v>78</v>
      </c>
      <c r="B82" s="91">
        <v>7367</v>
      </c>
      <c r="C82" s="94" t="s">
        <v>252</v>
      </c>
      <c r="D82" s="91">
        <f>SUM(F82,H82,J82)</f>
        <v>7205</v>
      </c>
      <c r="E82" s="94" t="s">
        <v>252</v>
      </c>
      <c r="F82" s="91">
        <v>7205</v>
      </c>
      <c r="G82" s="94" t="s">
        <v>234</v>
      </c>
      <c r="H82" s="91">
        <v>0</v>
      </c>
      <c r="I82" s="91">
        <v>0</v>
      </c>
      <c r="J82" s="91">
        <v>0</v>
      </c>
      <c r="K82" s="96">
        <f>D82/B82*100</f>
        <v>97.80100447943532</v>
      </c>
    </row>
    <row r="83" spans="1:11" ht="21.75" customHeight="1">
      <c r="A83" s="45" t="s">
        <v>79</v>
      </c>
      <c r="B83" s="91">
        <v>12380</v>
      </c>
      <c r="C83" s="94" t="s">
        <v>238</v>
      </c>
      <c r="D83" s="91">
        <f>SUM(F83,H83,J83)</f>
        <v>12355</v>
      </c>
      <c r="E83" s="94" t="s">
        <v>233</v>
      </c>
      <c r="F83" s="91">
        <v>12315</v>
      </c>
      <c r="G83" s="94" t="s">
        <v>234</v>
      </c>
      <c r="H83" s="91">
        <v>0</v>
      </c>
      <c r="I83" s="91">
        <v>1</v>
      </c>
      <c r="J83" s="91">
        <v>40</v>
      </c>
      <c r="K83" s="96">
        <f>D83/B83*100</f>
        <v>99.79806138933765</v>
      </c>
    </row>
    <row r="84" spans="1:11" ht="21.75" customHeight="1">
      <c r="A84" s="45" t="s">
        <v>80</v>
      </c>
      <c r="B84" s="91">
        <v>18499</v>
      </c>
      <c r="C84" s="94" t="s">
        <v>233</v>
      </c>
      <c r="D84" s="91">
        <f>SUM(F84,H84,J84)</f>
        <v>18100</v>
      </c>
      <c r="E84" s="94" t="s">
        <v>233</v>
      </c>
      <c r="F84" s="91">
        <v>18100</v>
      </c>
      <c r="G84" s="94" t="s">
        <v>234</v>
      </c>
      <c r="H84" s="91">
        <v>0</v>
      </c>
      <c r="I84" s="91">
        <v>0</v>
      </c>
      <c r="J84" s="91">
        <v>0</v>
      </c>
      <c r="K84" s="96">
        <f>D84/B84*100</f>
        <v>97.8431266554949</v>
      </c>
    </row>
    <row r="85" spans="1:11" ht="21.75" customHeight="1">
      <c r="A85" s="45" t="s">
        <v>81</v>
      </c>
      <c r="B85" s="91">
        <v>6495</v>
      </c>
      <c r="C85" s="94" t="s">
        <v>233</v>
      </c>
      <c r="D85" s="91">
        <f>SUM(F85,H85,J85)</f>
        <v>6320</v>
      </c>
      <c r="E85" s="94" t="s">
        <v>233</v>
      </c>
      <c r="F85" s="91">
        <v>6320</v>
      </c>
      <c r="G85" s="94" t="s">
        <v>234</v>
      </c>
      <c r="H85" s="91">
        <v>0</v>
      </c>
      <c r="I85" s="91">
        <v>0</v>
      </c>
      <c r="J85" s="91">
        <v>0</v>
      </c>
      <c r="K85" s="96">
        <f>D85/B85*100</f>
        <v>97.30561970746729</v>
      </c>
    </row>
    <row r="86" spans="1:11" ht="21.75" customHeight="1">
      <c r="A86" s="45" t="s">
        <v>82</v>
      </c>
      <c r="B86" s="91">
        <v>10938</v>
      </c>
      <c r="C86" s="94" t="s">
        <v>233</v>
      </c>
      <c r="D86" s="91">
        <f>SUM(F86,H86,J86)</f>
        <v>10260</v>
      </c>
      <c r="E86" s="94" t="s">
        <v>233</v>
      </c>
      <c r="F86" s="91">
        <v>10260</v>
      </c>
      <c r="G86" s="94" t="s">
        <v>234</v>
      </c>
      <c r="H86" s="91">
        <v>0</v>
      </c>
      <c r="I86" s="91">
        <v>0</v>
      </c>
      <c r="J86" s="91">
        <v>0</v>
      </c>
      <c r="K86" s="96">
        <f>D86/B86*100</f>
        <v>93.80142622051564</v>
      </c>
    </row>
    <row r="87" spans="1:11" ht="21.75" customHeight="1">
      <c r="A87" s="45"/>
      <c r="B87" s="91"/>
      <c r="C87" s="92"/>
      <c r="D87" s="91"/>
      <c r="E87" s="92"/>
      <c r="F87" s="91"/>
      <c r="G87" s="92"/>
      <c r="H87" s="91"/>
      <c r="I87" s="91"/>
      <c r="J87" s="91"/>
      <c r="K87" s="97"/>
    </row>
    <row r="88" spans="1:11" ht="15" customHeight="1">
      <c r="A88" s="58" t="s">
        <v>83</v>
      </c>
      <c r="B88" s="91"/>
      <c r="C88" s="92"/>
      <c r="D88" s="91"/>
      <c r="E88" s="92"/>
      <c r="F88" s="91"/>
      <c r="G88" s="92"/>
      <c r="H88" s="91"/>
      <c r="I88" s="91"/>
      <c r="J88" s="91"/>
      <c r="K88" s="97"/>
    </row>
    <row r="89" spans="1:11" ht="21.75" customHeight="1">
      <c r="A89" s="45" t="s">
        <v>84</v>
      </c>
      <c r="B89" s="91">
        <v>15859</v>
      </c>
      <c r="C89" s="94" t="s">
        <v>245</v>
      </c>
      <c r="D89" s="91">
        <f>SUM(F89,H89,J89)</f>
        <v>15726</v>
      </c>
      <c r="E89" s="94" t="s">
        <v>233</v>
      </c>
      <c r="F89" s="91">
        <v>15104</v>
      </c>
      <c r="G89" s="94" t="s">
        <v>238</v>
      </c>
      <c r="H89" s="91">
        <v>622</v>
      </c>
      <c r="I89" s="91">
        <v>0</v>
      </c>
      <c r="J89" s="91">
        <v>0</v>
      </c>
      <c r="K89" s="96">
        <f>D89/B89*100</f>
        <v>99.16135948042121</v>
      </c>
    </row>
    <row r="90" spans="1:11" ht="21.75" customHeight="1">
      <c r="A90" s="45" t="s">
        <v>85</v>
      </c>
      <c r="B90" s="91">
        <v>5360</v>
      </c>
      <c r="C90" s="94" t="s">
        <v>239</v>
      </c>
      <c r="D90" s="91">
        <f>SUM(F90,H90,J90)</f>
        <v>935</v>
      </c>
      <c r="E90" s="94" t="s">
        <v>234</v>
      </c>
      <c r="F90" s="91">
        <v>0</v>
      </c>
      <c r="G90" s="94" t="s">
        <v>239</v>
      </c>
      <c r="H90" s="91">
        <v>935</v>
      </c>
      <c r="I90" s="91">
        <v>0</v>
      </c>
      <c r="J90" s="91">
        <v>0</v>
      </c>
      <c r="K90" s="96">
        <f>D90/B90*100</f>
        <v>17.44402985074627</v>
      </c>
    </row>
    <row r="91" spans="1:11" ht="21.75" customHeight="1">
      <c r="A91" s="45"/>
      <c r="B91" s="91"/>
      <c r="C91" s="92"/>
      <c r="D91" s="91"/>
      <c r="E91" s="92"/>
      <c r="F91" s="91"/>
      <c r="G91" s="92"/>
      <c r="H91" s="91"/>
      <c r="I91" s="91"/>
      <c r="J91" s="91"/>
      <c r="K91" s="97"/>
    </row>
    <row r="92" spans="1:11" ht="15" customHeight="1">
      <c r="A92" s="58" t="s">
        <v>86</v>
      </c>
      <c r="B92" s="91"/>
      <c r="C92" s="92"/>
      <c r="D92" s="91"/>
      <c r="E92" s="92"/>
      <c r="F92" s="91"/>
      <c r="G92" s="92"/>
      <c r="H92" s="91"/>
      <c r="I92" s="91"/>
      <c r="J92" s="91"/>
      <c r="K92" s="97"/>
    </row>
    <row r="93" spans="1:11" ht="21.75" customHeight="1">
      <c r="A93" s="45" t="s">
        <v>87</v>
      </c>
      <c r="B93" s="91">
        <v>5704</v>
      </c>
      <c r="C93" s="94" t="s">
        <v>260</v>
      </c>
      <c r="D93" s="91">
        <f>SUM(F93,H93,J93)</f>
        <v>3603</v>
      </c>
      <c r="E93" s="94" t="s">
        <v>234</v>
      </c>
      <c r="F93" s="91">
        <v>0</v>
      </c>
      <c r="G93" s="94" t="s">
        <v>260</v>
      </c>
      <c r="H93" s="91">
        <v>3603</v>
      </c>
      <c r="I93" s="91">
        <v>0</v>
      </c>
      <c r="J93" s="91">
        <v>0</v>
      </c>
      <c r="K93" s="96">
        <f>D93/B93*100</f>
        <v>63.16619915848527</v>
      </c>
    </row>
    <row r="94" spans="1:11" ht="21.75" customHeight="1">
      <c r="A94" s="45"/>
      <c r="B94" s="91"/>
      <c r="C94" s="92"/>
      <c r="D94" s="91"/>
      <c r="E94" s="92"/>
      <c r="F94" s="91"/>
      <c r="G94" s="92"/>
      <c r="H94" s="91"/>
      <c r="I94" s="91"/>
      <c r="J94" s="91"/>
      <c r="K94" s="97"/>
    </row>
    <row r="95" spans="1:11" ht="15" customHeight="1">
      <c r="A95" s="58" t="s">
        <v>88</v>
      </c>
      <c r="B95" s="91"/>
      <c r="C95" s="92"/>
      <c r="D95" s="91"/>
      <c r="E95" s="92"/>
      <c r="F95" s="91"/>
      <c r="G95" s="92"/>
      <c r="H95" s="91"/>
      <c r="I95" s="91"/>
      <c r="J95" s="91"/>
      <c r="K95" s="97"/>
    </row>
    <row r="96" spans="1:11" ht="21.75" customHeight="1">
      <c r="A96" s="45" t="s">
        <v>89</v>
      </c>
      <c r="B96" s="91">
        <v>22907</v>
      </c>
      <c r="C96" s="94" t="s">
        <v>233</v>
      </c>
      <c r="D96" s="91">
        <f>SUM(F96,H96,J96)</f>
        <v>22621</v>
      </c>
      <c r="E96" s="94" t="s">
        <v>233</v>
      </c>
      <c r="F96" s="91">
        <v>22621</v>
      </c>
      <c r="G96" s="94" t="s">
        <v>234</v>
      </c>
      <c r="H96" s="91">
        <v>0</v>
      </c>
      <c r="I96" s="91">
        <v>0</v>
      </c>
      <c r="J96" s="91">
        <v>0</v>
      </c>
      <c r="K96" s="96">
        <f>D96/B96*100</f>
        <v>98.75147334875803</v>
      </c>
    </row>
    <row r="97" spans="1:11" ht="6" customHeight="1" thickBot="1">
      <c r="A97" s="65" t="s">
        <v>0</v>
      </c>
      <c r="B97" s="66"/>
      <c r="C97" s="67"/>
      <c r="D97" s="66"/>
      <c r="E97" s="66"/>
      <c r="F97" s="66"/>
      <c r="G97" s="66"/>
      <c r="H97" s="66"/>
      <c r="I97" s="66"/>
      <c r="J97" s="66"/>
      <c r="K97" s="68"/>
    </row>
    <row r="98" spans="1:11" ht="3" customHeight="1">
      <c r="A98" s="114"/>
      <c r="B98" s="115"/>
      <c r="C98" s="116"/>
      <c r="D98" s="115"/>
      <c r="E98" s="115"/>
      <c r="F98" s="115"/>
      <c r="G98" s="115"/>
      <c r="H98" s="115"/>
      <c r="I98" s="115"/>
      <c r="J98" s="115"/>
      <c r="K98" s="117"/>
    </row>
    <row r="99" spans="1:11" ht="21.75" customHeight="1">
      <c r="A99" s="69" t="s">
        <v>0</v>
      </c>
      <c r="B99" s="51"/>
      <c r="C99" s="52"/>
      <c r="D99" s="51"/>
      <c r="E99" s="51"/>
      <c r="F99" s="51"/>
      <c r="G99" s="51"/>
      <c r="H99" s="51"/>
      <c r="I99" s="51"/>
      <c r="J99" s="51"/>
      <c r="K99" s="99" t="s">
        <v>184</v>
      </c>
    </row>
    <row r="100" spans="1:11" ht="24" customHeight="1">
      <c r="A100" s="201" t="s">
        <v>283</v>
      </c>
      <c r="B100" s="201"/>
      <c r="C100" s="201"/>
      <c r="D100" s="201"/>
      <c r="E100" s="201"/>
      <c r="F100" s="201"/>
      <c r="G100" s="201"/>
      <c r="H100" s="201"/>
      <c r="I100" s="201"/>
      <c r="J100" s="201"/>
      <c r="K100" s="201"/>
    </row>
    <row r="101" spans="1:11" ht="30" customHeight="1">
      <c r="A101" s="252" t="s">
        <v>278</v>
      </c>
      <c r="B101" s="252"/>
      <c r="C101" s="252"/>
      <c r="D101" s="252"/>
      <c r="E101" s="252"/>
      <c r="F101" s="252"/>
      <c r="G101" s="252"/>
      <c r="H101" s="252"/>
      <c r="I101" s="252"/>
      <c r="J101" s="252"/>
      <c r="K101" s="252"/>
    </row>
    <row r="102" spans="1:11" ht="12" thickBot="1">
      <c r="A102" s="262"/>
      <c r="B102" s="262"/>
      <c r="C102" s="262"/>
      <c r="D102" s="262"/>
      <c r="E102" s="262"/>
      <c r="F102" s="262"/>
      <c r="G102" s="262"/>
      <c r="H102" s="262"/>
      <c r="I102" s="262"/>
      <c r="J102" s="262"/>
      <c r="K102" s="262"/>
    </row>
    <row r="103" spans="1:11" s="34" customFormat="1" ht="18" customHeight="1">
      <c r="A103" s="255" t="s">
        <v>145</v>
      </c>
      <c r="B103" s="257" t="s">
        <v>214</v>
      </c>
      <c r="C103" s="259" t="s">
        <v>215</v>
      </c>
      <c r="D103" s="259"/>
      <c r="E103" s="259" t="s">
        <v>216</v>
      </c>
      <c r="F103" s="259"/>
      <c r="G103" s="259" t="s">
        <v>217</v>
      </c>
      <c r="H103" s="259"/>
      <c r="I103" s="259" t="s">
        <v>218</v>
      </c>
      <c r="J103" s="259"/>
      <c r="K103" s="253" t="s">
        <v>219</v>
      </c>
    </row>
    <row r="104" spans="1:11" s="34" customFormat="1" ht="26.25" customHeight="1">
      <c r="A104" s="256"/>
      <c r="B104" s="258"/>
      <c r="C104" s="41" t="s">
        <v>220</v>
      </c>
      <c r="D104" s="42" t="s">
        <v>221</v>
      </c>
      <c r="E104" s="41" t="s">
        <v>220</v>
      </c>
      <c r="F104" s="41" t="s">
        <v>222</v>
      </c>
      <c r="G104" s="41" t="s">
        <v>220</v>
      </c>
      <c r="H104" s="41" t="s">
        <v>222</v>
      </c>
      <c r="I104" s="41" t="s">
        <v>220</v>
      </c>
      <c r="J104" s="41" t="s">
        <v>222</v>
      </c>
      <c r="K104" s="254"/>
    </row>
    <row r="105" spans="1:11" s="34" customFormat="1" ht="6" customHeight="1">
      <c r="A105" s="43"/>
      <c r="B105" s="44"/>
      <c r="C105" s="44"/>
      <c r="D105" s="44"/>
      <c r="E105" s="44"/>
      <c r="F105" s="44"/>
      <c r="G105" s="44"/>
      <c r="H105" s="44"/>
      <c r="I105" s="44"/>
      <c r="J105" s="44"/>
      <c r="K105" s="44"/>
    </row>
    <row r="106" spans="1:11" ht="15" customHeight="1">
      <c r="A106" s="58" t="s">
        <v>90</v>
      </c>
      <c r="B106" s="51"/>
      <c r="C106" s="52"/>
      <c r="D106" s="51"/>
      <c r="E106" s="51"/>
      <c r="F106" s="51"/>
      <c r="G106" s="51"/>
      <c r="H106" s="51"/>
      <c r="I106" s="51"/>
      <c r="J106" s="51"/>
      <c r="K106" s="70"/>
    </row>
    <row r="107" spans="1:11" ht="25.5" customHeight="1">
      <c r="A107" s="45" t="s">
        <v>91</v>
      </c>
      <c r="B107" s="91">
        <v>2633</v>
      </c>
      <c r="C107" s="94" t="s">
        <v>233</v>
      </c>
      <c r="D107" s="91">
        <f>SUM(F107,H107,J107)</f>
        <v>2540</v>
      </c>
      <c r="E107" s="94" t="s">
        <v>234</v>
      </c>
      <c r="F107" s="91">
        <v>0</v>
      </c>
      <c r="G107" s="94" t="s">
        <v>233</v>
      </c>
      <c r="H107" s="91">
        <v>2540</v>
      </c>
      <c r="I107" s="91">
        <v>0</v>
      </c>
      <c r="J107" s="91">
        <v>0</v>
      </c>
      <c r="K107" s="96">
        <f>D107/B107*100</f>
        <v>96.46790733004178</v>
      </c>
    </row>
    <row r="108" spans="1:11" ht="25.5" customHeight="1">
      <c r="A108" s="45" t="s">
        <v>92</v>
      </c>
      <c r="B108" s="91">
        <v>6097</v>
      </c>
      <c r="C108" s="94" t="s">
        <v>244</v>
      </c>
      <c r="D108" s="91">
        <f>SUM(F108,H108,J108)</f>
        <v>4182</v>
      </c>
      <c r="E108" s="94" t="s">
        <v>234</v>
      </c>
      <c r="F108" s="91">
        <v>0</v>
      </c>
      <c r="G108" s="94" t="s">
        <v>244</v>
      </c>
      <c r="H108" s="91">
        <v>4182</v>
      </c>
      <c r="I108" s="91">
        <v>0</v>
      </c>
      <c r="J108" s="91">
        <v>0</v>
      </c>
      <c r="K108" s="96">
        <f>D108/B108*100</f>
        <v>68.59111038215516</v>
      </c>
    </row>
    <row r="109" spans="1:11" ht="25.5" customHeight="1">
      <c r="A109" s="45" t="s">
        <v>93</v>
      </c>
      <c r="B109" s="91">
        <v>8160</v>
      </c>
      <c r="C109" s="94" t="s">
        <v>258</v>
      </c>
      <c r="D109" s="91">
        <f>SUM(F109,H109,J109)</f>
        <v>7713</v>
      </c>
      <c r="E109" s="94" t="s">
        <v>252</v>
      </c>
      <c r="F109" s="91">
        <v>1511</v>
      </c>
      <c r="G109" s="94" t="s">
        <v>245</v>
      </c>
      <c r="H109" s="91">
        <v>6202</v>
      </c>
      <c r="I109" s="91">
        <v>0</v>
      </c>
      <c r="J109" s="91">
        <v>0</v>
      </c>
      <c r="K109" s="96">
        <f>D109/B109*100</f>
        <v>94.5220588235294</v>
      </c>
    </row>
    <row r="110" spans="1:11" ht="25.5" customHeight="1">
      <c r="A110" s="45"/>
      <c r="B110" s="91"/>
      <c r="C110" s="92"/>
      <c r="D110" s="91"/>
      <c r="E110" s="92"/>
      <c r="F110" s="91"/>
      <c r="G110" s="92"/>
      <c r="H110" s="91"/>
      <c r="I110" s="91"/>
      <c r="J110" s="91"/>
      <c r="K110" s="97"/>
    </row>
    <row r="111" spans="1:11" ht="15" customHeight="1">
      <c r="A111" s="58" t="s">
        <v>94</v>
      </c>
      <c r="B111" s="91"/>
      <c r="C111" s="92"/>
      <c r="D111" s="91"/>
      <c r="E111" s="92"/>
      <c r="F111" s="91"/>
      <c r="G111" s="92"/>
      <c r="H111" s="91"/>
      <c r="I111" s="91"/>
      <c r="J111" s="91"/>
      <c r="K111" s="97"/>
    </row>
    <row r="112" spans="1:11" ht="25.5" customHeight="1">
      <c r="A112" s="45" t="s">
        <v>95</v>
      </c>
      <c r="B112" s="91">
        <v>5545</v>
      </c>
      <c r="C112" s="94" t="s">
        <v>261</v>
      </c>
      <c r="D112" s="91">
        <f>SUM(F112,H112,J112)</f>
        <v>5471</v>
      </c>
      <c r="E112" s="94" t="s">
        <v>234</v>
      </c>
      <c r="F112" s="91">
        <v>0</v>
      </c>
      <c r="G112" s="94" t="s">
        <v>261</v>
      </c>
      <c r="H112" s="91">
        <v>5471</v>
      </c>
      <c r="I112" s="91">
        <v>0</v>
      </c>
      <c r="J112" s="91">
        <v>0</v>
      </c>
      <c r="K112" s="96">
        <f>D112/B112*100</f>
        <v>98.66546438232642</v>
      </c>
    </row>
    <row r="113" spans="1:11" ht="25.5" customHeight="1">
      <c r="A113" s="45" t="s">
        <v>96</v>
      </c>
      <c r="B113" s="91">
        <v>3822</v>
      </c>
      <c r="C113" s="94" t="s">
        <v>232</v>
      </c>
      <c r="D113" s="91">
        <f>SUM(F113,H113,J113)</f>
        <v>3375</v>
      </c>
      <c r="E113" s="94" t="s">
        <v>234</v>
      </c>
      <c r="F113" s="91">
        <v>0</v>
      </c>
      <c r="G113" s="94" t="s">
        <v>232</v>
      </c>
      <c r="H113" s="91">
        <v>3375</v>
      </c>
      <c r="I113" s="91">
        <v>0</v>
      </c>
      <c r="J113" s="91">
        <v>0</v>
      </c>
      <c r="K113" s="96">
        <f>D113/B113*100</f>
        <v>88.30455259026687</v>
      </c>
    </row>
    <row r="114" spans="1:11" ht="25.5" customHeight="1">
      <c r="A114" s="45" t="s">
        <v>97</v>
      </c>
      <c r="B114" s="91">
        <v>2873</v>
      </c>
      <c r="C114" s="94" t="s">
        <v>258</v>
      </c>
      <c r="D114" s="91">
        <f>SUM(F114,H114,J114)</f>
        <v>973</v>
      </c>
      <c r="E114" s="94" t="s">
        <v>234</v>
      </c>
      <c r="F114" s="91">
        <v>0</v>
      </c>
      <c r="G114" s="94" t="s">
        <v>258</v>
      </c>
      <c r="H114" s="91">
        <v>973</v>
      </c>
      <c r="I114" s="91">
        <v>0</v>
      </c>
      <c r="J114" s="91">
        <v>0</v>
      </c>
      <c r="K114" s="96">
        <f>D114/B114*100</f>
        <v>33.86703793943613</v>
      </c>
    </row>
    <row r="115" spans="1:11" ht="25.5" customHeight="1">
      <c r="A115" s="45"/>
      <c r="B115" s="91"/>
      <c r="C115" s="92"/>
      <c r="D115" s="91"/>
      <c r="E115" s="92"/>
      <c r="F115" s="91"/>
      <c r="G115" s="92"/>
      <c r="H115" s="91"/>
      <c r="I115" s="91"/>
      <c r="J115" s="91"/>
      <c r="K115" s="97"/>
    </row>
    <row r="116" spans="1:11" ht="15" customHeight="1">
      <c r="A116" s="58" t="s">
        <v>98</v>
      </c>
      <c r="B116" s="91"/>
      <c r="C116" s="92"/>
      <c r="D116" s="91"/>
      <c r="E116" s="92"/>
      <c r="F116" s="91"/>
      <c r="G116" s="92"/>
      <c r="H116" s="91"/>
      <c r="I116" s="91"/>
      <c r="J116" s="91"/>
      <c r="K116" s="97"/>
    </row>
    <row r="117" spans="1:11" ht="25.5" customHeight="1">
      <c r="A117" s="45" t="s">
        <v>99</v>
      </c>
      <c r="B117" s="91">
        <v>3900</v>
      </c>
      <c r="C117" s="94" t="s">
        <v>232</v>
      </c>
      <c r="D117" s="91">
        <f>SUM(F117,H117,J117)</f>
        <v>3531</v>
      </c>
      <c r="E117" s="94" t="s">
        <v>234</v>
      </c>
      <c r="F117" s="91">
        <v>0</v>
      </c>
      <c r="G117" s="94" t="s">
        <v>232</v>
      </c>
      <c r="H117" s="91">
        <v>3531</v>
      </c>
      <c r="I117" s="91">
        <v>0</v>
      </c>
      <c r="J117" s="91">
        <v>0</v>
      </c>
      <c r="K117" s="96">
        <f>D117/B117*100</f>
        <v>90.53846153846153</v>
      </c>
    </row>
    <row r="118" spans="1:11" ht="25.5" customHeight="1">
      <c r="A118" s="45" t="s">
        <v>100</v>
      </c>
      <c r="B118" s="91">
        <v>2495</v>
      </c>
      <c r="C118" s="94" t="s">
        <v>232</v>
      </c>
      <c r="D118" s="91">
        <f>SUM(F118,H118,J118)</f>
        <v>1887</v>
      </c>
      <c r="E118" s="94" t="s">
        <v>234</v>
      </c>
      <c r="F118" s="91">
        <v>0</v>
      </c>
      <c r="G118" s="94" t="s">
        <v>232</v>
      </c>
      <c r="H118" s="91">
        <v>1887</v>
      </c>
      <c r="I118" s="91">
        <v>0</v>
      </c>
      <c r="J118" s="91">
        <v>0</v>
      </c>
      <c r="K118" s="96">
        <f>D118/B118*100</f>
        <v>75.6312625250501</v>
      </c>
    </row>
    <row r="119" spans="1:11" ht="25.5" customHeight="1">
      <c r="A119" s="45" t="s">
        <v>101</v>
      </c>
      <c r="B119" s="91">
        <v>3922</v>
      </c>
      <c r="C119" s="94" t="s">
        <v>232</v>
      </c>
      <c r="D119" s="91">
        <f>SUM(F119,H119,J119)</f>
        <v>3738</v>
      </c>
      <c r="E119" s="94" t="s">
        <v>234</v>
      </c>
      <c r="F119" s="91">
        <v>0</v>
      </c>
      <c r="G119" s="94" t="s">
        <v>245</v>
      </c>
      <c r="H119" s="91">
        <v>3532</v>
      </c>
      <c r="I119" s="91">
        <v>1</v>
      </c>
      <c r="J119" s="91">
        <v>206</v>
      </c>
      <c r="K119" s="96">
        <f>D119/B119*100</f>
        <v>95.30851606323304</v>
      </c>
    </row>
    <row r="120" spans="1:11" ht="25.5" customHeight="1">
      <c r="A120" s="45" t="s">
        <v>102</v>
      </c>
      <c r="B120" s="91">
        <v>3108</v>
      </c>
      <c r="C120" s="94" t="s">
        <v>233</v>
      </c>
      <c r="D120" s="91">
        <f>SUM(F120,H120,J120)</f>
        <v>2924</v>
      </c>
      <c r="E120" s="94" t="s">
        <v>234</v>
      </c>
      <c r="F120" s="91">
        <v>0</v>
      </c>
      <c r="G120" s="94" t="s">
        <v>233</v>
      </c>
      <c r="H120" s="91">
        <v>2924</v>
      </c>
      <c r="I120" s="91">
        <v>0</v>
      </c>
      <c r="J120" s="91">
        <v>0</v>
      </c>
      <c r="K120" s="96">
        <f>D120/B120*100</f>
        <v>94.07979407979408</v>
      </c>
    </row>
    <row r="121" spans="1:11" ht="25.5" customHeight="1">
      <c r="A121" s="45" t="s">
        <v>0</v>
      </c>
      <c r="B121" s="91"/>
      <c r="C121" s="92"/>
      <c r="D121" s="91"/>
      <c r="E121" s="92"/>
      <c r="F121" s="91"/>
      <c r="G121" s="92"/>
      <c r="H121" s="91"/>
      <c r="I121" s="91"/>
      <c r="J121" s="91"/>
      <c r="K121" s="97"/>
    </row>
    <row r="122" spans="1:11" ht="15" customHeight="1">
      <c r="A122" s="58" t="s">
        <v>103</v>
      </c>
      <c r="B122" s="91"/>
      <c r="C122" s="92"/>
      <c r="D122" s="91"/>
      <c r="E122" s="92"/>
      <c r="F122" s="91"/>
      <c r="G122" s="92"/>
      <c r="H122" s="91"/>
      <c r="I122" s="91"/>
      <c r="J122" s="91"/>
      <c r="K122" s="97"/>
    </row>
    <row r="123" spans="1:11" ht="25.5" customHeight="1">
      <c r="A123" s="45" t="s">
        <v>104</v>
      </c>
      <c r="B123" s="91">
        <v>8954</v>
      </c>
      <c r="C123" s="94" t="s">
        <v>262</v>
      </c>
      <c r="D123" s="91">
        <f aca="true" t="shared" si="0" ref="D123:D131">SUM(F123,H123,J123)</f>
        <v>8892</v>
      </c>
      <c r="E123" s="94" t="s">
        <v>233</v>
      </c>
      <c r="F123" s="91">
        <v>4381</v>
      </c>
      <c r="G123" s="94" t="s">
        <v>263</v>
      </c>
      <c r="H123" s="91">
        <v>4511</v>
      </c>
      <c r="I123" s="91">
        <v>0</v>
      </c>
      <c r="J123" s="91">
        <v>0</v>
      </c>
      <c r="K123" s="96">
        <f aca="true" t="shared" si="1" ref="K123:K131">D123/B123*100</f>
        <v>99.30757203484475</v>
      </c>
    </row>
    <row r="124" spans="1:11" ht="25.5" customHeight="1">
      <c r="A124" s="45" t="s">
        <v>105</v>
      </c>
      <c r="B124" s="91">
        <v>15617</v>
      </c>
      <c r="C124" s="94" t="s">
        <v>264</v>
      </c>
      <c r="D124" s="91">
        <f t="shared" si="0"/>
        <v>13053</v>
      </c>
      <c r="E124" s="94" t="s">
        <v>233</v>
      </c>
      <c r="F124" s="91">
        <v>8340</v>
      </c>
      <c r="G124" s="94" t="s">
        <v>265</v>
      </c>
      <c r="H124" s="91">
        <v>4713</v>
      </c>
      <c r="I124" s="93" t="s">
        <v>242</v>
      </c>
      <c r="J124" s="91">
        <v>0</v>
      </c>
      <c r="K124" s="96">
        <f t="shared" si="1"/>
        <v>83.58199398091824</v>
      </c>
    </row>
    <row r="125" spans="1:11" ht="25.5" customHeight="1">
      <c r="A125" s="45" t="s">
        <v>106</v>
      </c>
      <c r="B125" s="91">
        <v>3282</v>
      </c>
      <c r="C125" s="94" t="s">
        <v>245</v>
      </c>
      <c r="D125" s="91">
        <f t="shared" si="0"/>
        <v>2243</v>
      </c>
      <c r="E125" s="94" t="s">
        <v>234</v>
      </c>
      <c r="F125" s="91">
        <v>0</v>
      </c>
      <c r="G125" s="94" t="s">
        <v>233</v>
      </c>
      <c r="H125" s="91">
        <v>2243</v>
      </c>
      <c r="I125" s="91">
        <v>2</v>
      </c>
      <c r="J125" s="91">
        <v>0</v>
      </c>
      <c r="K125" s="96">
        <f t="shared" si="1"/>
        <v>68.34247410115783</v>
      </c>
    </row>
    <row r="126" spans="1:11" ht="25.5" customHeight="1">
      <c r="A126" s="45" t="s">
        <v>107</v>
      </c>
      <c r="B126" s="91">
        <v>11442</v>
      </c>
      <c r="C126" s="94" t="s">
        <v>239</v>
      </c>
      <c r="D126" s="91">
        <f t="shared" si="0"/>
        <v>10321</v>
      </c>
      <c r="E126" s="94" t="s">
        <v>233</v>
      </c>
      <c r="F126" s="91">
        <v>9129</v>
      </c>
      <c r="G126" s="94" t="s">
        <v>232</v>
      </c>
      <c r="H126" s="91">
        <v>1109</v>
      </c>
      <c r="I126" s="91">
        <v>1</v>
      </c>
      <c r="J126" s="91">
        <v>83</v>
      </c>
      <c r="K126" s="96">
        <f t="shared" si="1"/>
        <v>90.20276175493794</v>
      </c>
    </row>
    <row r="127" spans="1:11" s="64" customFormat="1" ht="25.5" customHeight="1">
      <c r="A127" s="63" t="s">
        <v>108</v>
      </c>
      <c r="B127" s="98">
        <v>1649</v>
      </c>
      <c r="C127" s="94" t="s">
        <v>238</v>
      </c>
      <c r="D127" s="91">
        <f t="shared" si="0"/>
        <v>856</v>
      </c>
      <c r="E127" s="94" t="s">
        <v>234</v>
      </c>
      <c r="F127" s="91">
        <v>0</v>
      </c>
      <c r="G127" s="94" t="s">
        <v>238</v>
      </c>
      <c r="H127" s="98">
        <v>856</v>
      </c>
      <c r="I127" s="91">
        <v>0</v>
      </c>
      <c r="J127" s="91">
        <v>0</v>
      </c>
      <c r="K127" s="96">
        <f t="shared" si="1"/>
        <v>51.910248635536696</v>
      </c>
    </row>
    <row r="128" spans="1:11" s="64" customFormat="1" ht="25.5" customHeight="1">
      <c r="A128" s="63" t="s">
        <v>109</v>
      </c>
      <c r="B128" s="98">
        <v>1045</v>
      </c>
      <c r="C128" s="94" t="s">
        <v>238</v>
      </c>
      <c r="D128" s="91">
        <f t="shared" si="0"/>
        <v>912</v>
      </c>
      <c r="E128" s="94" t="s">
        <v>234</v>
      </c>
      <c r="F128" s="91">
        <v>0</v>
      </c>
      <c r="G128" s="94" t="s">
        <v>238</v>
      </c>
      <c r="H128" s="98">
        <v>912</v>
      </c>
      <c r="I128" s="91">
        <v>0</v>
      </c>
      <c r="J128" s="91">
        <v>0</v>
      </c>
      <c r="K128" s="96">
        <f t="shared" si="1"/>
        <v>87.27272727272727</v>
      </c>
    </row>
    <row r="129" spans="1:11" s="64" customFormat="1" ht="25.5" customHeight="1">
      <c r="A129" s="63" t="s">
        <v>110</v>
      </c>
      <c r="B129" s="98">
        <v>2344</v>
      </c>
      <c r="C129" s="94" t="s">
        <v>244</v>
      </c>
      <c r="D129" s="91">
        <f t="shared" si="0"/>
        <v>2185</v>
      </c>
      <c r="E129" s="94" t="s">
        <v>234</v>
      </c>
      <c r="F129" s="91">
        <v>0</v>
      </c>
      <c r="G129" s="94" t="s">
        <v>233</v>
      </c>
      <c r="H129" s="98">
        <v>2185</v>
      </c>
      <c r="I129" s="91">
        <v>4</v>
      </c>
      <c r="J129" s="91">
        <v>0</v>
      </c>
      <c r="K129" s="96">
        <f t="shared" si="1"/>
        <v>93.21672354948805</v>
      </c>
    </row>
    <row r="130" spans="1:11" s="64" customFormat="1" ht="25.5" customHeight="1">
      <c r="A130" s="63" t="s">
        <v>111</v>
      </c>
      <c r="B130" s="98">
        <v>2932</v>
      </c>
      <c r="C130" s="94" t="s">
        <v>232</v>
      </c>
      <c r="D130" s="91">
        <f t="shared" si="0"/>
        <v>2636</v>
      </c>
      <c r="E130" s="94" t="s">
        <v>234</v>
      </c>
      <c r="F130" s="91">
        <v>0</v>
      </c>
      <c r="G130" s="94" t="s">
        <v>245</v>
      </c>
      <c r="H130" s="98">
        <v>2636</v>
      </c>
      <c r="I130" s="91">
        <v>1</v>
      </c>
      <c r="J130" s="91">
        <v>0</v>
      </c>
      <c r="K130" s="96">
        <f t="shared" si="1"/>
        <v>89.90450204638472</v>
      </c>
    </row>
    <row r="131" spans="1:11" s="64" customFormat="1" ht="25.5" customHeight="1">
      <c r="A131" s="63" t="s">
        <v>112</v>
      </c>
      <c r="B131" s="98">
        <v>793</v>
      </c>
      <c r="C131" s="94" t="s">
        <v>232</v>
      </c>
      <c r="D131" s="91">
        <f t="shared" si="0"/>
        <v>624</v>
      </c>
      <c r="E131" s="94" t="s">
        <v>234</v>
      </c>
      <c r="F131" s="91">
        <v>0</v>
      </c>
      <c r="G131" s="94" t="s">
        <v>245</v>
      </c>
      <c r="H131" s="98">
        <v>624</v>
      </c>
      <c r="I131" s="91">
        <v>1</v>
      </c>
      <c r="J131" s="91">
        <v>0</v>
      </c>
      <c r="K131" s="96">
        <f t="shared" si="1"/>
        <v>78.68852459016394</v>
      </c>
    </row>
    <row r="132" spans="1:11" ht="25.5" customHeight="1">
      <c r="A132" s="45" t="s">
        <v>0</v>
      </c>
      <c r="B132" s="91"/>
      <c r="C132" s="92"/>
      <c r="D132" s="91"/>
      <c r="E132" s="92"/>
      <c r="F132" s="91"/>
      <c r="G132" s="92"/>
      <c r="H132" s="91"/>
      <c r="I132" s="91"/>
      <c r="J132" s="91"/>
      <c r="K132" s="97"/>
    </row>
    <row r="133" spans="1:11" ht="15" customHeight="1">
      <c r="A133" s="58" t="s">
        <v>113</v>
      </c>
      <c r="B133" s="91"/>
      <c r="C133" s="92"/>
      <c r="D133" s="91"/>
      <c r="E133" s="92"/>
      <c r="F133" s="91"/>
      <c r="G133" s="92"/>
      <c r="H133" s="91"/>
      <c r="I133" s="91"/>
      <c r="J133" s="91"/>
      <c r="K133" s="97"/>
    </row>
    <row r="134" spans="1:11" ht="25.5" customHeight="1">
      <c r="A134" s="45" t="s">
        <v>114</v>
      </c>
      <c r="B134" s="91">
        <v>5259</v>
      </c>
      <c r="C134" s="94" t="s">
        <v>244</v>
      </c>
      <c r="D134" s="91">
        <f>SUM(F134,H134,J134)</f>
        <v>5202</v>
      </c>
      <c r="E134" s="94" t="s">
        <v>234</v>
      </c>
      <c r="F134" s="91">
        <v>0</v>
      </c>
      <c r="G134" s="94" t="s">
        <v>244</v>
      </c>
      <c r="H134" s="91">
        <v>5202</v>
      </c>
      <c r="I134" s="91">
        <v>0</v>
      </c>
      <c r="J134" s="91">
        <v>0</v>
      </c>
      <c r="K134" s="96">
        <f>D134/B134*100</f>
        <v>98.91614375356532</v>
      </c>
    </row>
    <row r="135" spans="1:11" ht="7.5" customHeight="1" thickBot="1">
      <c r="A135" s="65" t="s">
        <v>0</v>
      </c>
      <c r="B135" s="66"/>
      <c r="C135" s="67"/>
      <c r="D135" s="66"/>
      <c r="E135" s="66"/>
      <c r="F135" s="66"/>
      <c r="G135" s="66"/>
      <c r="H135" s="66"/>
      <c r="I135" s="66"/>
      <c r="J135" s="66"/>
      <c r="K135" s="68"/>
    </row>
    <row r="136" spans="1:11" ht="21.75" customHeight="1">
      <c r="A136" s="69" t="s">
        <v>0</v>
      </c>
      <c r="B136" s="51"/>
      <c r="C136" s="52"/>
      <c r="D136" s="51"/>
      <c r="E136" s="51"/>
      <c r="F136" s="51"/>
      <c r="G136" s="51"/>
      <c r="H136" s="51"/>
      <c r="I136" s="51"/>
      <c r="J136" s="51"/>
      <c r="K136" s="62"/>
    </row>
    <row r="137" spans="1:11" ht="24" customHeight="1">
      <c r="A137" s="251" t="s">
        <v>284</v>
      </c>
      <c r="B137" s="251"/>
      <c r="C137" s="251"/>
      <c r="D137" s="251"/>
      <c r="E137" s="251"/>
      <c r="F137" s="251"/>
      <c r="G137" s="251"/>
      <c r="H137" s="251"/>
      <c r="I137" s="251"/>
      <c r="J137" s="251"/>
      <c r="K137" s="251"/>
    </row>
    <row r="138" spans="1:11" ht="30" customHeight="1">
      <c r="A138" s="260" t="s">
        <v>266</v>
      </c>
      <c r="B138" s="260"/>
      <c r="C138" s="260"/>
      <c r="D138" s="260"/>
      <c r="E138" s="260"/>
      <c r="F138" s="260"/>
      <c r="G138" s="260"/>
      <c r="H138" s="260"/>
      <c r="I138" s="260"/>
      <c r="J138" s="260"/>
      <c r="K138" s="260"/>
    </row>
    <row r="139" spans="1:11" ht="12" thickBot="1">
      <c r="A139" s="261"/>
      <c r="B139" s="261"/>
      <c r="C139" s="261"/>
      <c r="D139" s="261"/>
      <c r="E139" s="261"/>
      <c r="F139" s="261"/>
      <c r="G139" s="261"/>
      <c r="H139" s="261"/>
      <c r="I139" s="261"/>
      <c r="J139" s="261"/>
      <c r="K139" s="261"/>
    </row>
    <row r="140" spans="1:11" s="34" customFormat="1" ht="18" customHeight="1">
      <c r="A140" s="255" t="s">
        <v>145</v>
      </c>
      <c r="B140" s="257" t="s">
        <v>214</v>
      </c>
      <c r="C140" s="259" t="s">
        <v>215</v>
      </c>
      <c r="D140" s="259"/>
      <c r="E140" s="259" t="s">
        <v>216</v>
      </c>
      <c r="F140" s="259"/>
      <c r="G140" s="259" t="s">
        <v>217</v>
      </c>
      <c r="H140" s="259"/>
      <c r="I140" s="259" t="s">
        <v>218</v>
      </c>
      <c r="J140" s="259"/>
      <c r="K140" s="253" t="s">
        <v>219</v>
      </c>
    </row>
    <row r="141" spans="1:11" s="34" customFormat="1" ht="26.25" customHeight="1">
      <c r="A141" s="256"/>
      <c r="B141" s="258"/>
      <c r="C141" s="41" t="s">
        <v>220</v>
      </c>
      <c r="D141" s="42" t="s">
        <v>221</v>
      </c>
      <c r="E141" s="41" t="s">
        <v>220</v>
      </c>
      <c r="F141" s="41" t="s">
        <v>222</v>
      </c>
      <c r="G141" s="41" t="s">
        <v>220</v>
      </c>
      <c r="H141" s="41" t="s">
        <v>222</v>
      </c>
      <c r="I141" s="41" t="s">
        <v>220</v>
      </c>
      <c r="J141" s="41" t="s">
        <v>222</v>
      </c>
      <c r="K141" s="254"/>
    </row>
    <row r="142" spans="1:11" s="34" customFormat="1" ht="6" customHeight="1">
      <c r="A142" s="43"/>
      <c r="B142" s="44"/>
      <c r="C142" s="44"/>
      <c r="D142" s="44"/>
      <c r="E142" s="44"/>
      <c r="F142" s="44"/>
      <c r="G142" s="44"/>
      <c r="H142" s="44"/>
      <c r="I142" s="44"/>
      <c r="J142" s="44"/>
      <c r="K142" s="44"/>
    </row>
    <row r="143" spans="1:11" s="64" customFormat="1" ht="25.5" customHeight="1">
      <c r="A143" s="63" t="s">
        <v>115</v>
      </c>
      <c r="B143" s="98">
        <v>805</v>
      </c>
      <c r="C143" s="94" t="s">
        <v>238</v>
      </c>
      <c r="D143" s="91">
        <f>SUM(F143,H143,J143)</f>
        <v>643</v>
      </c>
      <c r="E143" s="94" t="s">
        <v>234</v>
      </c>
      <c r="F143" s="91">
        <v>0</v>
      </c>
      <c r="G143" s="94" t="s">
        <v>238</v>
      </c>
      <c r="H143" s="98">
        <v>643</v>
      </c>
      <c r="I143" s="91">
        <v>0</v>
      </c>
      <c r="J143" s="91">
        <v>0</v>
      </c>
      <c r="K143" s="96">
        <f>D143/B143*100</f>
        <v>79.87577639751552</v>
      </c>
    </row>
    <row r="144" spans="1:11" ht="25.5" customHeight="1">
      <c r="A144" s="45" t="s">
        <v>116</v>
      </c>
      <c r="B144" s="91">
        <v>1705</v>
      </c>
      <c r="C144" s="94" t="s">
        <v>245</v>
      </c>
      <c r="D144" s="91">
        <f>SUM(F144,H144,J144)</f>
        <v>573</v>
      </c>
      <c r="E144" s="94" t="s">
        <v>234</v>
      </c>
      <c r="F144" s="91">
        <v>0</v>
      </c>
      <c r="G144" s="94" t="s">
        <v>245</v>
      </c>
      <c r="H144" s="91">
        <v>573</v>
      </c>
      <c r="I144" s="91">
        <v>0</v>
      </c>
      <c r="J144" s="91">
        <v>0</v>
      </c>
      <c r="K144" s="96">
        <f>D144/B144*100</f>
        <v>33.60703812316716</v>
      </c>
    </row>
    <row r="145" spans="1:11" s="64" customFormat="1" ht="25.5" customHeight="1">
      <c r="A145" s="63" t="s">
        <v>117</v>
      </c>
      <c r="B145" s="98">
        <v>905</v>
      </c>
      <c r="C145" s="94" t="s">
        <v>245</v>
      </c>
      <c r="D145" s="91">
        <f>SUM(F145,H145,J145)</f>
        <v>606</v>
      </c>
      <c r="E145" s="94" t="s">
        <v>234</v>
      </c>
      <c r="F145" s="91">
        <v>0</v>
      </c>
      <c r="G145" s="94" t="s">
        <v>238</v>
      </c>
      <c r="H145" s="98">
        <v>606</v>
      </c>
      <c r="I145" s="91">
        <v>1</v>
      </c>
      <c r="J145" s="91">
        <v>0</v>
      </c>
      <c r="K145" s="96">
        <f>D145/B145*100</f>
        <v>66.96132596685082</v>
      </c>
    </row>
    <row r="146" spans="1:11" s="64" customFormat="1" ht="25.5" customHeight="1">
      <c r="A146" s="63" t="s">
        <v>118</v>
      </c>
      <c r="B146" s="98">
        <v>670</v>
      </c>
      <c r="C146" s="94" t="s">
        <v>233</v>
      </c>
      <c r="D146" s="91">
        <f>SUM(F146,H146,J146)</f>
        <v>670</v>
      </c>
      <c r="E146" s="94" t="s">
        <v>234</v>
      </c>
      <c r="F146" s="91">
        <v>0</v>
      </c>
      <c r="G146" s="94" t="s">
        <v>233</v>
      </c>
      <c r="H146" s="98">
        <v>670</v>
      </c>
      <c r="I146" s="91">
        <v>0</v>
      </c>
      <c r="J146" s="91">
        <v>0</v>
      </c>
      <c r="K146" s="96">
        <f>D146/B146*100</f>
        <v>100</v>
      </c>
    </row>
    <row r="147" spans="1:11" ht="25.5" customHeight="1">
      <c r="A147" s="45" t="s">
        <v>119</v>
      </c>
      <c r="B147" s="91">
        <v>11103</v>
      </c>
      <c r="C147" s="94" t="s">
        <v>267</v>
      </c>
      <c r="D147" s="91">
        <f>SUM(F147,H147,J147)</f>
        <v>9482</v>
      </c>
      <c r="E147" s="94" t="s">
        <v>268</v>
      </c>
      <c r="F147" s="91">
        <v>8241</v>
      </c>
      <c r="G147" s="94" t="s">
        <v>245</v>
      </c>
      <c r="H147" s="91">
        <v>1241</v>
      </c>
      <c r="I147" s="91">
        <v>0</v>
      </c>
      <c r="J147" s="91">
        <v>0</v>
      </c>
      <c r="K147" s="96">
        <f>D147/B147*100</f>
        <v>85.40034224984238</v>
      </c>
    </row>
    <row r="148" spans="1:11" ht="30" customHeight="1">
      <c r="A148" s="45" t="s">
        <v>0</v>
      </c>
      <c r="B148" s="91"/>
      <c r="C148" s="92"/>
      <c r="D148" s="91"/>
      <c r="E148" s="92"/>
      <c r="F148" s="91"/>
      <c r="G148" s="92"/>
      <c r="H148" s="91"/>
      <c r="I148" s="91"/>
      <c r="J148" s="91"/>
      <c r="K148" s="97"/>
    </row>
    <row r="149" spans="1:11" ht="25.5" customHeight="1">
      <c r="A149" s="58" t="s">
        <v>120</v>
      </c>
      <c r="B149" s="91"/>
      <c r="C149" s="92"/>
      <c r="D149" s="91"/>
      <c r="E149" s="92"/>
      <c r="F149" s="91"/>
      <c r="G149" s="92"/>
      <c r="H149" s="91"/>
      <c r="I149" s="91"/>
      <c r="J149" s="91"/>
      <c r="K149" s="97"/>
    </row>
    <row r="150" spans="1:11" ht="25.5" customHeight="1">
      <c r="A150" s="45" t="s">
        <v>121</v>
      </c>
      <c r="B150" s="91">
        <v>3614</v>
      </c>
      <c r="C150" s="94" t="s">
        <v>233</v>
      </c>
      <c r="D150" s="91">
        <f>SUM(F150,H150,J150)</f>
        <v>2968</v>
      </c>
      <c r="E150" s="94" t="s">
        <v>234</v>
      </c>
      <c r="F150" s="91">
        <v>0</v>
      </c>
      <c r="G150" s="94" t="s">
        <v>233</v>
      </c>
      <c r="H150" s="91">
        <v>2968</v>
      </c>
      <c r="I150" s="91">
        <v>0</v>
      </c>
      <c r="J150" s="91">
        <v>0</v>
      </c>
      <c r="K150" s="96">
        <f>D150/B150*100</f>
        <v>82.12506917542889</v>
      </c>
    </row>
    <row r="151" spans="1:11" ht="25.5" customHeight="1">
      <c r="A151" s="45" t="s">
        <v>122</v>
      </c>
      <c r="B151" s="91">
        <v>11344</v>
      </c>
      <c r="C151" s="94" t="s">
        <v>268</v>
      </c>
      <c r="D151" s="91">
        <f>SUM(F151,H151,J151)</f>
        <v>11344</v>
      </c>
      <c r="E151" s="94" t="s">
        <v>268</v>
      </c>
      <c r="F151" s="91">
        <v>11344</v>
      </c>
      <c r="G151" s="94" t="s">
        <v>234</v>
      </c>
      <c r="H151" s="91">
        <v>0</v>
      </c>
      <c r="I151" s="91">
        <v>0</v>
      </c>
      <c r="J151" s="91">
        <v>0</v>
      </c>
      <c r="K151" s="96">
        <f>D151/B151*100</f>
        <v>100</v>
      </c>
    </row>
    <row r="152" spans="1:11" ht="25.5" customHeight="1">
      <c r="A152" s="45" t="s">
        <v>123</v>
      </c>
      <c r="B152" s="91">
        <v>6509</v>
      </c>
      <c r="C152" s="94" t="s">
        <v>238</v>
      </c>
      <c r="D152" s="91">
        <f>SUM(F152,H152,J152)</f>
        <v>6320</v>
      </c>
      <c r="E152" s="94" t="s">
        <v>233</v>
      </c>
      <c r="F152" s="91">
        <v>6320</v>
      </c>
      <c r="G152" s="94" t="s">
        <v>234</v>
      </c>
      <c r="H152" s="91">
        <v>0</v>
      </c>
      <c r="I152" s="93" t="s">
        <v>242</v>
      </c>
      <c r="J152" s="91">
        <v>0</v>
      </c>
      <c r="K152" s="96">
        <f>D152/B152*100</f>
        <v>97.09632816100783</v>
      </c>
    </row>
    <row r="153" spans="1:11" ht="25.5" customHeight="1">
      <c r="A153" s="45" t="s">
        <v>124</v>
      </c>
      <c r="B153" s="91">
        <v>7434</v>
      </c>
      <c r="C153" s="94" t="s">
        <v>268</v>
      </c>
      <c r="D153" s="91">
        <f>SUM(F153,H153,J153)</f>
        <v>7166</v>
      </c>
      <c r="E153" s="94" t="s">
        <v>268</v>
      </c>
      <c r="F153" s="91">
        <v>7166</v>
      </c>
      <c r="G153" s="94" t="s">
        <v>234</v>
      </c>
      <c r="H153" s="91">
        <v>0</v>
      </c>
      <c r="I153" s="91">
        <v>0</v>
      </c>
      <c r="J153" s="91">
        <v>0</v>
      </c>
      <c r="K153" s="96">
        <f>D153/B153*100</f>
        <v>96.39494215765401</v>
      </c>
    </row>
    <row r="154" spans="1:11" ht="30" customHeight="1">
      <c r="A154" s="45" t="s">
        <v>0</v>
      </c>
      <c r="B154" s="91"/>
      <c r="C154" s="92"/>
      <c r="D154" s="91"/>
      <c r="E154" s="92"/>
      <c r="F154" s="91"/>
      <c r="G154" s="92"/>
      <c r="H154" s="91"/>
      <c r="I154" s="91"/>
      <c r="J154" s="91"/>
      <c r="K154" s="97"/>
    </row>
    <row r="155" spans="1:11" ht="25.5" customHeight="1">
      <c r="A155" s="58" t="s">
        <v>125</v>
      </c>
      <c r="B155" s="91"/>
      <c r="C155" s="92"/>
      <c r="D155" s="91"/>
      <c r="E155" s="92"/>
      <c r="F155" s="91"/>
      <c r="G155" s="92"/>
      <c r="H155" s="91"/>
      <c r="I155" s="91"/>
      <c r="J155" s="91"/>
      <c r="K155" s="97"/>
    </row>
    <row r="156" spans="1:11" ht="25.5" customHeight="1">
      <c r="A156" s="45" t="s">
        <v>126</v>
      </c>
      <c r="B156" s="91">
        <v>4578</v>
      </c>
      <c r="C156" s="94" t="s">
        <v>235</v>
      </c>
      <c r="D156" s="91">
        <f aca="true" t="shared" si="2" ref="D156:D161">SUM(F156,H156,J156)</f>
        <v>4578</v>
      </c>
      <c r="E156" s="94" t="s">
        <v>234</v>
      </c>
      <c r="F156" s="91">
        <v>0</v>
      </c>
      <c r="G156" s="94" t="s">
        <v>235</v>
      </c>
      <c r="H156" s="91">
        <v>4578</v>
      </c>
      <c r="I156" s="91">
        <v>0</v>
      </c>
      <c r="J156" s="91">
        <v>0</v>
      </c>
      <c r="K156" s="96">
        <f aca="true" t="shared" si="3" ref="K156:K161">D156/B156*100</f>
        <v>100</v>
      </c>
    </row>
    <row r="157" spans="1:11" s="64" customFormat="1" ht="25.5" customHeight="1">
      <c r="A157" s="63" t="s">
        <v>127</v>
      </c>
      <c r="B157" s="98">
        <v>1372</v>
      </c>
      <c r="C157" s="94" t="s">
        <v>232</v>
      </c>
      <c r="D157" s="91">
        <f t="shared" si="2"/>
        <v>1344</v>
      </c>
      <c r="E157" s="94" t="s">
        <v>234</v>
      </c>
      <c r="F157" s="91">
        <v>0</v>
      </c>
      <c r="G157" s="94" t="s">
        <v>232</v>
      </c>
      <c r="H157" s="98">
        <v>1344</v>
      </c>
      <c r="I157" s="91">
        <v>0</v>
      </c>
      <c r="J157" s="91">
        <v>0</v>
      </c>
      <c r="K157" s="96">
        <f t="shared" si="3"/>
        <v>97.95918367346938</v>
      </c>
    </row>
    <row r="158" spans="1:11" s="64" customFormat="1" ht="25.5" customHeight="1">
      <c r="A158" s="63" t="s">
        <v>128</v>
      </c>
      <c r="B158" s="98">
        <v>1737</v>
      </c>
      <c r="C158" s="94" t="s">
        <v>245</v>
      </c>
      <c r="D158" s="91">
        <f t="shared" si="2"/>
        <v>1718</v>
      </c>
      <c r="E158" s="94" t="s">
        <v>234</v>
      </c>
      <c r="F158" s="91">
        <v>0</v>
      </c>
      <c r="G158" s="94" t="s">
        <v>245</v>
      </c>
      <c r="H158" s="98">
        <v>1718</v>
      </c>
      <c r="I158" s="91">
        <v>0</v>
      </c>
      <c r="J158" s="91">
        <v>0</v>
      </c>
      <c r="K158" s="96">
        <f t="shared" si="3"/>
        <v>98.90616004605643</v>
      </c>
    </row>
    <row r="159" spans="1:11" ht="25.5" customHeight="1">
      <c r="A159" s="45" t="s">
        <v>129</v>
      </c>
      <c r="B159" s="91">
        <v>12843</v>
      </c>
      <c r="C159" s="94" t="s">
        <v>233</v>
      </c>
      <c r="D159" s="91">
        <f t="shared" si="2"/>
        <v>12824</v>
      </c>
      <c r="E159" s="94" t="s">
        <v>233</v>
      </c>
      <c r="F159" s="91">
        <v>12824</v>
      </c>
      <c r="G159" s="94" t="s">
        <v>234</v>
      </c>
      <c r="H159" s="91">
        <v>0</v>
      </c>
      <c r="I159" s="91">
        <v>0</v>
      </c>
      <c r="J159" s="91">
        <v>0</v>
      </c>
      <c r="K159" s="96">
        <f t="shared" si="3"/>
        <v>99.85205948765865</v>
      </c>
    </row>
    <row r="160" spans="1:11" ht="25.5" customHeight="1">
      <c r="A160" s="45" t="s">
        <v>130</v>
      </c>
      <c r="B160" s="91">
        <v>7495</v>
      </c>
      <c r="C160" s="94" t="s">
        <v>233</v>
      </c>
      <c r="D160" s="91">
        <f t="shared" si="2"/>
        <v>7480</v>
      </c>
      <c r="E160" s="94" t="s">
        <v>233</v>
      </c>
      <c r="F160" s="91">
        <v>7480</v>
      </c>
      <c r="G160" s="94" t="s">
        <v>234</v>
      </c>
      <c r="H160" s="91">
        <v>0</v>
      </c>
      <c r="I160" s="91">
        <v>0</v>
      </c>
      <c r="J160" s="91">
        <v>0</v>
      </c>
      <c r="K160" s="96">
        <f t="shared" si="3"/>
        <v>99.79986657771848</v>
      </c>
    </row>
    <row r="161" spans="1:11" ht="25.5" customHeight="1">
      <c r="A161" s="45" t="s">
        <v>131</v>
      </c>
      <c r="B161" s="91">
        <v>3609</v>
      </c>
      <c r="C161" s="94" t="s">
        <v>233</v>
      </c>
      <c r="D161" s="91">
        <f t="shared" si="2"/>
        <v>3608</v>
      </c>
      <c r="E161" s="94" t="s">
        <v>233</v>
      </c>
      <c r="F161" s="91">
        <v>3608</v>
      </c>
      <c r="G161" s="94" t="s">
        <v>234</v>
      </c>
      <c r="H161" s="91">
        <v>0</v>
      </c>
      <c r="I161" s="91">
        <v>0</v>
      </c>
      <c r="J161" s="91">
        <v>0</v>
      </c>
      <c r="K161" s="96">
        <f t="shared" si="3"/>
        <v>99.9722914934885</v>
      </c>
    </row>
    <row r="162" spans="1:11" ht="30" customHeight="1">
      <c r="A162" s="45" t="s">
        <v>0</v>
      </c>
      <c r="B162" s="91"/>
      <c r="C162" s="92"/>
      <c r="D162" s="91"/>
      <c r="E162" s="92"/>
      <c r="F162" s="91"/>
      <c r="G162" s="92"/>
      <c r="H162" s="91"/>
      <c r="I162" s="91"/>
      <c r="J162" s="91"/>
      <c r="K162" s="97"/>
    </row>
    <row r="163" spans="1:11" ht="25.5" customHeight="1">
      <c r="A163" s="58" t="s">
        <v>132</v>
      </c>
      <c r="B163" s="91"/>
      <c r="C163" s="92"/>
      <c r="D163" s="91"/>
      <c r="E163" s="92"/>
      <c r="F163" s="91"/>
      <c r="G163" s="92"/>
      <c r="H163" s="91"/>
      <c r="I163" s="91"/>
      <c r="J163" s="91"/>
      <c r="K163" s="97"/>
    </row>
    <row r="164" spans="1:11" ht="25.5" customHeight="1">
      <c r="A164" s="45" t="s">
        <v>133</v>
      </c>
      <c r="B164" s="91">
        <v>7172</v>
      </c>
      <c r="C164" s="94" t="s">
        <v>245</v>
      </c>
      <c r="D164" s="91">
        <f>SUM(F164,H164,J164)</f>
        <v>7017</v>
      </c>
      <c r="E164" s="94" t="s">
        <v>234</v>
      </c>
      <c r="F164" s="91">
        <v>0</v>
      </c>
      <c r="G164" s="94" t="s">
        <v>245</v>
      </c>
      <c r="H164" s="91">
        <v>7017</v>
      </c>
      <c r="I164" s="91">
        <v>0</v>
      </c>
      <c r="J164" s="91">
        <v>0</v>
      </c>
      <c r="K164" s="96">
        <f>D164/B164*100</f>
        <v>97.83881762409369</v>
      </c>
    </row>
    <row r="165" spans="1:11" ht="25.5" customHeight="1">
      <c r="A165" s="45" t="s">
        <v>134</v>
      </c>
      <c r="B165" s="91">
        <v>3342</v>
      </c>
      <c r="C165" s="94" t="s">
        <v>269</v>
      </c>
      <c r="D165" s="91">
        <f>SUM(F165,H165,J165)</f>
        <v>2682</v>
      </c>
      <c r="E165" s="94" t="s">
        <v>252</v>
      </c>
      <c r="F165" s="91">
        <v>202</v>
      </c>
      <c r="G165" s="94" t="s">
        <v>239</v>
      </c>
      <c r="H165" s="91">
        <v>2480</v>
      </c>
      <c r="I165" s="91">
        <v>0</v>
      </c>
      <c r="J165" s="91">
        <v>0</v>
      </c>
      <c r="K165" s="96">
        <f>D165/B165*100</f>
        <v>80.25134649910234</v>
      </c>
    </row>
    <row r="166" spans="1:11" ht="25.5" customHeight="1">
      <c r="A166" s="45" t="s">
        <v>135</v>
      </c>
      <c r="B166" s="91">
        <v>5833</v>
      </c>
      <c r="C166" s="94" t="s">
        <v>232</v>
      </c>
      <c r="D166" s="91">
        <f>SUM(F166,H166,J166)</f>
        <v>5349</v>
      </c>
      <c r="E166" s="94" t="s">
        <v>234</v>
      </c>
      <c r="F166" s="91">
        <v>0</v>
      </c>
      <c r="G166" s="94" t="s">
        <v>232</v>
      </c>
      <c r="H166" s="91">
        <v>5349</v>
      </c>
      <c r="I166" s="91">
        <v>0</v>
      </c>
      <c r="J166" s="91">
        <v>0</v>
      </c>
      <c r="K166" s="96">
        <f>D166/B166*100</f>
        <v>91.7023829933139</v>
      </c>
    </row>
    <row r="167" spans="1:11" ht="25.5" customHeight="1">
      <c r="A167" s="45" t="s">
        <v>136</v>
      </c>
      <c r="B167" s="91">
        <v>7307</v>
      </c>
      <c r="C167" s="94" t="s">
        <v>233</v>
      </c>
      <c r="D167" s="91">
        <f>SUM(F167,H167,J167)</f>
        <v>7194</v>
      </c>
      <c r="E167" s="94" t="s">
        <v>233</v>
      </c>
      <c r="F167" s="91">
        <v>7194</v>
      </c>
      <c r="G167" s="94" t="s">
        <v>234</v>
      </c>
      <c r="H167" s="91">
        <v>0</v>
      </c>
      <c r="I167" s="91">
        <v>0</v>
      </c>
      <c r="J167" s="91">
        <v>0</v>
      </c>
      <c r="K167" s="96">
        <f>D167/B167*100</f>
        <v>98.45353770357191</v>
      </c>
    </row>
    <row r="168" spans="1:11" ht="25.5" customHeight="1">
      <c r="A168" s="45" t="s">
        <v>137</v>
      </c>
      <c r="B168" s="91">
        <v>6744</v>
      </c>
      <c r="C168" s="94" t="s">
        <v>232</v>
      </c>
      <c r="D168" s="91">
        <f>SUM(F168,H168,J168)</f>
        <v>6729</v>
      </c>
      <c r="E168" s="94" t="s">
        <v>234</v>
      </c>
      <c r="F168" s="91">
        <v>0</v>
      </c>
      <c r="G168" s="94" t="s">
        <v>232</v>
      </c>
      <c r="H168" s="91">
        <v>6729</v>
      </c>
      <c r="I168" s="91">
        <v>0</v>
      </c>
      <c r="J168" s="91">
        <v>0</v>
      </c>
      <c r="K168" s="96">
        <f>D168/B168*100</f>
        <v>99.77758007117437</v>
      </c>
    </row>
    <row r="169" spans="1:11" ht="12" thickBot="1">
      <c r="A169" s="60"/>
      <c r="B169" s="61"/>
      <c r="C169" s="61"/>
      <c r="D169" s="61"/>
      <c r="E169" s="61"/>
      <c r="F169" s="61"/>
      <c r="G169" s="61"/>
      <c r="H169" s="61"/>
      <c r="I169" s="61"/>
      <c r="J169" s="61"/>
      <c r="K169" s="61"/>
    </row>
  </sheetData>
  <sheetProtection formatCells="0" formatColumns="0" formatRows="0" insertColumns="0" insertRows="0" insertHyperlinks="0" deleteColumns="0" deleteRows="0" selectLockedCells="1" sort="0" autoFilter="0" pivotTables="0"/>
  <mergeCells count="39">
    <mergeCell ref="A137:K137"/>
    <mergeCell ref="A138:K138"/>
    <mergeCell ref="A139:K139"/>
    <mergeCell ref="A140:A141"/>
    <mergeCell ref="B140:B141"/>
    <mergeCell ref="C140:D140"/>
    <mergeCell ref="E140:F140"/>
    <mergeCell ref="G140:H140"/>
    <mergeCell ref="I140:J140"/>
    <mergeCell ref="K140:K141"/>
    <mergeCell ref="A100:K100"/>
    <mergeCell ref="A101:K101"/>
    <mergeCell ref="A102:K102"/>
    <mergeCell ref="A103:A104"/>
    <mergeCell ref="B103:B104"/>
    <mergeCell ref="C103:D103"/>
    <mergeCell ref="E103:F103"/>
    <mergeCell ref="G103:H103"/>
    <mergeCell ref="I103:J103"/>
    <mergeCell ref="K103:K104"/>
    <mergeCell ref="A57:K57"/>
    <mergeCell ref="A58:K58"/>
    <mergeCell ref="A59:A60"/>
    <mergeCell ref="B59:B60"/>
    <mergeCell ref="C59:D59"/>
    <mergeCell ref="E59:F59"/>
    <mergeCell ref="G59:H59"/>
    <mergeCell ref="I59:J59"/>
    <mergeCell ref="K59:K60"/>
    <mergeCell ref="A56:K56"/>
    <mergeCell ref="A1:K1"/>
    <mergeCell ref="A2:K2"/>
    <mergeCell ref="K4:K5"/>
    <mergeCell ref="A4:A5"/>
    <mergeCell ref="B4:B5"/>
    <mergeCell ref="C4:D4"/>
    <mergeCell ref="E4:F4"/>
    <mergeCell ref="G4:H4"/>
    <mergeCell ref="I4:J4"/>
  </mergeCells>
  <printOptions/>
  <pageMargins left="0.7874015748031497" right="0.7874015748031497" top="0.07874015748031496" bottom="0.1968503937007874" header="0" footer="0"/>
  <pageSetup horizontalDpi="300" verticalDpi="300" orientation="portrait" pageOrder="overThenDown" paperSize="9" scale="95" r:id="rId1"/>
  <rowBreaks count="3" manualBreakCount="3">
    <brk id="55" max="255" man="1"/>
    <brk id="99" max="255" man="1"/>
    <brk id="1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2022-07-15T02:53:40Z</dcterms:created>
  <dcterms:modified xsi:type="dcterms:W3CDTF">2022-07-15T02:53:45Z</dcterms:modified>
  <cp:category/>
  <cp:version/>
  <cp:contentType/>
  <cp:contentStatus/>
</cp:coreProperties>
</file>