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１５１～１５４" sheetId="1" r:id="rId1"/>
    <sheet name="１５５" sheetId="2" r:id="rId2"/>
    <sheet name="１５６" sheetId="3" r:id="rId3"/>
  </sheets>
  <definedNames>
    <definedName name="_xlnm.Print_Area" localSheetId="0">'１５１～１５４'!$A$1:$CL$169</definedName>
    <definedName name="_xlnm.Print_Area" localSheetId="1">'１５５'!$A$1:$X$44</definedName>
  </definedNames>
  <calcPr fullCalcOnLoad="1"/>
</workbook>
</file>

<file path=xl/sharedStrings.xml><?xml version="1.0" encoding="utf-8"?>
<sst xmlns="http://schemas.openxmlformats.org/spreadsheetml/2006/main" count="481" uniqueCount="376">
  <si>
    <t>17　　公務員及び選挙</t>
  </si>
  <si>
    <t>県　　　計</t>
  </si>
  <si>
    <t>市　　　計</t>
  </si>
  <si>
    <t>郡　　　計</t>
  </si>
  <si>
    <t>倉　敷　市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</si>
  <si>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</si>
  <si>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</si>
  <si>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</si>
  <si>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</si>
  <si>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</si>
  <si>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</si>
  <si>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</si>
  <si>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</si>
  <si>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衆　　議　　院　　議　　員</t>
  </si>
  <si>
    <t>平成２　２　18</t>
  </si>
  <si>
    <t>平成元　７　23</t>
  </si>
  <si>
    <t>　　61　７　６　</t>
  </si>
  <si>
    <t>都　窪　郡</t>
  </si>
  <si>
    <t>真　庭　郡</t>
  </si>
  <si>
    <t>和　気　郡</t>
  </si>
  <si>
    <t>赤　磐　郡</t>
  </si>
  <si>
    <t>御　津　郡</t>
  </si>
  <si>
    <t>苫　田　郡</t>
  </si>
  <si>
    <t>勝　田　郡</t>
  </si>
  <si>
    <t>英　田　郡</t>
  </si>
  <si>
    <t>〈地方（選挙区）〉</t>
  </si>
  <si>
    <t>県　　計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</si>
  <si>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</si>
  <si>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</si>
  <si>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</si>
  <si>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</si>
  <si>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</si>
  <si>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</si>
  <si>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</si>
  <si>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</si>
  <si>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</si>
  <si>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</si>
  <si>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</si>
  <si>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</si>
  <si>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</si>
  <si>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</si>
  <si>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</si>
  <si>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</si>
  <si>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</si>
  <si>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</si>
  <si>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</si>
  <si>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</si>
  <si>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</si>
  <si>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</si>
  <si>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</si>
  <si>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</si>
  <si>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</si>
  <si>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</si>
  <si>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</si>
  <si>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</si>
  <si>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</si>
  <si>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</si>
  <si>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</si>
  <si>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</si>
  <si>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</si>
  <si>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</si>
  <si>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</si>
  <si>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</si>
  <si>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</si>
  <si>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</si>
  <si>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</si>
  <si>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</si>
  <si>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</si>
  <si>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</si>
  <si>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</si>
  <si>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</si>
  <si>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</si>
  <si>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</si>
  <si>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資料：県選挙管理委員会</t>
  </si>
  <si>
    <t>市　町　村</t>
  </si>
  <si>
    <t>有権者数</t>
  </si>
  <si>
    <t>投票者数</t>
  </si>
  <si>
    <t>投票率</t>
  </si>
  <si>
    <t>党派別得票数</t>
  </si>
  <si>
    <t>有　効
投票数</t>
  </si>
  <si>
    <t>自　由
民主党</t>
  </si>
  <si>
    <t>民主党</t>
  </si>
  <si>
    <t>日　本
共産党</t>
  </si>
  <si>
    <t>人</t>
  </si>
  <si>
    <t>％</t>
  </si>
  <si>
    <t>票</t>
  </si>
  <si>
    <r>
      <t>岡山市</t>
    </r>
    <r>
      <rPr>
        <sz val="6"/>
        <rFont val="ＭＳ 明朝"/>
        <family val="1"/>
      </rPr>
      <t>(第二区)</t>
    </r>
  </si>
  <si>
    <t>建  部  町</t>
  </si>
  <si>
    <t>瀬  戸  町</t>
  </si>
  <si>
    <t>佐  伯  町</t>
  </si>
  <si>
    <t>和  気  町</t>
  </si>
  <si>
    <t>市 町 村</t>
  </si>
  <si>
    <t>民主党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</si>
  <si>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</si>
  <si>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</si>
  <si>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</si>
  <si>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</si>
  <si>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</si>
  <si>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</si>
  <si>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</si>
  <si>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</si>
  <si>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</si>
  <si>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</si>
  <si>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</si>
  <si>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</si>
  <si>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</si>
  <si>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</si>
  <si>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</si>
  <si>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 xml:space="preserve"> 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</si>
  <si>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</si>
  <si>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</si>
  <si>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</si>
  <si>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</si>
  <si>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</si>
  <si>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</si>
  <si>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</si>
  <si>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</si>
  <si>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</si>
  <si>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</si>
  <si>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</si>
  <si>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</si>
  <si>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</si>
  <si>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　　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</si>
  <si>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</si>
  <si>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</si>
  <si>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</si>
  <si>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</si>
  <si>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</si>
  <si>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</si>
  <si>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</si>
  <si>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</si>
  <si>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</si>
  <si>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</si>
  <si>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</si>
  <si>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</si>
  <si>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</si>
  <si>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</si>
  <si>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</si>
  <si>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</si>
  <si>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</si>
  <si>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</si>
  <si>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　　町</t>
  </si>
  <si>
    <t>久米南町</t>
  </si>
  <si>
    <t>久 米 町</t>
  </si>
  <si>
    <t>柵 原 町</t>
  </si>
  <si>
    <t>　議員選挙（小選挙区）　</t>
  </si>
  <si>
    <t>　議員選挙（選挙区）　</t>
  </si>
  <si>
    <r>
      <t>岡山市</t>
    </r>
    <r>
      <rPr>
        <sz val="6"/>
        <rFont val="ＭＳ 明朝"/>
        <family val="1"/>
      </rPr>
      <t>(第一区)</t>
    </r>
  </si>
  <si>
    <t>久　米　郡</t>
  </si>
  <si>
    <t>西粟倉村</t>
  </si>
  <si>
    <t>久米南町</t>
  </si>
  <si>
    <t>年　　月　　日</t>
  </si>
  <si>
    <t>選挙当
日立候
補者数</t>
  </si>
  <si>
    <t>当選者数</t>
  </si>
  <si>
    <t>総　　数</t>
  </si>
  <si>
    <t>男</t>
  </si>
  <si>
    <t>女</t>
  </si>
  <si>
    <t>年　月　日</t>
  </si>
  <si>
    <t>総数</t>
  </si>
  <si>
    <t>新進党</t>
  </si>
  <si>
    <t>新　社
会　党</t>
  </si>
  <si>
    <t>公明党</t>
  </si>
  <si>
    <t>社　会
民主党</t>
  </si>
  <si>
    <t>自　由
連　合</t>
  </si>
  <si>
    <t>日　本
社会党</t>
  </si>
  <si>
    <t>社会民
主連合</t>
  </si>
  <si>
    <t>民社党</t>
  </si>
  <si>
    <t>維新政党
・新風</t>
  </si>
  <si>
    <t>諸　派</t>
  </si>
  <si>
    <t>無所属</t>
  </si>
  <si>
    <t>昭和55年６月22日</t>
  </si>
  <si>
    <t>　　58　12　18　</t>
  </si>
  <si>
    <t>　　61　７　６</t>
  </si>
  <si>
    <t>　　５　７　18</t>
  </si>
  <si>
    <r>
      <t xml:space="preserve">    ８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10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20</t>
    </r>
    <r>
      <rPr>
        <sz val="6"/>
        <rFont val="ＭＳ ゴシック"/>
        <family val="3"/>
      </rPr>
      <t>(小選挙区)</t>
    </r>
  </si>
  <si>
    <r>
      <t xml:space="preserve">    12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６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25</t>
    </r>
    <r>
      <rPr>
        <sz val="6"/>
        <rFont val="ＭＳ ゴシック"/>
        <family val="3"/>
      </rPr>
      <t>( 　〃　)</t>
    </r>
  </si>
  <si>
    <t>昭和58　６　26</t>
  </si>
  <si>
    <t>　　４　７　26</t>
  </si>
  <si>
    <t>　　７　７　23</t>
  </si>
  <si>
    <t>　  10　７　12</t>
  </si>
  <si>
    <t xml:space="preserve">  　13　７　29</t>
  </si>
  <si>
    <t>234　　公務員及び選挙</t>
  </si>
  <si>
    <t>平成１７年９月１１日</t>
  </si>
  <si>
    <r>
      <t xml:space="preserve">   17</t>
    </r>
    <r>
      <rPr>
        <b/>
        <sz val="9"/>
        <rFont val="ＭＳ ゴシック"/>
        <family val="3"/>
      </rPr>
      <t xml:space="preserve"> </t>
    </r>
    <r>
      <rPr>
        <b/>
        <sz val="7"/>
        <rFont val="ＭＳ ゴシック"/>
        <family val="3"/>
      </rPr>
      <t>９ 11</t>
    </r>
    <r>
      <rPr>
        <b/>
        <sz val="6"/>
        <rFont val="ＭＳ ゴシック"/>
        <family val="3"/>
      </rPr>
      <t>(  〃　)</t>
    </r>
  </si>
  <si>
    <t xml:space="preserve">   16　７　11</t>
  </si>
  <si>
    <t>年次</t>
  </si>
  <si>
    <t>県職員</t>
  </si>
  <si>
    <t>市職員</t>
  </si>
  <si>
    <t>町村職員</t>
  </si>
  <si>
    <t>総　数</t>
  </si>
  <si>
    <t>一般職員</t>
  </si>
  <si>
    <t>教育関係
職　　員</t>
  </si>
  <si>
    <t>警察関係
職　　員</t>
  </si>
  <si>
    <t>技能労務
職　　員</t>
  </si>
  <si>
    <t>教育職員</t>
  </si>
  <si>
    <t>教育
職員</t>
  </si>
  <si>
    <t>　　13</t>
  </si>
  <si>
    <t>　　14</t>
  </si>
  <si>
    <t>　　15</t>
  </si>
  <si>
    <t>注）臨時職員は除く。</t>
  </si>
  <si>
    <t>資料：県人事課、県市町村課「岡山県市町村年報」</t>
  </si>
  <si>
    <t>市町村</t>
  </si>
  <si>
    <t>公務員</t>
  </si>
  <si>
    <t>市町村職員数</t>
  </si>
  <si>
    <t>技能労務職員</t>
  </si>
  <si>
    <t>都　窪　郡</t>
  </si>
  <si>
    <t>　早 島 町</t>
  </si>
  <si>
    <t>　山 手 村</t>
  </si>
  <si>
    <t>　清 音 村</t>
  </si>
  <si>
    <t>浅　口　郡</t>
  </si>
  <si>
    <t>　船 穂 町</t>
  </si>
  <si>
    <t>岡　山　市</t>
  </si>
  <si>
    <t>　金 光 町</t>
  </si>
  <si>
    <t>　鴨 方 町</t>
  </si>
  <si>
    <t>　寄 島 町</t>
  </si>
  <si>
    <t>　里 庄 町</t>
  </si>
  <si>
    <t>小　田　郡</t>
  </si>
  <si>
    <t>　矢 掛 町</t>
  </si>
  <si>
    <t>　美 星 町</t>
  </si>
  <si>
    <t>後　月　郡</t>
  </si>
  <si>
    <t>　芳 井 町</t>
  </si>
  <si>
    <t>吉　備　郡</t>
  </si>
  <si>
    <t>御　津　郡</t>
  </si>
  <si>
    <t>　真 備 町</t>
  </si>
  <si>
    <t>　御 津 町</t>
  </si>
  <si>
    <t>　建 部 町</t>
  </si>
  <si>
    <t>上　房　郡</t>
  </si>
  <si>
    <t xml:space="preserve"> </t>
  </si>
  <si>
    <t>　加茂川町</t>
  </si>
  <si>
    <t>　有 漢 町</t>
  </si>
  <si>
    <t>　北 房 町</t>
  </si>
  <si>
    <t>　賀 陽 町</t>
  </si>
  <si>
    <t>赤　磐　郡</t>
  </si>
  <si>
    <t>　瀬 戸 町</t>
  </si>
  <si>
    <t>川　上　郡</t>
  </si>
  <si>
    <t>　山 陽 町</t>
  </si>
  <si>
    <t>　成 羽 町</t>
  </si>
  <si>
    <t>　赤 坂 町</t>
  </si>
  <si>
    <t>　川 上 町</t>
  </si>
  <si>
    <t>　熊 山 町</t>
  </si>
  <si>
    <t>　備 中 町</t>
  </si>
  <si>
    <t>　吉 井 町</t>
  </si>
  <si>
    <t>阿　哲　郡</t>
  </si>
  <si>
    <t>　大 佐 町</t>
  </si>
  <si>
    <t>和　気　郡</t>
  </si>
  <si>
    <t>　神 郷 町</t>
  </si>
  <si>
    <t>　日 生 町</t>
  </si>
  <si>
    <t>　哲 多 町</t>
  </si>
  <si>
    <t>　吉 永 町</t>
  </si>
  <si>
    <t>　哲 西 町</t>
  </si>
  <si>
    <t>　佐 伯 町</t>
  </si>
  <si>
    <t>　和 気 町</t>
  </si>
  <si>
    <t>真　庭　郡</t>
  </si>
  <si>
    <t>　勝 山 町</t>
  </si>
  <si>
    <t>　落 合 町</t>
  </si>
  <si>
    <t>邑　久　郡</t>
  </si>
  <si>
    <t>　湯 原 町</t>
  </si>
  <si>
    <t>　牛 窓 町</t>
  </si>
  <si>
    <t>　久 世 町</t>
  </si>
  <si>
    <t>　邑 久 町</t>
  </si>
  <si>
    <t>　美 甘 村</t>
  </si>
  <si>
    <t>　長 船 町</t>
  </si>
  <si>
    <t>　新 庄 村</t>
  </si>
  <si>
    <t>　川 上 村</t>
  </si>
  <si>
    <t>児　島　郡</t>
  </si>
  <si>
    <t>　八 束 村</t>
  </si>
  <si>
    <t>　灘 崎 町</t>
  </si>
  <si>
    <t>　中 和 村</t>
  </si>
  <si>
    <t>資料：県市町村課「岡山県市町村年報」</t>
  </si>
  <si>
    <t>公務員及び選挙　　235</t>
  </si>
  <si>
    <t>　加 茂 町</t>
  </si>
  <si>
    <t>　富    村</t>
  </si>
  <si>
    <t>　東粟倉村</t>
  </si>
  <si>
    <t>　奥 津 町</t>
  </si>
  <si>
    <t>　西粟倉村</t>
  </si>
  <si>
    <t>　上齋原町</t>
  </si>
  <si>
    <t>　美 作 町</t>
  </si>
  <si>
    <t>　阿 波 村</t>
  </si>
  <si>
    <t>　作 東 町</t>
  </si>
  <si>
    <t>　鏡 野 町</t>
  </si>
  <si>
    <t>　英 田 町</t>
  </si>
  <si>
    <t>　中 央 町</t>
  </si>
  <si>
    <t>　勝 田 町</t>
  </si>
  <si>
    <t>　旭    町</t>
  </si>
  <si>
    <t>　勝 央 町</t>
  </si>
  <si>
    <t>　久米南町</t>
  </si>
  <si>
    <t>　奈 義 町</t>
  </si>
  <si>
    <t>　久 米 町</t>
  </si>
  <si>
    <t>　勝 北 町</t>
  </si>
  <si>
    <t>　柵 原 町</t>
  </si>
  <si>
    <t>　　16</t>
  </si>
  <si>
    <t xml:space="preserve"> </t>
  </si>
  <si>
    <t>平成１６年</t>
  </si>
  <si>
    <t>有  権  者  数</t>
  </si>
  <si>
    <t>美咲町</t>
  </si>
  <si>
    <t>加　賀　郡</t>
  </si>
  <si>
    <t>吉備中央町(第一区)</t>
  </si>
  <si>
    <t>吉備中央町(第五区)</t>
  </si>
  <si>
    <t>社　会
民主党</t>
  </si>
  <si>
    <t>党　　　　派　　　　別　　　　得　　　　票　　　　数</t>
  </si>
  <si>
    <r>
      <t>倉敷市</t>
    </r>
    <r>
      <rPr>
        <sz val="6"/>
        <rFont val="ＭＳ 明朝"/>
        <family val="1"/>
      </rPr>
      <t>(第四区)</t>
    </r>
  </si>
  <si>
    <r>
      <t>倉敷市</t>
    </r>
    <r>
      <rPr>
        <sz val="6"/>
        <rFont val="ＭＳ 明朝"/>
        <family val="1"/>
      </rPr>
      <t>(第五区)</t>
    </r>
  </si>
  <si>
    <t>瀬戸内市</t>
  </si>
  <si>
    <t>赤磐市</t>
  </si>
  <si>
    <r>
      <t>真庭市</t>
    </r>
    <r>
      <rPr>
        <sz val="6"/>
        <rFont val="ＭＳ 明朝"/>
        <family val="1"/>
      </rPr>
      <t>(第三区)</t>
    </r>
  </si>
  <si>
    <r>
      <t>真庭市</t>
    </r>
    <r>
      <rPr>
        <sz val="6"/>
        <rFont val="ＭＳ 明朝"/>
        <family val="1"/>
      </rPr>
      <t>(第五区)</t>
    </r>
  </si>
  <si>
    <t>美作市</t>
  </si>
  <si>
    <t>早  島  町</t>
  </si>
  <si>
    <t>浅　口　郡</t>
  </si>
  <si>
    <t>金  光  町</t>
  </si>
  <si>
    <t>鴨  方  町</t>
  </si>
  <si>
    <t>寄  島  町</t>
  </si>
  <si>
    <t>里  庄  町</t>
  </si>
  <si>
    <t>小　田　郡</t>
  </si>
  <si>
    <t>矢  掛  町</t>
  </si>
  <si>
    <t>新  庄  村</t>
  </si>
  <si>
    <t>鏡  野  町</t>
  </si>
  <si>
    <t>勝  央  町</t>
  </si>
  <si>
    <t>奈  義  町</t>
  </si>
  <si>
    <t>151　　地 方 公 務 員　</t>
  </si>
  <si>
    <t>152　　市町村別職員数　</t>
  </si>
  <si>
    <t>153　　選　　　　　挙</t>
  </si>
  <si>
    <t>154　　衆議院議員、参議院議員選挙党派別得票数</t>
  </si>
  <si>
    <t>155　　市町村別衆議院　</t>
  </si>
  <si>
    <t>156　　市町村別参議院　</t>
  </si>
  <si>
    <t>230　　公務員及び選挙</t>
  </si>
  <si>
    <t>公務員及び選挙　　231</t>
  </si>
  <si>
    <t>232　　公務員及び選挙</t>
  </si>
  <si>
    <t>公務員及び選挙　　233</t>
  </si>
  <si>
    <t>平成12年4月1日</t>
  </si>
  <si>
    <r>
      <t xml:space="preserve">    15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11</t>
    </r>
    <r>
      <rPr>
        <sz val="9"/>
        <rFont val="ＭＳ ゴシック"/>
        <family val="3"/>
      </rPr>
      <t xml:space="preserve"> </t>
    </r>
    <r>
      <rPr>
        <sz val="7"/>
        <rFont val="ＭＳ ゴシック"/>
        <family val="3"/>
      </rPr>
      <t>９</t>
    </r>
    <r>
      <rPr>
        <sz val="6"/>
        <rFont val="ＭＳ ゴシック"/>
        <family val="3"/>
      </rPr>
      <t>(   〃  )</t>
    </r>
  </si>
  <si>
    <t>苫　田　郡</t>
  </si>
  <si>
    <t>英　田　郡</t>
  </si>
  <si>
    <t>　大 原 町</t>
  </si>
  <si>
    <t>久　米　郡</t>
  </si>
  <si>
    <t>勝　田　郡</t>
  </si>
  <si>
    <r>
      <t xml:space="preserve"> </t>
    </r>
    <r>
      <rPr>
        <sz val="9"/>
        <rFont val="ＭＳ 明朝"/>
        <family val="1"/>
      </rPr>
      <t>昭和</t>
    </r>
    <r>
      <rPr>
        <sz val="9"/>
        <rFont val="ＭＳ ゴシック"/>
        <family val="3"/>
      </rPr>
      <t>55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６</t>
    </r>
    <r>
      <rPr>
        <sz val="9"/>
        <rFont val="ＭＳ 明朝"/>
        <family val="1"/>
      </rPr>
      <t>月</t>
    </r>
    <r>
      <rPr>
        <sz val="9"/>
        <rFont val="ＭＳ ゴシック"/>
        <family val="3"/>
      </rPr>
      <t>22</t>
    </r>
    <r>
      <rPr>
        <sz val="9"/>
        <rFont val="ＭＳ 明朝"/>
        <family val="1"/>
      </rPr>
      <t>日</t>
    </r>
  </si>
  <si>
    <t xml:space="preserve">     58　12　18</t>
  </si>
  <si>
    <t xml:space="preserve">     61　７　６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</si>
  <si>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２　２　18</t>
    </r>
  </si>
  <si>
    <r>
      <t xml:space="preserve">     </t>
    </r>
    <r>
      <rPr>
        <sz val="9"/>
        <rFont val="ＭＳ ゴシック"/>
        <family val="3"/>
      </rPr>
      <t>５　７　18</t>
    </r>
  </si>
  <si>
    <t xml:space="preserve">     ８　10　20(小選挙区)</t>
  </si>
  <si>
    <t xml:space="preserve">     12　６　25(　 〃　 )</t>
  </si>
  <si>
    <t xml:space="preserve">     15　11　９(　 〃   )</t>
  </si>
  <si>
    <t xml:space="preserve">    17　９　11(　〃   )</t>
  </si>
  <si>
    <t>参議院議員</t>
  </si>
  <si>
    <t>〈地方（選挙区）〉</t>
  </si>
  <si>
    <r>
      <t xml:space="preserve"> </t>
    </r>
    <r>
      <rPr>
        <sz val="9"/>
        <rFont val="ＭＳ 明朝"/>
        <family val="1"/>
      </rPr>
      <t>昭和</t>
    </r>
    <r>
      <rPr>
        <sz val="9"/>
        <rFont val="ＭＳ ゴシック"/>
        <family val="3"/>
      </rPr>
      <t>58　６　26</t>
    </r>
  </si>
  <si>
    <t>　 　61　７　６</t>
  </si>
  <si>
    <r>
      <t xml:space="preserve"> </t>
    </r>
    <r>
      <rPr>
        <sz val="9"/>
        <rFont val="ＭＳ 明朝"/>
        <family val="1"/>
      </rPr>
      <t>平成元</t>
    </r>
    <r>
      <rPr>
        <sz val="9"/>
        <rFont val="ＭＳ ゴシック"/>
        <family val="3"/>
      </rPr>
      <t>　７　23</t>
    </r>
  </si>
  <si>
    <t xml:space="preserve"> 　　４　７　26</t>
  </si>
  <si>
    <t xml:space="preserve"> 　　７　７　23</t>
  </si>
  <si>
    <t xml:space="preserve">     10　７　12</t>
  </si>
  <si>
    <t xml:space="preserve">     13　７　29 </t>
  </si>
  <si>
    <t xml:space="preserve">    16　７　11 </t>
  </si>
  <si>
    <t>県知事</t>
  </si>
  <si>
    <r>
      <t xml:space="preserve"> </t>
    </r>
    <r>
      <rPr>
        <sz val="9"/>
        <rFont val="ＭＳ 明朝"/>
        <family val="1"/>
      </rPr>
      <t>昭和</t>
    </r>
    <r>
      <rPr>
        <sz val="9"/>
        <rFont val="ＭＳ ゴシック"/>
        <family val="3"/>
      </rPr>
      <t>51　10　24</t>
    </r>
  </si>
  <si>
    <t xml:space="preserve"> 　　55　10　26</t>
  </si>
  <si>
    <t xml:space="preserve"> 　　59　10　28</t>
  </si>
  <si>
    <t xml:space="preserve"> 　　63　10　30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</si>
  <si>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４　10　25</t>
    </r>
  </si>
  <si>
    <t xml:space="preserve"> 　　８　10　27</t>
  </si>
  <si>
    <t xml:space="preserve"> 　　12　10　22</t>
  </si>
  <si>
    <t xml:space="preserve"> 　 16　10　24</t>
  </si>
  <si>
    <t>県議会議員</t>
  </si>
  <si>
    <r>
      <t xml:space="preserve"> </t>
    </r>
    <r>
      <rPr>
        <sz val="9"/>
        <rFont val="ＭＳ 明朝"/>
        <family val="1"/>
      </rPr>
      <t>昭和</t>
    </r>
    <r>
      <rPr>
        <sz val="9"/>
        <rFont val="ＭＳ ゴシック"/>
        <family val="3"/>
      </rPr>
      <t>50　４　13</t>
    </r>
  </si>
  <si>
    <t xml:space="preserve"> 　　54　４　８</t>
  </si>
  <si>
    <t xml:space="preserve"> 　　58　４　10</t>
  </si>
  <si>
    <t xml:space="preserve"> 　　62　４　12</t>
  </si>
  <si>
    <r>
      <t xml:space="preserve"> 平成</t>
    </r>
    <r>
      <rPr>
        <sz val="9"/>
        <rFont val="ＭＳ ゴシック"/>
        <family val="3"/>
      </rPr>
      <t>３　４　７</t>
    </r>
  </si>
  <si>
    <t xml:space="preserve"> 　　７　４　９</t>
  </si>
  <si>
    <t xml:space="preserve">   　11　４　11</t>
  </si>
  <si>
    <t xml:space="preserve">    15　４　13</t>
  </si>
  <si>
    <t>参　　議　　院　　議　　員</t>
  </si>
  <si>
    <t>平成１６年７月１１日</t>
  </si>
  <si>
    <t xml:space="preserve">                                                資料：県選挙管理委員会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</si>
</sst>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0\ ;&quot;△&quot;* #\ ##0\ ;* &quot;-&quot;\ ;_ @_ "/>
    <numFmt numFmtId="178" formatCode="* #\ ###\ ##0;&quot;△&quot;* #\ ###\ ##0;* &quot;-&quot;;_ @_ "/>
    <numFmt numFmtId="179" formatCode="* #\ ##0.00;&quot;△&quot;* #\ ##0.00;* &quot;-&quot;;_ @_ "/>
    <numFmt numFmtId="180" formatCode="#,##0\ \ \ \ "/>
    <numFmt numFmtId="181" formatCode="#,##0_ 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ＨＧｺﾞｼｯｸE-PRO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7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8"/>
      <name val="ＨＧｺﾞｼｯｸE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8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8" fontId="0" fillId="0" borderId="0" xfId="0" applyNumberFormat="1" applyFill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78" fontId="14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0" fillId="0" borderId="13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179" fontId="14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10" fillId="0" borderId="0" xfId="0" applyFont="1" applyFill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6" xfId="0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7" xfId="0" applyFont="1" applyFill="1" applyBorder="1" applyAlignment="1">
      <alignment horizontal="right"/>
    </xf>
    <xf numFmtId="178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78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0" fontId="0" fillId="0" borderId="0" xfId="42" applyNumberFormat="1" applyFont="1" applyAlignment="1">
      <alignment/>
    </xf>
    <xf numFmtId="178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9" fontId="0" fillId="0" borderId="0" xfId="42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76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6" fontId="6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58" fontId="0" fillId="0" borderId="0" xfId="0" applyNumberFormat="1" applyFont="1" applyBorder="1" applyAlignment="1">
      <alignment vertical="center"/>
    </xf>
    <xf numFmtId="58" fontId="14" fillId="0" borderId="0" xfId="0" applyNumberFormat="1" applyFont="1" applyBorder="1" applyAlignment="1">
      <alignment vertical="center"/>
    </xf>
    <xf numFmtId="178" fontId="14" fillId="0" borderId="0" xfId="0" applyNumberFormat="1" applyFont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58" fontId="1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58" fontId="1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176" fontId="1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6" fontId="6" fillId="0" borderId="0" xfId="0" applyNumberFormat="1" applyFont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left" vertical="center"/>
    </xf>
    <xf numFmtId="58" fontId="0" fillId="0" borderId="12" xfId="0" applyNumberFormat="1" applyFont="1" applyBorder="1" applyAlignment="1">
      <alignment horizontal="left" vertical="center"/>
    </xf>
    <xf numFmtId="0" fontId="11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78" fontId="0" fillId="0" borderId="18" xfId="0" applyNumberFormat="1" applyFont="1" applyBorder="1" applyAlignment="1">
      <alignment horizontal="center" vertical="center"/>
    </xf>
    <xf numFmtId="58" fontId="14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178" fontId="14" fillId="0" borderId="0" xfId="0" applyNumberFormat="1" applyFont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58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1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top"/>
    </xf>
    <xf numFmtId="58" fontId="14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8" fontId="14" fillId="0" borderId="19" xfId="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178" fontId="14" fillId="0" borderId="18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top"/>
    </xf>
    <xf numFmtId="0" fontId="10" fillId="0" borderId="25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76" fontId="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176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177" fontId="13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76" fontId="13" fillId="0" borderId="12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left" vertical="top"/>
    </xf>
    <xf numFmtId="49" fontId="18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69"/>
  <sheetViews>
    <sheetView tabSelected="1" zoomScale="120" zoomScaleNormal="120" zoomScaleSheetLayoutView="150" zoomScalePageLayoutView="0" workbookViewId="0" topLeftCell="A1">
      <selection activeCell="A1" sqref="A1:CB1"/>
    </sheetView>
  </sheetViews>
  <sheetFormatPr defaultColWidth="9.00390625" defaultRowHeight="12"/>
  <cols>
    <col min="1" max="8" width="1.37890625" style="0" customWidth="1"/>
    <col min="9" max="9" width="1.875" style="0" customWidth="1"/>
    <col min="10" max="16" width="1.37890625" style="0" customWidth="1"/>
    <col min="17" max="17" width="2.50390625" style="0" customWidth="1"/>
    <col min="18" max="19" width="1.12109375" style="0" customWidth="1"/>
    <col min="20" max="25" width="1.875" style="0" customWidth="1"/>
    <col min="26" max="35" width="1.4921875" style="0" customWidth="1"/>
    <col min="36" max="40" width="1.37890625" style="0" customWidth="1"/>
    <col min="41" max="45" width="1.4921875" style="0" customWidth="1"/>
    <col min="46" max="52" width="1.37890625" style="0" customWidth="1"/>
    <col min="53" max="53" width="1.12109375" style="0" customWidth="1"/>
    <col min="54" max="54" width="1.4921875" style="0" customWidth="1"/>
    <col min="55" max="55" width="1.37890625" style="0" customWidth="1"/>
    <col min="56" max="56" width="1.875" style="0" customWidth="1"/>
    <col min="57" max="60" width="1.625" style="0" customWidth="1"/>
    <col min="61" max="75" width="1.4921875" style="0" customWidth="1"/>
    <col min="76" max="78" width="1.37890625" style="0" customWidth="1"/>
    <col min="79" max="80" width="1.12109375" style="0" customWidth="1"/>
    <col min="81" max="90" width="1.4921875" style="0" customWidth="1"/>
  </cols>
  <sheetData>
    <row r="1" spans="1:80" ht="24" customHeight="1">
      <c r="A1" s="289" t="s">
        <v>325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</row>
    <row r="2" spans="1:80" ht="39.75" customHeight="1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</row>
    <row r="3" spans="1:80" ht="30" customHeight="1">
      <c r="A3" s="201" t="s">
        <v>319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</row>
    <row r="4" spans="1:80" ht="12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ht="11.25" customHeight="1">
      <c r="A5" s="291" t="s">
        <v>185</v>
      </c>
      <c r="B5" s="291"/>
      <c r="C5" s="291"/>
      <c r="D5" s="291"/>
      <c r="E5" s="291"/>
      <c r="F5" s="291"/>
      <c r="G5" s="291"/>
      <c r="H5" s="291"/>
      <c r="I5" s="292"/>
      <c r="J5" s="261" t="s">
        <v>186</v>
      </c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57"/>
      <c r="AH5" s="261" t="s">
        <v>187</v>
      </c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57"/>
      <c r="BF5" s="261" t="s">
        <v>188</v>
      </c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</row>
    <row r="6" spans="1:80" ht="21.75" customHeight="1">
      <c r="A6" s="293"/>
      <c r="B6" s="293"/>
      <c r="C6" s="293"/>
      <c r="D6" s="293"/>
      <c r="E6" s="293"/>
      <c r="F6" s="293"/>
      <c r="G6" s="293"/>
      <c r="H6" s="293"/>
      <c r="I6" s="294"/>
      <c r="J6" s="267" t="s">
        <v>189</v>
      </c>
      <c r="K6" s="277"/>
      <c r="L6" s="277"/>
      <c r="M6" s="277"/>
      <c r="N6" s="277"/>
      <c r="O6" s="278"/>
      <c r="P6" s="267" t="s">
        <v>190</v>
      </c>
      <c r="Q6" s="277"/>
      <c r="R6" s="277"/>
      <c r="S6" s="277"/>
      <c r="T6" s="277"/>
      <c r="U6" s="278"/>
      <c r="V6" s="282" t="s">
        <v>191</v>
      </c>
      <c r="W6" s="283"/>
      <c r="X6" s="283"/>
      <c r="Y6" s="283"/>
      <c r="Z6" s="283"/>
      <c r="AA6" s="284"/>
      <c r="AB6" s="282" t="s">
        <v>192</v>
      </c>
      <c r="AC6" s="283"/>
      <c r="AD6" s="283"/>
      <c r="AE6" s="283"/>
      <c r="AF6" s="283"/>
      <c r="AG6" s="283"/>
      <c r="AH6" s="267" t="s">
        <v>189</v>
      </c>
      <c r="AI6" s="277"/>
      <c r="AJ6" s="277"/>
      <c r="AK6" s="277"/>
      <c r="AL6" s="277"/>
      <c r="AM6" s="278"/>
      <c r="AN6" s="267" t="s">
        <v>190</v>
      </c>
      <c r="AO6" s="277"/>
      <c r="AP6" s="277"/>
      <c r="AQ6" s="277"/>
      <c r="AR6" s="277"/>
      <c r="AS6" s="278"/>
      <c r="AT6" s="282" t="s">
        <v>193</v>
      </c>
      <c r="AU6" s="283"/>
      <c r="AV6" s="283"/>
      <c r="AW6" s="283"/>
      <c r="AX6" s="283"/>
      <c r="AY6" s="284"/>
      <c r="AZ6" s="282" t="s">
        <v>194</v>
      </c>
      <c r="BA6" s="283"/>
      <c r="BB6" s="283"/>
      <c r="BC6" s="283"/>
      <c r="BD6" s="283"/>
      <c r="BE6" s="283"/>
      <c r="BF6" s="267" t="s">
        <v>189</v>
      </c>
      <c r="BG6" s="277"/>
      <c r="BH6" s="277"/>
      <c r="BI6" s="277"/>
      <c r="BJ6" s="277"/>
      <c r="BK6" s="278"/>
      <c r="BL6" s="267" t="s">
        <v>190</v>
      </c>
      <c r="BM6" s="277"/>
      <c r="BN6" s="277"/>
      <c r="BO6" s="277"/>
      <c r="BP6" s="277"/>
      <c r="BQ6" s="278"/>
      <c r="BR6" s="279" t="s">
        <v>193</v>
      </c>
      <c r="BS6" s="280"/>
      <c r="BT6" s="280"/>
      <c r="BU6" s="280"/>
      <c r="BV6" s="280"/>
      <c r="BW6" s="281"/>
      <c r="BX6" s="282" t="s">
        <v>195</v>
      </c>
      <c r="BY6" s="283"/>
      <c r="BZ6" s="283"/>
      <c r="CA6" s="283"/>
      <c r="CB6" s="284"/>
    </row>
    <row r="7" spans="1:63" ht="3.75" customHeight="1">
      <c r="A7" s="3"/>
      <c r="B7" s="3"/>
      <c r="C7" s="3"/>
      <c r="D7" s="3"/>
      <c r="E7" s="3"/>
      <c r="F7" s="3"/>
      <c r="G7" s="3"/>
      <c r="H7" s="3"/>
      <c r="I7" s="4"/>
      <c r="AH7" s="97"/>
      <c r="AI7" s="37"/>
      <c r="AJ7" s="37"/>
      <c r="AK7" s="37"/>
      <c r="AL7" s="37"/>
      <c r="AM7" s="37"/>
      <c r="BF7" s="97"/>
      <c r="BG7" s="37"/>
      <c r="BH7" s="37"/>
      <c r="BI7" s="37"/>
      <c r="BJ7" s="37"/>
      <c r="BK7" s="37"/>
    </row>
    <row r="8" spans="1:80" ht="10.5" customHeight="1">
      <c r="A8" s="173" t="s">
        <v>329</v>
      </c>
      <c r="B8" s="173"/>
      <c r="C8" s="173"/>
      <c r="D8" s="173"/>
      <c r="E8" s="173"/>
      <c r="F8" s="173"/>
      <c r="G8" s="173"/>
      <c r="H8" s="173"/>
      <c r="I8" s="174"/>
      <c r="J8" s="270">
        <v>25717</v>
      </c>
      <c r="K8" s="151"/>
      <c r="L8" s="151"/>
      <c r="M8" s="151"/>
      <c r="N8" s="151"/>
      <c r="O8" s="151"/>
      <c r="P8" s="151">
        <v>5452</v>
      </c>
      <c r="Q8" s="151"/>
      <c r="R8" s="151"/>
      <c r="S8" s="151"/>
      <c r="T8" s="151"/>
      <c r="U8" s="151"/>
      <c r="V8" s="151">
        <v>16698</v>
      </c>
      <c r="W8" s="151"/>
      <c r="X8" s="151"/>
      <c r="Y8" s="151"/>
      <c r="Z8" s="151"/>
      <c r="AA8" s="151"/>
      <c r="AB8" s="151">
        <v>3567</v>
      </c>
      <c r="AC8" s="151"/>
      <c r="AD8" s="151"/>
      <c r="AE8" s="151"/>
      <c r="AF8" s="151"/>
      <c r="AG8" s="276"/>
      <c r="AH8" s="270">
        <v>14678</v>
      </c>
      <c r="AI8" s="172"/>
      <c r="AJ8" s="172"/>
      <c r="AK8" s="172"/>
      <c r="AL8" s="172"/>
      <c r="AM8" s="172"/>
      <c r="AN8" s="151">
        <v>11477</v>
      </c>
      <c r="AO8" s="151"/>
      <c r="AP8" s="151"/>
      <c r="AQ8" s="151"/>
      <c r="AR8" s="151"/>
      <c r="AS8" s="151"/>
      <c r="AT8" s="151">
        <v>2275</v>
      </c>
      <c r="AU8" s="151"/>
      <c r="AV8" s="151"/>
      <c r="AW8" s="151"/>
      <c r="AX8" s="151"/>
      <c r="AY8" s="151"/>
      <c r="AZ8" s="151">
        <v>926</v>
      </c>
      <c r="BA8" s="151"/>
      <c r="BB8" s="151"/>
      <c r="BC8" s="151"/>
      <c r="BD8" s="151"/>
      <c r="BE8" s="276"/>
      <c r="BF8" s="270">
        <v>7405</v>
      </c>
      <c r="BG8" s="172"/>
      <c r="BH8" s="172"/>
      <c r="BI8" s="172"/>
      <c r="BJ8" s="172"/>
      <c r="BK8" s="172"/>
      <c r="BL8" s="151">
        <v>6180</v>
      </c>
      <c r="BM8" s="151"/>
      <c r="BN8" s="151"/>
      <c r="BO8" s="151"/>
      <c r="BP8" s="151"/>
      <c r="BQ8" s="151"/>
      <c r="BR8" s="151">
        <v>865</v>
      </c>
      <c r="BS8" s="151"/>
      <c r="BT8" s="151"/>
      <c r="BU8" s="151"/>
      <c r="BV8" s="151"/>
      <c r="BW8" s="151"/>
      <c r="BX8" s="151">
        <v>360</v>
      </c>
      <c r="BY8" s="151"/>
      <c r="BZ8" s="151"/>
      <c r="CA8" s="151"/>
      <c r="CB8" s="151"/>
    </row>
    <row r="9" spans="1:80" ht="10.5" customHeight="1">
      <c r="A9" s="115" t="s">
        <v>196</v>
      </c>
      <c r="B9" s="115"/>
      <c r="C9" s="115"/>
      <c r="D9" s="115"/>
      <c r="E9" s="115"/>
      <c r="F9" s="115"/>
      <c r="G9" s="115"/>
      <c r="H9" s="115"/>
      <c r="I9" s="117"/>
      <c r="J9" s="270">
        <v>25266</v>
      </c>
      <c r="K9" s="151"/>
      <c r="L9" s="151"/>
      <c r="M9" s="151"/>
      <c r="N9" s="151"/>
      <c r="O9" s="151"/>
      <c r="P9" s="151">
        <v>5307</v>
      </c>
      <c r="Q9" s="151"/>
      <c r="R9" s="151"/>
      <c r="S9" s="151"/>
      <c r="T9" s="151"/>
      <c r="U9" s="151"/>
      <c r="V9" s="151">
        <v>16401</v>
      </c>
      <c r="W9" s="151"/>
      <c r="X9" s="151"/>
      <c r="Y9" s="151"/>
      <c r="Z9" s="151"/>
      <c r="AA9" s="151"/>
      <c r="AB9" s="151">
        <v>3558</v>
      </c>
      <c r="AC9" s="151"/>
      <c r="AD9" s="151"/>
      <c r="AE9" s="151"/>
      <c r="AF9" s="151"/>
      <c r="AG9" s="276"/>
      <c r="AH9" s="270">
        <v>14502</v>
      </c>
      <c r="AI9" s="172"/>
      <c r="AJ9" s="172"/>
      <c r="AK9" s="172"/>
      <c r="AL9" s="172"/>
      <c r="AM9" s="172"/>
      <c r="AN9" s="151">
        <v>11492</v>
      </c>
      <c r="AO9" s="151"/>
      <c r="AP9" s="151"/>
      <c r="AQ9" s="151"/>
      <c r="AR9" s="151"/>
      <c r="AS9" s="151"/>
      <c r="AT9" s="151">
        <v>2099</v>
      </c>
      <c r="AU9" s="151"/>
      <c r="AV9" s="151"/>
      <c r="AW9" s="151"/>
      <c r="AX9" s="151"/>
      <c r="AY9" s="151"/>
      <c r="AZ9" s="151">
        <v>911</v>
      </c>
      <c r="BA9" s="151"/>
      <c r="BB9" s="151"/>
      <c r="BC9" s="151"/>
      <c r="BD9" s="151"/>
      <c r="BE9" s="276"/>
      <c r="BF9" s="270">
        <v>7363</v>
      </c>
      <c r="BG9" s="172"/>
      <c r="BH9" s="172"/>
      <c r="BI9" s="172"/>
      <c r="BJ9" s="172"/>
      <c r="BK9" s="172"/>
      <c r="BL9" s="151">
        <v>6205</v>
      </c>
      <c r="BM9" s="151"/>
      <c r="BN9" s="151"/>
      <c r="BO9" s="151"/>
      <c r="BP9" s="151"/>
      <c r="BQ9" s="151"/>
      <c r="BR9" s="151">
        <v>811</v>
      </c>
      <c r="BS9" s="151"/>
      <c r="BT9" s="151"/>
      <c r="BU9" s="151"/>
      <c r="BV9" s="151"/>
      <c r="BW9" s="151"/>
      <c r="BX9" s="151">
        <v>347</v>
      </c>
      <c r="BY9" s="151"/>
      <c r="BZ9" s="151"/>
      <c r="CA9" s="151"/>
      <c r="CB9" s="151"/>
    </row>
    <row r="10" spans="1:80" s="59" customFormat="1" ht="10.5" customHeight="1">
      <c r="A10" s="115" t="s">
        <v>197</v>
      </c>
      <c r="B10" s="115"/>
      <c r="C10" s="115"/>
      <c r="D10" s="115"/>
      <c r="E10" s="115"/>
      <c r="F10" s="115"/>
      <c r="G10" s="115"/>
      <c r="H10" s="115"/>
      <c r="I10" s="117"/>
      <c r="J10" s="270">
        <v>25079</v>
      </c>
      <c r="K10" s="151"/>
      <c r="L10" s="151"/>
      <c r="M10" s="151"/>
      <c r="N10" s="151"/>
      <c r="O10" s="151"/>
      <c r="P10" s="151">
        <v>5227</v>
      </c>
      <c r="Q10" s="151"/>
      <c r="R10" s="151"/>
      <c r="S10" s="151"/>
      <c r="T10" s="151"/>
      <c r="U10" s="151"/>
      <c r="V10" s="151">
        <v>16300</v>
      </c>
      <c r="W10" s="151"/>
      <c r="X10" s="151"/>
      <c r="Y10" s="151"/>
      <c r="Z10" s="151"/>
      <c r="AA10" s="151"/>
      <c r="AB10" s="151">
        <v>3552</v>
      </c>
      <c r="AC10" s="151"/>
      <c r="AD10" s="151"/>
      <c r="AE10" s="151"/>
      <c r="AF10" s="151"/>
      <c r="AG10" s="276"/>
      <c r="AH10" s="270">
        <v>14301</v>
      </c>
      <c r="AI10" s="172"/>
      <c r="AJ10" s="172"/>
      <c r="AK10" s="172"/>
      <c r="AL10" s="172"/>
      <c r="AM10" s="172"/>
      <c r="AN10" s="151">
        <v>11428</v>
      </c>
      <c r="AO10" s="151"/>
      <c r="AP10" s="151"/>
      <c r="AQ10" s="151"/>
      <c r="AR10" s="151"/>
      <c r="AS10" s="151"/>
      <c r="AT10" s="151">
        <v>1984</v>
      </c>
      <c r="AU10" s="151"/>
      <c r="AV10" s="151"/>
      <c r="AW10" s="151"/>
      <c r="AX10" s="151"/>
      <c r="AY10" s="151"/>
      <c r="AZ10" s="151">
        <v>889</v>
      </c>
      <c r="BA10" s="151"/>
      <c r="BB10" s="151"/>
      <c r="BC10" s="151"/>
      <c r="BD10" s="151"/>
      <c r="BE10" s="276"/>
      <c r="BF10" s="270">
        <v>7319</v>
      </c>
      <c r="BG10" s="172"/>
      <c r="BH10" s="172"/>
      <c r="BI10" s="172"/>
      <c r="BJ10" s="172"/>
      <c r="BK10" s="172"/>
      <c r="BL10" s="151">
        <v>6201</v>
      </c>
      <c r="BM10" s="151"/>
      <c r="BN10" s="151"/>
      <c r="BO10" s="151"/>
      <c r="BP10" s="151"/>
      <c r="BQ10" s="151"/>
      <c r="BR10" s="151">
        <v>770</v>
      </c>
      <c r="BS10" s="151"/>
      <c r="BT10" s="151"/>
      <c r="BU10" s="151"/>
      <c r="BV10" s="151"/>
      <c r="BW10" s="151"/>
      <c r="BX10" s="151">
        <v>348</v>
      </c>
      <c r="BY10" s="151"/>
      <c r="BZ10" s="151"/>
      <c r="CA10" s="151"/>
      <c r="CB10" s="151"/>
    </row>
    <row r="11" spans="1:80" s="59" customFormat="1" ht="10.5" customHeight="1">
      <c r="A11" s="274" t="s">
        <v>198</v>
      </c>
      <c r="B11" s="274"/>
      <c r="C11" s="274"/>
      <c r="D11" s="274"/>
      <c r="E11" s="274"/>
      <c r="F11" s="274"/>
      <c r="G11" s="274"/>
      <c r="H11" s="274"/>
      <c r="I11" s="275"/>
      <c r="J11" s="151">
        <f>SUM(P11:AG11)</f>
        <v>25041</v>
      </c>
      <c r="K11" s="151"/>
      <c r="L11" s="151"/>
      <c r="M11" s="151"/>
      <c r="N11" s="151"/>
      <c r="O11" s="151"/>
      <c r="P11" s="151">
        <v>5146</v>
      </c>
      <c r="Q11" s="151"/>
      <c r="R11" s="151"/>
      <c r="S11" s="151"/>
      <c r="T11" s="151"/>
      <c r="U11" s="151"/>
      <c r="V11" s="151">
        <v>16254</v>
      </c>
      <c r="W11" s="151"/>
      <c r="X11" s="151"/>
      <c r="Y11" s="151"/>
      <c r="Z11" s="151"/>
      <c r="AA11" s="151"/>
      <c r="AB11" s="151">
        <v>3641</v>
      </c>
      <c r="AC11" s="151"/>
      <c r="AD11" s="151"/>
      <c r="AE11" s="151"/>
      <c r="AF11" s="151"/>
      <c r="AG11" s="151"/>
      <c r="AH11" s="270">
        <f>SUM(AN11:BE11)</f>
        <v>14136</v>
      </c>
      <c r="AI11" s="172"/>
      <c r="AJ11" s="172"/>
      <c r="AK11" s="172"/>
      <c r="AL11" s="172"/>
      <c r="AM11" s="172"/>
      <c r="AN11" s="151">
        <v>11379</v>
      </c>
      <c r="AO11" s="151"/>
      <c r="AP11" s="151"/>
      <c r="AQ11" s="151"/>
      <c r="AR11" s="151"/>
      <c r="AS11" s="151"/>
      <c r="AT11" s="151">
        <v>1892</v>
      </c>
      <c r="AU11" s="151"/>
      <c r="AV11" s="151"/>
      <c r="AW11" s="151"/>
      <c r="AX11" s="151"/>
      <c r="AY11" s="151"/>
      <c r="AZ11" s="151">
        <v>865</v>
      </c>
      <c r="BA11" s="151"/>
      <c r="BB11" s="151"/>
      <c r="BC11" s="151"/>
      <c r="BD11" s="151"/>
      <c r="BE11" s="151"/>
      <c r="BF11" s="270">
        <f>SUM(BL11:CB11)</f>
        <v>7282</v>
      </c>
      <c r="BG11" s="172"/>
      <c r="BH11" s="172"/>
      <c r="BI11" s="172"/>
      <c r="BJ11" s="172"/>
      <c r="BK11" s="172"/>
      <c r="BL11" s="151">
        <v>6215</v>
      </c>
      <c r="BM11" s="151"/>
      <c r="BN11" s="151"/>
      <c r="BO11" s="151"/>
      <c r="BP11" s="151"/>
      <c r="BQ11" s="151"/>
      <c r="BR11" s="151">
        <v>725</v>
      </c>
      <c r="BS11" s="151"/>
      <c r="BT11" s="151"/>
      <c r="BU11" s="151"/>
      <c r="BV11" s="151"/>
      <c r="BW11" s="151"/>
      <c r="BX11" s="151">
        <v>342</v>
      </c>
      <c r="BY11" s="151"/>
      <c r="BZ11" s="151"/>
      <c r="CA11" s="151"/>
      <c r="CB11" s="151"/>
    </row>
    <row r="12" spans="1:80" s="31" customFormat="1" ht="10.5" customHeight="1">
      <c r="A12" s="271" t="s">
        <v>290</v>
      </c>
      <c r="B12" s="271"/>
      <c r="C12" s="271"/>
      <c r="D12" s="271"/>
      <c r="E12" s="271"/>
      <c r="F12" s="271"/>
      <c r="G12" s="271"/>
      <c r="H12" s="271"/>
      <c r="I12" s="272"/>
      <c r="J12" s="142">
        <f>SUM(P12:AG12)</f>
        <v>25091</v>
      </c>
      <c r="K12" s="142"/>
      <c r="L12" s="142"/>
      <c r="M12" s="142"/>
      <c r="N12" s="142"/>
      <c r="O12" s="142"/>
      <c r="P12" s="142">
        <v>5113</v>
      </c>
      <c r="Q12" s="142"/>
      <c r="R12" s="142"/>
      <c r="S12" s="142"/>
      <c r="T12" s="142"/>
      <c r="U12" s="142"/>
      <c r="V12" s="142">
        <v>16232</v>
      </c>
      <c r="W12" s="142"/>
      <c r="X12" s="142"/>
      <c r="Y12" s="142"/>
      <c r="Z12" s="142"/>
      <c r="AA12" s="142"/>
      <c r="AB12" s="142">
        <v>3746</v>
      </c>
      <c r="AC12" s="142"/>
      <c r="AD12" s="142"/>
      <c r="AE12" s="142"/>
      <c r="AF12" s="142"/>
      <c r="AG12" s="142"/>
      <c r="AH12" s="273">
        <f>SUM(AN12:BE12)</f>
        <v>13882</v>
      </c>
      <c r="AI12" s="149"/>
      <c r="AJ12" s="149"/>
      <c r="AK12" s="149"/>
      <c r="AL12" s="149"/>
      <c r="AM12" s="149"/>
      <c r="AN12" s="142">
        <v>11247</v>
      </c>
      <c r="AO12" s="142"/>
      <c r="AP12" s="142"/>
      <c r="AQ12" s="142"/>
      <c r="AR12" s="142"/>
      <c r="AS12" s="142"/>
      <c r="AT12" s="142">
        <v>1797</v>
      </c>
      <c r="AU12" s="142"/>
      <c r="AV12" s="142"/>
      <c r="AW12" s="142"/>
      <c r="AX12" s="142"/>
      <c r="AY12" s="142"/>
      <c r="AZ12" s="142">
        <v>838</v>
      </c>
      <c r="BA12" s="142"/>
      <c r="BB12" s="142"/>
      <c r="BC12" s="142"/>
      <c r="BD12" s="142"/>
      <c r="BE12" s="295"/>
      <c r="BF12" s="273">
        <f>SUM(BL12:CB12)</f>
        <v>7122</v>
      </c>
      <c r="BG12" s="149"/>
      <c r="BH12" s="149"/>
      <c r="BI12" s="149"/>
      <c r="BJ12" s="149"/>
      <c r="BK12" s="149"/>
      <c r="BL12" s="142">
        <v>6107</v>
      </c>
      <c r="BM12" s="142"/>
      <c r="BN12" s="142"/>
      <c r="BO12" s="142"/>
      <c r="BP12" s="142"/>
      <c r="BQ12" s="142"/>
      <c r="BR12" s="142">
        <v>684</v>
      </c>
      <c r="BS12" s="142"/>
      <c r="BT12" s="142"/>
      <c r="BU12" s="142"/>
      <c r="BV12" s="142"/>
      <c r="BW12" s="142"/>
      <c r="BX12" s="142">
        <v>331</v>
      </c>
      <c r="BY12" s="142"/>
      <c r="BZ12" s="142"/>
      <c r="CA12" s="142"/>
      <c r="CB12" s="142"/>
    </row>
    <row r="13" spans="1:80" ht="3" customHeight="1" thickBot="1">
      <c r="A13" s="118"/>
      <c r="B13" s="118"/>
      <c r="C13" s="118"/>
      <c r="D13" s="118"/>
      <c r="E13" s="118"/>
      <c r="F13" s="118"/>
      <c r="G13" s="118"/>
      <c r="H13" s="118"/>
      <c r="I13" s="119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270"/>
      <c r="AI13" s="172"/>
      <c r="AJ13" s="172"/>
      <c r="AK13" s="172"/>
      <c r="AL13" s="172"/>
      <c r="AM13" s="172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270"/>
      <c r="BG13" s="172"/>
      <c r="BH13" s="172"/>
      <c r="BI13" s="172"/>
      <c r="BJ13" s="172"/>
      <c r="BK13" s="172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</row>
    <row r="14" spans="1:80" ht="3" customHeight="1">
      <c r="A14" s="99"/>
      <c r="B14" s="99"/>
      <c r="C14" s="99"/>
      <c r="D14" s="99"/>
      <c r="E14" s="99"/>
      <c r="F14" s="99"/>
      <c r="G14" s="99"/>
      <c r="H14" s="99"/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</row>
    <row r="15" spans="1:159" ht="11.25">
      <c r="A15" s="268" t="s">
        <v>199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138" t="s">
        <v>200</v>
      </c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</row>
    <row r="16" ht="31.5" customHeight="1"/>
    <row r="17" spans="1:80" ht="30" customHeight="1">
      <c r="A17" s="201" t="s">
        <v>320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</row>
    <row r="18" s="287" customFormat="1" ht="12.75" thickBot="1">
      <c r="A18" s="286" t="s">
        <v>292</v>
      </c>
    </row>
    <row r="19" spans="1:80" ht="11.25">
      <c r="A19" s="257" t="s">
        <v>201</v>
      </c>
      <c r="B19" s="258"/>
      <c r="C19" s="258"/>
      <c r="D19" s="258"/>
      <c r="E19" s="258"/>
      <c r="F19" s="258"/>
      <c r="G19" s="258"/>
      <c r="H19" s="258"/>
      <c r="I19" s="258" t="s">
        <v>202</v>
      </c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7" t="s">
        <v>201</v>
      </c>
      <c r="AP19" s="258"/>
      <c r="AQ19" s="258"/>
      <c r="AR19" s="258"/>
      <c r="AS19" s="258"/>
      <c r="AT19" s="258"/>
      <c r="AU19" s="258"/>
      <c r="AV19" s="258"/>
      <c r="AW19" s="258" t="s">
        <v>202</v>
      </c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61"/>
    </row>
    <row r="20" spans="1:80" ht="11.25">
      <c r="A20" s="259"/>
      <c r="B20" s="260"/>
      <c r="C20" s="260"/>
      <c r="D20" s="260"/>
      <c r="E20" s="260"/>
      <c r="F20" s="260"/>
      <c r="G20" s="260"/>
      <c r="H20" s="260"/>
      <c r="I20" s="260" t="s">
        <v>203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59"/>
      <c r="AP20" s="260"/>
      <c r="AQ20" s="260"/>
      <c r="AR20" s="260"/>
      <c r="AS20" s="260"/>
      <c r="AT20" s="260"/>
      <c r="AU20" s="260"/>
      <c r="AV20" s="260"/>
      <c r="AW20" s="260" t="s">
        <v>203</v>
      </c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2"/>
    </row>
    <row r="21" spans="1:80" ht="11.25">
      <c r="A21" s="259"/>
      <c r="B21" s="260"/>
      <c r="C21" s="260"/>
      <c r="D21" s="260"/>
      <c r="E21" s="260"/>
      <c r="F21" s="260"/>
      <c r="G21" s="260"/>
      <c r="H21" s="260"/>
      <c r="I21" s="263" t="s">
        <v>154</v>
      </c>
      <c r="J21" s="263"/>
      <c r="K21" s="263"/>
      <c r="L21" s="263"/>
      <c r="M21" s="263"/>
      <c r="N21" s="263"/>
      <c r="O21" s="263"/>
      <c r="P21" s="263"/>
      <c r="Q21" s="263" t="s">
        <v>190</v>
      </c>
      <c r="R21" s="263"/>
      <c r="S21" s="263"/>
      <c r="T21" s="263"/>
      <c r="U21" s="263"/>
      <c r="V21" s="263"/>
      <c r="W21" s="263"/>
      <c r="X21" s="263"/>
      <c r="Y21" s="264" t="s">
        <v>204</v>
      </c>
      <c r="Z21" s="265"/>
      <c r="AA21" s="265"/>
      <c r="AB21" s="265"/>
      <c r="AC21" s="265"/>
      <c r="AD21" s="265"/>
      <c r="AE21" s="265"/>
      <c r="AF21" s="266"/>
      <c r="AG21" s="263" t="s">
        <v>194</v>
      </c>
      <c r="AH21" s="263"/>
      <c r="AI21" s="263"/>
      <c r="AJ21" s="263"/>
      <c r="AK21" s="263"/>
      <c r="AL21" s="263"/>
      <c r="AM21" s="263"/>
      <c r="AN21" s="263"/>
      <c r="AO21" s="259"/>
      <c r="AP21" s="260"/>
      <c r="AQ21" s="260"/>
      <c r="AR21" s="260"/>
      <c r="AS21" s="260"/>
      <c r="AT21" s="260"/>
      <c r="AU21" s="260"/>
      <c r="AV21" s="260"/>
      <c r="AW21" s="263" t="s">
        <v>154</v>
      </c>
      <c r="AX21" s="263"/>
      <c r="AY21" s="263"/>
      <c r="AZ21" s="263"/>
      <c r="BA21" s="263"/>
      <c r="BB21" s="263"/>
      <c r="BC21" s="263"/>
      <c r="BD21" s="263"/>
      <c r="BE21" s="263" t="s">
        <v>190</v>
      </c>
      <c r="BF21" s="263"/>
      <c r="BG21" s="263"/>
      <c r="BH21" s="263"/>
      <c r="BI21" s="263"/>
      <c r="BJ21" s="263"/>
      <c r="BK21" s="263"/>
      <c r="BL21" s="263"/>
      <c r="BM21" s="264" t="s">
        <v>204</v>
      </c>
      <c r="BN21" s="265"/>
      <c r="BO21" s="265"/>
      <c r="BP21" s="265"/>
      <c r="BQ21" s="265"/>
      <c r="BR21" s="265"/>
      <c r="BS21" s="265"/>
      <c r="BT21" s="266"/>
      <c r="BU21" s="263" t="s">
        <v>194</v>
      </c>
      <c r="BV21" s="263"/>
      <c r="BW21" s="263"/>
      <c r="BX21" s="263"/>
      <c r="BY21" s="263"/>
      <c r="BZ21" s="263"/>
      <c r="CA21" s="263"/>
      <c r="CB21" s="267"/>
    </row>
    <row r="22" spans="8:48" ht="3" customHeight="1">
      <c r="H22" s="5"/>
      <c r="AO22" s="101"/>
      <c r="AP22" s="3"/>
      <c r="AQ22" s="3"/>
      <c r="AR22" s="3"/>
      <c r="AS22" s="3"/>
      <c r="AT22" s="3"/>
      <c r="AU22" s="3"/>
      <c r="AV22" s="4"/>
    </row>
    <row r="23" spans="1:80" ht="10.5" customHeight="1">
      <c r="A23" s="253" t="s">
        <v>1</v>
      </c>
      <c r="B23" s="253"/>
      <c r="C23" s="253"/>
      <c r="D23" s="253"/>
      <c r="E23" s="253"/>
      <c r="F23" s="253"/>
      <c r="G23" s="253"/>
      <c r="H23" s="254"/>
      <c r="I23" s="288">
        <f>I25+I27</f>
        <v>21004</v>
      </c>
      <c r="J23" s="255"/>
      <c r="K23" s="255"/>
      <c r="L23" s="255"/>
      <c r="M23" s="255"/>
      <c r="N23" s="255"/>
      <c r="O23" s="255"/>
      <c r="P23" s="255"/>
      <c r="Q23" s="255">
        <f>Q25+Q27</f>
        <v>17354</v>
      </c>
      <c r="R23" s="255"/>
      <c r="S23" s="255"/>
      <c r="T23" s="255"/>
      <c r="U23" s="255"/>
      <c r="V23" s="255"/>
      <c r="W23" s="255"/>
      <c r="X23" s="255"/>
      <c r="Y23" s="255">
        <f>Y25+Y27</f>
        <v>2481</v>
      </c>
      <c r="Z23" s="255"/>
      <c r="AA23" s="255"/>
      <c r="AB23" s="255"/>
      <c r="AC23" s="255"/>
      <c r="AD23" s="255"/>
      <c r="AE23" s="255"/>
      <c r="AF23" s="255"/>
      <c r="AG23" s="255">
        <f>AG25+AG27</f>
        <v>1169</v>
      </c>
      <c r="AH23" s="255"/>
      <c r="AI23" s="255"/>
      <c r="AJ23" s="255"/>
      <c r="AK23" s="255"/>
      <c r="AL23" s="255"/>
      <c r="AM23" s="255"/>
      <c r="AN23" s="296"/>
      <c r="AO23" s="252" t="s">
        <v>205</v>
      </c>
      <c r="AP23" s="250"/>
      <c r="AQ23" s="250"/>
      <c r="AR23" s="250"/>
      <c r="AS23" s="250"/>
      <c r="AT23" s="250"/>
      <c r="AU23" s="250"/>
      <c r="AV23" s="251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</row>
    <row r="24" spans="1:80" ht="10.5" customHeight="1">
      <c r="A24" s="250"/>
      <c r="B24" s="250"/>
      <c r="C24" s="250"/>
      <c r="D24" s="250"/>
      <c r="E24" s="250"/>
      <c r="F24" s="250"/>
      <c r="G24" s="250"/>
      <c r="H24" s="251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49" t="s">
        <v>206</v>
      </c>
      <c r="AP24" s="245"/>
      <c r="AQ24" s="245"/>
      <c r="AR24" s="245"/>
      <c r="AS24" s="245"/>
      <c r="AT24" s="245"/>
      <c r="AU24" s="245"/>
      <c r="AV24" s="246"/>
      <c r="AW24" s="247">
        <f>BE24+BM24+BU24</f>
        <v>93</v>
      </c>
      <c r="AX24" s="248"/>
      <c r="AY24" s="248"/>
      <c r="AZ24" s="248"/>
      <c r="BA24" s="248"/>
      <c r="BB24" s="248"/>
      <c r="BC24" s="248"/>
      <c r="BD24" s="248"/>
      <c r="BE24" s="248">
        <v>75</v>
      </c>
      <c r="BF24" s="248"/>
      <c r="BG24" s="248"/>
      <c r="BH24" s="248"/>
      <c r="BI24" s="248"/>
      <c r="BJ24" s="248"/>
      <c r="BK24" s="248"/>
      <c r="BL24" s="248"/>
      <c r="BM24" s="248">
        <v>7</v>
      </c>
      <c r="BN24" s="248"/>
      <c r="BO24" s="248"/>
      <c r="BP24" s="248"/>
      <c r="BQ24" s="248"/>
      <c r="BR24" s="248"/>
      <c r="BS24" s="248"/>
      <c r="BT24" s="248"/>
      <c r="BU24" s="248">
        <v>11</v>
      </c>
      <c r="BV24" s="248"/>
      <c r="BW24" s="248"/>
      <c r="BX24" s="248"/>
      <c r="BY24" s="248"/>
      <c r="BZ24" s="248"/>
      <c r="CA24" s="248"/>
      <c r="CB24" s="248"/>
    </row>
    <row r="25" spans="1:80" ht="10.5" customHeight="1">
      <c r="A25" s="253" t="s">
        <v>2</v>
      </c>
      <c r="B25" s="253"/>
      <c r="C25" s="253"/>
      <c r="D25" s="253"/>
      <c r="E25" s="253"/>
      <c r="F25" s="253"/>
      <c r="G25" s="253"/>
      <c r="H25" s="254"/>
      <c r="I25" s="255">
        <f>SUM(I30:P34,I36:P40)</f>
        <v>13882</v>
      </c>
      <c r="J25" s="255"/>
      <c r="K25" s="255"/>
      <c r="L25" s="255"/>
      <c r="M25" s="255"/>
      <c r="N25" s="255"/>
      <c r="O25" s="255"/>
      <c r="P25" s="255"/>
      <c r="Q25" s="255">
        <f>SUM(Q30:X34,Q36:X40)</f>
        <v>11247</v>
      </c>
      <c r="R25" s="255"/>
      <c r="S25" s="255"/>
      <c r="T25" s="255"/>
      <c r="U25" s="255"/>
      <c r="V25" s="255"/>
      <c r="W25" s="255"/>
      <c r="X25" s="255"/>
      <c r="Y25" s="255">
        <f>SUM(Y30:AF34,Y36:AF40)</f>
        <v>1797</v>
      </c>
      <c r="Z25" s="255"/>
      <c r="AA25" s="255"/>
      <c r="AB25" s="255"/>
      <c r="AC25" s="255"/>
      <c r="AD25" s="255"/>
      <c r="AE25" s="255"/>
      <c r="AF25" s="255"/>
      <c r="AG25" s="255">
        <f>SUM(AG30:AN34,AG36:AN40)</f>
        <v>838</v>
      </c>
      <c r="AH25" s="255"/>
      <c r="AI25" s="255"/>
      <c r="AJ25" s="255"/>
      <c r="AK25" s="255"/>
      <c r="AL25" s="255"/>
      <c r="AM25" s="255"/>
      <c r="AN25" s="255"/>
      <c r="AO25" s="249" t="s">
        <v>207</v>
      </c>
      <c r="AP25" s="245"/>
      <c r="AQ25" s="245"/>
      <c r="AR25" s="245"/>
      <c r="AS25" s="245"/>
      <c r="AT25" s="245"/>
      <c r="AU25" s="245"/>
      <c r="AV25" s="246"/>
      <c r="AW25" s="247">
        <f>BE25+BM25+BU25</f>
        <v>39</v>
      </c>
      <c r="AX25" s="248"/>
      <c r="AY25" s="248"/>
      <c r="AZ25" s="248"/>
      <c r="BA25" s="248"/>
      <c r="BB25" s="248"/>
      <c r="BC25" s="248"/>
      <c r="BD25" s="248"/>
      <c r="BE25" s="248">
        <v>34</v>
      </c>
      <c r="BF25" s="248"/>
      <c r="BG25" s="248"/>
      <c r="BH25" s="248"/>
      <c r="BI25" s="248"/>
      <c r="BJ25" s="248"/>
      <c r="BK25" s="248"/>
      <c r="BL25" s="248"/>
      <c r="BM25" s="248">
        <v>1</v>
      </c>
      <c r="BN25" s="248"/>
      <c r="BO25" s="248"/>
      <c r="BP25" s="248"/>
      <c r="BQ25" s="248"/>
      <c r="BR25" s="248"/>
      <c r="BS25" s="248"/>
      <c r="BT25" s="248"/>
      <c r="BU25" s="248">
        <v>4</v>
      </c>
      <c r="BV25" s="248"/>
      <c r="BW25" s="248"/>
      <c r="BX25" s="248"/>
      <c r="BY25" s="248"/>
      <c r="BZ25" s="248"/>
      <c r="CA25" s="248"/>
      <c r="CB25" s="248"/>
    </row>
    <row r="26" spans="1:80" ht="10.5" customHeight="1">
      <c r="A26" s="250"/>
      <c r="B26" s="250"/>
      <c r="C26" s="250"/>
      <c r="D26" s="250"/>
      <c r="E26" s="250"/>
      <c r="F26" s="250"/>
      <c r="G26" s="250"/>
      <c r="H26" s="251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49" t="s">
        <v>208</v>
      </c>
      <c r="AP26" s="245"/>
      <c r="AQ26" s="245"/>
      <c r="AR26" s="245"/>
      <c r="AS26" s="245"/>
      <c r="AT26" s="245"/>
      <c r="AU26" s="245"/>
      <c r="AV26" s="246"/>
      <c r="AW26" s="247">
        <f>BE26+BM26+BU26</f>
        <v>57</v>
      </c>
      <c r="AX26" s="248"/>
      <c r="AY26" s="248"/>
      <c r="AZ26" s="248"/>
      <c r="BA26" s="248"/>
      <c r="BB26" s="248"/>
      <c r="BC26" s="248"/>
      <c r="BD26" s="248"/>
      <c r="BE26" s="248">
        <v>53</v>
      </c>
      <c r="BF26" s="248"/>
      <c r="BG26" s="248"/>
      <c r="BH26" s="248"/>
      <c r="BI26" s="248"/>
      <c r="BJ26" s="248"/>
      <c r="BK26" s="248"/>
      <c r="BL26" s="248"/>
      <c r="BM26" s="248">
        <v>0</v>
      </c>
      <c r="BN26" s="248"/>
      <c r="BO26" s="248"/>
      <c r="BP26" s="248"/>
      <c r="BQ26" s="248"/>
      <c r="BR26" s="248"/>
      <c r="BS26" s="248"/>
      <c r="BT26" s="248"/>
      <c r="BU26" s="248">
        <v>4</v>
      </c>
      <c r="BV26" s="248"/>
      <c r="BW26" s="248"/>
      <c r="BX26" s="248"/>
      <c r="BY26" s="248"/>
      <c r="BZ26" s="248"/>
      <c r="CA26" s="248"/>
      <c r="CB26" s="248"/>
    </row>
    <row r="27" spans="1:80" ht="10.5" customHeight="1">
      <c r="A27" s="253" t="s">
        <v>3</v>
      </c>
      <c r="B27" s="253"/>
      <c r="C27" s="253"/>
      <c r="D27" s="253"/>
      <c r="E27" s="253"/>
      <c r="F27" s="253"/>
      <c r="G27" s="253"/>
      <c r="H27" s="254"/>
      <c r="I27" s="255">
        <f>SUM(I44:P70,AW24:BD70,N80:U92,BB80:BI92)</f>
        <v>7122</v>
      </c>
      <c r="J27" s="255"/>
      <c r="K27" s="255"/>
      <c r="L27" s="255"/>
      <c r="M27" s="255"/>
      <c r="N27" s="255"/>
      <c r="O27" s="255"/>
      <c r="P27" s="255"/>
      <c r="Q27" s="255">
        <f>SUM(Q44:X70,BE24:BL70,V80:AC92,BJ80:BQ92)</f>
        <v>6107</v>
      </c>
      <c r="R27" s="255"/>
      <c r="S27" s="255"/>
      <c r="T27" s="255"/>
      <c r="U27" s="255"/>
      <c r="V27" s="255"/>
      <c r="W27" s="255"/>
      <c r="X27" s="255"/>
      <c r="Y27" s="255">
        <f>SUM(Y44:AF70,BM24:BT70,AD80:AK92,BR80:BY92)</f>
        <v>684</v>
      </c>
      <c r="Z27" s="255"/>
      <c r="AA27" s="255"/>
      <c r="AB27" s="255"/>
      <c r="AC27" s="255"/>
      <c r="AD27" s="255"/>
      <c r="AE27" s="255"/>
      <c r="AF27" s="255"/>
      <c r="AG27" s="255">
        <f>SUM(AG44:AN70,BU24:CB70,AL80:AS92,BZ80:CG92)</f>
        <v>331</v>
      </c>
      <c r="AH27" s="255"/>
      <c r="AI27" s="255"/>
      <c r="AJ27" s="255"/>
      <c r="AK27" s="255"/>
      <c r="AL27" s="255"/>
      <c r="AM27" s="255"/>
      <c r="AN27" s="255"/>
      <c r="AO27" s="249"/>
      <c r="AP27" s="245"/>
      <c r="AQ27" s="245"/>
      <c r="AR27" s="245"/>
      <c r="AS27" s="245"/>
      <c r="AT27" s="245"/>
      <c r="AU27" s="245"/>
      <c r="AV27" s="246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</row>
    <row r="28" spans="1:80" ht="10.5" customHeight="1">
      <c r="A28" s="245"/>
      <c r="B28" s="245"/>
      <c r="C28" s="245"/>
      <c r="D28" s="245"/>
      <c r="E28" s="245"/>
      <c r="F28" s="245"/>
      <c r="G28" s="245"/>
      <c r="H28" s="246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52" t="s">
        <v>209</v>
      </c>
      <c r="AP28" s="250"/>
      <c r="AQ28" s="250"/>
      <c r="AR28" s="250"/>
      <c r="AS28" s="250"/>
      <c r="AT28" s="250"/>
      <c r="AU28" s="250"/>
      <c r="AV28" s="251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</row>
    <row r="29" spans="1:80" ht="10.5" customHeight="1">
      <c r="A29" s="245"/>
      <c r="B29" s="245"/>
      <c r="C29" s="245"/>
      <c r="D29" s="245"/>
      <c r="E29" s="245"/>
      <c r="F29" s="245"/>
      <c r="G29" s="245"/>
      <c r="H29" s="246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9" t="s">
        <v>210</v>
      </c>
      <c r="AP29" s="245"/>
      <c r="AQ29" s="245"/>
      <c r="AR29" s="245"/>
      <c r="AS29" s="245"/>
      <c r="AT29" s="245"/>
      <c r="AU29" s="245"/>
      <c r="AV29" s="246"/>
      <c r="AW29" s="247">
        <f>BE29+BM29+BU29</f>
        <v>63</v>
      </c>
      <c r="AX29" s="248"/>
      <c r="AY29" s="248"/>
      <c r="AZ29" s="248"/>
      <c r="BA29" s="248"/>
      <c r="BB29" s="248"/>
      <c r="BC29" s="248"/>
      <c r="BD29" s="248"/>
      <c r="BE29" s="248">
        <v>50</v>
      </c>
      <c r="BF29" s="248"/>
      <c r="BG29" s="248"/>
      <c r="BH29" s="248"/>
      <c r="BI29" s="248"/>
      <c r="BJ29" s="248"/>
      <c r="BK29" s="248"/>
      <c r="BL29" s="248"/>
      <c r="BM29" s="248">
        <v>5</v>
      </c>
      <c r="BN29" s="248"/>
      <c r="BO29" s="248"/>
      <c r="BP29" s="248"/>
      <c r="BQ29" s="248"/>
      <c r="BR29" s="248"/>
      <c r="BS29" s="248"/>
      <c r="BT29" s="248"/>
      <c r="BU29" s="248">
        <v>8</v>
      </c>
      <c r="BV29" s="248"/>
      <c r="BW29" s="248"/>
      <c r="BX29" s="248"/>
      <c r="BY29" s="248"/>
      <c r="BZ29" s="248"/>
      <c r="CA29" s="248"/>
      <c r="CB29" s="248"/>
    </row>
    <row r="30" spans="1:80" ht="10.5" customHeight="1">
      <c r="A30" s="245" t="s">
        <v>211</v>
      </c>
      <c r="B30" s="245"/>
      <c r="C30" s="245"/>
      <c r="D30" s="245"/>
      <c r="E30" s="245"/>
      <c r="F30" s="245"/>
      <c r="G30" s="245"/>
      <c r="H30" s="246"/>
      <c r="I30" s="247">
        <f>Q30+Y30+AG30</f>
        <v>5920</v>
      </c>
      <c r="J30" s="248"/>
      <c r="K30" s="248"/>
      <c r="L30" s="248"/>
      <c r="M30" s="248"/>
      <c r="N30" s="248"/>
      <c r="O30" s="248"/>
      <c r="P30" s="248"/>
      <c r="Q30" s="248">
        <v>4712</v>
      </c>
      <c r="R30" s="248"/>
      <c r="S30" s="248"/>
      <c r="T30" s="248"/>
      <c r="U30" s="248"/>
      <c r="V30" s="248"/>
      <c r="W30" s="248"/>
      <c r="X30" s="248"/>
      <c r="Y30" s="248">
        <v>889</v>
      </c>
      <c r="Z30" s="248"/>
      <c r="AA30" s="248"/>
      <c r="AB30" s="248"/>
      <c r="AC30" s="248"/>
      <c r="AD30" s="248"/>
      <c r="AE30" s="248"/>
      <c r="AF30" s="248"/>
      <c r="AG30" s="248">
        <v>319</v>
      </c>
      <c r="AH30" s="248"/>
      <c r="AI30" s="248"/>
      <c r="AJ30" s="248"/>
      <c r="AK30" s="248"/>
      <c r="AL30" s="248"/>
      <c r="AM30" s="248"/>
      <c r="AN30" s="248"/>
      <c r="AO30" s="249" t="s">
        <v>212</v>
      </c>
      <c r="AP30" s="245"/>
      <c r="AQ30" s="245"/>
      <c r="AR30" s="245"/>
      <c r="AS30" s="245"/>
      <c r="AT30" s="245"/>
      <c r="AU30" s="245"/>
      <c r="AV30" s="246"/>
      <c r="AW30" s="247">
        <f>BE30+BM30+BU30</f>
        <v>90</v>
      </c>
      <c r="AX30" s="248"/>
      <c r="AY30" s="248"/>
      <c r="AZ30" s="248"/>
      <c r="BA30" s="248"/>
      <c r="BB30" s="248"/>
      <c r="BC30" s="248"/>
      <c r="BD30" s="248"/>
      <c r="BE30" s="248">
        <v>79</v>
      </c>
      <c r="BF30" s="248"/>
      <c r="BG30" s="248"/>
      <c r="BH30" s="248"/>
      <c r="BI30" s="248"/>
      <c r="BJ30" s="248"/>
      <c r="BK30" s="248"/>
      <c r="BL30" s="248"/>
      <c r="BM30" s="248">
        <v>5</v>
      </c>
      <c r="BN30" s="248"/>
      <c r="BO30" s="248"/>
      <c r="BP30" s="248"/>
      <c r="BQ30" s="248"/>
      <c r="BR30" s="248"/>
      <c r="BS30" s="248"/>
      <c r="BT30" s="248"/>
      <c r="BU30" s="248">
        <v>6</v>
      </c>
      <c r="BV30" s="248"/>
      <c r="BW30" s="248"/>
      <c r="BX30" s="248"/>
      <c r="BY30" s="248"/>
      <c r="BZ30" s="248"/>
      <c r="CA30" s="248"/>
      <c r="CB30" s="248"/>
    </row>
    <row r="31" spans="1:80" ht="10.5" customHeight="1">
      <c r="A31" s="245" t="s">
        <v>4</v>
      </c>
      <c r="B31" s="245"/>
      <c r="C31" s="245"/>
      <c r="D31" s="245"/>
      <c r="E31" s="245"/>
      <c r="F31" s="245"/>
      <c r="G31" s="245"/>
      <c r="H31" s="246"/>
      <c r="I31" s="247">
        <f>Q31+Y31+AG31</f>
        <v>3714</v>
      </c>
      <c r="J31" s="248"/>
      <c r="K31" s="248"/>
      <c r="L31" s="248"/>
      <c r="M31" s="248"/>
      <c r="N31" s="248"/>
      <c r="O31" s="248"/>
      <c r="P31" s="248"/>
      <c r="Q31" s="248">
        <v>3018</v>
      </c>
      <c r="R31" s="248"/>
      <c r="S31" s="248"/>
      <c r="T31" s="248"/>
      <c r="U31" s="248"/>
      <c r="V31" s="248"/>
      <c r="W31" s="248"/>
      <c r="X31" s="248"/>
      <c r="Y31" s="248">
        <v>469</v>
      </c>
      <c r="Z31" s="248"/>
      <c r="AA31" s="248"/>
      <c r="AB31" s="248"/>
      <c r="AC31" s="248"/>
      <c r="AD31" s="248"/>
      <c r="AE31" s="248"/>
      <c r="AF31" s="248"/>
      <c r="AG31" s="248">
        <v>227</v>
      </c>
      <c r="AH31" s="248"/>
      <c r="AI31" s="248"/>
      <c r="AJ31" s="248"/>
      <c r="AK31" s="248"/>
      <c r="AL31" s="248"/>
      <c r="AM31" s="248"/>
      <c r="AN31" s="248"/>
      <c r="AO31" s="249" t="s">
        <v>213</v>
      </c>
      <c r="AP31" s="245"/>
      <c r="AQ31" s="245"/>
      <c r="AR31" s="245"/>
      <c r="AS31" s="245"/>
      <c r="AT31" s="245"/>
      <c r="AU31" s="245"/>
      <c r="AV31" s="246"/>
      <c r="AW31" s="247">
        <f>BE31+BM31+BU31</f>
        <v>129</v>
      </c>
      <c r="AX31" s="248"/>
      <c r="AY31" s="248"/>
      <c r="AZ31" s="248"/>
      <c r="BA31" s="248"/>
      <c r="BB31" s="248"/>
      <c r="BC31" s="248"/>
      <c r="BD31" s="248"/>
      <c r="BE31" s="248">
        <v>110</v>
      </c>
      <c r="BF31" s="248"/>
      <c r="BG31" s="248"/>
      <c r="BH31" s="248"/>
      <c r="BI31" s="248"/>
      <c r="BJ31" s="248"/>
      <c r="BK31" s="248"/>
      <c r="BL31" s="248"/>
      <c r="BM31" s="248">
        <v>6</v>
      </c>
      <c r="BN31" s="248"/>
      <c r="BO31" s="248"/>
      <c r="BP31" s="248"/>
      <c r="BQ31" s="248"/>
      <c r="BR31" s="248"/>
      <c r="BS31" s="248"/>
      <c r="BT31" s="248"/>
      <c r="BU31" s="248">
        <v>13</v>
      </c>
      <c r="BV31" s="248"/>
      <c r="BW31" s="248"/>
      <c r="BX31" s="248"/>
      <c r="BY31" s="248"/>
      <c r="BZ31" s="248"/>
      <c r="CA31" s="248"/>
      <c r="CB31" s="248"/>
    </row>
    <row r="32" spans="1:80" ht="10.5" customHeight="1">
      <c r="A32" s="245" t="s">
        <v>5</v>
      </c>
      <c r="B32" s="245"/>
      <c r="C32" s="245"/>
      <c r="D32" s="245"/>
      <c r="E32" s="245"/>
      <c r="F32" s="245"/>
      <c r="G32" s="245"/>
      <c r="H32" s="246"/>
      <c r="I32" s="247">
        <f>Q32+Y32+AG32</f>
        <v>703</v>
      </c>
      <c r="J32" s="248"/>
      <c r="K32" s="248"/>
      <c r="L32" s="248"/>
      <c r="M32" s="248"/>
      <c r="N32" s="248"/>
      <c r="O32" s="248"/>
      <c r="P32" s="248"/>
      <c r="Q32" s="248">
        <v>558</v>
      </c>
      <c r="R32" s="248"/>
      <c r="S32" s="248"/>
      <c r="T32" s="248"/>
      <c r="U32" s="248"/>
      <c r="V32" s="248"/>
      <c r="W32" s="248"/>
      <c r="X32" s="248"/>
      <c r="Y32" s="248">
        <v>102</v>
      </c>
      <c r="Z32" s="248"/>
      <c r="AA32" s="248"/>
      <c r="AB32" s="248"/>
      <c r="AC32" s="248"/>
      <c r="AD32" s="248"/>
      <c r="AE32" s="248"/>
      <c r="AF32" s="248"/>
      <c r="AG32" s="248">
        <v>43</v>
      </c>
      <c r="AH32" s="248"/>
      <c r="AI32" s="248"/>
      <c r="AJ32" s="248"/>
      <c r="AK32" s="248"/>
      <c r="AL32" s="248"/>
      <c r="AM32" s="248"/>
      <c r="AN32" s="248"/>
      <c r="AO32" s="249" t="s">
        <v>214</v>
      </c>
      <c r="AP32" s="245"/>
      <c r="AQ32" s="245"/>
      <c r="AR32" s="245"/>
      <c r="AS32" s="245"/>
      <c r="AT32" s="245"/>
      <c r="AU32" s="245"/>
      <c r="AV32" s="246"/>
      <c r="AW32" s="247">
        <f>BE32+BM32+BU32</f>
        <v>73</v>
      </c>
      <c r="AX32" s="248"/>
      <c r="AY32" s="248"/>
      <c r="AZ32" s="248"/>
      <c r="BA32" s="248"/>
      <c r="BB32" s="248"/>
      <c r="BC32" s="248"/>
      <c r="BD32" s="248"/>
      <c r="BE32" s="248">
        <v>61</v>
      </c>
      <c r="BF32" s="248"/>
      <c r="BG32" s="248"/>
      <c r="BH32" s="248"/>
      <c r="BI32" s="248"/>
      <c r="BJ32" s="248"/>
      <c r="BK32" s="248"/>
      <c r="BL32" s="248"/>
      <c r="BM32" s="248">
        <v>9</v>
      </c>
      <c r="BN32" s="248"/>
      <c r="BO32" s="248"/>
      <c r="BP32" s="248"/>
      <c r="BQ32" s="248"/>
      <c r="BR32" s="248"/>
      <c r="BS32" s="248"/>
      <c r="BT32" s="248"/>
      <c r="BU32" s="248">
        <v>3</v>
      </c>
      <c r="BV32" s="248"/>
      <c r="BW32" s="248"/>
      <c r="BX32" s="248"/>
      <c r="BY32" s="248"/>
      <c r="BZ32" s="248"/>
      <c r="CA32" s="248"/>
      <c r="CB32" s="248"/>
    </row>
    <row r="33" spans="1:80" ht="10.5" customHeight="1">
      <c r="A33" s="245" t="s">
        <v>6</v>
      </c>
      <c r="B33" s="245"/>
      <c r="C33" s="245"/>
      <c r="D33" s="245"/>
      <c r="E33" s="245"/>
      <c r="F33" s="245"/>
      <c r="G33" s="245"/>
      <c r="H33" s="246"/>
      <c r="I33" s="247">
        <f>Q33+Y33+AG33</f>
        <v>895</v>
      </c>
      <c r="J33" s="248"/>
      <c r="K33" s="248"/>
      <c r="L33" s="248"/>
      <c r="M33" s="248"/>
      <c r="N33" s="248"/>
      <c r="O33" s="248"/>
      <c r="P33" s="248"/>
      <c r="Q33" s="248">
        <v>734</v>
      </c>
      <c r="R33" s="248"/>
      <c r="S33" s="248"/>
      <c r="T33" s="248"/>
      <c r="U33" s="248"/>
      <c r="V33" s="248"/>
      <c r="W33" s="248"/>
      <c r="X33" s="248"/>
      <c r="Y33" s="248">
        <v>91</v>
      </c>
      <c r="Z33" s="248"/>
      <c r="AA33" s="248"/>
      <c r="AB33" s="248"/>
      <c r="AC33" s="248"/>
      <c r="AD33" s="248"/>
      <c r="AE33" s="248"/>
      <c r="AF33" s="248"/>
      <c r="AG33" s="248">
        <v>70</v>
      </c>
      <c r="AH33" s="248"/>
      <c r="AI33" s="248"/>
      <c r="AJ33" s="248"/>
      <c r="AK33" s="248"/>
      <c r="AL33" s="248"/>
      <c r="AM33" s="248"/>
      <c r="AN33" s="248"/>
      <c r="AO33" s="249" t="s">
        <v>215</v>
      </c>
      <c r="AP33" s="245"/>
      <c r="AQ33" s="245"/>
      <c r="AR33" s="245"/>
      <c r="AS33" s="245"/>
      <c r="AT33" s="245"/>
      <c r="AU33" s="245"/>
      <c r="AV33" s="246"/>
      <c r="AW33" s="247">
        <f>BE33+BM33+BU33</f>
        <v>80</v>
      </c>
      <c r="AX33" s="248"/>
      <c r="AY33" s="248"/>
      <c r="AZ33" s="248"/>
      <c r="BA33" s="248"/>
      <c r="BB33" s="248"/>
      <c r="BC33" s="248"/>
      <c r="BD33" s="248"/>
      <c r="BE33" s="248">
        <v>65</v>
      </c>
      <c r="BF33" s="248"/>
      <c r="BG33" s="248"/>
      <c r="BH33" s="248"/>
      <c r="BI33" s="248"/>
      <c r="BJ33" s="248"/>
      <c r="BK33" s="248"/>
      <c r="BL33" s="248"/>
      <c r="BM33" s="248">
        <v>9</v>
      </c>
      <c r="BN33" s="248"/>
      <c r="BO33" s="248"/>
      <c r="BP33" s="248"/>
      <c r="BQ33" s="248"/>
      <c r="BR33" s="248"/>
      <c r="BS33" s="248"/>
      <c r="BT33" s="248"/>
      <c r="BU33" s="248">
        <v>6</v>
      </c>
      <c r="BV33" s="248"/>
      <c r="BW33" s="248"/>
      <c r="BX33" s="248"/>
      <c r="BY33" s="248"/>
      <c r="BZ33" s="248"/>
      <c r="CA33" s="248"/>
      <c r="CB33" s="248"/>
    </row>
    <row r="34" spans="1:80" ht="10.5" customHeight="1">
      <c r="A34" s="245" t="s">
        <v>7</v>
      </c>
      <c r="B34" s="245"/>
      <c r="C34" s="245"/>
      <c r="D34" s="245"/>
      <c r="E34" s="245"/>
      <c r="F34" s="245"/>
      <c r="G34" s="245"/>
      <c r="H34" s="246"/>
      <c r="I34" s="247">
        <f>Q34+Y34+AG34</f>
        <v>650</v>
      </c>
      <c r="J34" s="248"/>
      <c r="K34" s="248"/>
      <c r="L34" s="248"/>
      <c r="M34" s="248"/>
      <c r="N34" s="248"/>
      <c r="O34" s="248"/>
      <c r="P34" s="248"/>
      <c r="Q34" s="248">
        <v>549</v>
      </c>
      <c r="R34" s="248"/>
      <c r="S34" s="248"/>
      <c r="T34" s="248"/>
      <c r="U34" s="248"/>
      <c r="V34" s="248"/>
      <c r="W34" s="248"/>
      <c r="X34" s="248"/>
      <c r="Y34" s="248">
        <v>71</v>
      </c>
      <c r="Z34" s="248"/>
      <c r="AA34" s="248"/>
      <c r="AB34" s="248"/>
      <c r="AC34" s="248"/>
      <c r="AD34" s="248"/>
      <c r="AE34" s="248"/>
      <c r="AF34" s="248"/>
      <c r="AG34" s="248">
        <v>30</v>
      </c>
      <c r="AH34" s="248"/>
      <c r="AI34" s="248"/>
      <c r="AJ34" s="248"/>
      <c r="AK34" s="248"/>
      <c r="AL34" s="248"/>
      <c r="AM34" s="248"/>
      <c r="AN34" s="248"/>
      <c r="AO34" s="249"/>
      <c r="AP34" s="245"/>
      <c r="AQ34" s="245"/>
      <c r="AR34" s="245"/>
      <c r="AS34" s="245"/>
      <c r="AT34" s="245"/>
      <c r="AU34" s="245"/>
      <c r="AV34" s="246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</row>
    <row r="35" spans="1:80" ht="10.5" customHeight="1">
      <c r="A35" s="245"/>
      <c r="B35" s="245"/>
      <c r="C35" s="245"/>
      <c r="D35" s="245"/>
      <c r="E35" s="245"/>
      <c r="F35" s="245"/>
      <c r="G35" s="245"/>
      <c r="H35" s="246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52" t="s">
        <v>216</v>
      </c>
      <c r="AP35" s="250"/>
      <c r="AQ35" s="250"/>
      <c r="AR35" s="250"/>
      <c r="AS35" s="250"/>
      <c r="AT35" s="250"/>
      <c r="AU35" s="250"/>
      <c r="AV35" s="251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</row>
    <row r="36" spans="1:80" ht="10.5" customHeight="1">
      <c r="A36" s="245" t="s">
        <v>8</v>
      </c>
      <c r="B36" s="245"/>
      <c r="C36" s="245"/>
      <c r="D36" s="245"/>
      <c r="E36" s="245"/>
      <c r="F36" s="245"/>
      <c r="G36" s="245"/>
      <c r="H36" s="246"/>
      <c r="I36" s="247">
        <f>Q36+Y36+AG36</f>
        <v>419</v>
      </c>
      <c r="J36" s="248"/>
      <c r="K36" s="248"/>
      <c r="L36" s="248"/>
      <c r="M36" s="248"/>
      <c r="N36" s="248"/>
      <c r="O36" s="248"/>
      <c r="P36" s="248"/>
      <c r="Q36" s="248">
        <v>382</v>
      </c>
      <c r="R36" s="248"/>
      <c r="S36" s="248"/>
      <c r="T36" s="248"/>
      <c r="U36" s="248"/>
      <c r="V36" s="248"/>
      <c r="W36" s="248"/>
      <c r="X36" s="248"/>
      <c r="Y36" s="248">
        <v>15</v>
      </c>
      <c r="Z36" s="248"/>
      <c r="AA36" s="248"/>
      <c r="AB36" s="248"/>
      <c r="AC36" s="248"/>
      <c r="AD36" s="248"/>
      <c r="AE36" s="248"/>
      <c r="AF36" s="248"/>
      <c r="AG36" s="248">
        <v>22</v>
      </c>
      <c r="AH36" s="248"/>
      <c r="AI36" s="248"/>
      <c r="AJ36" s="248"/>
      <c r="AK36" s="248"/>
      <c r="AL36" s="248"/>
      <c r="AM36" s="248"/>
      <c r="AN36" s="248"/>
      <c r="AO36" s="249" t="s">
        <v>217</v>
      </c>
      <c r="AP36" s="245"/>
      <c r="AQ36" s="245"/>
      <c r="AR36" s="245"/>
      <c r="AS36" s="245"/>
      <c r="AT36" s="245"/>
      <c r="AU36" s="245"/>
      <c r="AV36" s="246"/>
      <c r="AW36" s="247">
        <f>BE36+BM36+BU36</f>
        <v>228</v>
      </c>
      <c r="AX36" s="248"/>
      <c r="AY36" s="248"/>
      <c r="AZ36" s="248"/>
      <c r="BA36" s="248"/>
      <c r="BB36" s="248"/>
      <c r="BC36" s="248"/>
      <c r="BD36" s="248"/>
      <c r="BE36" s="248">
        <v>204</v>
      </c>
      <c r="BF36" s="248"/>
      <c r="BG36" s="248"/>
      <c r="BH36" s="248"/>
      <c r="BI36" s="248"/>
      <c r="BJ36" s="248"/>
      <c r="BK36" s="248"/>
      <c r="BL36" s="248"/>
      <c r="BM36" s="248">
        <v>16</v>
      </c>
      <c r="BN36" s="248"/>
      <c r="BO36" s="248"/>
      <c r="BP36" s="248"/>
      <c r="BQ36" s="248"/>
      <c r="BR36" s="248"/>
      <c r="BS36" s="248"/>
      <c r="BT36" s="248"/>
      <c r="BU36" s="248">
        <v>8</v>
      </c>
      <c r="BV36" s="248"/>
      <c r="BW36" s="248"/>
      <c r="BX36" s="248"/>
      <c r="BY36" s="248"/>
      <c r="BZ36" s="248"/>
      <c r="CA36" s="248"/>
      <c r="CB36" s="248"/>
    </row>
    <row r="37" spans="1:80" ht="10.5" customHeight="1">
      <c r="A37" s="245" t="s">
        <v>9</v>
      </c>
      <c r="B37" s="245"/>
      <c r="C37" s="245"/>
      <c r="D37" s="245"/>
      <c r="E37" s="245"/>
      <c r="F37" s="245"/>
      <c r="G37" s="245"/>
      <c r="H37" s="246"/>
      <c r="I37" s="247">
        <f>Q37+Y37+AG37</f>
        <v>540</v>
      </c>
      <c r="J37" s="248"/>
      <c r="K37" s="248"/>
      <c r="L37" s="248"/>
      <c r="M37" s="248"/>
      <c r="N37" s="248"/>
      <c r="O37" s="248"/>
      <c r="P37" s="248"/>
      <c r="Q37" s="248">
        <v>462</v>
      </c>
      <c r="R37" s="248"/>
      <c r="S37" s="248"/>
      <c r="T37" s="248"/>
      <c r="U37" s="248"/>
      <c r="V37" s="248"/>
      <c r="W37" s="248"/>
      <c r="X37" s="248"/>
      <c r="Y37" s="248">
        <v>23</v>
      </c>
      <c r="Z37" s="248"/>
      <c r="AA37" s="248"/>
      <c r="AB37" s="248"/>
      <c r="AC37" s="248"/>
      <c r="AD37" s="248"/>
      <c r="AE37" s="248"/>
      <c r="AF37" s="248"/>
      <c r="AG37" s="248">
        <v>55</v>
      </c>
      <c r="AH37" s="248"/>
      <c r="AI37" s="248"/>
      <c r="AJ37" s="248"/>
      <c r="AK37" s="248"/>
      <c r="AL37" s="248"/>
      <c r="AM37" s="248"/>
      <c r="AN37" s="248"/>
      <c r="AO37" s="249" t="s">
        <v>218</v>
      </c>
      <c r="AP37" s="245"/>
      <c r="AQ37" s="245"/>
      <c r="AR37" s="245"/>
      <c r="AS37" s="245"/>
      <c r="AT37" s="245"/>
      <c r="AU37" s="245"/>
      <c r="AV37" s="246"/>
      <c r="AW37" s="247">
        <f>BE37+BM37+BU37</f>
        <v>108</v>
      </c>
      <c r="AX37" s="248"/>
      <c r="AY37" s="248"/>
      <c r="AZ37" s="248"/>
      <c r="BA37" s="248"/>
      <c r="BB37" s="248"/>
      <c r="BC37" s="248"/>
      <c r="BD37" s="248"/>
      <c r="BE37" s="248">
        <v>93</v>
      </c>
      <c r="BF37" s="248"/>
      <c r="BG37" s="248"/>
      <c r="BH37" s="248"/>
      <c r="BI37" s="248"/>
      <c r="BJ37" s="248"/>
      <c r="BK37" s="248"/>
      <c r="BL37" s="248"/>
      <c r="BM37" s="248">
        <v>7</v>
      </c>
      <c r="BN37" s="248"/>
      <c r="BO37" s="248"/>
      <c r="BP37" s="248"/>
      <c r="BQ37" s="248"/>
      <c r="BR37" s="248"/>
      <c r="BS37" s="248"/>
      <c r="BT37" s="248"/>
      <c r="BU37" s="248">
        <v>8</v>
      </c>
      <c r="BV37" s="248"/>
      <c r="BW37" s="248"/>
      <c r="BX37" s="248"/>
      <c r="BY37" s="248"/>
      <c r="BZ37" s="248"/>
      <c r="CA37" s="248"/>
      <c r="CB37" s="248"/>
    </row>
    <row r="38" spans="1:80" ht="10.5" customHeight="1">
      <c r="A38" s="245" t="s">
        <v>10</v>
      </c>
      <c r="B38" s="245"/>
      <c r="C38" s="245"/>
      <c r="D38" s="245"/>
      <c r="E38" s="245"/>
      <c r="F38" s="245"/>
      <c r="G38" s="245"/>
      <c r="H38" s="246"/>
      <c r="I38" s="247">
        <f>Q38+Y38+AG38</f>
        <v>324</v>
      </c>
      <c r="J38" s="248"/>
      <c r="K38" s="248"/>
      <c r="L38" s="248"/>
      <c r="M38" s="248"/>
      <c r="N38" s="248"/>
      <c r="O38" s="248"/>
      <c r="P38" s="248"/>
      <c r="Q38" s="248">
        <v>270</v>
      </c>
      <c r="R38" s="248"/>
      <c r="S38" s="248"/>
      <c r="T38" s="248"/>
      <c r="U38" s="248"/>
      <c r="V38" s="248"/>
      <c r="W38" s="248"/>
      <c r="X38" s="248"/>
      <c r="Y38" s="248">
        <v>34</v>
      </c>
      <c r="Z38" s="248"/>
      <c r="AA38" s="248"/>
      <c r="AB38" s="248"/>
      <c r="AC38" s="248"/>
      <c r="AD38" s="248"/>
      <c r="AE38" s="248"/>
      <c r="AF38" s="248"/>
      <c r="AG38" s="248">
        <v>20</v>
      </c>
      <c r="AH38" s="248"/>
      <c r="AI38" s="248"/>
      <c r="AJ38" s="248"/>
      <c r="AK38" s="248"/>
      <c r="AL38" s="248"/>
      <c r="AM38" s="248"/>
      <c r="AN38" s="248"/>
      <c r="AO38" s="249"/>
      <c r="AP38" s="245"/>
      <c r="AQ38" s="245"/>
      <c r="AR38" s="245"/>
      <c r="AS38" s="245"/>
      <c r="AT38" s="245"/>
      <c r="AU38" s="245"/>
      <c r="AV38" s="246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</row>
    <row r="39" spans="1:80" ht="10.5" customHeight="1">
      <c r="A39" s="245" t="s">
        <v>11</v>
      </c>
      <c r="B39" s="245"/>
      <c r="C39" s="245"/>
      <c r="D39" s="245"/>
      <c r="E39" s="245"/>
      <c r="F39" s="245"/>
      <c r="G39" s="245"/>
      <c r="H39" s="246"/>
      <c r="I39" s="247">
        <f>Q39+Y39+AG39</f>
        <v>279</v>
      </c>
      <c r="J39" s="248"/>
      <c r="K39" s="248"/>
      <c r="L39" s="248"/>
      <c r="M39" s="248"/>
      <c r="N39" s="248"/>
      <c r="O39" s="248"/>
      <c r="P39" s="248"/>
      <c r="Q39" s="248">
        <v>214</v>
      </c>
      <c r="R39" s="248"/>
      <c r="S39" s="248"/>
      <c r="T39" s="248"/>
      <c r="U39" s="248"/>
      <c r="V39" s="248"/>
      <c r="W39" s="248"/>
      <c r="X39" s="248"/>
      <c r="Y39" s="248">
        <v>33</v>
      </c>
      <c r="Z39" s="248"/>
      <c r="AA39" s="248"/>
      <c r="AB39" s="248"/>
      <c r="AC39" s="248"/>
      <c r="AD39" s="248"/>
      <c r="AE39" s="248"/>
      <c r="AF39" s="248"/>
      <c r="AG39" s="248">
        <v>32</v>
      </c>
      <c r="AH39" s="248"/>
      <c r="AI39" s="248"/>
      <c r="AJ39" s="248"/>
      <c r="AK39" s="248"/>
      <c r="AL39" s="248"/>
      <c r="AM39" s="248"/>
      <c r="AN39" s="248"/>
      <c r="AO39" s="252" t="s">
        <v>219</v>
      </c>
      <c r="AP39" s="250"/>
      <c r="AQ39" s="250"/>
      <c r="AR39" s="250"/>
      <c r="AS39" s="250"/>
      <c r="AT39" s="250"/>
      <c r="AU39" s="250"/>
      <c r="AV39" s="251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</row>
    <row r="40" spans="1:80" ht="10.5" customHeight="1">
      <c r="A40" s="245" t="s">
        <v>12</v>
      </c>
      <c r="B40" s="245"/>
      <c r="C40" s="245"/>
      <c r="D40" s="245"/>
      <c r="E40" s="245"/>
      <c r="F40" s="245"/>
      <c r="G40" s="245"/>
      <c r="H40" s="246"/>
      <c r="I40" s="247">
        <f>Q40+Y40+AG40</f>
        <v>438</v>
      </c>
      <c r="J40" s="248"/>
      <c r="K40" s="248"/>
      <c r="L40" s="248"/>
      <c r="M40" s="248"/>
      <c r="N40" s="248"/>
      <c r="O40" s="248"/>
      <c r="P40" s="248"/>
      <c r="Q40" s="248">
        <v>348</v>
      </c>
      <c r="R40" s="248"/>
      <c r="S40" s="248"/>
      <c r="T40" s="248"/>
      <c r="U40" s="248"/>
      <c r="V40" s="248"/>
      <c r="W40" s="248"/>
      <c r="X40" s="248"/>
      <c r="Y40" s="248">
        <v>70</v>
      </c>
      <c r="Z40" s="248"/>
      <c r="AA40" s="248"/>
      <c r="AB40" s="248"/>
      <c r="AC40" s="248"/>
      <c r="AD40" s="248"/>
      <c r="AE40" s="248"/>
      <c r="AF40" s="248"/>
      <c r="AG40" s="248">
        <v>20</v>
      </c>
      <c r="AH40" s="248"/>
      <c r="AI40" s="248"/>
      <c r="AJ40" s="248"/>
      <c r="AK40" s="248"/>
      <c r="AL40" s="248"/>
      <c r="AM40" s="248"/>
      <c r="AN40" s="248"/>
      <c r="AO40" s="249" t="s">
        <v>220</v>
      </c>
      <c r="AP40" s="245"/>
      <c r="AQ40" s="245"/>
      <c r="AR40" s="245"/>
      <c r="AS40" s="245"/>
      <c r="AT40" s="245"/>
      <c r="AU40" s="245"/>
      <c r="AV40" s="246"/>
      <c r="AW40" s="247">
        <f>BE40+BM40+BU40</f>
        <v>76</v>
      </c>
      <c r="AX40" s="248"/>
      <c r="AY40" s="248"/>
      <c r="AZ40" s="248"/>
      <c r="BA40" s="248"/>
      <c r="BB40" s="248"/>
      <c r="BC40" s="248"/>
      <c r="BD40" s="248"/>
      <c r="BE40" s="248">
        <v>70</v>
      </c>
      <c r="BF40" s="248"/>
      <c r="BG40" s="248"/>
      <c r="BH40" s="248"/>
      <c r="BI40" s="248"/>
      <c r="BJ40" s="248"/>
      <c r="BK40" s="248"/>
      <c r="BL40" s="248"/>
      <c r="BM40" s="248">
        <v>0</v>
      </c>
      <c r="BN40" s="248"/>
      <c r="BO40" s="248"/>
      <c r="BP40" s="248"/>
      <c r="BQ40" s="248"/>
      <c r="BR40" s="248"/>
      <c r="BS40" s="248"/>
      <c r="BT40" s="248"/>
      <c r="BU40" s="248">
        <v>6</v>
      </c>
      <c r="BV40" s="248"/>
      <c r="BW40" s="248"/>
      <c r="BX40" s="248"/>
      <c r="BY40" s="248"/>
      <c r="BZ40" s="248"/>
      <c r="CA40" s="248"/>
      <c r="CB40" s="248"/>
    </row>
    <row r="41" spans="1:80" ht="10.5" customHeight="1">
      <c r="A41" s="245"/>
      <c r="B41" s="245"/>
      <c r="C41" s="245"/>
      <c r="D41" s="245"/>
      <c r="E41" s="245"/>
      <c r="F41" s="245"/>
      <c r="G41" s="245"/>
      <c r="H41" s="246"/>
      <c r="I41" s="248"/>
      <c r="J41" s="248"/>
      <c r="K41" s="248"/>
      <c r="L41" s="248"/>
      <c r="M41" s="248"/>
      <c r="N41" s="248"/>
      <c r="O41" s="248"/>
      <c r="P41" s="248"/>
      <c r="Q41" s="248" t="s">
        <v>291</v>
      </c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9"/>
      <c r="AP41" s="245"/>
      <c r="AQ41" s="245"/>
      <c r="AR41" s="245"/>
      <c r="AS41" s="245"/>
      <c r="AT41" s="245"/>
      <c r="AU41" s="245"/>
      <c r="AV41" s="246"/>
      <c r="AW41" s="248"/>
      <c r="AX41" s="248"/>
      <c r="AY41" s="248"/>
      <c r="AZ41" s="248"/>
      <c r="BA41" s="248"/>
      <c r="BB41" s="248"/>
      <c r="BC41" s="248"/>
      <c r="BD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</row>
    <row r="42" spans="1:80" ht="10.5" customHeight="1">
      <c r="A42" s="245"/>
      <c r="B42" s="245"/>
      <c r="C42" s="245"/>
      <c r="D42" s="245"/>
      <c r="E42" s="245"/>
      <c r="F42" s="245"/>
      <c r="G42" s="245"/>
      <c r="H42" s="246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52" t="s">
        <v>221</v>
      </c>
      <c r="AP42" s="250"/>
      <c r="AQ42" s="250"/>
      <c r="AR42" s="250"/>
      <c r="AS42" s="250"/>
      <c r="AT42" s="250"/>
      <c r="AU42" s="250"/>
      <c r="AV42" s="251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</row>
    <row r="43" spans="1:80" ht="10.5" customHeight="1">
      <c r="A43" s="250" t="s">
        <v>222</v>
      </c>
      <c r="B43" s="250"/>
      <c r="C43" s="250"/>
      <c r="D43" s="250"/>
      <c r="E43" s="250"/>
      <c r="F43" s="250"/>
      <c r="G43" s="250"/>
      <c r="H43" s="251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9" t="s">
        <v>223</v>
      </c>
      <c r="AP43" s="245"/>
      <c r="AQ43" s="245"/>
      <c r="AR43" s="245"/>
      <c r="AS43" s="245"/>
      <c r="AT43" s="245"/>
      <c r="AU43" s="245"/>
      <c r="AV43" s="246"/>
      <c r="AW43" s="247">
        <f>BE43+BM43+BU43</f>
        <v>182</v>
      </c>
      <c r="AX43" s="248"/>
      <c r="AY43" s="248"/>
      <c r="AZ43" s="248"/>
      <c r="BA43" s="248"/>
      <c r="BB43" s="248"/>
      <c r="BC43" s="248"/>
      <c r="BD43" s="248"/>
      <c r="BE43" s="248">
        <v>139</v>
      </c>
      <c r="BF43" s="248"/>
      <c r="BG43" s="248"/>
      <c r="BH43" s="248"/>
      <c r="BI43" s="248"/>
      <c r="BJ43" s="248"/>
      <c r="BK43" s="248"/>
      <c r="BL43" s="248"/>
      <c r="BM43" s="248">
        <v>24</v>
      </c>
      <c r="BN43" s="248"/>
      <c r="BO43" s="248"/>
      <c r="BP43" s="248"/>
      <c r="BQ43" s="248"/>
      <c r="BR43" s="248"/>
      <c r="BS43" s="248"/>
      <c r="BT43" s="248"/>
      <c r="BU43" s="248">
        <v>19</v>
      </c>
      <c r="BV43" s="248"/>
      <c r="BW43" s="248"/>
      <c r="BX43" s="248"/>
      <c r="BY43" s="248"/>
      <c r="BZ43" s="248"/>
      <c r="CA43" s="248"/>
      <c r="CB43" s="248"/>
    </row>
    <row r="44" spans="1:80" ht="10.5" customHeight="1">
      <c r="A44" s="245" t="s">
        <v>224</v>
      </c>
      <c r="B44" s="245"/>
      <c r="C44" s="245"/>
      <c r="D44" s="245"/>
      <c r="E44" s="245"/>
      <c r="F44" s="245"/>
      <c r="G44" s="245"/>
      <c r="H44" s="246"/>
      <c r="I44" s="247">
        <f>Q44+Y44+AG44</f>
        <v>193</v>
      </c>
      <c r="J44" s="248"/>
      <c r="K44" s="248"/>
      <c r="L44" s="248"/>
      <c r="M44" s="248"/>
      <c r="N44" s="248"/>
      <c r="O44" s="248"/>
      <c r="P44" s="248"/>
      <c r="Q44" s="248">
        <v>167</v>
      </c>
      <c r="R44" s="248"/>
      <c r="S44" s="248"/>
      <c r="T44" s="248"/>
      <c r="U44" s="248"/>
      <c r="V44" s="248"/>
      <c r="W44" s="248"/>
      <c r="X44" s="248"/>
      <c r="Y44" s="248">
        <v>26</v>
      </c>
      <c r="Z44" s="248"/>
      <c r="AA44" s="248"/>
      <c r="AB44" s="248"/>
      <c r="AC44" s="248"/>
      <c r="AD44" s="248"/>
      <c r="AE44" s="248"/>
      <c r="AF44" s="248"/>
      <c r="AG44" s="248">
        <v>0</v>
      </c>
      <c r="AH44" s="248"/>
      <c r="AI44" s="248"/>
      <c r="AJ44" s="248"/>
      <c r="AK44" s="248"/>
      <c r="AL44" s="248"/>
      <c r="AM44" s="248"/>
      <c r="AN44" s="248"/>
      <c r="AO44" s="249"/>
      <c r="AP44" s="245"/>
      <c r="AQ44" s="245"/>
      <c r="AR44" s="245"/>
      <c r="AS44" s="245"/>
      <c r="AT44" s="245"/>
      <c r="AU44" s="245"/>
      <c r="AV44" s="246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</row>
    <row r="45" spans="1:80" ht="10.5" customHeight="1">
      <c r="A45" s="245" t="s">
        <v>225</v>
      </c>
      <c r="B45" s="245"/>
      <c r="C45" s="245"/>
      <c r="D45" s="245"/>
      <c r="E45" s="245"/>
      <c r="F45" s="245"/>
      <c r="G45" s="245"/>
      <c r="H45" s="246"/>
      <c r="I45" s="247">
        <f>Q45+Y45+AG45</f>
        <v>138</v>
      </c>
      <c r="J45" s="248"/>
      <c r="K45" s="248"/>
      <c r="L45" s="248"/>
      <c r="M45" s="248"/>
      <c r="N45" s="248"/>
      <c r="O45" s="248"/>
      <c r="P45" s="248"/>
      <c r="Q45" s="248">
        <v>122</v>
      </c>
      <c r="R45" s="248"/>
      <c r="S45" s="248"/>
      <c r="T45" s="248"/>
      <c r="U45" s="248"/>
      <c r="V45" s="248"/>
      <c r="W45" s="248"/>
      <c r="X45" s="248"/>
      <c r="Y45" s="248">
        <v>15</v>
      </c>
      <c r="Z45" s="248"/>
      <c r="AA45" s="248"/>
      <c r="AB45" s="248"/>
      <c r="AC45" s="248"/>
      <c r="AD45" s="248"/>
      <c r="AE45" s="248"/>
      <c r="AF45" s="248"/>
      <c r="AG45" s="248">
        <v>1</v>
      </c>
      <c r="AH45" s="248"/>
      <c r="AI45" s="248"/>
      <c r="AJ45" s="248"/>
      <c r="AK45" s="248"/>
      <c r="AL45" s="248"/>
      <c r="AM45" s="248"/>
      <c r="AN45" s="248"/>
      <c r="AO45" s="252" t="s">
        <v>226</v>
      </c>
      <c r="AP45" s="250"/>
      <c r="AQ45" s="250"/>
      <c r="AR45" s="250"/>
      <c r="AS45" s="250"/>
      <c r="AT45" s="250"/>
      <c r="AU45" s="250"/>
      <c r="AV45" s="251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 t="s">
        <v>227</v>
      </c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</row>
    <row r="46" spans="1:80" ht="10.5" customHeight="1">
      <c r="A46" s="245" t="s">
        <v>228</v>
      </c>
      <c r="B46" s="245"/>
      <c r="C46" s="245"/>
      <c r="D46" s="245"/>
      <c r="E46" s="245"/>
      <c r="F46" s="245"/>
      <c r="G46" s="245"/>
      <c r="H46" s="246"/>
      <c r="I46" s="247">
        <f>Q46+Y46+AG46</f>
        <v>108</v>
      </c>
      <c r="J46" s="248"/>
      <c r="K46" s="248"/>
      <c r="L46" s="248"/>
      <c r="M46" s="248"/>
      <c r="N46" s="248"/>
      <c r="O46" s="248"/>
      <c r="P46" s="248"/>
      <c r="Q46" s="248">
        <v>87</v>
      </c>
      <c r="R46" s="248"/>
      <c r="S46" s="248"/>
      <c r="T46" s="248"/>
      <c r="U46" s="248"/>
      <c r="V46" s="248"/>
      <c r="W46" s="248"/>
      <c r="X46" s="248"/>
      <c r="Y46" s="248">
        <v>9</v>
      </c>
      <c r="Z46" s="248"/>
      <c r="AA46" s="248"/>
      <c r="AB46" s="248"/>
      <c r="AC46" s="248"/>
      <c r="AD46" s="248"/>
      <c r="AE46" s="248"/>
      <c r="AF46" s="248"/>
      <c r="AG46" s="248">
        <v>12</v>
      </c>
      <c r="AH46" s="248"/>
      <c r="AI46" s="248"/>
      <c r="AJ46" s="248"/>
      <c r="AK46" s="248"/>
      <c r="AL46" s="248"/>
      <c r="AM46" s="248"/>
      <c r="AN46" s="248"/>
      <c r="AO46" s="249" t="s">
        <v>229</v>
      </c>
      <c r="AP46" s="245"/>
      <c r="AQ46" s="245"/>
      <c r="AR46" s="245"/>
      <c r="AS46" s="245"/>
      <c r="AT46" s="245"/>
      <c r="AU46" s="245"/>
      <c r="AV46" s="246"/>
      <c r="AW46" s="247">
        <f>BE46+BM46+BU46</f>
        <v>54</v>
      </c>
      <c r="AX46" s="248"/>
      <c r="AY46" s="248"/>
      <c r="AZ46" s="248"/>
      <c r="BA46" s="248"/>
      <c r="BB46" s="248"/>
      <c r="BC46" s="248"/>
      <c r="BD46" s="248"/>
      <c r="BE46" s="248">
        <v>46</v>
      </c>
      <c r="BF46" s="248"/>
      <c r="BG46" s="248"/>
      <c r="BH46" s="248"/>
      <c r="BI46" s="248"/>
      <c r="BJ46" s="248"/>
      <c r="BK46" s="248"/>
      <c r="BL46" s="248"/>
      <c r="BM46" s="248">
        <v>5</v>
      </c>
      <c r="BN46" s="248"/>
      <c r="BO46" s="248"/>
      <c r="BP46" s="248"/>
      <c r="BQ46" s="248"/>
      <c r="BR46" s="248"/>
      <c r="BS46" s="248"/>
      <c r="BT46" s="248"/>
      <c r="BU46" s="248">
        <v>3</v>
      </c>
      <c r="BV46" s="248"/>
      <c r="BW46" s="248"/>
      <c r="BX46" s="248"/>
      <c r="BY46" s="248"/>
      <c r="BZ46" s="248"/>
      <c r="CA46" s="248"/>
      <c r="CB46" s="248"/>
    </row>
    <row r="47" spans="1:80" ht="10.5" customHeight="1">
      <c r="A47" s="245"/>
      <c r="B47" s="245"/>
      <c r="C47" s="245"/>
      <c r="D47" s="245"/>
      <c r="E47" s="245"/>
      <c r="F47" s="245"/>
      <c r="G47" s="245"/>
      <c r="H47" s="246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9" t="s">
        <v>230</v>
      </c>
      <c r="AP47" s="245"/>
      <c r="AQ47" s="245"/>
      <c r="AR47" s="245"/>
      <c r="AS47" s="245"/>
      <c r="AT47" s="245"/>
      <c r="AU47" s="245"/>
      <c r="AV47" s="246"/>
      <c r="AW47" s="247">
        <f>BE47+BM47+BU47</f>
        <v>95</v>
      </c>
      <c r="AX47" s="248"/>
      <c r="AY47" s="248"/>
      <c r="AZ47" s="248"/>
      <c r="BA47" s="248"/>
      <c r="BB47" s="248"/>
      <c r="BC47" s="248"/>
      <c r="BD47" s="248"/>
      <c r="BE47" s="248">
        <v>77</v>
      </c>
      <c r="BF47" s="248"/>
      <c r="BG47" s="248"/>
      <c r="BH47" s="248"/>
      <c r="BI47" s="248"/>
      <c r="BJ47" s="248"/>
      <c r="BK47" s="248"/>
      <c r="BL47" s="248"/>
      <c r="BM47" s="248">
        <v>11</v>
      </c>
      <c r="BN47" s="248"/>
      <c r="BO47" s="248"/>
      <c r="BP47" s="248"/>
      <c r="BQ47" s="248"/>
      <c r="BR47" s="248"/>
      <c r="BS47" s="248"/>
      <c r="BT47" s="248"/>
      <c r="BU47" s="248">
        <v>7</v>
      </c>
      <c r="BV47" s="248"/>
      <c r="BW47" s="248"/>
      <c r="BX47" s="248"/>
      <c r="BY47" s="248"/>
      <c r="BZ47" s="248"/>
      <c r="CA47" s="248"/>
      <c r="CB47" s="248"/>
    </row>
    <row r="48" spans="1:80" ht="10.5" customHeight="1">
      <c r="A48" s="245"/>
      <c r="B48" s="245"/>
      <c r="C48" s="245"/>
      <c r="D48" s="245"/>
      <c r="E48" s="245"/>
      <c r="F48" s="245"/>
      <c r="G48" s="245"/>
      <c r="H48" s="246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9" t="s">
        <v>231</v>
      </c>
      <c r="AP48" s="245"/>
      <c r="AQ48" s="245"/>
      <c r="AR48" s="245"/>
      <c r="AS48" s="245"/>
      <c r="AT48" s="245"/>
      <c r="AU48" s="245"/>
      <c r="AV48" s="246"/>
      <c r="AW48" s="247">
        <f>BE48+BM48+BU48</f>
        <v>124</v>
      </c>
      <c r="AX48" s="248"/>
      <c r="AY48" s="248"/>
      <c r="AZ48" s="248"/>
      <c r="BA48" s="248"/>
      <c r="BB48" s="248"/>
      <c r="BC48" s="248"/>
      <c r="BD48" s="248"/>
      <c r="BE48" s="248">
        <v>99</v>
      </c>
      <c r="BF48" s="248"/>
      <c r="BG48" s="248"/>
      <c r="BH48" s="248"/>
      <c r="BI48" s="248"/>
      <c r="BJ48" s="248"/>
      <c r="BK48" s="248"/>
      <c r="BL48" s="248"/>
      <c r="BM48" s="248">
        <v>24</v>
      </c>
      <c r="BN48" s="248"/>
      <c r="BO48" s="248"/>
      <c r="BP48" s="248"/>
      <c r="BQ48" s="248"/>
      <c r="BR48" s="248"/>
      <c r="BS48" s="248"/>
      <c r="BT48" s="248"/>
      <c r="BU48" s="248">
        <v>1</v>
      </c>
      <c r="BV48" s="248"/>
      <c r="BW48" s="248"/>
      <c r="BX48" s="248"/>
      <c r="BY48" s="248"/>
      <c r="BZ48" s="248"/>
      <c r="CA48" s="248"/>
      <c r="CB48" s="248"/>
    </row>
    <row r="49" spans="1:80" ht="10.5" customHeight="1">
      <c r="A49" s="250" t="s">
        <v>232</v>
      </c>
      <c r="B49" s="250"/>
      <c r="C49" s="250"/>
      <c r="D49" s="250"/>
      <c r="E49" s="250"/>
      <c r="F49" s="250"/>
      <c r="G49" s="250"/>
      <c r="H49" s="251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9"/>
      <c r="AP49" s="245"/>
      <c r="AQ49" s="245"/>
      <c r="AR49" s="245"/>
      <c r="AS49" s="245"/>
      <c r="AT49" s="245"/>
      <c r="AU49" s="245"/>
      <c r="AV49" s="246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</row>
    <row r="50" spans="1:80" ht="10.5" customHeight="1">
      <c r="A50" s="245" t="s">
        <v>233</v>
      </c>
      <c r="B50" s="245"/>
      <c r="C50" s="245"/>
      <c r="D50" s="245"/>
      <c r="E50" s="245"/>
      <c r="F50" s="245"/>
      <c r="G50" s="245"/>
      <c r="H50" s="246"/>
      <c r="I50" s="247">
        <f>Q50+Y50+AG50</f>
        <v>143</v>
      </c>
      <c r="J50" s="248"/>
      <c r="K50" s="248"/>
      <c r="L50" s="248"/>
      <c r="M50" s="248"/>
      <c r="N50" s="248"/>
      <c r="O50" s="248"/>
      <c r="P50" s="248"/>
      <c r="Q50" s="248">
        <v>120</v>
      </c>
      <c r="R50" s="248"/>
      <c r="S50" s="248"/>
      <c r="T50" s="248"/>
      <c r="U50" s="248"/>
      <c r="V50" s="248"/>
      <c r="W50" s="248"/>
      <c r="X50" s="248"/>
      <c r="Y50" s="248">
        <v>15</v>
      </c>
      <c r="Z50" s="248"/>
      <c r="AA50" s="248"/>
      <c r="AB50" s="248"/>
      <c r="AC50" s="248"/>
      <c r="AD50" s="248"/>
      <c r="AE50" s="248"/>
      <c r="AF50" s="248"/>
      <c r="AG50" s="248">
        <v>8</v>
      </c>
      <c r="AH50" s="248"/>
      <c r="AI50" s="248"/>
      <c r="AJ50" s="248"/>
      <c r="AK50" s="248"/>
      <c r="AL50" s="248"/>
      <c r="AM50" s="248"/>
      <c r="AN50" s="248"/>
      <c r="AO50" s="252" t="s">
        <v>234</v>
      </c>
      <c r="AP50" s="250"/>
      <c r="AQ50" s="250"/>
      <c r="AR50" s="250"/>
      <c r="AS50" s="250"/>
      <c r="AT50" s="250"/>
      <c r="AU50" s="250"/>
      <c r="AV50" s="251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</row>
    <row r="51" spans="1:80" ht="10.5" customHeight="1">
      <c r="A51" s="245" t="s">
        <v>235</v>
      </c>
      <c r="B51" s="245"/>
      <c r="C51" s="245"/>
      <c r="D51" s="245"/>
      <c r="E51" s="245"/>
      <c r="F51" s="245"/>
      <c r="G51" s="245"/>
      <c r="H51" s="246"/>
      <c r="I51" s="247">
        <f>Q51+Y51+AG51</f>
        <v>220</v>
      </c>
      <c r="J51" s="248"/>
      <c r="K51" s="248"/>
      <c r="L51" s="248"/>
      <c r="M51" s="248"/>
      <c r="N51" s="248"/>
      <c r="O51" s="248"/>
      <c r="P51" s="248"/>
      <c r="Q51" s="248">
        <v>157</v>
      </c>
      <c r="R51" s="248"/>
      <c r="S51" s="248"/>
      <c r="T51" s="248"/>
      <c r="U51" s="248"/>
      <c r="V51" s="248"/>
      <c r="W51" s="248"/>
      <c r="X51" s="248"/>
      <c r="Y51" s="248">
        <v>45</v>
      </c>
      <c r="Z51" s="248"/>
      <c r="AA51" s="248"/>
      <c r="AB51" s="248"/>
      <c r="AC51" s="248"/>
      <c r="AD51" s="248"/>
      <c r="AE51" s="248"/>
      <c r="AF51" s="248"/>
      <c r="AG51" s="248">
        <v>18</v>
      </c>
      <c r="AH51" s="248"/>
      <c r="AI51" s="248"/>
      <c r="AJ51" s="248"/>
      <c r="AK51" s="248"/>
      <c r="AL51" s="248"/>
      <c r="AM51" s="248"/>
      <c r="AN51" s="248"/>
      <c r="AO51" s="249" t="s">
        <v>236</v>
      </c>
      <c r="AP51" s="245"/>
      <c r="AQ51" s="245"/>
      <c r="AR51" s="245"/>
      <c r="AS51" s="245"/>
      <c r="AT51" s="245"/>
      <c r="AU51" s="245"/>
      <c r="AV51" s="246"/>
      <c r="AW51" s="247">
        <f>BE51+BM51+BU51</f>
        <v>228</v>
      </c>
      <c r="AX51" s="248"/>
      <c r="AY51" s="248"/>
      <c r="AZ51" s="248"/>
      <c r="BA51" s="248"/>
      <c r="BB51" s="248"/>
      <c r="BC51" s="248"/>
      <c r="BD51" s="248"/>
      <c r="BE51" s="248">
        <v>193</v>
      </c>
      <c r="BF51" s="248"/>
      <c r="BG51" s="248"/>
      <c r="BH51" s="248"/>
      <c r="BI51" s="248"/>
      <c r="BJ51" s="248"/>
      <c r="BK51" s="248"/>
      <c r="BL51" s="248"/>
      <c r="BM51" s="248">
        <v>35</v>
      </c>
      <c r="BN51" s="248"/>
      <c r="BO51" s="248"/>
      <c r="BP51" s="248"/>
      <c r="BQ51" s="248"/>
      <c r="BR51" s="248"/>
      <c r="BS51" s="248"/>
      <c r="BT51" s="248"/>
      <c r="BU51" s="248">
        <v>0</v>
      </c>
      <c r="BV51" s="248"/>
      <c r="BW51" s="248"/>
      <c r="BX51" s="248"/>
      <c r="BY51" s="248"/>
      <c r="BZ51" s="248"/>
      <c r="CA51" s="248"/>
      <c r="CB51" s="248"/>
    </row>
    <row r="52" spans="1:80" ht="10.5" customHeight="1">
      <c r="A52" s="245" t="s">
        <v>237</v>
      </c>
      <c r="B52" s="245"/>
      <c r="C52" s="245"/>
      <c r="D52" s="245"/>
      <c r="E52" s="245"/>
      <c r="F52" s="245"/>
      <c r="G52" s="245"/>
      <c r="H52" s="246"/>
      <c r="I52" s="247">
        <f>Q52+Y52+AG52</f>
        <v>89</v>
      </c>
      <c r="J52" s="248"/>
      <c r="K52" s="248"/>
      <c r="L52" s="248"/>
      <c r="M52" s="248"/>
      <c r="N52" s="248"/>
      <c r="O52" s="248"/>
      <c r="P52" s="248"/>
      <c r="Q52" s="248">
        <v>71</v>
      </c>
      <c r="R52" s="248"/>
      <c r="S52" s="248"/>
      <c r="T52" s="248"/>
      <c r="U52" s="248"/>
      <c r="V52" s="248"/>
      <c r="W52" s="248"/>
      <c r="X52" s="248"/>
      <c r="Y52" s="248">
        <v>18</v>
      </c>
      <c r="Z52" s="248"/>
      <c r="AA52" s="248"/>
      <c r="AB52" s="248"/>
      <c r="AC52" s="248"/>
      <c r="AD52" s="248"/>
      <c r="AE52" s="248"/>
      <c r="AF52" s="248"/>
      <c r="AG52" s="248">
        <v>0</v>
      </c>
      <c r="AH52" s="248"/>
      <c r="AI52" s="248"/>
      <c r="AJ52" s="248"/>
      <c r="AK52" s="248"/>
      <c r="AL52" s="248"/>
      <c r="AM52" s="248"/>
      <c r="AN52" s="248"/>
      <c r="AO52" s="249" t="s">
        <v>238</v>
      </c>
      <c r="AP52" s="245"/>
      <c r="AQ52" s="245"/>
      <c r="AR52" s="245"/>
      <c r="AS52" s="245"/>
      <c r="AT52" s="245"/>
      <c r="AU52" s="245"/>
      <c r="AV52" s="246"/>
      <c r="AW52" s="247">
        <f>BE52+BM52+BU52</f>
        <v>132</v>
      </c>
      <c r="AX52" s="248"/>
      <c r="AY52" s="248"/>
      <c r="AZ52" s="248"/>
      <c r="BA52" s="248"/>
      <c r="BB52" s="248"/>
      <c r="BC52" s="248"/>
      <c r="BD52" s="248"/>
      <c r="BE52" s="248">
        <v>117</v>
      </c>
      <c r="BF52" s="248"/>
      <c r="BG52" s="248"/>
      <c r="BH52" s="248"/>
      <c r="BI52" s="248"/>
      <c r="BJ52" s="248"/>
      <c r="BK52" s="248"/>
      <c r="BL52" s="248"/>
      <c r="BM52" s="248">
        <v>11</v>
      </c>
      <c r="BN52" s="248"/>
      <c r="BO52" s="248"/>
      <c r="BP52" s="248"/>
      <c r="BQ52" s="248"/>
      <c r="BR52" s="248"/>
      <c r="BS52" s="248"/>
      <c r="BT52" s="248"/>
      <c r="BU52" s="248">
        <v>4</v>
      </c>
      <c r="BV52" s="248"/>
      <c r="BW52" s="248"/>
      <c r="BX52" s="248"/>
      <c r="BY52" s="248"/>
      <c r="BZ52" s="248"/>
      <c r="CA52" s="248"/>
      <c r="CB52" s="248"/>
    </row>
    <row r="53" spans="1:80" ht="10.5" customHeight="1">
      <c r="A53" s="245" t="s">
        <v>239</v>
      </c>
      <c r="B53" s="245"/>
      <c r="C53" s="245"/>
      <c r="D53" s="245"/>
      <c r="E53" s="245"/>
      <c r="F53" s="245"/>
      <c r="G53" s="245"/>
      <c r="H53" s="246"/>
      <c r="I53" s="247">
        <f>Q53+Y53+AG53</f>
        <v>143</v>
      </c>
      <c r="J53" s="248"/>
      <c r="K53" s="248"/>
      <c r="L53" s="248"/>
      <c r="M53" s="248"/>
      <c r="N53" s="248"/>
      <c r="O53" s="248"/>
      <c r="P53" s="248"/>
      <c r="Q53" s="248">
        <v>115</v>
      </c>
      <c r="R53" s="248"/>
      <c r="S53" s="248"/>
      <c r="T53" s="248"/>
      <c r="U53" s="248"/>
      <c r="V53" s="248"/>
      <c r="W53" s="248"/>
      <c r="X53" s="248"/>
      <c r="Y53" s="248">
        <v>18</v>
      </c>
      <c r="Z53" s="248"/>
      <c r="AA53" s="248"/>
      <c r="AB53" s="248"/>
      <c r="AC53" s="248"/>
      <c r="AD53" s="248"/>
      <c r="AE53" s="248"/>
      <c r="AF53" s="248"/>
      <c r="AG53" s="248">
        <v>10</v>
      </c>
      <c r="AH53" s="248"/>
      <c r="AI53" s="248"/>
      <c r="AJ53" s="248"/>
      <c r="AK53" s="248"/>
      <c r="AL53" s="248"/>
      <c r="AM53" s="248"/>
      <c r="AN53" s="248"/>
      <c r="AO53" s="249" t="s">
        <v>240</v>
      </c>
      <c r="AP53" s="245"/>
      <c r="AQ53" s="245"/>
      <c r="AR53" s="245"/>
      <c r="AS53" s="245"/>
      <c r="AT53" s="245"/>
      <c r="AU53" s="245"/>
      <c r="AV53" s="246"/>
      <c r="AW53" s="247">
        <f>BE53+BM53+BU53</f>
        <v>72</v>
      </c>
      <c r="AX53" s="248"/>
      <c r="AY53" s="248"/>
      <c r="AZ53" s="248"/>
      <c r="BA53" s="248"/>
      <c r="BB53" s="248"/>
      <c r="BC53" s="248"/>
      <c r="BD53" s="248"/>
      <c r="BE53" s="248">
        <v>67</v>
      </c>
      <c r="BF53" s="248"/>
      <c r="BG53" s="248"/>
      <c r="BH53" s="248"/>
      <c r="BI53" s="248"/>
      <c r="BJ53" s="248"/>
      <c r="BK53" s="248"/>
      <c r="BL53" s="248"/>
      <c r="BM53" s="248">
        <v>5</v>
      </c>
      <c r="BN53" s="248"/>
      <c r="BO53" s="248"/>
      <c r="BP53" s="248"/>
      <c r="BQ53" s="248"/>
      <c r="BR53" s="248"/>
      <c r="BS53" s="248"/>
      <c r="BT53" s="248"/>
      <c r="BU53" s="248">
        <v>0</v>
      </c>
      <c r="BV53" s="248"/>
      <c r="BW53" s="248"/>
      <c r="BX53" s="248"/>
      <c r="BY53" s="248"/>
      <c r="BZ53" s="248"/>
      <c r="CA53" s="248"/>
      <c r="CB53" s="248"/>
    </row>
    <row r="54" spans="1:80" ht="10.5" customHeight="1">
      <c r="A54" s="245" t="s">
        <v>241</v>
      </c>
      <c r="B54" s="245"/>
      <c r="C54" s="245"/>
      <c r="D54" s="245"/>
      <c r="E54" s="245"/>
      <c r="F54" s="245"/>
      <c r="G54" s="245"/>
      <c r="H54" s="246"/>
      <c r="I54" s="247">
        <f>Q54+Y54+AG54</f>
        <v>99</v>
      </c>
      <c r="J54" s="248"/>
      <c r="K54" s="248"/>
      <c r="L54" s="248"/>
      <c r="M54" s="248"/>
      <c r="N54" s="248"/>
      <c r="O54" s="248"/>
      <c r="P54" s="248"/>
      <c r="Q54" s="248">
        <v>90</v>
      </c>
      <c r="R54" s="248"/>
      <c r="S54" s="248"/>
      <c r="T54" s="248"/>
      <c r="U54" s="248"/>
      <c r="V54" s="248"/>
      <c r="W54" s="248"/>
      <c r="X54" s="248"/>
      <c r="Y54" s="248">
        <v>9</v>
      </c>
      <c r="Z54" s="248"/>
      <c r="AA54" s="248"/>
      <c r="AB54" s="248"/>
      <c r="AC54" s="248"/>
      <c r="AD54" s="248"/>
      <c r="AE54" s="248"/>
      <c r="AF54" s="248"/>
      <c r="AG54" s="248">
        <v>0</v>
      </c>
      <c r="AH54" s="248"/>
      <c r="AI54" s="248"/>
      <c r="AJ54" s="248"/>
      <c r="AK54" s="248"/>
      <c r="AL54" s="248"/>
      <c r="AM54" s="248"/>
      <c r="AN54" s="248"/>
      <c r="AO54" s="249"/>
      <c r="AP54" s="245"/>
      <c r="AQ54" s="245"/>
      <c r="AR54" s="245"/>
      <c r="AS54" s="245"/>
      <c r="AT54" s="245"/>
      <c r="AU54" s="245"/>
      <c r="AV54" s="246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</row>
    <row r="55" spans="1:80" ht="10.5" customHeight="1">
      <c r="A55" s="245"/>
      <c r="B55" s="245"/>
      <c r="C55" s="245"/>
      <c r="D55" s="245"/>
      <c r="E55" s="245"/>
      <c r="F55" s="245"/>
      <c r="G55" s="245"/>
      <c r="H55" s="246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52" t="s">
        <v>242</v>
      </c>
      <c r="AP55" s="250"/>
      <c r="AQ55" s="250"/>
      <c r="AR55" s="250"/>
      <c r="AS55" s="250"/>
      <c r="AT55" s="250"/>
      <c r="AU55" s="250"/>
      <c r="AV55" s="251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</row>
    <row r="56" spans="1:80" ht="10.5" customHeight="1">
      <c r="A56" s="245"/>
      <c r="B56" s="245"/>
      <c r="C56" s="245"/>
      <c r="D56" s="245"/>
      <c r="E56" s="245"/>
      <c r="F56" s="245"/>
      <c r="G56" s="245"/>
      <c r="H56" s="246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9" t="s">
        <v>243</v>
      </c>
      <c r="AP56" s="245"/>
      <c r="AQ56" s="245"/>
      <c r="AR56" s="245"/>
      <c r="AS56" s="245"/>
      <c r="AT56" s="245"/>
      <c r="AU56" s="245"/>
      <c r="AV56" s="246"/>
      <c r="AW56" s="247">
        <f>BE56+BM56+BU56</f>
        <v>74</v>
      </c>
      <c r="AX56" s="248"/>
      <c r="AY56" s="248"/>
      <c r="AZ56" s="248"/>
      <c r="BA56" s="248"/>
      <c r="BB56" s="248"/>
      <c r="BC56" s="248"/>
      <c r="BD56" s="248"/>
      <c r="BE56" s="248">
        <v>63</v>
      </c>
      <c r="BF56" s="248"/>
      <c r="BG56" s="248"/>
      <c r="BH56" s="248"/>
      <c r="BI56" s="248"/>
      <c r="BJ56" s="248"/>
      <c r="BK56" s="248"/>
      <c r="BL56" s="248"/>
      <c r="BM56" s="248">
        <v>5</v>
      </c>
      <c r="BN56" s="248"/>
      <c r="BO56" s="248"/>
      <c r="BP56" s="248"/>
      <c r="BQ56" s="248"/>
      <c r="BR56" s="248"/>
      <c r="BS56" s="248"/>
      <c r="BT56" s="248"/>
      <c r="BU56" s="248">
        <v>6</v>
      </c>
      <c r="BV56" s="248"/>
      <c r="BW56" s="248"/>
      <c r="BX56" s="248"/>
      <c r="BY56" s="248"/>
      <c r="BZ56" s="248"/>
      <c r="CA56" s="248"/>
      <c r="CB56" s="248"/>
    </row>
    <row r="57" spans="1:80" ht="10.5" customHeight="1">
      <c r="A57" s="250" t="s">
        <v>244</v>
      </c>
      <c r="B57" s="250"/>
      <c r="C57" s="250"/>
      <c r="D57" s="250"/>
      <c r="E57" s="250"/>
      <c r="F57" s="250"/>
      <c r="G57" s="250"/>
      <c r="H57" s="251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9" t="s">
        <v>245</v>
      </c>
      <c r="AP57" s="245"/>
      <c r="AQ57" s="245"/>
      <c r="AR57" s="245"/>
      <c r="AS57" s="245"/>
      <c r="AT57" s="245"/>
      <c r="AU57" s="245"/>
      <c r="AV57" s="246"/>
      <c r="AW57" s="247">
        <f>BE57+BM57+BU57</f>
        <v>53</v>
      </c>
      <c r="AX57" s="248"/>
      <c r="AY57" s="248"/>
      <c r="AZ57" s="248"/>
      <c r="BA57" s="248"/>
      <c r="BB57" s="248"/>
      <c r="BC57" s="248"/>
      <c r="BD57" s="248"/>
      <c r="BE57" s="248">
        <v>48</v>
      </c>
      <c r="BF57" s="248"/>
      <c r="BG57" s="248"/>
      <c r="BH57" s="248"/>
      <c r="BI57" s="248"/>
      <c r="BJ57" s="248"/>
      <c r="BK57" s="248"/>
      <c r="BL57" s="248"/>
      <c r="BM57" s="248">
        <v>4</v>
      </c>
      <c r="BN57" s="248"/>
      <c r="BO57" s="248"/>
      <c r="BP57" s="248"/>
      <c r="BQ57" s="248"/>
      <c r="BR57" s="248"/>
      <c r="BS57" s="248"/>
      <c r="BT57" s="248"/>
      <c r="BU57" s="248">
        <v>1</v>
      </c>
      <c r="BV57" s="248"/>
      <c r="BW57" s="248"/>
      <c r="BX57" s="248"/>
      <c r="BY57" s="248"/>
      <c r="BZ57" s="248"/>
      <c r="CA57" s="248"/>
      <c r="CB57" s="248"/>
    </row>
    <row r="58" spans="1:80" ht="10.5" customHeight="1">
      <c r="A58" s="245" t="s">
        <v>246</v>
      </c>
      <c r="B58" s="245"/>
      <c r="C58" s="245"/>
      <c r="D58" s="245"/>
      <c r="E58" s="245"/>
      <c r="F58" s="245"/>
      <c r="G58" s="245"/>
      <c r="H58" s="246"/>
      <c r="I58" s="247">
        <f>Q58+Y58+AG58</f>
        <v>155</v>
      </c>
      <c r="J58" s="248"/>
      <c r="K58" s="248"/>
      <c r="L58" s="248"/>
      <c r="M58" s="248"/>
      <c r="N58" s="248"/>
      <c r="O58" s="248"/>
      <c r="P58" s="248"/>
      <c r="Q58" s="248">
        <v>135</v>
      </c>
      <c r="R58" s="248"/>
      <c r="S58" s="248"/>
      <c r="T58" s="248"/>
      <c r="U58" s="248"/>
      <c r="V58" s="248"/>
      <c r="W58" s="248"/>
      <c r="X58" s="248"/>
      <c r="Y58" s="248">
        <v>14</v>
      </c>
      <c r="Z58" s="248"/>
      <c r="AA58" s="248"/>
      <c r="AB58" s="248"/>
      <c r="AC58" s="248"/>
      <c r="AD58" s="248"/>
      <c r="AE58" s="248"/>
      <c r="AF58" s="248"/>
      <c r="AG58" s="248">
        <v>6</v>
      </c>
      <c r="AH58" s="248"/>
      <c r="AI58" s="248"/>
      <c r="AJ58" s="248"/>
      <c r="AK58" s="248"/>
      <c r="AL58" s="248"/>
      <c r="AM58" s="248"/>
      <c r="AN58" s="248"/>
      <c r="AO58" s="249" t="s">
        <v>247</v>
      </c>
      <c r="AP58" s="245"/>
      <c r="AQ58" s="245"/>
      <c r="AR58" s="245"/>
      <c r="AS58" s="245"/>
      <c r="AT58" s="245"/>
      <c r="AU58" s="245"/>
      <c r="AV58" s="246"/>
      <c r="AW58" s="247">
        <f>BE58+BM58+BU58</f>
        <v>69</v>
      </c>
      <c r="AX58" s="248"/>
      <c r="AY58" s="248"/>
      <c r="AZ58" s="248"/>
      <c r="BA58" s="248"/>
      <c r="BB58" s="248"/>
      <c r="BC58" s="248"/>
      <c r="BD58" s="248"/>
      <c r="BE58" s="248">
        <v>66</v>
      </c>
      <c r="BF58" s="248"/>
      <c r="BG58" s="248"/>
      <c r="BH58" s="248"/>
      <c r="BI58" s="248"/>
      <c r="BJ58" s="248"/>
      <c r="BK58" s="248"/>
      <c r="BL58" s="248"/>
      <c r="BM58" s="248">
        <v>0</v>
      </c>
      <c r="BN58" s="248"/>
      <c r="BO58" s="248"/>
      <c r="BP58" s="248"/>
      <c r="BQ58" s="248"/>
      <c r="BR58" s="248"/>
      <c r="BS58" s="248"/>
      <c r="BT58" s="248"/>
      <c r="BU58" s="248">
        <v>3</v>
      </c>
      <c r="BV58" s="248"/>
      <c r="BW58" s="248"/>
      <c r="BX58" s="248"/>
      <c r="BY58" s="248"/>
      <c r="BZ58" s="248"/>
      <c r="CA58" s="248"/>
      <c r="CB58" s="248"/>
    </row>
    <row r="59" spans="1:80" ht="10.5" customHeight="1">
      <c r="A59" s="245" t="s">
        <v>248</v>
      </c>
      <c r="B59" s="245"/>
      <c r="C59" s="245"/>
      <c r="D59" s="245"/>
      <c r="E59" s="245"/>
      <c r="F59" s="245"/>
      <c r="G59" s="245"/>
      <c r="H59" s="246"/>
      <c r="I59" s="247">
        <f>Q59+Y59+AG59</f>
        <v>147</v>
      </c>
      <c r="J59" s="248"/>
      <c r="K59" s="248"/>
      <c r="L59" s="248"/>
      <c r="M59" s="248"/>
      <c r="N59" s="248"/>
      <c r="O59" s="248"/>
      <c r="P59" s="248"/>
      <c r="Q59" s="248">
        <v>123</v>
      </c>
      <c r="R59" s="248"/>
      <c r="S59" s="248"/>
      <c r="T59" s="248"/>
      <c r="U59" s="248"/>
      <c r="V59" s="248"/>
      <c r="W59" s="248"/>
      <c r="X59" s="248"/>
      <c r="Y59" s="248">
        <v>15</v>
      </c>
      <c r="Z59" s="248"/>
      <c r="AA59" s="248"/>
      <c r="AB59" s="248"/>
      <c r="AC59" s="248"/>
      <c r="AD59" s="248"/>
      <c r="AE59" s="248"/>
      <c r="AF59" s="248"/>
      <c r="AG59" s="248">
        <v>9</v>
      </c>
      <c r="AH59" s="248"/>
      <c r="AI59" s="248"/>
      <c r="AJ59" s="248"/>
      <c r="AK59" s="248"/>
      <c r="AL59" s="248"/>
      <c r="AM59" s="248"/>
      <c r="AN59" s="248"/>
      <c r="AO59" s="249" t="s">
        <v>249</v>
      </c>
      <c r="AP59" s="245"/>
      <c r="AQ59" s="245"/>
      <c r="AR59" s="245"/>
      <c r="AS59" s="245"/>
      <c r="AT59" s="245"/>
      <c r="AU59" s="245"/>
      <c r="AV59" s="246"/>
      <c r="AW59" s="247">
        <f>BE59+BM59+BU59</f>
        <v>62</v>
      </c>
      <c r="AX59" s="248"/>
      <c r="AY59" s="248"/>
      <c r="AZ59" s="248"/>
      <c r="BA59" s="248"/>
      <c r="BB59" s="248"/>
      <c r="BC59" s="248"/>
      <c r="BD59" s="248"/>
      <c r="BE59" s="248">
        <v>57</v>
      </c>
      <c r="BF59" s="248"/>
      <c r="BG59" s="248"/>
      <c r="BH59" s="248"/>
      <c r="BI59" s="248"/>
      <c r="BJ59" s="248"/>
      <c r="BK59" s="248"/>
      <c r="BL59" s="248"/>
      <c r="BM59" s="248">
        <v>3</v>
      </c>
      <c r="BN59" s="248"/>
      <c r="BO59" s="248"/>
      <c r="BP59" s="248"/>
      <c r="BQ59" s="248"/>
      <c r="BR59" s="248"/>
      <c r="BS59" s="248"/>
      <c r="BT59" s="248"/>
      <c r="BU59" s="248">
        <v>2</v>
      </c>
      <c r="BV59" s="248"/>
      <c r="BW59" s="248"/>
      <c r="BX59" s="248"/>
      <c r="BY59" s="248"/>
      <c r="BZ59" s="248"/>
      <c r="CA59" s="248"/>
      <c r="CB59" s="248"/>
    </row>
    <row r="60" spans="1:80" ht="10.5" customHeight="1">
      <c r="A60" s="245" t="s">
        <v>250</v>
      </c>
      <c r="B60" s="245"/>
      <c r="C60" s="245"/>
      <c r="D60" s="245"/>
      <c r="E60" s="245"/>
      <c r="F60" s="245"/>
      <c r="G60" s="245"/>
      <c r="H60" s="246"/>
      <c r="I60" s="247">
        <f>Q60+Y60+AG60</f>
        <v>78</v>
      </c>
      <c r="J60" s="248"/>
      <c r="K60" s="248"/>
      <c r="L60" s="248"/>
      <c r="M60" s="248"/>
      <c r="N60" s="248"/>
      <c r="O60" s="248"/>
      <c r="P60" s="248"/>
      <c r="Q60" s="248">
        <v>65</v>
      </c>
      <c r="R60" s="248"/>
      <c r="S60" s="248"/>
      <c r="T60" s="248"/>
      <c r="U60" s="248"/>
      <c r="V60" s="248"/>
      <c r="W60" s="248"/>
      <c r="X60" s="248"/>
      <c r="Y60" s="248">
        <v>9</v>
      </c>
      <c r="Z60" s="248"/>
      <c r="AA60" s="248"/>
      <c r="AB60" s="248"/>
      <c r="AC60" s="248"/>
      <c r="AD60" s="248"/>
      <c r="AE60" s="248"/>
      <c r="AF60" s="248"/>
      <c r="AG60" s="248">
        <v>4</v>
      </c>
      <c r="AH60" s="248"/>
      <c r="AI60" s="248"/>
      <c r="AJ60" s="248"/>
      <c r="AK60" s="248"/>
      <c r="AL60" s="248"/>
      <c r="AM60" s="248"/>
      <c r="AN60" s="248"/>
      <c r="AO60" s="252"/>
      <c r="AP60" s="250"/>
      <c r="AQ60" s="250"/>
      <c r="AR60" s="250"/>
      <c r="AS60" s="250"/>
      <c r="AT60" s="250"/>
      <c r="AU60" s="250"/>
      <c r="AV60" s="251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</row>
    <row r="61" spans="1:80" ht="10.5" customHeight="1">
      <c r="A61" s="245" t="s">
        <v>251</v>
      </c>
      <c r="B61" s="245"/>
      <c r="C61" s="245"/>
      <c r="D61" s="245"/>
      <c r="E61" s="245"/>
      <c r="F61" s="245"/>
      <c r="G61" s="245"/>
      <c r="H61" s="246"/>
      <c r="I61" s="247">
        <f>Q61+Y61+AG61</f>
        <v>142</v>
      </c>
      <c r="J61" s="248"/>
      <c r="K61" s="248"/>
      <c r="L61" s="248"/>
      <c r="M61" s="248"/>
      <c r="N61" s="248"/>
      <c r="O61" s="248"/>
      <c r="P61" s="248"/>
      <c r="Q61" s="248">
        <v>105</v>
      </c>
      <c r="R61" s="248"/>
      <c r="S61" s="248"/>
      <c r="T61" s="248"/>
      <c r="U61" s="248"/>
      <c r="V61" s="248"/>
      <c r="W61" s="248"/>
      <c r="X61" s="248"/>
      <c r="Y61" s="248">
        <v>18</v>
      </c>
      <c r="Z61" s="248"/>
      <c r="AA61" s="248"/>
      <c r="AB61" s="248"/>
      <c r="AC61" s="248"/>
      <c r="AD61" s="248"/>
      <c r="AE61" s="248"/>
      <c r="AF61" s="248"/>
      <c r="AG61" s="248">
        <v>19</v>
      </c>
      <c r="AH61" s="248"/>
      <c r="AI61" s="248"/>
      <c r="AJ61" s="248"/>
      <c r="AK61" s="248"/>
      <c r="AL61" s="248"/>
      <c r="AM61" s="248"/>
      <c r="AN61" s="248"/>
      <c r="AO61" s="252" t="s">
        <v>252</v>
      </c>
      <c r="AP61" s="250"/>
      <c r="AQ61" s="250"/>
      <c r="AR61" s="250"/>
      <c r="AS61" s="250"/>
      <c r="AT61" s="250"/>
      <c r="AU61" s="250"/>
      <c r="AV61" s="251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</row>
    <row r="62" spans="1:80" ht="10.5" customHeight="1">
      <c r="A62" s="245"/>
      <c r="B62" s="245"/>
      <c r="C62" s="245"/>
      <c r="D62" s="245"/>
      <c r="E62" s="245"/>
      <c r="F62" s="245"/>
      <c r="G62" s="245"/>
      <c r="H62" s="246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9" t="s">
        <v>253</v>
      </c>
      <c r="AP62" s="245"/>
      <c r="AQ62" s="245"/>
      <c r="AR62" s="245"/>
      <c r="AS62" s="245"/>
      <c r="AT62" s="245"/>
      <c r="AU62" s="245"/>
      <c r="AV62" s="246"/>
      <c r="AW62" s="247">
        <f aca="true" t="shared" si="0" ref="AW62:AW70">BE62+BM62+BU62</f>
        <v>103</v>
      </c>
      <c r="AX62" s="248"/>
      <c r="AY62" s="248"/>
      <c r="AZ62" s="248"/>
      <c r="BA62" s="248"/>
      <c r="BB62" s="248"/>
      <c r="BC62" s="248"/>
      <c r="BD62" s="248"/>
      <c r="BE62" s="248">
        <v>95</v>
      </c>
      <c r="BF62" s="248"/>
      <c r="BG62" s="248"/>
      <c r="BH62" s="248"/>
      <c r="BI62" s="248"/>
      <c r="BJ62" s="248"/>
      <c r="BK62" s="248"/>
      <c r="BL62" s="248"/>
      <c r="BM62" s="248">
        <v>8</v>
      </c>
      <c r="BN62" s="248"/>
      <c r="BO62" s="248"/>
      <c r="BP62" s="248"/>
      <c r="BQ62" s="248"/>
      <c r="BR62" s="248"/>
      <c r="BS62" s="248"/>
      <c r="BT62" s="248"/>
      <c r="BU62" s="248">
        <v>0</v>
      </c>
      <c r="BV62" s="248"/>
      <c r="BW62" s="248"/>
      <c r="BX62" s="248"/>
      <c r="BY62" s="248"/>
      <c r="BZ62" s="248"/>
      <c r="CA62" s="248"/>
      <c r="CB62" s="248"/>
    </row>
    <row r="63" spans="1:80" ht="10.5" customHeight="1">
      <c r="A63" s="245"/>
      <c r="B63" s="245"/>
      <c r="C63" s="245"/>
      <c r="D63" s="245"/>
      <c r="E63" s="245"/>
      <c r="F63" s="245"/>
      <c r="G63" s="245"/>
      <c r="H63" s="246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9" t="s">
        <v>254</v>
      </c>
      <c r="AP63" s="245"/>
      <c r="AQ63" s="245"/>
      <c r="AR63" s="245"/>
      <c r="AS63" s="245"/>
      <c r="AT63" s="245"/>
      <c r="AU63" s="245"/>
      <c r="AV63" s="246"/>
      <c r="AW63" s="247">
        <f t="shared" si="0"/>
        <v>189</v>
      </c>
      <c r="AX63" s="248"/>
      <c r="AY63" s="248"/>
      <c r="AZ63" s="248"/>
      <c r="BA63" s="248"/>
      <c r="BB63" s="248"/>
      <c r="BC63" s="248"/>
      <c r="BD63" s="248"/>
      <c r="BE63" s="248">
        <v>153</v>
      </c>
      <c r="BF63" s="248"/>
      <c r="BG63" s="248"/>
      <c r="BH63" s="248"/>
      <c r="BI63" s="248"/>
      <c r="BJ63" s="248"/>
      <c r="BK63" s="248"/>
      <c r="BL63" s="248"/>
      <c r="BM63" s="248">
        <v>26</v>
      </c>
      <c r="BN63" s="248"/>
      <c r="BO63" s="248"/>
      <c r="BP63" s="248"/>
      <c r="BQ63" s="248"/>
      <c r="BR63" s="248"/>
      <c r="BS63" s="248"/>
      <c r="BT63" s="248"/>
      <c r="BU63" s="248">
        <v>10</v>
      </c>
      <c r="BV63" s="248"/>
      <c r="BW63" s="248"/>
      <c r="BX63" s="248"/>
      <c r="BY63" s="248"/>
      <c r="BZ63" s="248"/>
      <c r="CA63" s="248"/>
      <c r="CB63" s="248"/>
    </row>
    <row r="64" spans="1:80" ht="10.5" customHeight="1">
      <c r="A64" s="250" t="s">
        <v>255</v>
      </c>
      <c r="B64" s="250"/>
      <c r="C64" s="250"/>
      <c r="D64" s="250"/>
      <c r="E64" s="250"/>
      <c r="F64" s="250"/>
      <c r="G64" s="250"/>
      <c r="H64" s="251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9" t="s">
        <v>256</v>
      </c>
      <c r="AP64" s="245"/>
      <c r="AQ64" s="245"/>
      <c r="AR64" s="245"/>
      <c r="AS64" s="245"/>
      <c r="AT64" s="245"/>
      <c r="AU64" s="245"/>
      <c r="AV64" s="246"/>
      <c r="AW64" s="247">
        <f t="shared" si="0"/>
        <v>151</v>
      </c>
      <c r="AX64" s="248"/>
      <c r="AY64" s="248"/>
      <c r="AZ64" s="248"/>
      <c r="BA64" s="248"/>
      <c r="BB64" s="248"/>
      <c r="BC64" s="248"/>
      <c r="BD64" s="248"/>
      <c r="BE64" s="248">
        <v>131</v>
      </c>
      <c r="BF64" s="248"/>
      <c r="BG64" s="248"/>
      <c r="BH64" s="248"/>
      <c r="BI64" s="248"/>
      <c r="BJ64" s="248"/>
      <c r="BK64" s="248"/>
      <c r="BL64" s="248"/>
      <c r="BM64" s="248">
        <v>17</v>
      </c>
      <c r="BN64" s="248"/>
      <c r="BO64" s="248"/>
      <c r="BP64" s="248"/>
      <c r="BQ64" s="248"/>
      <c r="BR64" s="248"/>
      <c r="BS64" s="248"/>
      <c r="BT64" s="248"/>
      <c r="BU64" s="248">
        <v>3</v>
      </c>
      <c r="BV64" s="248"/>
      <c r="BW64" s="248"/>
      <c r="BX64" s="248"/>
      <c r="BY64" s="248"/>
      <c r="BZ64" s="248"/>
      <c r="CA64" s="248"/>
      <c r="CB64" s="248"/>
    </row>
    <row r="65" spans="1:80" ht="10.5" customHeight="1">
      <c r="A65" s="245" t="s">
        <v>257</v>
      </c>
      <c r="B65" s="245"/>
      <c r="C65" s="245"/>
      <c r="D65" s="245"/>
      <c r="E65" s="245"/>
      <c r="F65" s="245"/>
      <c r="G65" s="245"/>
      <c r="H65" s="246"/>
      <c r="I65" s="247">
        <f>Q65+Y65+AG65</f>
        <v>121</v>
      </c>
      <c r="J65" s="248"/>
      <c r="K65" s="248"/>
      <c r="L65" s="248"/>
      <c r="M65" s="248"/>
      <c r="N65" s="248"/>
      <c r="O65" s="248"/>
      <c r="P65" s="248"/>
      <c r="Q65" s="248">
        <v>106</v>
      </c>
      <c r="R65" s="248"/>
      <c r="S65" s="248"/>
      <c r="T65" s="248"/>
      <c r="U65" s="248"/>
      <c r="V65" s="248"/>
      <c r="W65" s="248"/>
      <c r="X65" s="248"/>
      <c r="Y65" s="248">
        <v>7</v>
      </c>
      <c r="Z65" s="248"/>
      <c r="AA65" s="248"/>
      <c r="AB65" s="248"/>
      <c r="AC65" s="248"/>
      <c r="AD65" s="248"/>
      <c r="AE65" s="248"/>
      <c r="AF65" s="248"/>
      <c r="AG65" s="248">
        <v>8</v>
      </c>
      <c r="AH65" s="248"/>
      <c r="AI65" s="248"/>
      <c r="AJ65" s="248"/>
      <c r="AK65" s="248"/>
      <c r="AL65" s="248"/>
      <c r="AM65" s="248"/>
      <c r="AN65" s="248"/>
      <c r="AO65" s="249" t="s">
        <v>258</v>
      </c>
      <c r="AP65" s="245"/>
      <c r="AQ65" s="245"/>
      <c r="AR65" s="245"/>
      <c r="AS65" s="245"/>
      <c r="AT65" s="245"/>
      <c r="AU65" s="245"/>
      <c r="AV65" s="246"/>
      <c r="AW65" s="247">
        <f t="shared" si="0"/>
        <v>148</v>
      </c>
      <c r="AX65" s="248"/>
      <c r="AY65" s="248"/>
      <c r="AZ65" s="248"/>
      <c r="BA65" s="248"/>
      <c r="BB65" s="248"/>
      <c r="BC65" s="248"/>
      <c r="BD65" s="248"/>
      <c r="BE65" s="248">
        <v>112</v>
      </c>
      <c r="BF65" s="248"/>
      <c r="BG65" s="248"/>
      <c r="BH65" s="248"/>
      <c r="BI65" s="248"/>
      <c r="BJ65" s="248"/>
      <c r="BK65" s="248"/>
      <c r="BL65" s="248"/>
      <c r="BM65" s="248">
        <v>22</v>
      </c>
      <c r="BN65" s="248"/>
      <c r="BO65" s="248"/>
      <c r="BP65" s="248"/>
      <c r="BQ65" s="248"/>
      <c r="BR65" s="248"/>
      <c r="BS65" s="248"/>
      <c r="BT65" s="248"/>
      <c r="BU65" s="248">
        <v>14</v>
      </c>
      <c r="BV65" s="248"/>
      <c r="BW65" s="248"/>
      <c r="BX65" s="248"/>
      <c r="BY65" s="248"/>
      <c r="BZ65" s="248"/>
      <c r="CA65" s="248"/>
      <c r="CB65" s="248"/>
    </row>
    <row r="66" spans="1:80" ht="10.5" customHeight="1">
      <c r="A66" s="245" t="s">
        <v>259</v>
      </c>
      <c r="B66" s="245"/>
      <c r="C66" s="245"/>
      <c r="D66" s="245"/>
      <c r="E66" s="245"/>
      <c r="F66" s="245"/>
      <c r="G66" s="245"/>
      <c r="H66" s="246"/>
      <c r="I66" s="247">
        <f>Q66+Y66+AG66</f>
        <v>209</v>
      </c>
      <c r="J66" s="248"/>
      <c r="K66" s="248"/>
      <c r="L66" s="248"/>
      <c r="M66" s="248"/>
      <c r="N66" s="248"/>
      <c r="O66" s="248"/>
      <c r="P66" s="248"/>
      <c r="Q66" s="248">
        <v>180</v>
      </c>
      <c r="R66" s="248"/>
      <c r="S66" s="248"/>
      <c r="T66" s="248"/>
      <c r="U66" s="248"/>
      <c r="V66" s="248"/>
      <c r="W66" s="248"/>
      <c r="X66" s="248"/>
      <c r="Y66" s="248">
        <v>17</v>
      </c>
      <c r="Z66" s="248"/>
      <c r="AA66" s="248"/>
      <c r="AB66" s="248"/>
      <c r="AC66" s="248"/>
      <c r="AD66" s="248"/>
      <c r="AE66" s="248"/>
      <c r="AF66" s="248"/>
      <c r="AG66" s="248">
        <v>12</v>
      </c>
      <c r="AH66" s="248"/>
      <c r="AI66" s="248"/>
      <c r="AJ66" s="248"/>
      <c r="AK66" s="248"/>
      <c r="AL66" s="248"/>
      <c r="AM66" s="248"/>
      <c r="AN66" s="248"/>
      <c r="AO66" s="249" t="s">
        <v>260</v>
      </c>
      <c r="AP66" s="245"/>
      <c r="AQ66" s="245"/>
      <c r="AR66" s="245"/>
      <c r="AS66" s="245"/>
      <c r="AT66" s="245"/>
      <c r="AU66" s="245"/>
      <c r="AV66" s="246"/>
      <c r="AW66" s="247">
        <f t="shared" si="0"/>
        <v>39</v>
      </c>
      <c r="AX66" s="248"/>
      <c r="AY66" s="248"/>
      <c r="AZ66" s="248"/>
      <c r="BA66" s="248"/>
      <c r="BB66" s="248"/>
      <c r="BC66" s="248"/>
      <c r="BD66" s="248"/>
      <c r="BE66" s="248">
        <v>35</v>
      </c>
      <c r="BF66" s="248"/>
      <c r="BG66" s="248"/>
      <c r="BH66" s="248"/>
      <c r="BI66" s="248"/>
      <c r="BJ66" s="248"/>
      <c r="BK66" s="248"/>
      <c r="BL66" s="248"/>
      <c r="BM66" s="248">
        <v>4</v>
      </c>
      <c r="BN66" s="248"/>
      <c r="BO66" s="248"/>
      <c r="BP66" s="248"/>
      <c r="BQ66" s="248"/>
      <c r="BR66" s="248"/>
      <c r="BS66" s="248"/>
      <c r="BT66" s="248"/>
      <c r="BU66" s="248">
        <v>0</v>
      </c>
      <c r="BV66" s="248"/>
      <c r="BW66" s="248"/>
      <c r="BX66" s="248"/>
      <c r="BY66" s="248"/>
      <c r="BZ66" s="248"/>
      <c r="CA66" s="248"/>
      <c r="CB66" s="248"/>
    </row>
    <row r="67" spans="1:80" ht="10.5" customHeight="1">
      <c r="A67" s="245" t="s">
        <v>261</v>
      </c>
      <c r="B67" s="245"/>
      <c r="C67" s="245"/>
      <c r="D67" s="245"/>
      <c r="E67" s="245"/>
      <c r="F67" s="245"/>
      <c r="G67" s="245"/>
      <c r="H67" s="246"/>
      <c r="I67" s="247">
        <f>Q67+Y67+AG67</f>
        <v>139</v>
      </c>
      <c r="J67" s="248"/>
      <c r="K67" s="248"/>
      <c r="L67" s="248"/>
      <c r="M67" s="248"/>
      <c r="N67" s="248"/>
      <c r="O67" s="248"/>
      <c r="P67" s="248"/>
      <c r="Q67" s="248">
        <v>113</v>
      </c>
      <c r="R67" s="248"/>
      <c r="S67" s="248"/>
      <c r="T67" s="248"/>
      <c r="U67" s="248"/>
      <c r="V67" s="248"/>
      <c r="W67" s="248"/>
      <c r="X67" s="248"/>
      <c r="Y67" s="248">
        <v>15</v>
      </c>
      <c r="Z67" s="248"/>
      <c r="AA67" s="248"/>
      <c r="AB67" s="248"/>
      <c r="AC67" s="248"/>
      <c r="AD67" s="248"/>
      <c r="AE67" s="248"/>
      <c r="AF67" s="248"/>
      <c r="AG67" s="248">
        <v>11</v>
      </c>
      <c r="AH67" s="248"/>
      <c r="AI67" s="248"/>
      <c r="AJ67" s="248"/>
      <c r="AK67" s="248"/>
      <c r="AL67" s="248"/>
      <c r="AM67" s="248"/>
      <c r="AN67" s="248"/>
      <c r="AO67" s="249" t="s">
        <v>262</v>
      </c>
      <c r="AP67" s="245"/>
      <c r="AQ67" s="245"/>
      <c r="AR67" s="245"/>
      <c r="AS67" s="245"/>
      <c r="AT67" s="245"/>
      <c r="AU67" s="245"/>
      <c r="AV67" s="246"/>
      <c r="AW67" s="247">
        <f t="shared" si="0"/>
        <v>33</v>
      </c>
      <c r="AX67" s="248"/>
      <c r="AY67" s="248"/>
      <c r="AZ67" s="248"/>
      <c r="BA67" s="248"/>
      <c r="BB67" s="248"/>
      <c r="BC67" s="248"/>
      <c r="BD67" s="248"/>
      <c r="BE67" s="248">
        <v>29</v>
      </c>
      <c r="BF67" s="248"/>
      <c r="BG67" s="248"/>
      <c r="BH67" s="248"/>
      <c r="BI67" s="248"/>
      <c r="BJ67" s="248"/>
      <c r="BK67" s="248"/>
      <c r="BL67" s="248"/>
      <c r="BM67" s="248">
        <v>4</v>
      </c>
      <c r="BN67" s="248"/>
      <c r="BO67" s="248"/>
      <c r="BP67" s="248"/>
      <c r="BQ67" s="248"/>
      <c r="BR67" s="248"/>
      <c r="BS67" s="248"/>
      <c r="BT67" s="248"/>
      <c r="BU67" s="248">
        <v>0</v>
      </c>
      <c r="BV67" s="248"/>
      <c r="BW67" s="248"/>
      <c r="BX67" s="248"/>
      <c r="BY67" s="248"/>
      <c r="BZ67" s="248"/>
      <c r="CA67" s="248"/>
      <c r="CB67" s="248"/>
    </row>
    <row r="68" spans="1:80" ht="10.5" customHeight="1">
      <c r="A68" s="245"/>
      <c r="B68" s="245"/>
      <c r="C68" s="245"/>
      <c r="D68" s="245"/>
      <c r="E68" s="245"/>
      <c r="F68" s="245"/>
      <c r="G68" s="245"/>
      <c r="H68" s="246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9" t="s">
        <v>263</v>
      </c>
      <c r="AP68" s="245"/>
      <c r="AQ68" s="245"/>
      <c r="AR68" s="245"/>
      <c r="AS68" s="245"/>
      <c r="AT68" s="245"/>
      <c r="AU68" s="245"/>
      <c r="AV68" s="246"/>
      <c r="AW68" s="247">
        <f t="shared" si="0"/>
        <v>43</v>
      </c>
      <c r="AX68" s="248"/>
      <c r="AY68" s="248"/>
      <c r="AZ68" s="248"/>
      <c r="BA68" s="248"/>
      <c r="BB68" s="248"/>
      <c r="BC68" s="248"/>
      <c r="BD68" s="248"/>
      <c r="BE68" s="248">
        <v>42</v>
      </c>
      <c r="BF68" s="248"/>
      <c r="BG68" s="248"/>
      <c r="BH68" s="248"/>
      <c r="BI68" s="248"/>
      <c r="BJ68" s="248"/>
      <c r="BK68" s="248"/>
      <c r="BL68" s="248"/>
      <c r="BM68" s="248">
        <v>1</v>
      </c>
      <c r="BN68" s="248"/>
      <c r="BO68" s="248"/>
      <c r="BP68" s="248"/>
      <c r="BQ68" s="248"/>
      <c r="BR68" s="248"/>
      <c r="BS68" s="248"/>
      <c r="BT68" s="248"/>
      <c r="BU68" s="248">
        <v>0</v>
      </c>
      <c r="BV68" s="248"/>
      <c r="BW68" s="248"/>
      <c r="BX68" s="248"/>
      <c r="BY68" s="248"/>
      <c r="BZ68" s="248"/>
      <c r="CA68" s="248"/>
      <c r="CB68" s="248"/>
    </row>
    <row r="69" spans="1:80" ht="10.5" customHeight="1">
      <c r="A69" s="250" t="s">
        <v>264</v>
      </c>
      <c r="B69" s="250"/>
      <c r="C69" s="250"/>
      <c r="D69" s="250"/>
      <c r="E69" s="250"/>
      <c r="F69" s="250"/>
      <c r="G69" s="250"/>
      <c r="H69" s="251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9" t="s">
        <v>265</v>
      </c>
      <c r="AP69" s="245"/>
      <c r="AQ69" s="245"/>
      <c r="AR69" s="245"/>
      <c r="AS69" s="245"/>
      <c r="AT69" s="245"/>
      <c r="AU69" s="245"/>
      <c r="AV69" s="246"/>
      <c r="AW69" s="247">
        <f t="shared" si="0"/>
        <v>46</v>
      </c>
      <c r="AX69" s="248"/>
      <c r="AY69" s="248"/>
      <c r="AZ69" s="248"/>
      <c r="BA69" s="248"/>
      <c r="BB69" s="248"/>
      <c r="BC69" s="248"/>
      <c r="BD69" s="248"/>
      <c r="BE69" s="248">
        <v>44</v>
      </c>
      <c r="BF69" s="248"/>
      <c r="BG69" s="248"/>
      <c r="BH69" s="248"/>
      <c r="BI69" s="248"/>
      <c r="BJ69" s="248"/>
      <c r="BK69" s="248"/>
      <c r="BL69" s="248"/>
      <c r="BM69" s="248">
        <v>2</v>
      </c>
      <c r="BN69" s="248"/>
      <c r="BO69" s="248"/>
      <c r="BP69" s="248"/>
      <c r="BQ69" s="248"/>
      <c r="BR69" s="248"/>
      <c r="BS69" s="248"/>
      <c r="BT69" s="248"/>
      <c r="BU69" s="248">
        <v>0</v>
      </c>
      <c r="BV69" s="248"/>
      <c r="BW69" s="248"/>
      <c r="BX69" s="248"/>
      <c r="BY69" s="248"/>
      <c r="BZ69" s="248"/>
      <c r="CA69" s="248"/>
      <c r="CB69" s="248"/>
    </row>
    <row r="70" spans="1:80" ht="10.5" customHeight="1">
      <c r="A70" s="245" t="s">
        <v>266</v>
      </c>
      <c r="B70" s="245"/>
      <c r="C70" s="245"/>
      <c r="D70" s="245"/>
      <c r="E70" s="245"/>
      <c r="F70" s="245"/>
      <c r="G70" s="245"/>
      <c r="H70" s="246"/>
      <c r="I70" s="247">
        <f>Q70+Y70+AG70</f>
        <v>121</v>
      </c>
      <c r="J70" s="248"/>
      <c r="K70" s="248"/>
      <c r="L70" s="248"/>
      <c r="M70" s="248"/>
      <c r="N70" s="248"/>
      <c r="O70" s="248"/>
      <c r="P70" s="248"/>
      <c r="Q70" s="248">
        <v>106</v>
      </c>
      <c r="R70" s="248"/>
      <c r="S70" s="248"/>
      <c r="T70" s="248"/>
      <c r="U70" s="248"/>
      <c r="V70" s="248"/>
      <c r="W70" s="248"/>
      <c r="X70" s="248"/>
      <c r="Y70" s="248">
        <v>15</v>
      </c>
      <c r="Z70" s="248"/>
      <c r="AA70" s="248"/>
      <c r="AB70" s="248"/>
      <c r="AC70" s="248"/>
      <c r="AD70" s="248"/>
      <c r="AE70" s="248"/>
      <c r="AF70" s="248"/>
      <c r="AG70" s="248">
        <v>0</v>
      </c>
      <c r="AH70" s="248"/>
      <c r="AI70" s="248"/>
      <c r="AJ70" s="248"/>
      <c r="AK70" s="248"/>
      <c r="AL70" s="248"/>
      <c r="AM70" s="248"/>
      <c r="AN70" s="248"/>
      <c r="AO70" s="249" t="s">
        <v>267</v>
      </c>
      <c r="AP70" s="245"/>
      <c r="AQ70" s="245"/>
      <c r="AR70" s="245"/>
      <c r="AS70" s="245"/>
      <c r="AT70" s="245"/>
      <c r="AU70" s="245"/>
      <c r="AV70" s="246"/>
      <c r="AW70" s="247">
        <f t="shared" si="0"/>
        <v>30</v>
      </c>
      <c r="AX70" s="248"/>
      <c r="AY70" s="248"/>
      <c r="AZ70" s="248"/>
      <c r="BA70" s="248"/>
      <c r="BB70" s="248"/>
      <c r="BC70" s="248"/>
      <c r="BD70" s="248"/>
      <c r="BE70" s="248">
        <v>29</v>
      </c>
      <c r="BF70" s="248"/>
      <c r="BG70" s="248"/>
      <c r="BH70" s="248"/>
      <c r="BI70" s="248"/>
      <c r="BJ70" s="248"/>
      <c r="BK70" s="248"/>
      <c r="BL70" s="248"/>
      <c r="BM70" s="248">
        <v>0</v>
      </c>
      <c r="BN70" s="248"/>
      <c r="BO70" s="248"/>
      <c r="BP70" s="248"/>
      <c r="BQ70" s="248"/>
      <c r="BR70" s="248"/>
      <c r="BS70" s="248"/>
      <c r="BT70" s="248"/>
      <c r="BU70" s="248">
        <v>1</v>
      </c>
      <c r="BV70" s="248"/>
      <c r="BW70" s="248"/>
      <c r="BX70" s="248"/>
      <c r="BY70" s="248"/>
      <c r="BZ70" s="248"/>
      <c r="CA70" s="248"/>
      <c r="CB70" s="248"/>
    </row>
    <row r="71" spans="1:80" ht="3" customHeight="1" thickBot="1">
      <c r="A71" s="222"/>
      <c r="B71" s="222"/>
      <c r="C71" s="222"/>
      <c r="D71" s="222"/>
      <c r="E71" s="222"/>
      <c r="F71" s="222"/>
      <c r="G71" s="222"/>
      <c r="H71" s="223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25"/>
      <c r="AP71" s="226"/>
      <c r="AQ71" s="226"/>
      <c r="AR71" s="226"/>
      <c r="AS71" s="226"/>
      <c r="AT71" s="226"/>
      <c r="AU71" s="226"/>
      <c r="AV71" s="227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1" ht="3" customHeight="1">
      <c r="A72" s="102"/>
      <c r="B72" s="102"/>
      <c r="C72" s="102"/>
      <c r="D72" s="102"/>
      <c r="E72" s="102"/>
      <c r="F72" s="102"/>
      <c r="G72" s="102"/>
      <c r="H72" s="102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5"/>
      <c r="AP72" s="95"/>
      <c r="AQ72" s="95"/>
      <c r="AR72" s="95"/>
      <c r="AS72" s="95"/>
      <c r="AT72" s="95"/>
      <c r="AU72" s="95"/>
      <c r="AV72" s="95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</row>
    <row r="73" spans="1:159" ht="11.25">
      <c r="A73" s="138" t="s">
        <v>268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</row>
    <row r="74" spans="1:90" ht="20.25" customHeight="1" thickBot="1">
      <c r="A74" s="239" t="s">
        <v>326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</row>
    <row r="75" spans="6:85" ht="11.25">
      <c r="F75" s="240" t="s">
        <v>201</v>
      </c>
      <c r="G75" s="218"/>
      <c r="H75" s="218"/>
      <c r="I75" s="218"/>
      <c r="J75" s="218"/>
      <c r="K75" s="218"/>
      <c r="L75" s="218"/>
      <c r="M75" s="218"/>
      <c r="N75" s="218" t="s">
        <v>202</v>
      </c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40" t="s">
        <v>201</v>
      </c>
      <c r="AU75" s="218"/>
      <c r="AV75" s="218"/>
      <c r="AW75" s="218"/>
      <c r="AX75" s="218"/>
      <c r="AY75" s="218"/>
      <c r="AZ75" s="218"/>
      <c r="BA75" s="218"/>
      <c r="BB75" s="218" t="s">
        <v>202</v>
      </c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9"/>
    </row>
    <row r="76" spans="6:85" ht="11.25">
      <c r="F76" s="241"/>
      <c r="G76" s="242"/>
      <c r="H76" s="242"/>
      <c r="I76" s="242"/>
      <c r="J76" s="242"/>
      <c r="K76" s="242"/>
      <c r="L76" s="242"/>
      <c r="M76" s="242"/>
      <c r="N76" s="242" t="s">
        <v>203</v>
      </c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1"/>
      <c r="AU76" s="242"/>
      <c r="AV76" s="242"/>
      <c r="AW76" s="242"/>
      <c r="AX76" s="242"/>
      <c r="AY76" s="242"/>
      <c r="AZ76" s="242"/>
      <c r="BA76" s="242"/>
      <c r="BB76" s="242" t="s">
        <v>203</v>
      </c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3"/>
    </row>
    <row r="77" spans="6:85" ht="11.25">
      <c r="F77" s="241"/>
      <c r="G77" s="242"/>
      <c r="H77" s="242"/>
      <c r="I77" s="242"/>
      <c r="J77" s="242"/>
      <c r="K77" s="242"/>
      <c r="L77" s="242"/>
      <c r="M77" s="242"/>
      <c r="N77" s="198" t="s">
        <v>154</v>
      </c>
      <c r="O77" s="198"/>
      <c r="P77" s="198"/>
      <c r="Q77" s="198"/>
      <c r="R77" s="198"/>
      <c r="S77" s="198"/>
      <c r="T77" s="198"/>
      <c r="U77" s="198"/>
      <c r="V77" s="198" t="s">
        <v>190</v>
      </c>
      <c r="W77" s="198"/>
      <c r="X77" s="198"/>
      <c r="Y77" s="198"/>
      <c r="Z77" s="198"/>
      <c r="AA77" s="198"/>
      <c r="AB77" s="198"/>
      <c r="AC77" s="198"/>
      <c r="AD77" s="236" t="s">
        <v>204</v>
      </c>
      <c r="AE77" s="237"/>
      <c r="AF77" s="237"/>
      <c r="AG77" s="237"/>
      <c r="AH77" s="237"/>
      <c r="AI77" s="237"/>
      <c r="AJ77" s="237"/>
      <c r="AK77" s="238"/>
      <c r="AL77" s="198" t="s">
        <v>194</v>
      </c>
      <c r="AM77" s="198"/>
      <c r="AN77" s="198"/>
      <c r="AO77" s="198"/>
      <c r="AP77" s="198"/>
      <c r="AQ77" s="198"/>
      <c r="AR77" s="198"/>
      <c r="AS77" s="198"/>
      <c r="AT77" s="241"/>
      <c r="AU77" s="242"/>
      <c r="AV77" s="242"/>
      <c r="AW77" s="242"/>
      <c r="AX77" s="242"/>
      <c r="AY77" s="242"/>
      <c r="AZ77" s="242"/>
      <c r="BA77" s="242"/>
      <c r="BB77" s="198" t="s">
        <v>154</v>
      </c>
      <c r="BC77" s="198"/>
      <c r="BD77" s="198"/>
      <c r="BE77" s="198"/>
      <c r="BF77" s="198"/>
      <c r="BG77" s="198"/>
      <c r="BH77" s="198"/>
      <c r="BI77" s="198"/>
      <c r="BJ77" s="198" t="s">
        <v>190</v>
      </c>
      <c r="BK77" s="198"/>
      <c r="BL77" s="198"/>
      <c r="BM77" s="198"/>
      <c r="BN77" s="198"/>
      <c r="BO77" s="198"/>
      <c r="BP77" s="198"/>
      <c r="BQ77" s="198"/>
      <c r="BR77" s="236" t="s">
        <v>204</v>
      </c>
      <c r="BS77" s="237"/>
      <c r="BT77" s="237"/>
      <c r="BU77" s="237"/>
      <c r="BV77" s="237"/>
      <c r="BW77" s="237"/>
      <c r="BX77" s="237"/>
      <c r="BY77" s="238"/>
      <c r="BZ77" s="198" t="s">
        <v>194</v>
      </c>
      <c r="CA77" s="198"/>
      <c r="CB77" s="198"/>
      <c r="CC77" s="198"/>
      <c r="CD77" s="198"/>
      <c r="CE77" s="198"/>
      <c r="CF77" s="198"/>
      <c r="CG77" s="220"/>
    </row>
    <row r="78" spans="6:85" ht="3" customHeight="1">
      <c r="F78" s="120"/>
      <c r="G78" s="120"/>
      <c r="H78" s="120"/>
      <c r="I78" s="120"/>
      <c r="J78" s="120"/>
      <c r="K78" s="120"/>
      <c r="L78" s="120"/>
      <c r="M78" s="121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3"/>
      <c r="AU78" s="120"/>
      <c r="AV78" s="120"/>
      <c r="AW78" s="120"/>
      <c r="AX78" s="120"/>
      <c r="AY78" s="120"/>
      <c r="AZ78" s="120"/>
      <c r="BA78" s="121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</row>
    <row r="79" spans="6:85" ht="10.5" customHeight="1">
      <c r="F79" s="232" t="s">
        <v>331</v>
      </c>
      <c r="G79" s="232"/>
      <c r="H79" s="232"/>
      <c r="I79" s="232"/>
      <c r="J79" s="232"/>
      <c r="K79" s="232"/>
      <c r="L79" s="232"/>
      <c r="M79" s="233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4" t="s">
        <v>332</v>
      </c>
      <c r="AU79" s="232"/>
      <c r="AV79" s="232"/>
      <c r="AW79" s="232"/>
      <c r="AX79" s="232"/>
      <c r="AY79" s="232"/>
      <c r="AZ79" s="232"/>
      <c r="BA79" s="233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</row>
    <row r="80" spans="6:85" ht="10.5" customHeight="1">
      <c r="F80" s="228" t="s">
        <v>270</v>
      </c>
      <c r="G80" s="228"/>
      <c r="H80" s="228"/>
      <c r="I80" s="228"/>
      <c r="J80" s="228"/>
      <c r="K80" s="228"/>
      <c r="L80" s="228"/>
      <c r="M80" s="229"/>
      <c r="N80" s="230">
        <f aca="true" t="shared" si="1" ref="N80:N85">V80+AD80+AL80</f>
        <v>90</v>
      </c>
      <c r="O80" s="221"/>
      <c r="P80" s="221"/>
      <c r="Q80" s="221"/>
      <c r="R80" s="221"/>
      <c r="S80" s="221"/>
      <c r="T80" s="221"/>
      <c r="U80" s="221"/>
      <c r="V80" s="221">
        <v>83</v>
      </c>
      <c r="W80" s="221"/>
      <c r="X80" s="221"/>
      <c r="Y80" s="221"/>
      <c r="Z80" s="221"/>
      <c r="AA80" s="221"/>
      <c r="AB80" s="221"/>
      <c r="AC80" s="221"/>
      <c r="AD80" s="221">
        <v>3</v>
      </c>
      <c r="AE80" s="221"/>
      <c r="AF80" s="221"/>
      <c r="AG80" s="221"/>
      <c r="AH80" s="221"/>
      <c r="AI80" s="221"/>
      <c r="AJ80" s="221"/>
      <c r="AK80" s="221"/>
      <c r="AL80" s="221">
        <v>4</v>
      </c>
      <c r="AM80" s="221"/>
      <c r="AN80" s="221"/>
      <c r="AO80" s="221"/>
      <c r="AP80" s="221"/>
      <c r="AQ80" s="221"/>
      <c r="AR80" s="221"/>
      <c r="AS80" s="221"/>
      <c r="AT80" s="231" t="s">
        <v>333</v>
      </c>
      <c r="AU80" s="228"/>
      <c r="AV80" s="228"/>
      <c r="AW80" s="228"/>
      <c r="AX80" s="228"/>
      <c r="AY80" s="228"/>
      <c r="AZ80" s="228"/>
      <c r="BA80" s="229"/>
      <c r="BB80" s="230">
        <f aca="true" t="shared" si="2" ref="BB80:BB85">BJ80+BR80+BZ80</f>
        <v>127</v>
      </c>
      <c r="BC80" s="221"/>
      <c r="BD80" s="221"/>
      <c r="BE80" s="221"/>
      <c r="BF80" s="221"/>
      <c r="BG80" s="221"/>
      <c r="BH80" s="221"/>
      <c r="BI80" s="221"/>
      <c r="BJ80" s="221">
        <v>117</v>
      </c>
      <c r="BK80" s="221"/>
      <c r="BL80" s="221"/>
      <c r="BM80" s="221"/>
      <c r="BN80" s="221"/>
      <c r="BO80" s="221"/>
      <c r="BP80" s="221"/>
      <c r="BQ80" s="221"/>
      <c r="BR80" s="221">
        <v>9</v>
      </c>
      <c r="BS80" s="221"/>
      <c r="BT80" s="221"/>
      <c r="BU80" s="221"/>
      <c r="BV80" s="221"/>
      <c r="BW80" s="221"/>
      <c r="BX80" s="221"/>
      <c r="BY80" s="221"/>
      <c r="BZ80" s="221">
        <v>1</v>
      </c>
      <c r="CA80" s="221"/>
      <c r="CB80" s="221"/>
      <c r="CC80" s="221"/>
      <c r="CD80" s="221"/>
      <c r="CE80" s="221"/>
      <c r="CF80" s="221"/>
      <c r="CG80" s="221"/>
    </row>
    <row r="81" spans="6:85" ht="10.5" customHeight="1">
      <c r="F81" s="228" t="s">
        <v>271</v>
      </c>
      <c r="G81" s="228"/>
      <c r="H81" s="228"/>
      <c r="I81" s="228"/>
      <c r="J81" s="228"/>
      <c r="K81" s="228"/>
      <c r="L81" s="228"/>
      <c r="M81" s="229"/>
      <c r="N81" s="230">
        <f t="shared" si="1"/>
        <v>40</v>
      </c>
      <c r="O81" s="221"/>
      <c r="P81" s="221"/>
      <c r="Q81" s="221"/>
      <c r="R81" s="221"/>
      <c r="S81" s="221"/>
      <c r="T81" s="221"/>
      <c r="U81" s="221"/>
      <c r="V81" s="221">
        <v>39</v>
      </c>
      <c r="W81" s="221"/>
      <c r="X81" s="221"/>
      <c r="Y81" s="221"/>
      <c r="Z81" s="221"/>
      <c r="AA81" s="221"/>
      <c r="AB81" s="221"/>
      <c r="AC81" s="221"/>
      <c r="AD81" s="221">
        <v>1</v>
      </c>
      <c r="AE81" s="221"/>
      <c r="AF81" s="221"/>
      <c r="AG81" s="221"/>
      <c r="AH81" s="221"/>
      <c r="AI81" s="221"/>
      <c r="AJ81" s="221"/>
      <c r="AK81" s="221"/>
      <c r="AL81" s="221">
        <v>0</v>
      </c>
      <c r="AM81" s="221"/>
      <c r="AN81" s="221"/>
      <c r="AO81" s="221"/>
      <c r="AP81" s="221"/>
      <c r="AQ81" s="221"/>
      <c r="AR81" s="221"/>
      <c r="AS81" s="221"/>
      <c r="AT81" s="231" t="s">
        <v>272</v>
      </c>
      <c r="AU81" s="228"/>
      <c r="AV81" s="228"/>
      <c r="AW81" s="228"/>
      <c r="AX81" s="228"/>
      <c r="AY81" s="228"/>
      <c r="AZ81" s="228"/>
      <c r="BA81" s="229"/>
      <c r="BB81" s="230">
        <f t="shared" si="2"/>
        <v>34</v>
      </c>
      <c r="BC81" s="221"/>
      <c r="BD81" s="221"/>
      <c r="BE81" s="221"/>
      <c r="BF81" s="221"/>
      <c r="BG81" s="221"/>
      <c r="BH81" s="221"/>
      <c r="BI81" s="221"/>
      <c r="BJ81" s="221">
        <v>27</v>
      </c>
      <c r="BK81" s="221"/>
      <c r="BL81" s="221"/>
      <c r="BM81" s="221"/>
      <c r="BN81" s="221"/>
      <c r="BO81" s="221"/>
      <c r="BP81" s="221"/>
      <c r="BQ81" s="221"/>
      <c r="BR81" s="221">
        <v>3</v>
      </c>
      <c r="BS81" s="221"/>
      <c r="BT81" s="221"/>
      <c r="BU81" s="221"/>
      <c r="BV81" s="221"/>
      <c r="BW81" s="221"/>
      <c r="BX81" s="221"/>
      <c r="BY81" s="221"/>
      <c r="BZ81" s="221">
        <v>4</v>
      </c>
      <c r="CA81" s="221"/>
      <c r="CB81" s="221"/>
      <c r="CC81" s="221"/>
      <c r="CD81" s="221"/>
      <c r="CE81" s="221"/>
      <c r="CF81" s="221"/>
      <c r="CG81" s="221"/>
    </row>
    <row r="82" spans="6:85" ht="10.5" customHeight="1">
      <c r="F82" s="228" t="s">
        <v>273</v>
      </c>
      <c r="G82" s="228"/>
      <c r="H82" s="228"/>
      <c r="I82" s="228"/>
      <c r="J82" s="228"/>
      <c r="K82" s="228"/>
      <c r="L82" s="228"/>
      <c r="M82" s="229"/>
      <c r="N82" s="230">
        <f t="shared" si="1"/>
        <v>76</v>
      </c>
      <c r="O82" s="221"/>
      <c r="P82" s="221"/>
      <c r="Q82" s="221"/>
      <c r="R82" s="221"/>
      <c r="S82" s="221"/>
      <c r="T82" s="221"/>
      <c r="U82" s="221"/>
      <c r="V82" s="221">
        <v>68</v>
      </c>
      <c r="W82" s="221"/>
      <c r="X82" s="221"/>
      <c r="Y82" s="221"/>
      <c r="Z82" s="221"/>
      <c r="AA82" s="221"/>
      <c r="AB82" s="221"/>
      <c r="AC82" s="221"/>
      <c r="AD82" s="221">
        <v>8</v>
      </c>
      <c r="AE82" s="221"/>
      <c r="AF82" s="221"/>
      <c r="AG82" s="221"/>
      <c r="AH82" s="221"/>
      <c r="AI82" s="221"/>
      <c r="AJ82" s="221"/>
      <c r="AK82" s="221"/>
      <c r="AL82" s="221">
        <v>0</v>
      </c>
      <c r="AM82" s="221"/>
      <c r="AN82" s="221"/>
      <c r="AO82" s="221"/>
      <c r="AP82" s="221"/>
      <c r="AQ82" s="221"/>
      <c r="AR82" s="221"/>
      <c r="AS82" s="221"/>
      <c r="AT82" s="231" t="s">
        <v>274</v>
      </c>
      <c r="AU82" s="228"/>
      <c r="AV82" s="228"/>
      <c r="AW82" s="228"/>
      <c r="AX82" s="228"/>
      <c r="AY82" s="228"/>
      <c r="AZ82" s="228"/>
      <c r="BA82" s="229"/>
      <c r="BB82" s="230">
        <f t="shared" si="2"/>
        <v>44</v>
      </c>
      <c r="BC82" s="221"/>
      <c r="BD82" s="221"/>
      <c r="BE82" s="221"/>
      <c r="BF82" s="221"/>
      <c r="BG82" s="221"/>
      <c r="BH82" s="221"/>
      <c r="BI82" s="221"/>
      <c r="BJ82" s="221">
        <v>35</v>
      </c>
      <c r="BK82" s="221"/>
      <c r="BL82" s="221"/>
      <c r="BM82" s="221"/>
      <c r="BN82" s="221"/>
      <c r="BO82" s="221"/>
      <c r="BP82" s="221"/>
      <c r="BQ82" s="221"/>
      <c r="BR82" s="221">
        <v>5</v>
      </c>
      <c r="BS82" s="221"/>
      <c r="BT82" s="221"/>
      <c r="BU82" s="221"/>
      <c r="BV82" s="221"/>
      <c r="BW82" s="221"/>
      <c r="BX82" s="221"/>
      <c r="BY82" s="221"/>
      <c r="BZ82" s="221">
        <v>4</v>
      </c>
      <c r="CA82" s="221"/>
      <c r="CB82" s="221"/>
      <c r="CC82" s="221"/>
      <c r="CD82" s="221"/>
      <c r="CE82" s="221"/>
      <c r="CF82" s="221"/>
      <c r="CG82" s="221"/>
    </row>
    <row r="83" spans="6:85" ht="10.5" customHeight="1">
      <c r="F83" s="228" t="s">
        <v>275</v>
      </c>
      <c r="G83" s="228"/>
      <c r="H83" s="228"/>
      <c r="I83" s="228"/>
      <c r="J83" s="228"/>
      <c r="K83" s="228"/>
      <c r="L83" s="228"/>
      <c r="M83" s="229"/>
      <c r="N83" s="230">
        <f t="shared" si="1"/>
        <v>43</v>
      </c>
      <c r="O83" s="221"/>
      <c r="P83" s="221"/>
      <c r="Q83" s="221"/>
      <c r="R83" s="221"/>
      <c r="S83" s="221"/>
      <c r="T83" s="221"/>
      <c r="U83" s="221"/>
      <c r="V83" s="221">
        <v>38</v>
      </c>
      <c r="W83" s="221"/>
      <c r="X83" s="221"/>
      <c r="Y83" s="221"/>
      <c r="Z83" s="221"/>
      <c r="AA83" s="221"/>
      <c r="AB83" s="221"/>
      <c r="AC83" s="221"/>
      <c r="AD83" s="221">
        <v>3</v>
      </c>
      <c r="AE83" s="221"/>
      <c r="AF83" s="221"/>
      <c r="AG83" s="221"/>
      <c r="AH83" s="221"/>
      <c r="AI83" s="221"/>
      <c r="AJ83" s="221"/>
      <c r="AK83" s="221"/>
      <c r="AL83" s="221">
        <v>2</v>
      </c>
      <c r="AM83" s="221"/>
      <c r="AN83" s="221"/>
      <c r="AO83" s="221"/>
      <c r="AP83" s="221"/>
      <c r="AQ83" s="221"/>
      <c r="AR83" s="221"/>
      <c r="AS83" s="221"/>
      <c r="AT83" s="231" t="s">
        <v>276</v>
      </c>
      <c r="AU83" s="228"/>
      <c r="AV83" s="228"/>
      <c r="AW83" s="228"/>
      <c r="AX83" s="228"/>
      <c r="AY83" s="228"/>
      <c r="AZ83" s="228"/>
      <c r="BA83" s="229"/>
      <c r="BB83" s="230">
        <f t="shared" si="2"/>
        <v>181</v>
      </c>
      <c r="BC83" s="221"/>
      <c r="BD83" s="221"/>
      <c r="BE83" s="221"/>
      <c r="BF83" s="221"/>
      <c r="BG83" s="221"/>
      <c r="BH83" s="221"/>
      <c r="BI83" s="221"/>
      <c r="BJ83" s="221">
        <v>138</v>
      </c>
      <c r="BK83" s="221"/>
      <c r="BL83" s="221"/>
      <c r="BM83" s="221"/>
      <c r="BN83" s="221"/>
      <c r="BO83" s="221"/>
      <c r="BP83" s="221"/>
      <c r="BQ83" s="221"/>
      <c r="BR83" s="221">
        <v>28</v>
      </c>
      <c r="BS83" s="221"/>
      <c r="BT83" s="221"/>
      <c r="BU83" s="221"/>
      <c r="BV83" s="221"/>
      <c r="BW83" s="221"/>
      <c r="BX83" s="221"/>
      <c r="BY83" s="221"/>
      <c r="BZ83" s="221">
        <v>15</v>
      </c>
      <c r="CA83" s="221"/>
      <c r="CB83" s="221"/>
      <c r="CC83" s="221"/>
      <c r="CD83" s="221"/>
      <c r="CE83" s="221"/>
      <c r="CF83" s="221"/>
      <c r="CG83" s="221"/>
    </row>
    <row r="84" spans="6:85" ht="10.5" customHeight="1">
      <c r="F84" s="228" t="s">
        <v>277</v>
      </c>
      <c r="G84" s="228"/>
      <c r="H84" s="228"/>
      <c r="I84" s="228"/>
      <c r="J84" s="228"/>
      <c r="K84" s="228"/>
      <c r="L84" s="228"/>
      <c r="M84" s="229"/>
      <c r="N84" s="230">
        <f t="shared" si="1"/>
        <v>28</v>
      </c>
      <c r="O84" s="221"/>
      <c r="P84" s="221"/>
      <c r="Q84" s="221"/>
      <c r="R84" s="221"/>
      <c r="S84" s="221"/>
      <c r="T84" s="221"/>
      <c r="U84" s="221"/>
      <c r="V84" s="221">
        <v>23</v>
      </c>
      <c r="W84" s="221"/>
      <c r="X84" s="221"/>
      <c r="Y84" s="221"/>
      <c r="Z84" s="221"/>
      <c r="AA84" s="221"/>
      <c r="AB84" s="221"/>
      <c r="AC84" s="221"/>
      <c r="AD84" s="221">
        <v>2</v>
      </c>
      <c r="AE84" s="221"/>
      <c r="AF84" s="221"/>
      <c r="AG84" s="221"/>
      <c r="AH84" s="221"/>
      <c r="AI84" s="221"/>
      <c r="AJ84" s="221"/>
      <c r="AK84" s="221"/>
      <c r="AL84" s="221">
        <v>3</v>
      </c>
      <c r="AM84" s="221"/>
      <c r="AN84" s="221"/>
      <c r="AO84" s="221"/>
      <c r="AP84" s="221"/>
      <c r="AQ84" s="221"/>
      <c r="AR84" s="221"/>
      <c r="AS84" s="221"/>
      <c r="AT84" s="231" t="s">
        <v>278</v>
      </c>
      <c r="AU84" s="228"/>
      <c r="AV84" s="228"/>
      <c r="AW84" s="228"/>
      <c r="AX84" s="228"/>
      <c r="AY84" s="228"/>
      <c r="AZ84" s="228"/>
      <c r="BA84" s="229"/>
      <c r="BB84" s="230">
        <f t="shared" si="2"/>
        <v>124</v>
      </c>
      <c r="BC84" s="221"/>
      <c r="BD84" s="221"/>
      <c r="BE84" s="221"/>
      <c r="BF84" s="221"/>
      <c r="BG84" s="221"/>
      <c r="BH84" s="221"/>
      <c r="BI84" s="221"/>
      <c r="BJ84" s="221">
        <v>115</v>
      </c>
      <c r="BK84" s="221"/>
      <c r="BL84" s="221"/>
      <c r="BM84" s="221"/>
      <c r="BN84" s="221"/>
      <c r="BO84" s="221"/>
      <c r="BP84" s="221"/>
      <c r="BQ84" s="221"/>
      <c r="BR84" s="221">
        <v>6</v>
      </c>
      <c r="BS84" s="221"/>
      <c r="BT84" s="221"/>
      <c r="BU84" s="221"/>
      <c r="BV84" s="221"/>
      <c r="BW84" s="221"/>
      <c r="BX84" s="221"/>
      <c r="BY84" s="221"/>
      <c r="BZ84" s="221">
        <v>3</v>
      </c>
      <c r="CA84" s="221"/>
      <c r="CB84" s="221"/>
      <c r="CC84" s="221"/>
      <c r="CD84" s="221"/>
      <c r="CE84" s="221"/>
      <c r="CF84" s="221"/>
      <c r="CG84" s="221"/>
    </row>
    <row r="85" spans="6:85" ht="10.5" customHeight="1">
      <c r="F85" s="228" t="s">
        <v>279</v>
      </c>
      <c r="G85" s="228"/>
      <c r="H85" s="228"/>
      <c r="I85" s="228"/>
      <c r="J85" s="228"/>
      <c r="K85" s="228"/>
      <c r="L85" s="228"/>
      <c r="M85" s="229"/>
      <c r="N85" s="230">
        <f t="shared" si="1"/>
        <v>160</v>
      </c>
      <c r="O85" s="221"/>
      <c r="P85" s="221"/>
      <c r="Q85" s="221"/>
      <c r="R85" s="221"/>
      <c r="S85" s="221"/>
      <c r="T85" s="221"/>
      <c r="U85" s="221"/>
      <c r="V85" s="221">
        <v>150</v>
      </c>
      <c r="W85" s="221"/>
      <c r="X85" s="221"/>
      <c r="Y85" s="221"/>
      <c r="Z85" s="221"/>
      <c r="AA85" s="221"/>
      <c r="AB85" s="221"/>
      <c r="AC85" s="221"/>
      <c r="AD85" s="221">
        <v>7</v>
      </c>
      <c r="AE85" s="221"/>
      <c r="AF85" s="221"/>
      <c r="AG85" s="221"/>
      <c r="AH85" s="221"/>
      <c r="AI85" s="221"/>
      <c r="AJ85" s="221"/>
      <c r="AK85" s="221"/>
      <c r="AL85" s="221">
        <v>3</v>
      </c>
      <c r="AM85" s="221"/>
      <c r="AN85" s="221"/>
      <c r="AO85" s="221"/>
      <c r="AP85" s="221"/>
      <c r="AQ85" s="221"/>
      <c r="AR85" s="221"/>
      <c r="AS85" s="221"/>
      <c r="AT85" s="231" t="s">
        <v>280</v>
      </c>
      <c r="AU85" s="228"/>
      <c r="AV85" s="228"/>
      <c r="AW85" s="228"/>
      <c r="AX85" s="228"/>
      <c r="AY85" s="228"/>
      <c r="AZ85" s="228"/>
      <c r="BA85" s="229"/>
      <c r="BB85" s="230">
        <f t="shared" si="2"/>
        <v>73</v>
      </c>
      <c r="BC85" s="221"/>
      <c r="BD85" s="221"/>
      <c r="BE85" s="221"/>
      <c r="BF85" s="221"/>
      <c r="BG85" s="221"/>
      <c r="BH85" s="221"/>
      <c r="BI85" s="221"/>
      <c r="BJ85" s="221">
        <v>62</v>
      </c>
      <c r="BK85" s="221"/>
      <c r="BL85" s="221"/>
      <c r="BM85" s="221"/>
      <c r="BN85" s="221"/>
      <c r="BO85" s="221"/>
      <c r="BP85" s="221"/>
      <c r="BQ85" s="221"/>
      <c r="BR85" s="221">
        <v>8</v>
      </c>
      <c r="BS85" s="221"/>
      <c r="BT85" s="221"/>
      <c r="BU85" s="221"/>
      <c r="BV85" s="221"/>
      <c r="BW85" s="221"/>
      <c r="BX85" s="221"/>
      <c r="BY85" s="221"/>
      <c r="BZ85" s="221">
        <v>3</v>
      </c>
      <c r="CA85" s="221"/>
      <c r="CB85" s="221"/>
      <c r="CC85" s="221"/>
      <c r="CD85" s="221"/>
      <c r="CE85" s="221"/>
      <c r="CF85" s="221"/>
      <c r="CG85" s="221"/>
    </row>
    <row r="86" spans="6:85" ht="10.5" customHeight="1">
      <c r="F86" s="228"/>
      <c r="G86" s="228"/>
      <c r="H86" s="228"/>
      <c r="I86" s="228"/>
      <c r="J86" s="228"/>
      <c r="K86" s="228"/>
      <c r="L86" s="228"/>
      <c r="M86" s="229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31"/>
      <c r="AU86" s="228"/>
      <c r="AV86" s="228"/>
      <c r="AW86" s="228"/>
      <c r="AX86" s="228"/>
      <c r="AY86" s="228"/>
      <c r="AZ86" s="228"/>
      <c r="BA86" s="229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</row>
    <row r="87" spans="6:85" ht="10.5" customHeight="1">
      <c r="F87" s="228"/>
      <c r="G87" s="228"/>
      <c r="H87" s="228"/>
      <c r="I87" s="228"/>
      <c r="J87" s="228"/>
      <c r="K87" s="228"/>
      <c r="L87" s="228"/>
      <c r="M87" s="229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34" t="s">
        <v>334</v>
      </c>
      <c r="AU87" s="232"/>
      <c r="AV87" s="232"/>
      <c r="AW87" s="232"/>
      <c r="AX87" s="232"/>
      <c r="AY87" s="232"/>
      <c r="AZ87" s="232"/>
      <c r="BA87" s="233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</row>
    <row r="88" spans="6:85" ht="10.5" customHeight="1">
      <c r="F88" s="232" t="s">
        <v>335</v>
      </c>
      <c r="G88" s="232"/>
      <c r="H88" s="232"/>
      <c r="I88" s="232"/>
      <c r="J88" s="232"/>
      <c r="K88" s="232"/>
      <c r="L88" s="232"/>
      <c r="M88" s="233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31" t="s">
        <v>281</v>
      </c>
      <c r="AU88" s="228"/>
      <c r="AV88" s="228"/>
      <c r="AW88" s="228"/>
      <c r="AX88" s="228"/>
      <c r="AY88" s="228"/>
      <c r="AZ88" s="228"/>
      <c r="BA88" s="229"/>
      <c r="BB88" s="230">
        <f>BJ88+BR88+BZ88</f>
        <v>93</v>
      </c>
      <c r="BC88" s="221"/>
      <c r="BD88" s="221"/>
      <c r="BE88" s="221"/>
      <c r="BF88" s="221"/>
      <c r="BG88" s="221"/>
      <c r="BH88" s="221"/>
      <c r="BI88" s="221"/>
      <c r="BJ88" s="221">
        <v>88</v>
      </c>
      <c r="BK88" s="221"/>
      <c r="BL88" s="221"/>
      <c r="BM88" s="221"/>
      <c r="BN88" s="221"/>
      <c r="BO88" s="221"/>
      <c r="BP88" s="221"/>
      <c r="BQ88" s="221"/>
      <c r="BR88" s="221">
        <v>4</v>
      </c>
      <c r="BS88" s="221"/>
      <c r="BT88" s="221"/>
      <c r="BU88" s="221"/>
      <c r="BV88" s="221"/>
      <c r="BW88" s="221"/>
      <c r="BX88" s="221"/>
      <c r="BY88" s="221"/>
      <c r="BZ88" s="221">
        <v>1</v>
      </c>
      <c r="CA88" s="221"/>
      <c r="CB88" s="221"/>
      <c r="CC88" s="221"/>
      <c r="CD88" s="221"/>
      <c r="CE88" s="221"/>
      <c r="CF88" s="221"/>
      <c r="CG88" s="221"/>
    </row>
    <row r="89" spans="6:85" ht="10.5" customHeight="1">
      <c r="F89" s="228" t="s">
        <v>282</v>
      </c>
      <c r="G89" s="228"/>
      <c r="H89" s="228"/>
      <c r="I89" s="228"/>
      <c r="J89" s="228"/>
      <c r="K89" s="228"/>
      <c r="L89" s="228"/>
      <c r="M89" s="229"/>
      <c r="N89" s="230">
        <f>V89+AD89+AL89</f>
        <v>84</v>
      </c>
      <c r="O89" s="221"/>
      <c r="P89" s="221"/>
      <c r="Q89" s="221"/>
      <c r="R89" s="221"/>
      <c r="S89" s="221"/>
      <c r="T89" s="221"/>
      <c r="U89" s="221"/>
      <c r="V89" s="221">
        <v>73</v>
      </c>
      <c r="W89" s="221"/>
      <c r="X89" s="221"/>
      <c r="Y89" s="221"/>
      <c r="Z89" s="221"/>
      <c r="AA89" s="221"/>
      <c r="AB89" s="221"/>
      <c r="AC89" s="221"/>
      <c r="AD89" s="221">
        <v>9</v>
      </c>
      <c r="AE89" s="221"/>
      <c r="AF89" s="221"/>
      <c r="AG89" s="221"/>
      <c r="AH89" s="221"/>
      <c r="AI89" s="221"/>
      <c r="AJ89" s="221"/>
      <c r="AK89" s="221"/>
      <c r="AL89" s="221">
        <v>2</v>
      </c>
      <c r="AM89" s="221"/>
      <c r="AN89" s="221"/>
      <c r="AO89" s="221"/>
      <c r="AP89" s="221"/>
      <c r="AQ89" s="221"/>
      <c r="AR89" s="221"/>
      <c r="AS89" s="221"/>
      <c r="AT89" s="231" t="s">
        <v>283</v>
      </c>
      <c r="AU89" s="228"/>
      <c r="AV89" s="228"/>
      <c r="AW89" s="228"/>
      <c r="AX89" s="228"/>
      <c r="AY89" s="228"/>
      <c r="AZ89" s="228"/>
      <c r="BA89" s="229"/>
      <c r="BB89" s="230">
        <f>BJ89+BR89+BZ89</f>
        <v>70</v>
      </c>
      <c r="BC89" s="221"/>
      <c r="BD89" s="221"/>
      <c r="BE89" s="221"/>
      <c r="BF89" s="221"/>
      <c r="BG89" s="221"/>
      <c r="BH89" s="221"/>
      <c r="BI89" s="221"/>
      <c r="BJ89" s="221">
        <v>64</v>
      </c>
      <c r="BK89" s="221"/>
      <c r="BL89" s="221"/>
      <c r="BM89" s="221"/>
      <c r="BN89" s="221"/>
      <c r="BO89" s="221"/>
      <c r="BP89" s="221"/>
      <c r="BQ89" s="221"/>
      <c r="BR89" s="221">
        <v>6</v>
      </c>
      <c r="BS89" s="221"/>
      <c r="BT89" s="221"/>
      <c r="BU89" s="221"/>
      <c r="BV89" s="221"/>
      <c r="BW89" s="221"/>
      <c r="BX89" s="221"/>
      <c r="BY89" s="221"/>
      <c r="BZ89" s="221">
        <v>0</v>
      </c>
      <c r="CA89" s="221"/>
      <c r="CB89" s="221"/>
      <c r="CC89" s="221"/>
      <c r="CD89" s="221"/>
      <c r="CE89" s="221"/>
      <c r="CF89" s="221"/>
      <c r="CG89" s="221"/>
    </row>
    <row r="90" spans="6:85" ht="10.5" customHeight="1">
      <c r="F90" s="228" t="s">
        <v>284</v>
      </c>
      <c r="G90" s="228"/>
      <c r="H90" s="228"/>
      <c r="I90" s="228"/>
      <c r="J90" s="228"/>
      <c r="K90" s="228"/>
      <c r="L90" s="228"/>
      <c r="M90" s="229"/>
      <c r="N90" s="230">
        <f>V90+AD90+AL90</f>
        <v>144</v>
      </c>
      <c r="O90" s="221"/>
      <c r="P90" s="221"/>
      <c r="Q90" s="221"/>
      <c r="R90" s="221"/>
      <c r="S90" s="221"/>
      <c r="T90" s="221"/>
      <c r="U90" s="221"/>
      <c r="V90" s="221">
        <v>127</v>
      </c>
      <c r="W90" s="221"/>
      <c r="X90" s="221"/>
      <c r="Y90" s="221"/>
      <c r="Z90" s="221"/>
      <c r="AA90" s="221"/>
      <c r="AB90" s="221"/>
      <c r="AC90" s="221"/>
      <c r="AD90" s="221">
        <v>17</v>
      </c>
      <c r="AE90" s="221"/>
      <c r="AF90" s="221"/>
      <c r="AG90" s="221"/>
      <c r="AH90" s="221"/>
      <c r="AI90" s="221"/>
      <c r="AJ90" s="221"/>
      <c r="AK90" s="221"/>
      <c r="AL90" s="221">
        <v>0</v>
      </c>
      <c r="AM90" s="221"/>
      <c r="AN90" s="221"/>
      <c r="AO90" s="221"/>
      <c r="AP90" s="221"/>
      <c r="AQ90" s="221"/>
      <c r="AR90" s="221"/>
      <c r="AS90" s="221"/>
      <c r="AT90" s="231" t="s">
        <v>285</v>
      </c>
      <c r="AU90" s="228"/>
      <c r="AV90" s="228"/>
      <c r="AW90" s="228"/>
      <c r="AX90" s="228"/>
      <c r="AY90" s="228"/>
      <c r="AZ90" s="228"/>
      <c r="BA90" s="229"/>
      <c r="BB90" s="230">
        <f>BJ90+BR90+BZ90</f>
        <v>99</v>
      </c>
      <c r="BC90" s="221"/>
      <c r="BD90" s="221"/>
      <c r="BE90" s="221"/>
      <c r="BF90" s="221"/>
      <c r="BG90" s="221"/>
      <c r="BH90" s="221"/>
      <c r="BI90" s="221"/>
      <c r="BJ90" s="221">
        <v>94</v>
      </c>
      <c r="BK90" s="221"/>
      <c r="BL90" s="221"/>
      <c r="BM90" s="221"/>
      <c r="BN90" s="221"/>
      <c r="BO90" s="221"/>
      <c r="BP90" s="221"/>
      <c r="BQ90" s="221"/>
      <c r="BR90" s="221">
        <v>5</v>
      </c>
      <c r="BS90" s="221"/>
      <c r="BT90" s="221"/>
      <c r="BU90" s="221"/>
      <c r="BV90" s="221"/>
      <c r="BW90" s="221"/>
      <c r="BX90" s="221"/>
      <c r="BY90" s="221"/>
      <c r="BZ90" s="221">
        <v>0</v>
      </c>
      <c r="CA90" s="221"/>
      <c r="CB90" s="221"/>
      <c r="CC90" s="221"/>
      <c r="CD90" s="221"/>
      <c r="CE90" s="221"/>
      <c r="CF90" s="221"/>
      <c r="CG90" s="221"/>
    </row>
    <row r="91" spans="6:85" ht="10.5" customHeight="1">
      <c r="F91" s="228" t="s">
        <v>286</v>
      </c>
      <c r="G91" s="228"/>
      <c r="H91" s="228"/>
      <c r="I91" s="228"/>
      <c r="J91" s="228"/>
      <c r="K91" s="228"/>
      <c r="L91" s="228"/>
      <c r="M91" s="229"/>
      <c r="N91" s="230">
        <f>V91+AD91+AL91</f>
        <v>110</v>
      </c>
      <c r="O91" s="221"/>
      <c r="P91" s="221"/>
      <c r="Q91" s="221"/>
      <c r="R91" s="221"/>
      <c r="S91" s="221"/>
      <c r="T91" s="221"/>
      <c r="U91" s="221"/>
      <c r="V91" s="221">
        <v>97</v>
      </c>
      <c r="W91" s="221"/>
      <c r="X91" s="221"/>
      <c r="Y91" s="221"/>
      <c r="Z91" s="221"/>
      <c r="AA91" s="221"/>
      <c r="AB91" s="221"/>
      <c r="AC91" s="221"/>
      <c r="AD91" s="221">
        <v>3</v>
      </c>
      <c r="AE91" s="221"/>
      <c r="AF91" s="221"/>
      <c r="AG91" s="221"/>
      <c r="AH91" s="221"/>
      <c r="AI91" s="221"/>
      <c r="AJ91" s="221"/>
      <c r="AK91" s="221"/>
      <c r="AL91" s="221">
        <v>10</v>
      </c>
      <c r="AM91" s="221"/>
      <c r="AN91" s="221"/>
      <c r="AO91" s="221"/>
      <c r="AP91" s="221"/>
      <c r="AQ91" s="221"/>
      <c r="AR91" s="221"/>
      <c r="AS91" s="221"/>
      <c r="AT91" s="231" t="s">
        <v>287</v>
      </c>
      <c r="AU91" s="228"/>
      <c r="AV91" s="228"/>
      <c r="AW91" s="228"/>
      <c r="AX91" s="228"/>
      <c r="AY91" s="228"/>
      <c r="AZ91" s="228"/>
      <c r="BA91" s="229"/>
      <c r="BB91" s="230">
        <f>BJ91+BR91+BZ91</f>
        <v>95</v>
      </c>
      <c r="BC91" s="221"/>
      <c r="BD91" s="221"/>
      <c r="BE91" s="221"/>
      <c r="BF91" s="221"/>
      <c r="BG91" s="221"/>
      <c r="BH91" s="221"/>
      <c r="BI91" s="221"/>
      <c r="BJ91" s="221">
        <v>93</v>
      </c>
      <c r="BK91" s="221"/>
      <c r="BL91" s="221"/>
      <c r="BM91" s="221"/>
      <c r="BN91" s="221"/>
      <c r="BO91" s="221"/>
      <c r="BP91" s="221"/>
      <c r="BQ91" s="221"/>
      <c r="BR91" s="221">
        <v>2</v>
      </c>
      <c r="BS91" s="221"/>
      <c r="BT91" s="221"/>
      <c r="BU91" s="221"/>
      <c r="BV91" s="221"/>
      <c r="BW91" s="221"/>
      <c r="BX91" s="221"/>
      <c r="BY91" s="221"/>
      <c r="BZ91" s="221">
        <v>0</v>
      </c>
      <c r="CA91" s="221"/>
      <c r="CB91" s="221"/>
      <c r="CC91" s="221"/>
      <c r="CD91" s="221"/>
      <c r="CE91" s="221"/>
      <c r="CF91" s="221"/>
      <c r="CG91" s="221"/>
    </row>
    <row r="92" spans="6:85" ht="10.5" customHeight="1">
      <c r="F92" s="228" t="s">
        <v>288</v>
      </c>
      <c r="G92" s="228"/>
      <c r="H92" s="228"/>
      <c r="I92" s="228"/>
      <c r="J92" s="228"/>
      <c r="K92" s="228"/>
      <c r="L92" s="228"/>
      <c r="M92" s="229"/>
      <c r="N92" s="230">
        <f>V92+AD92+AL92</f>
        <v>110</v>
      </c>
      <c r="O92" s="221"/>
      <c r="P92" s="221"/>
      <c r="Q92" s="221"/>
      <c r="R92" s="221"/>
      <c r="S92" s="221"/>
      <c r="T92" s="221"/>
      <c r="U92" s="221"/>
      <c r="V92" s="221">
        <v>99</v>
      </c>
      <c r="W92" s="221"/>
      <c r="X92" s="221"/>
      <c r="Y92" s="221"/>
      <c r="Z92" s="221"/>
      <c r="AA92" s="221"/>
      <c r="AB92" s="221"/>
      <c r="AC92" s="221"/>
      <c r="AD92" s="221">
        <v>11</v>
      </c>
      <c r="AE92" s="221"/>
      <c r="AF92" s="221"/>
      <c r="AG92" s="221"/>
      <c r="AH92" s="221"/>
      <c r="AI92" s="221"/>
      <c r="AJ92" s="221"/>
      <c r="AK92" s="221"/>
      <c r="AL92" s="221">
        <v>0</v>
      </c>
      <c r="AM92" s="221"/>
      <c r="AN92" s="221"/>
      <c r="AO92" s="221"/>
      <c r="AP92" s="221"/>
      <c r="AQ92" s="221"/>
      <c r="AR92" s="221"/>
      <c r="AS92" s="221"/>
      <c r="AT92" s="231" t="s">
        <v>289</v>
      </c>
      <c r="AU92" s="228"/>
      <c r="AV92" s="228"/>
      <c r="AW92" s="228"/>
      <c r="AX92" s="228"/>
      <c r="AY92" s="228"/>
      <c r="AZ92" s="228"/>
      <c r="BA92" s="229"/>
      <c r="BB92" s="230">
        <f>BJ92+BR92+BZ92</f>
        <v>89</v>
      </c>
      <c r="BC92" s="221"/>
      <c r="BD92" s="221"/>
      <c r="BE92" s="221"/>
      <c r="BF92" s="221"/>
      <c r="BG92" s="221"/>
      <c r="BH92" s="221"/>
      <c r="BI92" s="221"/>
      <c r="BJ92" s="221">
        <v>79</v>
      </c>
      <c r="BK92" s="221"/>
      <c r="BL92" s="221"/>
      <c r="BM92" s="221"/>
      <c r="BN92" s="221"/>
      <c r="BO92" s="221"/>
      <c r="BP92" s="221"/>
      <c r="BQ92" s="221"/>
      <c r="BR92" s="221">
        <v>3</v>
      </c>
      <c r="BS92" s="221"/>
      <c r="BT92" s="221"/>
      <c r="BU92" s="221"/>
      <c r="BV92" s="221"/>
      <c r="BW92" s="221"/>
      <c r="BX92" s="221"/>
      <c r="BY92" s="221"/>
      <c r="BZ92" s="221">
        <v>7</v>
      </c>
      <c r="CA92" s="221"/>
      <c r="CB92" s="221"/>
      <c r="CC92" s="221"/>
      <c r="CD92" s="221"/>
      <c r="CE92" s="221"/>
      <c r="CF92" s="221"/>
      <c r="CG92" s="221"/>
    </row>
    <row r="93" spans="6:85" ht="3" customHeight="1" thickBot="1">
      <c r="F93" s="222"/>
      <c r="G93" s="222"/>
      <c r="H93" s="222"/>
      <c r="I93" s="222"/>
      <c r="J93" s="222"/>
      <c r="K93" s="222"/>
      <c r="L93" s="222"/>
      <c r="M93" s="223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5"/>
      <c r="AU93" s="226"/>
      <c r="AV93" s="226"/>
      <c r="AW93" s="226"/>
      <c r="AX93" s="226"/>
      <c r="AY93" s="226"/>
      <c r="AZ93" s="226"/>
      <c r="BA93" s="227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6:85" ht="3" customHeight="1">
      <c r="F94" s="94"/>
      <c r="G94" s="94"/>
      <c r="H94" s="94"/>
      <c r="I94" s="94"/>
      <c r="J94" s="94"/>
      <c r="K94" s="94"/>
      <c r="L94" s="94"/>
      <c r="M94" s="94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4"/>
      <c r="AU94" s="104"/>
      <c r="AV94" s="104"/>
      <c r="AW94" s="104"/>
      <c r="AX94" s="104"/>
      <c r="AY94" s="104"/>
      <c r="AZ94" s="104"/>
      <c r="BA94" s="104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</row>
    <row r="95" spans="6:85" ht="9.75" customHeight="1">
      <c r="F95" s="200" t="s">
        <v>199</v>
      </c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</row>
    <row r="96" ht="9.75" customHeight="1"/>
    <row r="97" spans="1:90" ht="18.75" customHeight="1">
      <c r="A97" s="201" t="s">
        <v>321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</row>
    <row r="98" spans="6:95" ht="2.25" customHeight="1" thickBot="1"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32"/>
      <c r="CI98" s="32"/>
      <c r="CJ98" s="32"/>
      <c r="CK98" s="32"/>
      <c r="CL98" s="32"/>
      <c r="CM98" s="32"/>
      <c r="CN98" s="32"/>
      <c r="CO98" s="32"/>
      <c r="CP98" s="32"/>
      <c r="CQ98" s="32"/>
    </row>
    <row r="99" spans="3:85" ht="16.5" customHeight="1">
      <c r="C99" s="202" t="s">
        <v>151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4"/>
      <c r="U99" s="207" t="s">
        <v>152</v>
      </c>
      <c r="V99" s="208"/>
      <c r="W99" s="208"/>
      <c r="X99" s="208"/>
      <c r="Y99" s="208"/>
      <c r="Z99" s="209"/>
      <c r="AA99" s="213" t="s">
        <v>153</v>
      </c>
      <c r="AB99" s="202"/>
      <c r="AC99" s="202"/>
      <c r="AD99" s="202"/>
      <c r="AE99" s="202"/>
      <c r="AF99" s="214"/>
      <c r="AG99" s="139" t="s">
        <v>293</v>
      </c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1"/>
      <c r="BE99" s="139" t="s">
        <v>76</v>
      </c>
      <c r="BF99" s="140"/>
      <c r="BG99" s="140"/>
      <c r="BH99" s="140"/>
      <c r="BI99" s="140"/>
      <c r="BJ99" s="140"/>
      <c r="BK99" s="140"/>
      <c r="BL99" s="140"/>
      <c r="BM99" s="218" t="s">
        <v>77</v>
      </c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9"/>
    </row>
    <row r="100" spans="3:85" ht="18" customHeight="1"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6"/>
      <c r="U100" s="210"/>
      <c r="V100" s="211"/>
      <c r="W100" s="211"/>
      <c r="X100" s="211"/>
      <c r="Y100" s="211"/>
      <c r="Z100" s="212"/>
      <c r="AA100" s="215"/>
      <c r="AB100" s="216"/>
      <c r="AC100" s="216"/>
      <c r="AD100" s="216"/>
      <c r="AE100" s="216"/>
      <c r="AF100" s="217"/>
      <c r="AG100" s="198" t="s">
        <v>154</v>
      </c>
      <c r="AH100" s="198"/>
      <c r="AI100" s="198"/>
      <c r="AJ100" s="198"/>
      <c r="AK100" s="198"/>
      <c r="AL100" s="198"/>
      <c r="AM100" s="198"/>
      <c r="AN100" s="198"/>
      <c r="AO100" s="198" t="s">
        <v>155</v>
      </c>
      <c r="AP100" s="198"/>
      <c r="AQ100" s="198"/>
      <c r="AR100" s="198"/>
      <c r="AS100" s="198"/>
      <c r="AT100" s="198"/>
      <c r="AU100" s="198"/>
      <c r="AV100" s="198"/>
      <c r="AW100" s="198" t="s">
        <v>156</v>
      </c>
      <c r="AX100" s="198"/>
      <c r="AY100" s="198"/>
      <c r="AZ100" s="198"/>
      <c r="BA100" s="198"/>
      <c r="BB100" s="198"/>
      <c r="BC100" s="198"/>
      <c r="BD100" s="198"/>
      <c r="BE100" s="198" t="s">
        <v>154</v>
      </c>
      <c r="BF100" s="198"/>
      <c r="BG100" s="198"/>
      <c r="BH100" s="198"/>
      <c r="BI100" s="198"/>
      <c r="BJ100" s="198"/>
      <c r="BK100" s="198"/>
      <c r="BL100" s="198"/>
      <c r="BM100" s="198" t="s">
        <v>154</v>
      </c>
      <c r="BN100" s="198"/>
      <c r="BO100" s="198"/>
      <c r="BP100" s="198"/>
      <c r="BQ100" s="198"/>
      <c r="BR100" s="198"/>
      <c r="BS100" s="198"/>
      <c r="BT100" s="198" t="s">
        <v>155</v>
      </c>
      <c r="BU100" s="198"/>
      <c r="BV100" s="198"/>
      <c r="BW100" s="198"/>
      <c r="BX100" s="198"/>
      <c r="BY100" s="198"/>
      <c r="BZ100" s="198"/>
      <c r="CA100" s="198" t="s">
        <v>156</v>
      </c>
      <c r="CB100" s="198"/>
      <c r="CC100" s="198"/>
      <c r="CD100" s="198"/>
      <c r="CE100" s="198"/>
      <c r="CF100" s="198"/>
      <c r="CG100" s="220"/>
    </row>
    <row r="101" spans="3:85" ht="3" customHeight="1">
      <c r="C101" s="122"/>
      <c r="D101" s="122"/>
      <c r="E101" s="122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6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</row>
    <row r="102" spans="3:85" s="2" customFormat="1" ht="10.5" customHeight="1">
      <c r="C102" s="122"/>
      <c r="D102" s="122"/>
      <c r="E102" s="122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6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56" t="s">
        <v>13</v>
      </c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</row>
    <row r="103" spans="3:85" s="2" customFormat="1" ht="10.5" customHeight="1">
      <c r="C103" s="199" t="s">
        <v>336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43">
        <v>17</v>
      </c>
      <c r="V103" s="143"/>
      <c r="W103" s="143"/>
      <c r="X103" s="143"/>
      <c r="Y103" s="143"/>
      <c r="Z103" s="143"/>
      <c r="AA103" s="143">
        <v>10</v>
      </c>
      <c r="AB103" s="143"/>
      <c r="AC103" s="143"/>
      <c r="AD103" s="143"/>
      <c r="AE103" s="143"/>
      <c r="AF103" s="143"/>
      <c r="AG103" s="143">
        <v>1334279</v>
      </c>
      <c r="AH103" s="143"/>
      <c r="AI103" s="143"/>
      <c r="AJ103" s="143"/>
      <c r="AK103" s="143"/>
      <c r="AL103" s="143"/>
      <c r="AM103" s="143"/>
      <c r="AN103" s="143"/>
      <c r="AO103" s="143">
        <v>635216</v>
      </c>
      <c r="AP103" s="143"/>
      <c r="AQ103" s="143"/>
      <c r="AR103" s="143"/>
      <c r="AS103" s="143"/>
      <c r="AT103" s="143"/>
      <c r="AU103" s="143"/>
      <c r="AV103" s="143"/>
      <c r="AW103" s="143">
        <f>AG103-AO103</f>
        <v>699063</v>
      </c>
      <c r="AX103" s="143"/>
      <c r="AY103" s="143"/>
      <c r="AZ103" s="143"/>
      <c r="BA103" s="143"/>
      <c r="BB103" s="143"/>
      <c r="BC103" s="143"/>
      <c r="BD103" s="143"/>
      <c r="BE103" s="143">
        <v>1041677</v>
      </c>
      <c r="BF103" s="143"/>
      <c r="BG103" s="143"/>
      <c r="BH103" s="143"/>
      <c r="BI103" s="143"/>
      <c r="BJ103" s="143"/>
      <c r="BK103" s="143"/>
      <c r="BL103" s="143"/>
      <c r="BM103" s="144">
        <v>78.07</v>
      </c>
      <c r="BN103" s="144"/>
      <c r="BO103" s="144"/>
      <c r="BP103" s="144"/>
      <c r="BQ103" s="144"/>
      <c r="BR103" s="144"/>
      <c r="BS103" s="144"/>
      <c r="BT103" s="144">
        <v>76.99</v>
      </c>
      <c r="BU103" s="144"/>
      <c r="BV103" s="144"/>
      <c r="BW103" s="144"/>
      <c r="BX103" s="144"/>
      <c r="BY103" s="144"/>
      <c r="BZ103" s="144"/>
      <c r="CA103" s="144">
        <v>79.05</v>
      </c>
      <c r="CB103" s="144"/>
      <c r="CC103" s="144"/>
      <c r="CD103" s="144"/>
      <c r="CE103" s="144"/>
      <c r="CF103" s="144"/>
      <c r="CG103" s="144"/>
    </row>
    <row r="104" spans="3:85" s="2" customFormat="1" ht="10.5" customHeight="1">
      <c r="C104" s="154" t="s">
        <v>337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43">
        <v>16</v>
      </c>
      <c r="V104" s="143"/>
      <c r="W104" s="143"/>
      <c r="X104" s="143"/>
      <c r="Y104" s="143"/>
      <c r="Z104" s="143"/>
      <c r="AA104" s="143">
        <v>10</v>
      </c>
      <c r="AB104" s="143"/>
      <c r="AC104" s="143"/>
      <c r="AD104" s="143"/>
      <c r="AE104" s="143"/>
      <c r="AF104" s="143"/>
      <c r="AG104" s="143">
        <v>1367628</v>
      </c>
      <c r="AH104" s="143"/>
      <c r="AI104" s="143"/>
      <c r="AJ104" s="143"/>
      <c r="AK104" s="143"/>
      <c r="AL104" s="143"/>
      <c r="AM104" s="143"/>
      <c r="AN104" s="143"/>
      <c r="AO104" s="143">
        <v>650195</v>
      </c>
      <c r="AP104" s="143"/>
      <c r="AQ104" s="143"/>
      <c r="AR104" s="143"/>
      <c r="AS104" s="143"/>
      <c r="AT104" s="143"/>
      <c r="AU104" s="143"/>
      <c r="AV104" s="143"/>
      <c r="AW104" s="143">
        <f aca="true" t="shared" si="3" ref="AW104:AW110">AG104-AO104</f>
        <v>717433</v>
      </c>
      <c r="AX104" s="143"/>
      <c r="AY104" s="143"/>
      <c r="AZ104" s="143"/>
      <c r="BA104" s="143"/>
      <c r="BB104" s="143"/>
      <c r="BC104" s="143"/>
      <c r="BD104" s="143"/>
      <c r="BE104" s="143">
        <v>1011731</v>
      </c>
      <c r="BF104" s="143"/>
      <c r="BG104" s="143"/>
      <c r="BH104" s="143"/>
      <c r="BI104" s="143"/>
      <c r="BJ104" s="143"/>
      <c r="BK104" s="143"/>
      <c r="BL104" s="143"/>
      <c r="BM104" s="144">
        <v>73.98</v>
      </c>
      <c r="BN104" s="144"/>
      <c r="BO104" s="144"/>
      <c r="BP104" s="144"/>
      <c r="BQ104" s="144"/>
      <c r="BR104" s="144"/>
      <c r="BS104" s="144"/>
      <c r="BT104" s="144">
        <v>73.21</v>
      </c>
      <c r="BU104" s="144"/>
      <c r="BV104" s="144"/>
      <c r="BW104" s="144"/>
      <c r="BX104" s="144"/>
      <c r="BY104" s="144"/>
      <c r="BZ104" s="144"/>
      <c r="CA104" s="144">
        <v>74.67</v>
      </c>
      <c r="CB104" s="144"/>
      <c r="CC104" s="144"/>
      <c r="CD104" s="144"/>
      <c r="CE104" s="144"/>
      <c r="CF104" s="144"/>
      <c r="CG104" s="144"/>
    </row>
    <row r="105" spans="3:85" s="2" customFormat="1" ht="10.5" customHeight="1">
      <c r="C105" s="154" t="s">
        <v>338</v>
      </c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43">
        <v>13</v>
      </c>
      <c r="V105" s="143"/>
      <c r="W105" s="143"/>
      <c r="X105" s="143"/>
      <c r="Y105" s="143"/>
      <c r="Z105" s="143"/>
      <c r="AA105" s="143">
        <v>10</v>
      </c>
      <c r="AB105" s="143"/>
      <c r="AC105" s="143"/>
      <c r="AD105" s="143"/>
      <c r="AE105" s="143"/>
      <c r="AF105" s="143"/>
      <c r="AG105" s="143">
        <v>1386403</v>
      </c>
      <c r="AH105" s="143"/>
      <c r="AI105" s="143"/>
      <c r="AJ105" s="143"/>
      <c r="AK105" s="143"/>
      <c r="AL105" s="143"/>
      <c r="AM105" s="143"/>
      <c r="AN105" s="143"/>
      <c r="AO105" s="143">
        <v>657786</v>
      </c>
      <c r="AP105" s="143"/>
      <c r="AQ105" s="143"/>
      <c r="AR105" s="143"/>
      <c r="AS105" s="143"/>
      <c r="AT105" s="143"/>
      <c r="AU105" s="143"/>
      <c r="AV105" s="143"/>
      <c r="AW105" s="143">
        <f t="shared" si="3"/>
        <v>728617</v>
      </c>
      <c r="AX105" s="143"/>
      <c r="AY105" s="143"/>
      <c r="AZ105" s="143"/>
      <c r="BA105" s="143"/>
      <c r="BB105" s="143"/>
      <c r="BC105" s="143"/>
      <c r="BD105" s="143"/>
      <c r="BE105" s="143">
        <v>1027787</v>
      </c>
      <c r="BF105" s="143"/>
      <c r="BG105" s="143"/>
      <c r="BH105" s="143"/>
      <c r="BI105" s="143"/>
      <c r="BJ105" s="143"/>
      <c r="BK105" s="143"/>
      <c r="BL105" s="143"/>
      <c r="BM105" s="144">
        <v>74.13</v>
      </c>
      <c r="BN105" s="144"/>
      <c r="BO105" s="144"/>
      <c r="BP105" s="144"/>
      <c r="BQ105" s="144"/>
      <c r="BR105" s="144"/>
      <c r="BS105" s="144"/>
      <c r="BT105" s="144">
        <v>72.85</v>
      </c>
      <c r="BU105" s="144"/>
      <c r="BV105" s="144"/>
      <c r="BW105" s="144"/>
      <c r="BX105" s="144"/>
      <c r="BY105" s="144"/>
      <c r="BZ105" s="144"/>
      <c r="CA105" s="144">
        <v>75.3</v>
      </c>
      <c r="CB105" s="144"/>
      <c r="CC105" s="144"/>
      <c r="CD105" s="144"/>
      <c r="CE105" s="144"/>
      <c r="CF105" s="144"/>
      <c r="CG105" s="144"/>
    </row>
    <row r="106" spans="3:85" s="2" customFormat="1" ht="10.5" customHeight="1">
      <c r="C106" s="154" t="s">
        <v>339</v>
      </c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43">
        <v>15</v>
      </c>
      <c r="V106" s="143"/>
      <c r="W106" s="143"/>
      <c r="X106" s="143"/>
      <c r="Y106" s="143"/>
      <c r="Z106" s="143"/>
      <c r="AA106" s="143">
        <v>10</v>
      </c>
      <c r="AB106" s="143"/>
      <c r="AC106" s="143"/>
      <c r="AD106" s="143"/>
      <c r="AE106" s="143"/>
      <c r="AF106" s="143"/>
      <c r="AG106" s="143">
        <v>1422246</v>
      </c>
      <c r="AH106" s="143"/>
      <c r="AI106" s="143"/>
      <c r="AJ106" s="143"/>
      <c r="AK106" s="143"/>
      <c r="AL106" s="143"/>
      <c r="AM106" s="143"/>
      <c r="AN106" s="143"/>
      <c r="AO106" s="143">
        <v>673325</v>
      </c>
      <c r="AP106" s="143"/>
      <c r="AQ106" s="143"/>
      <c r="AR106" s="143"/>
      <c r="AS106" s="143"/>
      <c r="AT106" s="143"/>
      <c r="AU106" s="143"/>
      <c r="AV106" s="143"/>
      <c r="AW106" s="143">
        <f t="shared" si="3"/>
        <v>748921</v>
      </c>
      <c r="AX106" s="143"/>
      <c r="AY106" s="143"/>
      <c r="AZ106" s="143"/>
      <c r="BA106" s="143"/>
      <c r="BB106" s="143"/>
      <c r="BC106" s="143"/>
      <c r="BD106" s="143"/>
      <c r="BE106" s="143">
        <v>1092682</v>
      </c>
      <c r="BF106" s="143"/>
      <c r="BG106" s="143"/>
      <c r="BH106" s="143"/>
      <c r="BI106" s="143"/>
      <c r="BJ106" s="143"/>
      <c r="BK106" s="143"/>
      <c r="BL106" s="143"/>
      <c r="BM106" s="144">
        <v>76.83</v>
      </c>
      <c r="BN106" s="144"/>
      <c r="BO106" s="144"/>
      <c r="BP106" s="144"/>
      <c r="BQ106" s="144"/>
      <c r="BR106" s="144"/>
      <c r="BS106" s="144"/>
      <c r="BT106" s="144">
        <v>75.57</v>
      </c>
      <c r="BU106" s="144"/>
      <c r="BV106" s="144"/>
      <c r="BW106" s="144"/>
      <c r="BX106" s="144"/>
      <c r="BY106" s="144"/>
      <c r="BZ106" s="144"/>
      <c r="CA106" s="144">
        <v>77.96</v>
      </c>
      <c r="CB106" s="144"/>
      <c r="CC106" s="144"/>
      <c r="CD106" s="144"/>
      <c r="CE106" s="144"/>
      <c r="CF106" s="144"/>
      <c r="CG106" s="144"/>
    </row>
    <row r="107" spans="3:85" s="2" customFormat="1" ht="10.5" customHeight="1">
      <c r="C107" s="195" t="s">
        <v>340</v>
      </c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43">
        <v>15</v>
      </c>
      <c r="V107" s="143"/>
      <c r="W107" s="143"/>
      <c r="X107" s="143"/>
      <c r="Y107" s="143"/>
      <c r="Z107" s="143"/>
      <c r="AA107" s="143">
        <v>10</v>
      </c>
      <c r="AB107" s="143"/>
      <c r="AC107" s="143"/>
      <c r="AD107" s="143"/>
      <c r="AE107" s="143"/>
      <c r="AF107" s="143"/>
      <c r="AG107" s="143">
        <v>1474975</v>
      </c>
      <c r="AH107" s="143"/>
      <c r="AI107" s="143"/>
      <c r="AJ107" s="143"/>
      <c r="AK107" s="143"/>
      <c r="AL107" s="143"/>
      <c r="AM107" s="143"/>
      <c r="AN107" s="143"/>
      <c r="AO107" s="143">
        <v>699056</v>
      </c>
      <c r="AP107" s="143"/>
      <c r="AQ107" s="143"/>
      <c r="AR107" s="143"/>
      <c r="AS107" s="143"/>
      <c r="AT107" s="143"/>
      <c r="AU107" s="143"/>
      <c r="AV107" s="143"/>
      <c r="AW107" s="143">
        <f t="shared" si="3"/>
        <v>775919</v>
      </c>
      <c r="AX107" s="143"/>
      <c r="AY107" s="143"/>
      <c r="AZ107" s="143"/>
      <c r="BA107" s="143"/>
      <c r="BB107" s="143"/>
      <c r="BC107" s="143"/>
      <c r="BD107" s="143"/>
      <c r="BE107" s="143">
        <v>1046621</v>
      </c>
      <c r="BF107" s="143"/>
      <c r="BG107" s="143"/>
      <c r="BH107" s="143"/>
      <c r="BI107" s="143"/>
      <c r="BJ107" s="143"/>
      <c r="BK107" s="143"/>
      <c r="BL107" s="143"/>
      <c r="BM107" s="144">
        <v>70.96</v>
      </c>
      <c r="BN107" s="144"/>
      <c r="BO107" s="144"/>
      <c r="BP107" s="144"/>
      <c r="BQ107" s="144"/>
      <c r="BR107" s="144"/>
      <c r="BS107" s="144"/>
      <c r="BT107" s="144">
        <v>69.75</v>
      </c>
      <c r="BU107" s="144"/>
      <c r="BV107" s="144"/>
      <c r="BW107" s="144"/>
      <c r="BX107" s="144"/>
      <c r="BY107" s="144"/>
      <c r="BZ107" s="144"/>
      <c r="CA107" s="144">
        <v>72.05</v>
      </c>
      <c r="CB107" s="144"/>
      <c r="CC107" s="144"/>
      <c r="CD107" s="144"/>
      <c r="CE107" s="144"/>
      <c r="CF107" s="144"/>
      <c r="CG107" s="144"/>
    </row>
    <row r="108" spans="3:85" s="8" customFormat="1" ht="11.25" customHeight="1">
      <c r="C108" s="127" t="s">
        <v>341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6"/>
      <c r="U108" s="143">
        <v>16</v>
      </c>
      <c r="V108" s="143"/>
      <c r="W108" s="143"/>
      <c r="X108" s="143"/>
      <c r="Y108" s="143"/>
      <c r="Z108" s="143"/>
      <c r="AA108" s="143">
        <v>5</v>
      </c>
      <c r="AB108" s="143"/>
      <c r="AC108" s="143"/>
      <c r="AD108" s="143"/>
      <c r="AE108" s="143"/>
      <c r="AF108" s="143"/>
      <c r="AG108" s="143">
        <v>1520250</v>
      </c>
      <c r="AH108" s="143"/>
      <c r="AI108" s="143"/>
      <c r="AJ108" s="143"/>
      <c r="AK108" s="143"/>
      <c r="AL108" s="143"/>
      <c r="AM108" s="143"/>
      <c r="AN108" s="143"/>
      <c r="AO108" s="143">
        <v>721366</v>
      </c>
      <c r="AP108" s="143"/>
      <c r="AQ108" s="143"/>
      <c r="AR108" s="143"/>
      <c r="AS108" s="143"/>
      <c r="AT108" s="143"/>
      <c r="AU108" s="143"/>
      <c r="AV108" s="143"/>
      <c r="AW108" s="143">
        <f t="shared" si="3"/>
        <v>798884</v>
      </c>
      <c r="AX108" s="143"/>
      <c r="AY108" s="143"/>
      <c r="AZ108" s="143"/>
      <c r="BA108" s="143"/>
      <c r="BB108" s="143"/>
      <c r="BC108" s="143"/>
      <c r="BD108" s="143"/>
      <c r="BE108" s="143">
        <v>991839</v>
      </c>
      <c r="BF108" s="143"/>
      <c r="BG108" s="143"/>
      <c r="BH108" s="143"/>
      <c r="BI108" s="143"/>
      <c r="BJ108" s="143"/>
      <c r="BK108" s="143"/>
      <c r="BL108" s="143"/>
      <c r="BM108" s="144">
        <v>65.24</v>
      </c>
      <c r="BN108" s="144"/>
      <c r="BO108" s="144"/>
      <c r="BP108" s="144"/>
      <c r="BQ108" s="144"/>
      <c r="BR108" s="144"/>
      <c r="BS108" s="144"/>
      <c r="BT108" s="144">
        <v>64.07</v>
      </c>
      <c r="BU108" s="144"/>
      <c r="BV108" s="144"/>
      <c r="BW108" s="144"/>
      <c r="BX108" s="144"/>
      <c r="BY108" s="144"/>
      <c r="BZ108" s="144"/>
      <c r="CA108" s="144">
        <v>66.3</v>
      </c>
      <c r="CB108" s="144"/>
      <c r="CC108" s="144"/>
      <c r="CD108" s="144"/>
      <c r="CE108" s="144"/>
      <c r="CF108" s="144"/>
      <c r="CG108" s="144"/>
    </row>
    <row r="109" spans="3:85" s="35" customFormat="1" ht="11.25" customHeight="1">
      <c r="C109" s="197" t="s">
        <v>342</v>
      </c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43">
        <v>16</v>
      </c>
      <c r="V109" s="143"/>
      <c r="W109" s="143"/>
      <c r="X109" s="143"/>
      <c r="Y109" s="143"/>
      <c r="Z109" s="143"/>
      <c r="AA109" s="143">
        <v>5</v>
      </c>
      <c r="AB109" s="143"/>
      <c r="AC109" s="143"/>
      <c r="AD109" s="143"/>
      <c r="AE109" s="143"/>
      <c r="AF109" s="143"/>
      <c r="AG109" s="143">
        <v>1551423</v>
      </c>
      <c r="AH109" s="143"/>
      <c r="AI109" s="143"/>
      <c r="AJ109" s="143"/>
      <c r="AK109" s="143"/>
      <c r="AL109" s="143"/>
      <c r="AM109" s="143"/>
      <c r="AN109" s="143"/>
      <c r="AO109" s="143">
        <v>736646</v>
      </c>
      <c r="AP109" s="143"/>
      <c r="AQ109" s="143"/>
      <c r="AR109" s="143"/>
      <c r="AS109" s="143"/>
      <c r="AT109" s="143"/>
      <c r="AU109" s="143"/>
      <c r="AV109" s="143"/>
      <c r="AW109" s="143">
        <f t="shared" si="3"/>
        <v>814777</v>
      </c>
      <c r="AX109" s="143"/>
      <c r="AY109" s="143"/>
      <c r="AZ109" s="143"/>
      <c r="BA109" s="143"/>
      <c r="BB109" s="143"/>
      <c r="BC109" s="143"/>
      <c r="BD109" s="143"/>
      <c r="BE109" s="143">
        <v>961814</v>
      </c>
      <c r="BF109" s="143"/>
      <c r="BG109" s="143"/>
      <c r="BH109" s="143"/>
      <c r="BI109" s="143"/>
      <c r="BJ109" s="143"/>
      <c r="BK109" s="143"/>
      <c r="BL109" s="143"/>
      <c r="BM109" s="144">
        <v>62</v>
      </c>
      <c r="BN109" s="144"/>
      <c r="BO109" s="144"/>
      <c r="BP109" s="144"/>
      <c r="BQ109" s="144"/>
      <c r="BR109" s="144"/>
      <c r="BS109" s="144"/>
      <c r="BT109" s="144">
        <v>61.39</v>
      </c>
      <c r="BU109" s="144"/>
      <c r="BV109" s="144"/>
      <c r="BW109" s="144"/>
      <c r="BX109" s="144"/>
      <c r="BY109" s="144"/>
      <c r="BZ109" s="144"/>
      <c r="CA109" s="144">
        <v>62.55</v>
      </c>
      <c r="CB109" s="144"/>
      <c r="CC109" s="144"/>
      <c r="CD109" s="144"/>
      <c r="CE109" s="144"/>
      <c r="CF109" s="144"/>
      <c r="CG109" s="144"/>
    </row>
    <row r="110" spans="3:85" s="35" customFormat="1" ht="11.25" customHeight="1">
      <c r="C110" s="197" t="s">
        <v>343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9">
        <v>15</v>
      </c>
      <c r="V110" s="143"/>
      <c r="W110" s="143"/>
      <c r="X110" s="143"/>
      <c r="Y110" s="143"/>
      <c r="Z110" s="143"/>
      <c r="AA110" s="143">
        <v>5</v>
      </c>
      <c r="AB110" s="143"/>
      <c r="AC110" s="143"/>
      <c r="AD110" s="143"/>
      <c r="AE110" s="143"/>
      <c r="AF110" s="143"/>
      <c r="AG110" s="143">
        <v>1568527</v>
      </c>
      <c r="AH110" s="143"/>
      <c r="AI110" s="143"/>
      <c r="AJ110" s="143"/>
      <c r="AK110" s="143"/>
      <c r="AL110" s="143"/>
      <c r="AM110" s="143"/>
      <c r="AN110" s="143"/>
      <c r="AO110" s="143">
        <v>744257</v>
      </c>
      <c r="AP110" s="143"/>
      <c r="AQ110" s="143"/>
      <c r="AR110" s="143"/>
      <c r="AS110" s="143"/>
      <c r="AT110" s="143"/>
      <c r="AU110" s="143"/>
      <c r="AV110" s="143"/>
      <c r="AW110" s="143">
        <f t="shared" si="3"/>
        <v>824270</v>
      </c>
      <c r="AX110" s="143"/>
      <c r="AY110" s="143"/>
      <c r="AZ110" s="143"/>
      <c r="BA110" s="143"/>
      <c r="BB110" s="143"/>
      <c r="BC110" s="143"/>
      <c r="BD110" s="143"/>
      <c r="BE110" s="143">
        <v>926137</v>
      </c>
      <c r="BF110" s="143"/>
      <c r="BG110" s="143"/>
      <c r="BH110" s="143"/>
      <c r="BI110" s="143"/>
      <c r="BJ110" s="143"/>
      <c r="BK110" s="143"/>
      <c r="BL110" s="143"/>
      <c r="BM110" s="144">
        <v>59.05</v>
      </c>
      <c r="BN110" s="144"/>
      <c r="BO110" s="144"/>
      <c r="BP110" s="144"/>
      <c r="BQ110" s="144"/>
      <c r="BR110" s="144"/>
      <c r="BS110" s="144"/>
      <c r="BT110" s="144">
        <v>58.6</v>
      </c>
      <c r="BU110" s="144"/>
      <c r="BV110" s="144"/>
      <c r="BW110" s="144"/>
      <c r="BX110" s="144"/>
      <c r="BY110" s="144"/>
      <c r="BZ110" s="144"/>
      <c r="CA110" s="144">
        <v>59.45</v>
      </c>
      <c r="CB110" s="144"/>
      <c r="CC110" s="144"/>
      <c r="CD110" s="144"/>
      <c r="CE110" s="144"/>
      <c r="CF110" s="144"/>
      <c r="CG110" s="144"/>
    </row>
    <row r="111" spans="3:85" s="2" customFormat="1" ht="10.5" customHeight="1">
      <c r="C111" s="168" t="s">
        <v>344</v>
      </c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96">
        <v>17</v>
      </c>
      <c r="V111" s="163"/>
      <c r="W111" s="163"/>
      <c r="X111" s="163"/>
      <c r="Y111" s="163"/>
      <c r="Z111" s="163"/>
      <c r="AA111" s="163">
        <v>5</v>
      </c>
      <c r="AB111" s="163"/>
      <c r="AC111" s="163"/>
      <c r="AD111" s="163"/>
      <c r="AE111" s="163"/>
      <c r="AF111" s="163"/>
      <c r="AG111" s="163">
        <v>1577061</v>
      </c>
      <c r="AH111" s="163"/>
      <c r="AI111" s="163"/>
      <c r="AJ111" s="163"/>
      <c r="AK111" s="163"/>
      <c r="AL111" s="163"/>
      <c r="AM111" s="163"/>
      <c r="AN111" s="163"/>
      <c r="AO111" s="163">
        <v>748887</v>
      </c>
      <c r="AP111" s="163"/>
      <c r="AQ111" s="163"/>
      <c r="AR111" s="163"/>
      <c r="AS111" s="163"/>
      <c r="AT111" s="163"/>
      <c r="AU111" s="163"/>
      <c r="AV111" s="163"/>
      <c r="AW111" s="163">
        <f>AG111-AO111</f>
        <v>828174</v>
      </c>
      <c r="AX111" s="163"/>
      <c r="AY111" s="163"/>
      <c r="AZ111" s="163"/>
      <c r="BA111" s="163"/>
      <c r="BB111" s="163"/>
      <c r="BC111" s="163"/>
      <c r="BD111" s="163"/>
      <c r="BE111" s="163">
        <v>1036315</v>
      </c>
      <c r="BF111" s="163"/>
      <c r="BG111" s="163"/>
      <c r="BH111" s="163"/>
      <c r="BI111" s="163"/>
      <c r="BJ111" s="163"/>
      <c r="BK111" s="163"/>
      <c r="BL111" s="163"/>
      <c r="BM111" s="164">
        <v>65.71</v>
      </c>
      <c r="BN111" s="164"/>
      <c r="BO111" s="164"/>
      <c r="BP111" s="164"/>
      <c r="BQ111" s="164"/>
      <c r="BR111" s="164"/>
      <c r="BS111" s="164"/>
      <c r="BT111" s="164">
        <v>64.97</v>
      </c>
      <c r="BU111" s="164"/>
      <c r="BV111" s="164"/>
      <c r="BW111" s="164"/>
      <c r="BX111" s="164"/>
      <c r="BY111" s="164"/>
      <c r="BZ111" s="164"/>
      <c r="CA111" s="164">
        <v>66.39</v>
      </c>
      <c r="CB111" s="164"/>
      <c r="CC111" s="164"/>
      <c r="CD111" s="164"/>
      <c r="CE111" s="164"/>
      <c r="CF111" s="164"/>
      <c r="CG111" s="164"/>
    </row>
    <row r="112" spans="3:85" s="2" customFormat="1" ht="10.5" customHeight="1">
      <c r="C112" s="128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6"/>
      <c r="U112" s="131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</row>
    <row r="113" spans="3:85" s="2" customFormat="1" ht="10.5" customHeight="1">
      <c r="C113" s="122"/>
      <c r="D113" s="122"/>
      <c r="E113" s="122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6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32"/>
      <c r="AH113" s="132"/>
      <c r="AI113" s="132"/>
      <c r="AJ113" s="132"/>
      <c r="AK113" s="132"/>
      <c r="AL113" s="132"/>
      <c r="AM113" s="132"/>
      <c r="AN113" s="132"/>
      <c r="AO113" s="156" t="s">
        <v>345</v>
      </c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67" t="s">
        <v>346</v>
      </c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</row>
    <row r="114" spans="3:85" s="2" customFormat="1" ht="10.5" customHeight="1">
      <c r="C114" s="154" t="s">
        <v>347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43">
        <v>4</v>
      </c>
      <c r="V114" s="143"/>
      <c r="W114" s="143"/>
      <c r="X114" s="143"/>
      <c r="Y114" s="143"/>
      <c r="Z114" s="143"/>
      <c r="AA114" s="143">
        <v>2</v>
      </c>
      <c r="AB114" s="143"/>
      <c r="AC114" s="143"/>
      <c r="AD114" s="143"/>
      <c r="AE114" s="143"/>
      <c r="AF114" s="143"/>
      <c r="AG114" s="143">
        <v>1362556</v>
      </c>
      <c r="AH114" s="143"/>
      <c r="AI114" s="143"/>
      <c r="AJ114" s="143"/>
      <c r="AK114" s="143"/>
      <c r="AL114" s="143"/>
      <c r="AM114" s="143"/>
      <c r="AN114" s="143"/>
      <c r="AO114" s="143">
        <v>647759</v>
      </c>
      <c r="AP114" s="143"/>
      <c r="AQ114" s="143"/>
      <c r="AR114" s="143"/>
      <c r="AS114" s="143"/>
      <c r="AT114" s="143"/>
      <c r="AU114" s="143"/>
      <c r="AV114" s="143"/>
      <c r="AW114" s="143">
        <f aca="true" t="shared" si="4" ref="AW114:AW121">AG114-AO114</f>
        <v>714797</v>
      </c>
      <c r="AX114" s="143"/>
      <c r="AY114" s="143"/>
      <c r="AZ114" s="143"/>
      <c r="BA114" s="143"/>
      <c r="BB114" s="143"/>
      <c r="BC114" s="143"/>
      <c r="BD114" s="143"/>
      <c r="BE114" s="143">
        <v>750168</v>
      </c>
      <c r="BF114" s="143"/>
      <c r="BG114" s="143"/>
      <c r="BH114" s="143"/>
      <c r="BI114" s="143"/>
      <c r="BJ114" s="143"/>
      <c r="BK114" s="143"/>
      <c r="BL114" s="143"/>
      <c r="BM114" s="144">
        <v>55.06</v>
      </c>
      <c r="BN114" s="144"/>
      <c r="BO114" s="144"/>
      <c r="BP114" s="144"/>
      <c r="BQ114" s="144"/>
      <c r="BR114" s="144"/>
      <c r="BS114" s="144"/>
      <c r="BT114" s="144">
        <v>55.06</v>
      </c>
      <c r="BU114" s="144"/>
      <c r="BV114" s="144"/>
      <c r="BW114" s="144"/>
      <c r="BX114" s="144"/>
      <c r="BY114" s="144"/>
      <c r="BZ114" s="144"/>
      <c r="CA114" s="144">
        <v>55.05</v>
      </c>
      <c r="CB114" s="144"/>
      <c r="CC114" s="144"/>
      <c r="CD114" s="144"/>
      <c r="CE114" s="144"/>
      <c r="CF114" s="144"/>
      <c r="CG114" s="144"/>
    </row>
    <row r="115" spans="3:85" s="2" customFormat="1" ht="10.5" customHeight="1">
      <c r="C115" s="154" t="s">
        <v>348</v>
      </c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43">
        <v>5</v>
      </c>
      <c r="V115" s="143"/>
      <c r="W115" s="143"/>
      <c r="X115" s="143"/>
      <c r="Y115" s="143"/>
      <c r="Z115" s="143"/>
      <c r="AA115" s="143">
        <v>2</v>
      </c>
      <c r="AB115" s="143"/>
      <c r="AC115" s="143"/>
      <c r="AD115" s="143"/>
      <c r="AE115" s="143"/>
      <c r="AF115" s="143"/>
      <c r="AG115" s="143">
        <v>1386403</v>
      </c>
      <c r="AH115" s="143"/>
      <c r="AI115" s="143"/>
      <c r="AJ115" s="143"/>
      <c r="AK115" s="143"/>
      <c r="AL115" s="143"/>
      <c r="AM115" s="143"/>
      <c r="AN115" s="143"/>
      <c r="AO115" s="143">
        <v>657786</v>
      </c>
      <c r="AP115" s="143"/>
      <c r="AQ115" s="143"/>
      <c r="AR115" s="143"/>
      <c r="AS115" s="143"/>
      <c r="AT115" s="143"/>
      <c r="AU115" s="143"/>
      <c r="AV115" s="143"/>
      <c r="AW115" s="143">
        <f t="shared" si="4"/>
        <v>728617</v>
      </c>
      <c r="AX115" s="143"/>
      <c r="AY115" s="143"/>
      <c r="AZ115" s="143"/>
      <c r="BA115" s="143"/>
      <c r="BB115" s="143"/>
      <c r="BC115" s="143"/>
      <c r="BD115" s="143"/>
      <c r="BE115" s="143">
        <v>1027272</v>
      </c>
      <c r="BF115" s="143"/>
      <c r="BG115" s="143"/>
      <c r="BH115" s="143"/>
      <c r="BI115" s="143"/>
      <c r="BJ115" s="143"/>
      <c r="BK115" s="143"/>
      <c r="BL115" s="143"/>
      <c r="BM115" s="144">
        <v>74.1</v>
      </c>
      <c r="BN115" s="144"/>
      <c r="BO115" s="144"/>
      <c r="BP115" s="144"/>
      <c r="BQ115" s="144"/>
      <c r="BR115" s="144"/>
      <c r="BS115" s="144"/>
      <c r="BT115" s="144">
        <v>72.82</v>
      </c>
      <c r="BU115" s="144"/>
      <c r="BV115" s="144"/>
      <c r="BW115" s="144"/>
      <c r="BX115" s="144"/>
      <c r="BY115" s="144"/>
      <c r="BZ115" s="144"/>
      <c r="CA115" s="144">
        <v>75.25</v>
      </c>
      <c r="CB115" s="144"/>
      <c r="CC115" s="144"/>
      <c r="CD115" s="144"/>
      <c r="CE115" s="144"/>
      <c r="CF115" s="144"/>
      <c r="CG115" s="144"/>
    </row>
    <row r="116" spans="3:85" s="2" customFormat="1" ht="10.5" customHeight="1">
      <c r="C116" s="154" t="s">
        <v>349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43">
        <v>6</v>
      </c>
      <c r="V116" s="143"/>
      <c r="W116" s="143"/>
      <c r="X116" s="143"/>
      <c r="Y116" s="143"/>
      <c r="Z116" s="143"/>
      <c r="AA116" s="143">
        <v>2</v>
      </c>
      <c r="AB116" s="143"/>
      <c r="AC116" s="143"/>
      <c r="AD116" s="143"/>
      <c r="AE116" s="143"/>
      <c r="AF116" s="143"/>
      <c r="AG116" s="143">
        <v>1420121</v>
      </c>
      <c r="AH116" s="143"/>
      <c r="AI116" s="143"/>
      <c r="AJ116" s="143"/>
      <c r="AK116" s="143"/>
      <c r="AL116" s="143"/>
      <c r="AM116" s="143"/>
      <c r="AN116" s="143"/>
      <c r="AO116" s="143">
        <v>672730</v>
      </c>
      <c r="AP116" s="143"/>
      <c r="AQ116" s="143"/>
      <c r="AR116" s="143"/>
      <c r="AS116" s="143"/>
      <c r="AT116" s="143"/>
      <c r="AU116" s="143"/>
      <c r="AV116" s="143"/>
      <c r="AW116" s="143">
        <f t="shared" si="4"/>
        <v>747391</v>
      </c>
      <c r="AX116" s="143"/>
      <c r="AY116" s="143"/>
      <c r="AZ116" s="143"/>
      <c r="BA116" s="143"/>
      <c r="BB116" s="143"/>
      <c r="BC116" s="143"/>
      <c r="BD116" s="143"/>
      <c r="BE116" s="143">
        <v>956859</v>
      </c>
      <c r="BF116" s="143"/>
      <c r="BG116" s="143"/>
      <c r="BH116" s="143"/>
      <c r="BI116" s="143"/>
      <c r="BJ116" s="143"/>
      <c r="BK116" s="143"/>
      <c r="BL116" s="143"/>
      <c r="BM116" s="144">
        <v>67.38</v>
      </c>
      <c r="BN116" s="144"/>
      <c r="BO116" s="144"/>
      <c r="BP116" s="144"/>
      <c r="BQ116" s="144"/>
      <c r="BR116" s="144"/>
      <c r="BS116" s="144"/>
      <c r="BT116" s="144">
        <v>67.02</v>
      </c>
      <c r="BU116" s="144"/>
      <c r="BV116" s="144"/>
      <c r="BW116" s="144"/>
      <c r="BX116" s="144"/>
      <c r="BY116" s="144"/>
      <c r="BZ116" s="144"/>
      <c r="CA116" s="144">
        <v>67.71</v>
      </c>
      <c r="CB116" s="144"/>
      <c r="CC116" s="144"/>
      <c r="CD116" s="144"/>
      <c r="CE116" s="144"/>
      <c r="CF116" s="144"/>
      <c r="CG116" s="144"/>
    </row>
    <row r="117" spans="3:85" s="2" customFormat="1" ht="10.5" customHeight="1">
      <c r="C117" s="154" t="s">
        <v>350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43">
        <v>5</v>
      </c>
      <c r="V117" s="143"/>
      <c r="W117" s="143"/>
      <c r="X117" s="143"/>
      <c r="Y117" s="143"/>
      <c r="Z117" s="143"/>
      <c r="AA117" s="143">
        <v>2</v>
      </c>
      <c r="AB117" s="143"/>
      <c r="AC117" s="143"/>
      <c r="AD117" s="143"/>
      <c r="AE117" s="143"/>
      <c r="AF117" s="143"/>
      <c r="AG117" s="143">
        <v>1458376</v>
      </c>
      <c r="AH117" s="143"/>
      <c r="AI117" s="143"/>
      <c r="AJ117" s="143"/>
      <c r="AK117" s="143"/>
      <c r="AL117" s="143"/>
      <c r="AM117" s="143"/>
      <c r="AN117" s="143"/>
      <c r="AO117" s="143">
        <v>691012</v>
      </c>
      <c r="AP117" s="143"/>
      <c r="AQ117" s="143"/>
      <c r="AR117" s="143"/>
      <c r="AS117" s="143"/>
      <c r="AT117" s="143"/>
      <c r="AU117" s="143"/>
      <c r="AV117" s="143"/>
      <c r="AW117" s="143">
        <f t="shared" si="4"/>
        <v>767364</v>
      </c>
      <c r="AX117" s="143"/>
      <c r="AY117" s="143"/>
      <c r="AZ117" s="143"/>
      <c r="BA117" s="143"/>
      <c r="BB117" s="143"/>
      <c r="BC117" s="143"/>
      <c r="BD117" s="143"/>
      <c r="BE117" s="143">
        <v>699088</v>
      </c>
      <c r="BF117" s="143"/>
      <c r="BG117" s="143"/>
      <c r="BH117" s="143"/>
      <c r="BI117" s="143"/>
      <c r="BJ117" s="143"/>
      <c r="BK117" s="143"/>
      <c r="BL117" s="143"/>
      <c r="BM117" s="144">
        <v>47.94</v>
      </c>
      <c r="BN117" s="144"/>
      <c r="BO117" s="144"/>
      <c r="BP117" s="144"/>
      <c r="BQ117" s="144"/>
      <c r="BR117" s="144"/>
      <c r="BS117" s="144"/>
      <c r="BT117" s="144">
        <v>48.32</v>
      </c>
      <c r="BU117" s="144"/>
      <c r="BV117" s="144"/>
      <c r="BW117" s="144"/>
      <c r="BX117" s="144"/>
      <c r="BY117" s="144"/>
      <c r="BZ117" s="144"/>
      <c r="CA117" s="144">
        <v>47.59</v>
      </c>
      <c r="CB117" s="144"/>
      <c r="CC117" s="144"/>
      <c r="CD117" s="144"/>
      <c r="CE117" s="144"/>
      <c r="CF117" s="144"/>
      <c r="CG117" s="144"/>
    </row>
    <row r="118" spans="3:85" s="8" customFormat="1" ht="10.5" customHeight="1">
      <c r="C118" s="154" t="s">
        <v>351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43">
        <v>5</v>
      </c>
      <c r="V118" s="143"/>
      <c r="W118" s="143"/>
      <c r="X118" s="143"/>
      <c r="Y118" s="143"/>
      <c r="Z118" s="143"/>
      <c r="AA118" s="143">
        <v>2</v>
      </c>
      <c r="AB118" s="143"/>
      <c r="AC118" s="143"/>
      <c r="AD118" s="143"/>
      <c r="AE118" s="143"/>
      <c r="AF118" s="143"/>
      <c r="AG118" s="143">
        <v>1508002</v>
      </c>
      <c r="AH118" s="143"/>
      <c r="AI118" s="143"/>
      <c r="AJ118" s="143"/>
      <c r="AK118" s="143"/>
      <c r="AL118" s="143"/>
      <c r="AM118" s="143"/>
      <c r="AN118" s="143"/>
      <c r="AO118" s="143">
        <v>715416</v>
      </c>
      <c r="AP118" s="143"/>
      <c r="AQ118" s="143"/>
      <c r="AR118" s="143"/>
      <c r="AS118" s="143"/>
      <c r="AT118" s="143"/>
      <c r="AU118" s="143"/>
      <c r="AV118" s="143"/>
      <c r="AW118" s="143">
        <f t="shared" si="4"/>
        <v>792586</v>
      </c>
      <c r="AX118" s="143"/>
      <c r="AY118" s="143"/>
      <c r="AZ118" s="143"/>
      <c r="BA118" s="143"/>
      <c r="BB118" s="143"/>
      <c r="BC118" s="143"/>
      <c r="BD118" s="143"/>
      <c r="BE118" s="143">
        <v>713965</v>
      </c>
      <c r="BF118" s="143"/>
      <c r="BG118" s="143"/>
      <c r="BH118" s="143"/>
      <c r="BI118" s="143"/>
      <c r="BJ118" s="143"/>
      <c r="BK118" s="143"/>
      <c r="BL118" s="143"/>
      <c r="BM118" s="144">
        <v>47.35</v>
      </c>
      <c r="BN118" s="144"/>
      <c r="BO118" s="144"/>
      <c r="BP118" s="144"/>
      <c r="BQ118" s="144"/>
      <c r="BR118" s="144"/>
      <c r="BS118" s="144"/>
      <c r="BT118" s="144">
        <v>47.39</v>
      </c>
      <c r="BU118" s="144"/>
      <c r="BV118" s="144"/>
      <c r="BW118" s="144"/>
      <c r="BX118" s="144"/>
      <c r="BY118" s="144"/>
      <c r="BZ118" s="144"/>
      <c r="CA118" s="144">
        <v>47.3</v>
      </c>
      <c r="CB118" s="144"/>
      <c r="CC118" s="144"/>
      <c r="CD118" s="144"/>
      <c r="CE118" s="144"/>
      <c r="CF118" s="144"/>
      <c r="CG118" s="144"/>
    </row>
    <row r="119" spans="3:85" s="8" customFormat="1" ht="10.5" customHeight="1">
      <c r="C119" s="154" t="s">
        <v>352</v>
      </c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43">
        <v>8</v>
      </c>
      <c r="V119" s="143"/>
      <c r="W119" s="143"/>
      <c r="X119" s="143"/>
      <c r="Y119" s="143"/>
      <c r="Z119" s="143"/>
      <c r="AA119" s="143">
        <v>2</v>
      </c>
      <c r="AB119" s="143"/>
      <c r="AC119" s="143"/>
      <c r="AD119" s="143"/>
      <c r="AE119" s="143"/>
      <c r="AF119" s="143"/>
      <c r="AG119" s="143">
        <v>1537670</v>
      </c>
      <c r="AH119" s="143"/>
      <c r="AI119" s="143"/>
      <c r="AJ119" s="143"/>
      <c r="AK119" s="143"/>
      <c r="AL119" s="143"/>
      <c r="AM119" s="143"/>
      <c r="AN119" s="143"/>
      <c r="AO119" s="143">
        <v>729785</v>
      </c>
      <c r="AP119" s="143"/>
      <c r="AQ119" s="143"/>
      <c r="AR119" s="143"/>
      <c r="AS119" s="143"/>
      <c r="AT119" s="143"/>
      <c r="AU119" s="143"/>
      <c r="AV119" s="143"/>
      <c r="AW119" s="143">
        <f t="shared" si="4"/>
        <v>807885</v>
      </c>
      <c r="AX119" s="143"/>
      <c r="AY119" s="143"/>
      <c r="AZ119" s="143"/>
      <c r="BA119" s="143"/>
      <c r="BB119" s="143"/>
      <c r="BC119" s="143"/>
      <c r="BD119" s="143"/>
      <c r="BE119" s="143">
        <v>957835</v>
      </c>
      <c r="BF119" s="143"/>
      <c r="BG119" s="143"/>
      <c r="BH119" s="143"/>
      <c r="BI119" s="143"/>
      <c r="BJ119" s="143"/>
      <c r="BK119" s="143"/>
      <c r="BL119" s="143"/>
      <c r="BM119" s="144">
        <v>62.29</v>
      </c>
      <c r="BN119" s="144"/>
      <c r="BO119" s="144"/>
      <c r="BP119" s="144"/>
      <c r="BQ119" s="144"/>
      <c r="BR119" s="144"/>
      <c r="BS119" s="144"/>
      <c r="BT119" s="144">
        <v>61.43</v>
      </c>
      <c r="BU119" s="144"/>
      <c r="BV119" s="144"/>
      <c r="BW119" s="144"/>
      <c r="BX119" s="144"/>
      <c r="BY119" s="144"/>
      <c r="BZ119" s="144"/>
      <c r="CA119" s="144">
        <v>63.07</v>
      </c>
      <c r="CB119" s="144"/>
      <c r="CC119" s="144"/>
      <c r="CD119" s="144"/>
      <c r="CE119" s="144"/>
      <c r="CF119" s="144"/>
      <c r="CG119" s="144"/>
    </row>
    <row r="120" spans="3:85" s="8" customFormat="1" ht="10.5" customHeight="1">
      <c r="C120" s="154" t="s">
        <v>353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8"/>
      <c r="U120" s="143">
        <v>4</v>
      </c>
      <c r="V120" s="143"/>
      <c r="W120" s="143"/>
      <c r="X120" s="143"/>
      <c r="Y120" s="143"/>
      <c r="Z120" s="143"/>
      <c r="AA120" s="143">
        <v>1</v>
      </c>
      <c r="AB120" s="143"/>
      <c r="AC120" s="143"/>
      <c r="AD120" s="143"/>
      <c r="AE120" s="143"/>
      <c r="AF120" s="143"/>
      <c r="AG120" s="143">
        <v>1560815</v>
      </c>
      <c r="AH120" s="143"/>
      <c r="AI120" s="143"/>
      <c r="AJ120" s="143"/>
      <c r="AK120" s="143"/>
      <c r="AL120" s="143"/>
      <c r="AM120" s="143"/>
      <c r="AN120" s="143"/>
      <c r="AO120" s="143">
        <v>741184</v>
      </c>
      <c r="AP120" s="143"/>
      <c r="AQ120" s="143"/>
      <c r="AR120" s="143"/>
      <c r="AS120" s="143"/>
      <c r="AT120" s="143"/>
      <c r="AU120" s="143"/>
      <c r="AV120" s="143"/>
      <c r="AW120" s="143">
        <f t="shared" si="4"/>
        <v>819631</v>
      </c>
      <c r="AX120" s="143"/>
      <c r="AY120" s="143"/>
      <c r="AZ120" s="143"/>
      <c r="BA120" s="143"/>
      <c r="BB120" s="143"/>
      <c r="BC120" s="143"/>
      <c r="BD120" s="143"/>
      <c r="BE120" s="143">
        <v>866465</v>
      </c>
      <c r="BF120" s="143"/>
      <c r="BG120" s="143"/>
      <c r="BH120" s="143"/>
      <c r="BI120" s="143"/>
      <c r="BJ120" s="143"/>
      <c r="BK120" s="143"/>
      <c r="BL120" s="143"/>
      <c r="BM120" s="144">
        <v>55.51</v>
      </c>
      <c r="BN120" s="144"/>
      <c r="BO120" s="144"/>
      <c r="BP120" s="144"/>
      <c r="BQ120" s="144"/>
      <c r="BR120" s="144"/>
      <c r="BS120" s="144"/>
      <c r="BT120" s="144">
        <v>55.07</v>
      </c>
      <c r="BU120" s="144"/>
      <c r="BV120" s="144"/>
      <c r="BW120" s="144"/>
      <c r="BX120" s="144"/>
      <c r="BY120" s="144"/>
      <c r="BZ120" s="144"/>
      <c r="CA120" s="144">
        <v>55.92</v>
      </c>
      <c r="CB120" s="144"/>
      <c r="CC120" s="144"/>
      <c r="CD120" s="144"/>
      <c r="CE120" s="144"/>
      <c r="CF120" s="144"/>
      <c r="CG120" s="144"/>
    </row>
    <row r="121" spans="3:85" s="2" customFormat="1" ht="10.5" customHeight="1">
      <c r="C121" s="160" t="s">
        <v>354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2"/>
      <c r="U121" s="163">
        <v>3</v>
      </c>
      <c r="V121" s="163"/>
      <c r="W121" s="163"/>
      <c r="X121" s="163"/>
      <c r="Y121" s="163"/>
      <c r="Z121" s="163"/>
      <c r="AA121" s="163">
        <v>1</v>
      </c>
      <c r="AB121" s="163"/>
      <c r="AC121" s="163"/>
      <c r="AD121" s="163"/>
      <c r="AE121" s="163"/>
      <c r="AF121" s="163"/>
      <c r="AG121" s="163">
        <v>1572292</v>
      </c>
      <c r="AH121" s="163"/>
      <c r="AI121" s="163"/>
      <c r="AJ121" s="163"/>
      <c r="AK121" s="163"/>
      <c r="AL121" s="163"/>
      <c r="AM121" s="163"/>
      <c r="AN121" s="163"/>
      <c r="AO121" s="163">
        <v>746291</v>
      </c>
      <c r="AP121" s="163"/>
      <c r="AQ121" s="163"/>
      <c r="AR121" s="163"/>
      <c r="AS121" s="163"/>
      <c r="AT121" s="163"/>
      <c r="AU121" s="163"/>
      <c r="AV121" s="163"/>
      <c r="AW121" s="163">
        <f t="shared" si="4"/>
        <v>826001</v>
      </c>
      <c r="AX121" s="163"/>
      <c r="AY121" s="163"/>
      <c r="AZ121" s="163"/>
      <c r="BA121" s="163"/>
      <c r="BB121" s="163"/>
      <c r="BC121" s="163"/>
      <c r="BD121" s="163"/>
      <c r="BE121" s="163">
        <v>921478</v>
      </c>
      <c r="BF121" s="163"/>
      <c r="BG121" s="163"/>
      <c r="BH121" s="163"/>
      <c r="BI121" s="163"/>
      <c r="BJ121" s="163"/>
      <c r="BK121" s="163"/>
      <c r="BL121" s="163"/>
      <c r="BM121" s="164">
        <v>58.61</v>
      </c>
      <c r="BN121" s="164"/>
      <c r="BO121" s="164"/>
      <c r="BP121" s="164"/>
      <c r="BQ121" s="164"/>
      <c r="BR121" s="164"/>
      <c r="BS121" s="164"/>
      <c r="BT121" s="164">
        <v>58.21</v>
      </c>
      <c r="BU121" s="164"/>
      <c r="BV121" s="164"/>
      <c r="BW121" s="164"/>
      <c r="BX121" s="164"/>
      <c r="BY121" s="164"/>
      <c r="BZ121" s="164"/>
      <c r="CA121" s="164">
        <v>58.96</v>
      </c>
      <c r="CB121" s="164"/>
      <c r="CC121" s="164"/>
      <c r="CD121" s="164"/>
      <c r="CE121" s="164"/>
      <c r="CF121" s="164"/>
      <c r="CG121" s="164"/>
    </row>
    <row r="122" spans="3:85" s="2" customFormat="1" ht="10.5" customHeight="1">
      <c r="C122" s="134"/>
      <c r="D122" s="134"/>
      <c r="E122" s="134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5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</row>
    <row r="123" spans="3:85" s="2" customFormat="1" ht="10.5" customHeight="1">
      <c r="C123" s="122"/>
      <c r="D123" s="122"/>
      <c r="E123" s="122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5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</row>
    <row r="124" spans="3:85" s="2" customFormat="1" ht="10.5" customHeight="1">
      <c r="C124" s="122"/>
      <c r="D124" s="122"/>
      <c r="E124" s="122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5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24"/>
      <c r="AH124" s="124"/>
      <c r="AI124" s="124"/>
      <c r="AJ124" s="124"/>
      <c r="AK124" s="124"/>
      <c r="AL124" s="124"/>
      <c r="AM124" s="124"/>
      <c r="AN124" s="124"/>
      <c r="AO124" s="156" t="s">
        <v>355</v>
      </c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</row>
    <row r="125" spans="3:85" s="2" customFormat="1" ht="10.5" customHeight="1">
      <c r="C125" s="154" t="s">
        <v>356</v>
      </c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8"/>
      <c r="U125" s="143">
        <v>2</v>
      </c>
      <c r="V125" s="143"/>
      <c r="W125" s="143"/>
      <c r="X125" s="143"/>
      <c r="Y125" s="143"/>
      <c r="Z125" s="143"/>
      <c r="AA125" s="143">
        <v>1</v>
      </c>
      <c r="AB125" s="143"/>
      <c r="AC125" s="143"/>
      <c r="AD125" s="143"/>
      <c r="AE125" s="143"/>
      <c r="AF125" s="143"/>
      <c r="AG125" s="143">
        <v>1282638</v>
      </c>
      <c r="AH125" s="143"/>
      <c r="AI125" s="143"/>
      <c r="AJ125" s="143"/>
      <c r="AK125" s="143"/>
      <c r="AL125" s="143"/>
      <c r="AM125" s="143"/>
      <c r="AN125" s="143"/>
      <c r="AO125" s="143">
        <v>610421</v>
      </c>
      <c r="AP125" s="143"/>
      <c r="AQ125" s="143"/>
      <c r="AR125" s="143"/>
      <c r="AS125" s="143"/>
      <c r="AT125" s="143"/>
      <c r="AU125" s="143"/>
      <c r="AV125" s="143"/>
      <c r="AW125" s="143">
        <f aca="true" t="shared" si="5" ref="AW125:AW132">AG125-AO125</f>
        <v>672217</v>
      </c>
      <c r="AX125" s="143"/>
      <c r="AY125" s="143"/>
      <c r="AZ125" s="143"/>
      <c r="BA125" s="143"/>
      <c r="BB125" s="143"/>
      <c r="BC125" s="143"/>
      <c r="BD125" s="143"/>
      <c r="BE125" s="143">
        <v>495441</v>
      </c>
      <c r="BF125" s="143"/>
      <c r="BG125" s="143"/>
      <c r="BH125" s="143"/>
      <c r="BI125" s="143"/>
      <c r="BJ125" s="143"/>
      <c r="BK125" s="143"/>
      <c r="BL125" s="143"/>
      <c r="BM125" s="144">
        <v>38.63</v>
      </c>
      <c r="BN125" s="144"/>
      <c r="BO125" s="144"/>
      <c r="BP125" s="144"/>
      <c r="BQ125" s="144"/>
      <c r="BR125" s="144"/>
      <c r="BS125" s="144"/>
      <c r="BT125" s="144">
        <v>38.4</v>
      </c>
      <c r="BU125" s="144"/>
      <c r="BV125" s="144"/>
      <c r="BW125" s="144"/>
      <c r="BX125" s="144"/>
      <c r="BY125" s="144"/>
      <c r="BZ125" s="144"/>
      <c r="CA125" s="144">
        <v>38.83</v>
      </c>
      <c r="CB125" s="144"/>
      <c r="CC125" s="144"/>
      <c r="CD125" s="144"/>
      <c r="CE125" s="144"/>
      <c r="CF125" s="144"/>
      <c r="CG125" s="144"/>
    </row>
    <row r="126" spans="3:85" s="2" customFormat="1" ht="10.5" customHeight="1">
      <c r="C126" s="154" t="s">
        <v>357</v>
      </c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8"/>
      <c r="U126" s="143">
        <v>2</v>
      </c>
      <c r="V126" s="143"/>
      <c r="W126" s="143"/>
      <c r="X126" s="143"/>
      <c r="Y126" s="143"/>
      <c r="Z126" s="143"/>
      <c r="AA126" s="143">
        <v>1</v>
      </c>
      <c r="AB126" s="143"/>
      <c r="AC126" s="143"/>
      <c r="AD126" s="143"/>
      <c r="AE126" s="143"/>
      <c r="AF126" s="143"/>
      <c r="AG126" s="143">
        <v>1325206</v>
      </c>
      <c r="AH126" s="143"/>
      <c r="AI126" s="143"/>
      <c r="AJ126" s="143"/>
      <c r="AK126" s="143"/>
      <c r="AL126" s="143"/>
      <c r="AM126" s="143"/>
      <c r="AN126" s="143"/>
      <c r="AO126" s="143">
        <v>630175</v>
      </c>
      <c r="AP126" s="143"/>
      <c r="AQ126" s="143"/>
      <c r="AR126" s="143"/>
      <c r="AS126" s="143"/>
      <c r="AT126" s="143"/>
      <c r="AU126" s="143"/>
      <c r="AV126" s="143"/>
      <c r="AW126" s="143">
        <f t="shared" si="5"/>
        <v>695031</v>
      </c>
      <c r="AX126" s="143"/>
      <c r="AY126" s="143"/>
      <c r="AZ126" s="143"/>
      <c r="BA126" s="143"/>
      <c r="BB126" s="143"/>
      <c r="BC126" s="143"/>
      <c r="BD126" s="143"/>
      <c r="BE126" s="143">
        <v>456739</v>
      </c>
      <c r="BF126" s="143"/>
      <c r="BG126" s="143"/>
      <c r="BH126" s="143"/>
      <c r="BI126" s="143"/>
      <c r="BJ126" s="143"/>
      <c r="BK126" s="143"/>
      <c r="BL126" s="143"/>
      <c r="BM126" s="144">
        <v>34.47</v>
      </c>
      <c r="BN126" s="144"/>
      <c r="BO126" s="144"/>
      <c r="BP126" s="144"/>
      <c r="BQ126" s="144"/>
      <c r="BR126" s="144"/>
      <c r="BS126" s="144"/>
      <c r="BT126" s="144">
        <v>34.67</v>
      </c>
      <c r="BU126" s="144"/>
      <c r="BV126" s="144"/>
      <c r="BW126" s="144"/>
      <c r="BX126" s="144"/>
      <c r="BY126" s="144"/>
      <c r="BZ126" s="144"/>
      <c r="CA126" s="144">
        <v>34.28</v>
      </c>
      <c r="CB126" s="144"/>
      <c r="CC126" s="144"/>
      <c r="CD126" s="144"/>
      <c r="CE126" s="144"/>
      <c r="CF126" s="144"/>
      <c r="CG126" s="144"/>
    </row>
    <row r="127" spans="3:85" s="2" customFormat="1" ht="10.5" customHeight="1">
      <c r="C127" s="154" t="s">
        <v>358</v>
      </c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8"/>
      <c r="U127" s="143">
        <v>2</v>
      </c>
      <c r="V127" s="143"/>
      <c r="W127" s="143"/>
      <c r="X127" s="143"/>
      <c r="Y127" s="143"/>
      <c r="Z127" s="143"/>
      <c r="AA127" s="143">
        <v>1</v>
      </c>
      <c r="AB127" s="143"/>
      <c r="AC127" s="143"/>
      <c r="AD127" s="143"/>
      <c r="AE127" s="143"/>
      <c r="AF127" s="143"/>
      <c r="AG127" s="143">
        <v>1361942</v>
      </c>
      <c r="AH127" s="143"/>
      <c r="AI127" s="143"/>
      <c r="AJ127" s="143"/>
      <c r="AK127" s="143"/>
      <c r="AL127" s="143"/>
      <c r="AM127" s="143"/>
      <c r="AN127" s="143"/>
      <c r="AO127" s="143">
        <v>646307</v>
      </c>
      <c r="AP127" s="143"/>
      <c r="AQ127" s="143"/>
      <c r="AR127" s="143"/>
      <c r="AS127" s="143"/>
      <c r="AT127" s="143"/>
      <c r="AU127" s="143"/>
      <c r="AV127" s="143"/>
      <c r="AW127" s="143">
        <f t="shared" si="5"/>
        <v>715635</v>
      </c>
      <c r="AX127" s="143"/>
      <c r="AY127" s="143"/>
      <c r="AZ127" s="143"/>
      <c r="BA127" s="143"/>
      <c r="BB127" s="143"/>
      <c r="BC127" s="143"/>
      <c r="BD127" s="143"/>
      <c r="BE127" s="143">
        <v>535755</v>
      </c>
      <c r="BF127" s="143"/>
      <c r="BG127" s="143"/>
      <c r="BH127" s="143"/>
      <c r="BI127" s="143"/>
      <c r="BJ127" s="143"/>
      <c r="BK127" s="143"/>
      <c r="BL127" s="143"/>
      <c r="BM127" s="144">
        <v>39.34</v>
      </c>
      <c r="BN127" s="144"/>
      <c r="BO127" s="144"/>
      <c r="BP127" s="144"/>
      <c r="BQ127" s="144"/>
      <c r="BR127" s="144"/>
      <c r="BS127" s="144"/>
      <c r="BT127" s="144">
        <v>39.01</v>
      </c>
      <c r="BU127" s="144"/>
      <c r="BV127" s="144"/>
      <c r="BW127" s="144"/>
      <c r="BX127" s="144"/>
      <c r="BY127" s="144"/>
      <c r="BZ127" s="144"/>
      <c r="CA127" s="144">
        <v>39.63</v>
      </c>
      <c r="CB127" s="144"/>
      <c r="CC127" s="144"/>
      <c r="CD127" s="144"/>
      <c r="CE127" s="144"/>
      <c r="CF127" s="144"/>
      <c r="CG127" s="144"/>
    </row>
    <row r="128" spans="3:85" s="8" customFormat="1" ht="10.5" customHeight="1">
      <c r="C128" s="154" t="s">
        <v>359</v>
      </c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8"/>
      <c r="U128" s="143">
        <v>2</v>
      </c>
      <c r="V128" s="143"/>
      <c r="W128" s="143"/>
      <c r="X128" s="143"/>
      <c r="Y128" s="143"/>
      <c r="Z128" s="143"/>
      <c r="AA128" s="143">
        <v>1</v>
      </c>
      <c r="AB128" s="143"/>
      <c r="AC128" s="143"/>
      <c r="AD128" s="143"/>
      <c r="AE128" s="143"/>
      <c r="AF128" s="143"/>
      <c r="AG128" s="143">
        <v>1395864</v>
      </c>
      <c r="AH128" s="143"/>
      <c r="AI128" s="143"/>
      <c r="AJ128" s="143"/>
      <c r="AK128" s="143"/>
      <c r="AL128" s="143"/>
      <c r="AM128" s="143"/>
      <c r="AN128" s="143"/>
      <c r="AO128" s="143">
        <v>660624</v>
      </c>
      <c r="AP128" s="143"/>
      <c r="AQ128" s="143"/>
      <c r="AR128" s="143"/>
      <c r="AS128" s="143"/>
      <c r="AT128" s="143"/>
      <c r="AU128" s="143"/>
      <c r="AV128" s="143"/>
      <c r="AW128" s="143">
        <f t="shared" si="5"/>
        <v>735240</v>
      </c>
      <c r="AX128" s="143"/>
      <c r="AY128" s="143"/>
      <c r="AZ128" s="143"/>
      <c r="BA128" s="143"/>
      <c r="BB128" s="143"/>
      <c r="BC128" s="143"/>
      <c r="BD128" s="143"/>
      <c r="BE128" s="143">
        <v>587815</v>
      </c>
      <c r="BF128" s="143"/>
      <c r="BG128" s="143"/>
      <c r="BH128" s="143"/>
      <c r="BI128" s="143"/>
      <c r="BJ128" s="143"/>
      <c r="BK128" s="143"/>
      <c r="BL128" s="143"/>
      <c r="BM128" s="144">
        <v>42.11</v>
      </c>
      <c r="BN128" s="144"/>
      <c r="BO128" s="144"/>
      <c r="BP128" s="144"/>
      <c r="BQ128" s="144"/>
      <c r="BR128" s="144"/>
      <c r="BS128" s="144"/>
      <c r="BT128" s="144">
        <v>41.54</v>
      </c>
      <c r="BU128" s="144"/>
      <c r="BV128" s="144"/>
      <c r="BW128" s="144"/>
      <c r="BX128" s="144"/>
      <c r="BY128" s="144"/>
      <c r="BZ128" s="144"/>
      <c r="CA128" s="144">
        <v>42.62</v>
      </c>
      <c r="CB128" s="144"/>
      <c r="CC128" s="144"/>
      <c r="CD128" s="144"/>
      <c r="CE128" s="144"/>
      <c r="CF128" s="144"/>
      <c r="CG128" s="144"/>
    </row>
    <row r="129" spans="3:85" s="8" customFormat="1" ht="10.5" customHeight="1">
      <c r="C129" s="154" t="s">
        <v>360</v>
      </c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8"/>
      <c r="U129" s="143">
        <v>3</v>
      </c>
      <c r="V129" s="143"/>
      <c r="W129" s="143"/>
      <c r="X129" s="143"/>
      <c r="Y129" s="143"/>
      <c r="Z129" s="143"/>
      <c r="AA129" s="143">
        <v>1</v>
      </c>
      <c r="AB129" s="143"/>
      <c r="AC129" s="143"/>
      <c r="AD129" s="143"/>
      <c r="AE129" s="143"/>
      <c r="AF129" s="143"/>
      <c r="AG129" s="143">
        <v>1447225</v>
      </c>
      <c r="AH129" s="143"/>
      <c r="AI129" s="143"/>
      <c r="AJ129" s="143"/>
      <c r="AK129" s="143"/>
      <c r="AL129" s="143"/>
      <c r="AM129" s="143"/>
      <c r="AN129" s="143"/>
      <c r="AO129" s="143">
        <v>684759</v>
      </c>
      <c r="AP129" s="143"/>
      <c r="AQ129" s="143"/>
      <c r="AR129" s="143"/>
      <c r="AS129" s="143"/>
      <c r="AT129" s="143"/>
      <c r="AU129" s="143"/>
      <c r="AV129" s="143"/>
      <c r="AW129" s="143">
        <f t="shared" si="5"/>
        <v>762466</v>
      </c>
      <c r="AX129" s="143"/>
      <c r="AY129" s="143"/>
      <c r="AZ129" s="143"/>
      <c r="BA129" s="143"/>
      <c r="BB129" s="143"/>
      <c r="BC129" s="143"/>
      <c r="BD129" s="143"/>
      <c r="BE129" s="143">
        <v>679831</v>
      </c>
      <c r="BF129" s="143"/>
      <c r="BG129" s="143"/>
      <c r="BH129" s="143"/>
      <c r="BI129" s="143"/>
      <c r="BJ129" s="143"/>
      <c r="BK129" s="143"/>
      <c r="BL129" s="143"/>
      <c r="BM129" s="144">
        <v>46.97</v>
      </c>
      <c r="BN129" s="144"/>
      <c r="BO129" s="144"/>
      <c r="BP129" s="144"/>
      <c r="BQ129" s="144"/>
      <c r="BR129" s="144"/>
      <c r="BS129" s="144"/>
      <c r="BT129" s="144">
        <v>46.37</v>
      </c>
      <c r="BU129" s="144"/>
      <c r="BV129" s="144"/>
      <c r="BW129" s="144"/>
      <c r="BX129" s="144"/>
      <c r="BY129" s="144"/>
      <c r="BZ129" s="144"/>
      <c r="CA129" s="144">
        <v>47.51</v>
      </c>
      <c r="CB129" s="144"/>
      <c r="CC129" s="144"/>
      <c r="CD129" s="144"/>
      <c r="CE129" s="144"/>
      <c r="CF129" s="144"/>
      <c r="CG129" s="144"/>
    </row>
    <row r="130" spans="3:85" s="8" customFormat="1" ht="10.5" customHeight="1">
      <c r="C130" s="154" t="s">
        <v>361</v>
      </c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8"/>
      <c r="U130" s="143">
        <v>5</v>
      </c>
      <c r="V130" s="143"/>
      <c r="W130" s="143"/>
      <c r="X130" s="143"/>
      <c r="Y130" s="143"/>
      <c r="Z130" s="143"/>
      <c r="AA130" s="143">
        <v>1</v>
      </c>
      <c r="AB130" s="143"/>
      <c r="AC130" s="143"/>
      <c r="AD130" s="143"/>
      <c r="AE130" s="143"/>
      <c r="AF130" s="143"/>
      <c r="AG130" s="143">
        <v>1507791</v>
      </c>
      <c r="AH130" s="143"/>
      <c r="AI130" s="143"/>
      <c r="AJ130" s="143"/>
      <c r="AK130" s="143"/>
      <c r="AL130" s="143"/>
      <c r="AM130" s="143"/>
      <c r="AN130" s="143"/>
      <c r="AO130" s="143">
        <v>714869</v>
      </c>
      <c r="AP130" s="143"/>
      <c r="AQ130" s="143"/>
      <c r="AR130" s="143"/>
      <c r="AS130" s="143"/>
      <c r="AT130" s="143"/>
      <c r="AU130" s="143"/>
      <c r="AV130" s="143"/>
      <c r="AW130" s="143">
        <f t="shared" si="5"/>
        <v>792922</v>
      </c>
      <c r="AX130" s="143"/>
      <c r="AY130" s="143"/>
      <c r="AZ130" s="143"/>
      <c r="BA130" s="143"/>
      <c r="BB130" s="143"/>
      <c r="BC130" s="143"/>
      <c r="BD130" s="143"/>
      <c r="BE130" s="143">
        <v>933385</v>
      </c>
      <c r="BF130" s="143"/>
      <c r="BG130" s="143"/>
      <c r="BH130" s="143"/>
      <c r="BI130" s="143"/>
      <c r="BJ130" s="143"/>
      <c r="BK130" s="143"/>
      <c r="BL130" s="143"/>
      <c r="BM130" s="144">
        <v>61.9</v>
      </c>
      <c r="BN130" s="144"/>
      <c r="BO130" s="144"/>
      <c r="BP130" s="144"/>
      <c r="BQ130" s="144"/>
      <c r="BR130" s="144"/>
      <c r="BS130" s="144"/>
      <c r="BT130" s="144">
        <v>60.53</v>
      </c>
      <c r="BU130" s="144"/>
      <c r="BV130" s="144"/>
      <c r="BW130" s="144"/>
      <c r="BX130" s="144"/>
      <c r="BY130" s="144"/>
      <c r="BZ130" s="144"/>
      <c r="CA130" s="144">
        <v>63.14</v>
      </c>
      <c r="CB130" s="144"/>
      <c r="CC130" s="144"/>
      <c r="CD130" s="144"/>
      <c r="CE130" s="144"/>
      <c r="CF130" s="144"/>
      <c r="CG130" s="144"/>
    </row>
    <row r="131" spans="3:85" s="2" customFormat="1" ht="10.5" customHeight="1">
      <c r="C131" s="154" t="s">
        <v>362</v>
      </c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8"/>
      <c r="U131" s="143">
        <v>2</v>
      </c>
      <c r="V131" s="143"/>
      <c r="W131" s="143"/>
      <c r="X131" s="143"/>
      <c r="Y131" s="143"/>
      <c r="Z131" s="143"/>
      <c r="AA131" s="143">
        <v>1</v>
      </c>
      <c r="AB131" s="143"/>
      <c r="AC131" s="143"/>
      <c r="AD131" s="143"/>
      <c r="AE131" s="143"/>
      <c r="AF131" s="143"/>
      <c r="AG131" s="143">
        <v>1540062</v>
      </c>
      <c r="AH131" s="143"/>
      <c r="AI131" s="143"/>
      <c r="AJ131" s="143"/>
      <c r="AK131" s="143"/>
      <c r="AL131" s="143"/>
      <c r="AM131" s="143"/>
      <c r="AN131" s="143"/>
      <c r="AO131" s="143">
        <v>730584</v>
      </c>
      <c r="AP131" s="143"/>
      <c r="AQ131" s="143"/>
      <c r="AR131" s="143"/>
      <c r="AS131" s="143"/>
      <c r="AT131" s="143"/>
      <c r="AU131" s="143"/>
      <c r="AV131" s="143"/>
      <c r="AW131" s="143">
        <f t="shared" si="5"/>
        <v>809478</v>
      </c>
      <c r="AX131" s="143"/>
      <c r="AY131" s="143"/>
      <c r="AZ131" s="143"/>
      <c r="BA131" s="143"/>
      <c r="BB131" s="143"/>
      <c r="BC131" s="143"/>
      <c r="BD131" s="143"/>
      <c r="BE131" s="143">
        <v>688513</v>
      </c>
      <c r="BF131" s="143"/>
      <c r="BG131" s="143"/>
      <c r="BH131" s="143"/>
      <c r="BI131" s="143"/>
      <c r="BJ131" s="143"/>
      <c r="BK131" s="143"/>
      <c r="BL131" s="143"/>
      <c r="BM131" s="144">
        <v>44.71</v>
      </c>
      <c r="BN131" s="144"/>
      <c r="BO131" s="144"/>
      <c r="BP131" s="144"/>
      <c r="BQ131" s="144"/>
      <c r="BR131" s="144"/>
      <c r="BS131" s="144"/>
      <c r="BT131" s="144">
        <v>43.27</v>
      </c>
      <c r="BU131" s="144"/>
      <c r="BV131" s="144"/>
      <c r="BW131" s="144"/>
      <c r="BX131" s="144"/>
      <c r="BY131" s="144"/>
      <c r="BZ131" s="144"/>
      <c r="CA131" s="144">
        <v>46</v>
      </c>
      <c r="CB131" s="144"/>
      <c r="CC131" s="144"/>
      <c r="CD131" s="144"/>
      <c r="CE131" s="144"/>
      <c r="CF131" s="144"/>
      <c r="CG131" s="144"/>
    </row>
    <row r="132" spans="3:85" s="2" customFormat="1" ht="10.5" customHeight="1">
      <c r="C132" s="160" t="s">
        <v>363</v>
      </c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2"/>
      <c r="U132" s="163">
        <v>2</v>
      </c>
      <c r="V132" s="163"/>
      <c r="W132" s="163"/>
      <c r="X132" s="163"/>
      <c r="Y132" s="163"/>
      <c r="Z132" s="163"/>
      <c r="AA132" s="163">
        <v>1</v>
      </c>
      <c r="AB132" s="163"/>
      <c r="AC132" s="163"/>
      <c r="AD132" s="163"/>
      <c r="AE132" s="163"/>
      <c r="AF132" s="163"/>
      <c r="AG132" s="163">
        <v>1561059</v>
      </c>
      <c r="AH132" s="163"/>
      <c r="AI132" s="163"/>
      <c r="AJ132" s="163"/>
      <c r="AK132" s="163"/>
      <c r="AL132" s="163"/>
      <c r="AM132" s="163"/>
      <c r="AN132" s="163"/>
      <c r="AO132" s="163">
        <v>740506</v>
      </c>
      <c r="AP132" s="163"/>
      <c r="AQ132" s="163"/>
      <c r="AR132" s="163"/>
      <c r="AS132" s="163"/>
      <c r="AT132" s="163"/>
      <c r="AU132" s="163"/>
      <c r="AV132" s="163"/>
      <c r="AW132" s="163">
        <f t="shared" si="5"/>
        <v>820553</v>
      </c>
      <c r="AX132" s="163"/>
      <c r="AY132" s="163"/>
      <c r="AZ132" s="163"/>
      <c r="BA132" s="163"/>
      <c r="BB132" s="163"/>
      <c r="BC132" s="163"/>
      <c r="BD132" s="163"/>
      <c r="BE132" s="163">
        <v>593115</v>
      </c>
      <c r="BF132" s="163"/>
      <c r="BG132" s="163"/>
      <c r="BH132" s="163"/>
      <c r="BI132" s="163"/>
      <c r="BJ132" s="163"/>
      <c r="BK132" s="163"/>
      <c r="BL132" s="163"/>
      <c r="BM132" s="164">
        <v>37.99</v>
      </c>
      <c r="BN132" s="164"/>
      <c r="BO132" s="164"/>
      <c r="BP132" s="164"/>
      <c r="BQ132" s="164"/>
      <c r="BR132" s="164"/>
      <c r="BS132" s="164"/>
      <c r="BT132" s="164">
        <v>37.1</v>
      </c>
      <c r="BU132" s="164"/>
      <c r="BV132" s="164"/>
      <c r="BW132" s="164"/>
      <c r="BX132" s="164"/>
      <c r="BY132" s="164"/>
      <c r="BZ132" s="164"/>
      <c r="CA132" s="164">
        <v>38.8</v>
      </c>
      <c r="CB132" s="164"/>
      <c r="CC132" s="164"/>
      <c r="CD132" s="164"/>
      <c r="CE132" s="164"/>
      <c r="CF132" s="164"/>
      <c r="CG132" s="164"/>
    </row>
    <row r="133" spans="3:85" s="2" customFormat="1" ht="10.5" customHeight="1">
      <c r="C133" s="122"/>
      <c r="D133" s="122"/>
      <c r="E133" s="122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5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24"/>
      <c r="AH133" s="124"/>
      <c r="AI133" s="124"/>
      <c r="AJ133" s="124"/>
      <c r="AK133" s="124"/>
      <c r="AL133" s="124"/>
      <c r="AM133" s="124"/>
      <c r="AN133" s="124"/>
      <c r="AO133" s="156" t="s">
        <v>364</v>
      </c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</row>
    <row r="134" spans="3:85" s="2" customFormat="1" ht="10.5" customHeight="1">
      <c r="C134" s="154" t="s">
        <v>365</v>
      </c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8"/>
      <c r="U134" s="143">
        <v>103</v>
      </c>
      <c r="V134" s="143"/>
      <c r="W134" s="143"/>
      <c r="X134" s="143"/>
      <c r="Y134" s="143"/>
      <c r="Z134" s="143"/>
      <c r="AA134" s="143">
        <v>56</v>
      </c>
      <c r="AB134" s="143"/>
      <c r="AC134" s="143"/>
      <c r="AD134" s="143"/>
      <c r="AE134" s="143"/>
      <c r="AF134" s="143"/>
      <c r="AG134" s="143">
        <v>1226109</v>
      </c>
      <c r="AH134" s="143"/>
      <c r="AI134" s="143"/>
      <c r="AJ134" s="143"/>
      <c r="AK134" s="143"/>
      <c r="AL134" s="143"/>
      <c r="AM134" s="143"/>
      <c r="AN134" s="143"/>
      <c r="AO134" s="143">
        <v>583099</v>
      </c>
      <c r="AP134" s="143"/>
      <c r="AQ134" s="143"/>
      <c r="AR134" s="143"/>
      <c r="AS134" s="143"/>
      <c r="AT134" s="143"/>
      <c r="AU134" s="143"/>
      <c r="AV134" s="143"/>
      <c r="AW134" s="143">
        <f aca="true" t="shared" si="6" ref="AW134:AW141">AG134-AO134</f>
        <v>643010</v>
      </c>
      <c r="AX134" s="143"/>
      <c r="AY134" s="143"/>
      <c r="AZ134" s="143"/>
      <c r="BA134" s="143"/>
      <c r="BB134" s="143"/>
      <c r="BC134" s="143"/>
      <c r="BD134" s="143"/>
      <c r="BE134" s="143">
        <v>895378</v>
      </c>
      <c r="BF134" s="143"/>
      <c r="BG134" s="143"/>
      <c r="BH134" s="143"/>
      <c r="BI134" s="143"/>
      <c r="BJ134" s="143"/>
      <c r="BK134" s="143"/>
      <c r="BL134" s="143"/>
      <c r="BM134" s="144">
        <v>73.03</v>
      </c>
      <c r="BN134" s="144"/>
      <c r="BO134" s="144"/>
      <c r="BP134" s="144"/>
      <c r="BQ134" s="144"/>
      <c r="BR134" s="144"/>
      <c r="BS134" s="144"/>
      <c r="BT134" s="144">
        <v>72.38</v>
      </c>
      <c r="BU134" s="144"/>
      <c r="BV134" s="144"/>
      <c r="BW134" s="144"/>
      <c r="BX134" s="144"/>
      <c r="BY134" s="144"/>
      <c r="BZ134" s="144"/>
      <c r="CA134" s="144">
        <v>73.61</v>
      </c>
      <c r="CB134" s="144"/>
      <c r="CC134" s="144"/>
      <c r="CD134" s="144"/>
      <c r="CE134" s="144"/>
      <c r="CF134" s="144"/>
      <c r="CG134" s="144"/>
    </row>
    <row r="135" spans="3:85" s="2" customFormat="1" ht="10.5" customHeight="1">
      <c r="C135" s="154" t="s">
        <v>366</v>
      </c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8"/>
      <c r="U135" s="143">
        <v>80</v>
      </c>
      <c r="V135" s="143"/>
      <c r="W135" s="143"/>
      <c r="X135" s="143"/>
      <c r="Y135" s="143"/>
      <c r="Z135" s="143"/>
      <c r="AA135" s="143">
        <v>57</v>
      </c>
      <c r="AB135" s="143"/>
      <c r="AC135" s="143"/>
      <c r="AD135" s="143"/>
      <c r="AE135" s="143"/>
      <c r="AF135" s="143"/>
      <c r="AG135" s="143">
        <v>1036584</v>
      </c>
      <c r="AH135" s="143"/>
      <c r="AI135" s="143"/>
      <c r="AJ135" s="143"/>
      <c r="AK135" s="143"/>
      <c r="AL135" s="143"/>
      <c r="AM135" s="143"/>
      <c r="AN135" s="143"/>
      <c r="AO135" s="143">
        <v>494051</v>
      </c>
      <c r="AP135" s="143"/>
      <c r="AQ135" s="143"/>
      <c r="AR135" s="143"/>
      <c r="AS135" s="143"/>
      <c r="AT135" s="143"/>
      <c r="AU135" s="143"/>
      <c r="AV135" s="143"/>
      <c r="AW135" s="143">
        <f t="shared" si="6"/>
        <v>542533</v>
      </c>
      <c r="AX135" s="143"/>
      <c r="AY135" s="143"/>
      <c r="AZ135" s="143"/>
      <c r="BA135" s="143"/>
      <c r="BB135" s="143"/>
      <c r="BC135" s="143"/>
      <c r="BD135" s="143"/>
      <c r="BE135" s="143">
        <v>742318</v>
      </c>
      <c r="BF135" s="143"/>
      <c r="BG135" s="143"/>
      <c r="BH135" s="143"/>
      <c r="BI135" s="143"/>
      <c r="BJ135" s="143"/>
      <c r="BK135" s="143"/>
      <c r="BL135" s="143"/>
      <c r="BM135" s="144">
        <v>71.61</v>
      </c>
      <c r="BN135" s="144"/>
      <c r="BO135" s="144"/>
      <c r="BP135" s="144"/>
      <c r="BQ135" s="144"/>
      <c r="BR135" s="144"/>
      <c r="BS135" s="144"/>
      <c r="BT135" s="144">
        <v>70.12</v>
      </c>
      <c r="BU135" s="144"/>
      <c r="BV135" s="144"/>
      <c r="BW135" s="144"/>
      <c r="BX135" s="144"/>
      <c r="BY135" s="144"/>
      <c r="BZ135" s="144"/>
      <c r="CA135" s="144">
        <v>72.97</v>
      </c>
      <c r="CB135" s="144"/>
      <c r="CC135" s="144"/>
      <c r="CD135" s="144"/>
      <c r="CE135" s="144"/>
      <c r="CF135" s="144"/>
      <c r="CG135" s="144"/>
    </row>
    <row r="136" spans="3:85" s="2" customFormat="1" ht="10.5" customHeight="1">
      <c r="C136" s="154" t="s">
        <v>367</v>
      </c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8"/>
      <c r="U136" s="143">
        <v>96</v>
      </c>
      <c r="V136" s="143"/>
      <c r="W136" s="143"/>
      <c r="X136" s="143"/>
      <c r="Y136" s="143"/>
      <c r="Z136" s="143"/>
      <c r="AA136" s="143">
        <v>57</v>
      </c>
      <c r="AB136" s="143"/>
      <c r="AC136" s="143"/>
      <c r="AD136" s="143"/>
      <c r="AE136" s="143"/>
      <c r="AF136" s="143"/>
      <c r="AG136" s="143">
        <v>1342530</v>
      </c>
      <c r="AH136" s="143"/>
      <c r="AI136" s="143"/>
      <c r="AJ136" s="143"/>
      <c r="AK136" s="143"/>
      <c r="AL136" s="143"/>
      <c r="AM136" s="143"/>
      <c r="AN136" s="143"/>
      <c r="AO136" s="143">
        <v>637909</v>
      </c>
      <c r="AP136" s="143"/>
      <c r="AQ136" s="143"/>
      <c r="AR136" s="143"/>
      <c r="AS136" s="143"/>
      <c r="AT136" s="143"/>
      <c r="AU136" s="143"/>
      <c r="AV136" s="143"/>
      <c r="AW136" s="143">
        <f t="shared" si="6"/>
        <v>704621</v>
      </c>
      <c r="AX136" s="143"/>
      <c r="AY136" s="143"/>
      <c r="AZ136" s="143"/>
      <c r="BA136" s="143"/>
      <c r="BB136" s="143"/>
      <c r="BC136" s="143"/>
      <c r="BD136" s="143"/>
      <c r="BE136" s="143">
        <v>923371</v>
      </c>
      <c r="BF136" s="143"/>
      <c r="BG136" s="143"/>
      <c r="BH136" s="143"/>
      <c r="BI136" s="143"/>
      <c r="BJ136" s="143"/>
      <c r="BK136" s="143"/>
      <c r="BL136" s="143"/>
      <c r="BM136" s="144">
        <v>68.78</v>
      </c>
      <c r="BN136" s="144"/>
      <c r="BO136" s="144"/>
      <c r="BP136" s="144"/>
      <c r="BQ136" s="144"/>
      <c r="BR136" s="144"/>
      <c r="BS136" s="144"/>
      <c r="BT136" s="144">
        <v>68.04</v>
      </c>
      <c r="BU136" s="144"/>
      <c r="BV136" s="144"/>
      <c r="BW136" s="144"/>
      <c r="BX136" s="144"/>
      <c r="BY136" s="144"/>
      <c r="BZ136" s="144"/>
      <c r="CA136" s="144">
        <v>69.44</v>
      </c>
      <c r="CB136" s="144"/>
      <c r="CC136" s="144"/>
      <c r="CD136" s="144"/>
      <c r="CE136" s="144"/>
      <c r="CF136" s="144"/>
      <c r="CG136" s="144"/>
    </row>
    <row r="137" spans="3:85" s="8" customFormat="1" ht="10.5" customHeight="1">
      <c r="C137" s="154" t="s">
        <v>368</v>
      </c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8"/>
      <c r="U137" s="143">
        <v>77</v>
      </c>
      <c r="V137" s="143"/>
      <c r="W137" s="143"/>
      <c r="X137" s="143"/>
      <c r="Y137" s="143"/>
      <c r="Z137" s="143"/>
      <c r="AA137" s="143">
        <v>58</v>
      </c>
      <c r="AB137" s="143"/>
      <c r="AC137" s="143"/>
      <c r="AD137" s="143"/>
      <c r="AE137" s="143"/>
      <c r="AF137" s="143"/>
      <c r="AG137" s="143">
        <v>1140534</v>
      </c>
      <c r="AH137" s="143"/>
      <c r="AI137" s="143"/>
      <c r="AJ137" s="143"/>
      <c r="AK137" s="143"/>
      <c r="AL137" s="143"/>
      <c r="AM137" s="143"/>
      <c r="AN137" s="143"/>
      <c r="AO137" s="143">
        <v>540338</v>
      </c>
      <c r="AP137" s="143"/>
      <c r="AQ137" s="143"/>
      <c r="AR137" s="143"/>
      <c r="AS137" s="143"/>
      <c r="AT137" s="143"/>
      <c r="AU137" s="143"/>
      <c r="AV137" s="143"/>
      <c r="AW137" s="143">
        <f t="shared" si="6"/>
        <v>600196</v>
      </c>
      <c r="AX137" s="143"/>
      <c r="AY137" s="143"/>
      <c r="AZ137" s="143"/>
      <c r="BA137" s="143"/>
      <c r="BB137" s="143"/>
      <c r="BC137" s="143"/>
      <c r="BD137" s="143"/>
      <c r="BE137" s="143">
        <v>790248</v>
      </c>
      <c r="BF137" s="143"/>
      <c r="BG137" s="143"/>
      <c r="BH137" s="143"/>
      <c r="BI137" s="143"/>
      <c r="BJ137" s="143"/>
      <c r="BK137" s="143"/>
      <c r="BL137" s="143"/>
      <c r="BM137" s="144">
        <v>69.29</v>
      </c>
      <c r="BN137" s="144"/>
      <c r="BO137" s="144"/>
      <c r="BP137" s="144"/>
      <c r="BQ137" s="144"/>
      <c r="BR137" s="144"/>
      <c r="BS137" s="144"/>
      <c r="BT137" s="144">
        <v>67.68</v>
      </c>
      <c r="BU137" s="144"/>
      <c r="BV137" s="144"/>
      <c r="BW137" s="144"/>
      <c r="BX137" s="144"/>
      <c r="BY137" s="144"/>
      <c r="BZ137" s="144"/>
      <c r="CA137" s="144">
        <v>70.73</v>
      </c>
      <c r="CB137" s="144"/>
      <c r="CC137" s="144"/>
      <c r="CD137" s="144"/>
      <c r="CE137" s="144"/>
      <c r="CF137" s="144"/>
      <c r="CG137" s="144"/>
    </row>
    <row r="138" spans="3:85" s="8" customFormat="1" ht="10.5" customHeight="1">
      <c r="C138" s="195" t="s">
        <v>369</v>
      </c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8"/>
      <c r="U138" s="143">
        <v>75</v>
      </c>
      <c r="V138" s="143"/>
      <c r="W138" s="143"/>
      <c r="X138" s="143"/>
      <c r="Y138" s="143"/>
      <c r="Z138" s="143"/>
      <c r="AA138" s="143">
        <v>58</v>
      </c>
      <c r="AB138" s="143"/>
      <c r="AC138" s="143"/>
      <c r="AD138" s="143"/>
      <c r="AE138" s="143"/>
      <c r="AF138" s="143"/>
      <c r="AG138" s="143">
        <v>1146720</v>
      </c>
      <c r="AH138" s="143"/>
      <c r="AI138" s="143"/>
      <c r="AJ138" s="143"/>
      <c r="AK138" s="143"/>
      <c r="AL138" s="143"/>
      <c r="AM138" s="143"/>
      <c r="AN138" s="143"/>
      <c r="AO138" s="143">
        <v>542782</v>
      </c>
      <c r="AP138" s="143"/>
      <c r="AQ138" s="143"/>
      <c r="AR138" s="143"/>
      <c r="AS138" s="143"/>
      <c r="AT138" s="143"/>
      <c r="AU138" s="143"/>
      <c r="AV138" s="143"/>
      <c r="AW138" s="143">
        <f t="shared" si="6"/>
        <v>603938</v>
      </c>
      <c r="AX138" s="143"/>
      <c r="AY138" s="143"/>
      <c r="AZ138" s="143"/>
      <c r="BA138" s="143"/>
      <c r="BB138" s="143"/>
      <c r="BC138" s="143"/>
      <c r="BD138" s="143"/>
      <c r="BE138" s="143">
        <v>716555</v>
      </c>
      <c r="BF138" s="143"/>
      <c r="BG138" s="143"/>
      <c r="BH138" s="143"/>
      <c r="BI138" s="143"/>
      <c r="BJ138" s="143"/>
      <c r="BK138" s="143"/>
      <c r="BL138" s="143"/>
      <c r="BM138" s="144">
        <v>62.49</v>
      </c>
      <c r="BN138" s="144"/>
      <c r="BO138" s="144"/>
      <c r="BP138" s="144"/>
      <c r="BQ138" s="144"/>
      <c r="BR138" s="144"/>
      <c r="BS138" s="144"/>
      <c r="BT138" s="144">
        <v>60.93</v>
      </c>
      <c r="BU138" s="144"/>
      <c r="BV138" s="144"/>
      <c r="BW138" s="144"/>
      <c r="BX138" s="144"/>
      <c r="BY138" s="144"/>
      <c r="BZ138" s="144"/>
      <c r="CA138" s="144">
        <v>63.88</v>
      </c>
      <c r="CB138" s="144"/>
      <c r="CC138" s="144"/>
      <c r="CD138" s="144"/>
      <c r="CE138" s="144"/>
      <c r="CF138" s="144"/>
      <c r="CG138" s="144"/>
    </row>
    <row r="139" spans="3:85" s="8" customFormat="1" ht="11.25" customHeight="1">
      <c r="C139" s="154" t="s">
        <v>370</v>
      </c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8"/>
      <c r="U139" s="159">
        <v>75</v>
      </c>
      <c r="V139" s="143"/>
      <c r="W139" s="143"/>
      <c r="X139" s="143"/>
      <c r="Y139" s="143"/>
      <c r="Z139" s="143"/>
      <c r="AA139" s="143">
        <v>58</v>
      </c>
      <c r="AB139" s="143"/>
      <c r="AC139" s="143"/>
      <c r="AD139" s="143"/>
      <c r="AE139" s="143"/>
      <c r="AF139" s="143"/>
      <c r="AG139" s="143">
        <v>1237029</v>
      </c>
      <c r="AH139" s="143"/>
      <c r="AI139" s="143"/>
      <c r="AJ139" s="143"/>
      <c r="AK139" s="143"/>
      <c r="AL139" s="143"/>
      <c r="AM139" s="143"/>
      <c r="AN139" s="143"/>
      <c r="AO139" s="143">
        <v>586121</v>
      </c>
      <c r="AP139" s="143"/>
      <c r="AQ139" s="143"/>
      <c r="AR139" s="143"/>
      <c r="AS139" s="143"/>
      <c r="AT139" s="143"/>
      <c r="AU139" s="143"/>
      <c r="AV139" s="143"/>
      <c r="AW139" s="143">
        <f t="shared" si="6"/>
        <v>650908</v>
      </c>
      <c r="AX139" s="143"/>
      <c r="AY139" s="143"/>
      <c r="AZ139" s="143"/>
      <c r="BA139" s="143"/>
      <c r="BB139" s="143"/>
      <c r="BC139" s="143"/>
      <c r="BD139" s="143"/>
      <c r="BE139" s="143">
        <v>687934</v>
      </c>
      <c r="BF139" s="143"/>
      <c r="BG139" s="143"/>
      <c r="BH139" s="143"/>
      <c r="BI139" s="143"/>
      <c r="BJ139" s="143"/>
      <c r="BK139" s="143"/>
      <c r="BL139" s="143"/>
      <c r="BM139" s="144">
        <v>55.61</v>
      </c>
      <c r="BN139" s="144"/>
      <c r="BO139" s="144"/>
      <c r="BP139" s="144"/>
      <c r="BQ139" s="144"/>
      <c r="BR139" s="144"/>
      <c r="BS139" s="144"/>
      <c r="BT139" s="144">
        <v>54.4</v>
      </c>
      <c r="BU139" s="144"/>
      <c r="BV139" s="144"/>
      <c r="BW139" s="144"/>
      <c r="BX139" s="144"/>
      <c r="BY139" s="144"/>
      <c r="BZ139" s="144"/>
      <c r="CA139" s="144">
        <v>56.71</v>
      </c>
      <c r="CB139" s="144"/>
      <c r="CC139" s="144"/>
      <c r="CD139" s="144"/>
      <c r="CE139" s="144"/>
      <c r="CF139" s="144"/>
      <c r="CG139" s="144"/>
    </row>
    <row r="140" spans="3:85" s="8" customFormat="1" ht="11.25" customHeight="1">
      <c r="C140" s="154" t="s">
        <v>371</v>
      </c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8"/>
      <c r="U140" s="159">
        <v>81</v>
      </c>
      <c r="V140" s="143"/>
      <c r="W140" s="143"/>
      <c r="X140" s="143"/>
      <c r="Y140" s="143"/>
      <c r="Z140" s="143"/>
      <c r="AA140" s="143">
        <v>56</v>
      </c>
      <c r="AB140" s="143"/>
      <c r="AC140" s="143"/>
      <c r="AD140" s="143"/>
      <c r="AE140" s="143"/>
      <c r="AF140" s="143"/>
      <c r="AG140" s="143">
        <v>1319627</v>
      </c>
      <c r="AH140" s="143"/>
      <c r="AI140" s="143"/>
      <c r="AJ140" s="143"/>
      <c r="AK140" s="143"/>
      <c r="AL140" s="143"/>
      <c r="AM140" s="143"/>
      <c r="AN140" s="143"/>
      <c r="AO140" s="143">
        <v>626425</v>
      </c>
      <c r="AP140" s="143"/>
      <c r="AQ140" s="143"/>
      <c r="AR140" s="143"/>
      <c r="AS140" s="143"/>
      <c r="AT140" s="143"/>
      <c r="AU140" s="143"/>
      <c r="AV140" s="143"/>
      <c r="AW140" s="143">
        <f t="shared" si="6"/>
        <v>693202</v>
      </c>
      <c r="AX140" s="143"/>
      <c r="AY140" s="143"/>
      <c r="AZ140" s="143"/>
      <c r="BA140" s="143"/>
      <c r="BB140" s="143"/>
      <c r="BC140" s="143"/>
      <c r="BD140" s="143"/>
      <c r="BE140" s="143">
        <v>783664</v>
      </c>
      <c r="BF140" s="143"/>
      <c r="BG140" s="143"/>
      <c r="BH140" s="143"/>
      <c r="BI140" s="143"/>
      <c r="BJ140" s="143"/>
      <c r="BK140" s="143"/>
      <c r="BL140" s="143"/>
      <c r="BM140" s="144">
        <v>59.39</v>
      </c>
      <c r="BN140" s="144"/>
      <c r="BO140" s="144"/>
      <c r="BP140" s="144"/>
      <c r="BQ140" s="144"/>
      <c r="BR140" s="144"/>
      <c r="BS140" s="144"/>
      <c r="BT140" s="144">
        <v>57.8</v>
      </c>
      <c r="BU140" s="144"/>
      <c r="BV140" s="144"/>
      <c r="BW140" s="144"/>
      <c r="BX140" s="144"/>
      <c r="BY140" s="144"/>
      <c r="BZ140" s="144"/>
      <c r="CA140" s="144">
        <v>60.82</v>
      </c>
      <c r="CB140" s="144"/>
      <c r="CC140" s="144"/>
      <c r="CD140" s="144"/>
      <c r="CE140" s="144"/>
      <c r="CF140" s="144"/>
      <c r="CG140" s="144"/>
    </row>
    <row r="141" spans="3:164" ht="9.75" customHeight="1" thickBot="1">
      <c r="C141" s="191" t="s">
        <v>372</v>
      </c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3"/>
      <c r="U141" s="194">
        <v>69</v>
      </c>
      <c r="V141" s="153"/>
      <c r="W141" s="153"/>
      <c r="X141" s="153"/>
      <c r="Y141" s="153"/>
      <c r="Z141" s="153"/>
      <c r="AA141" s="153">
        <v>56</v>
      </c>
      <c r="AB141" s="153"/>
      <c r="AC141" s="153"/>
      <c r="AD141" s="153"/>
      <c r="AE141" s="153"/>
      <c r="AF141" s="153"/>
      <c r="AG141" s="153">
        <v>776587</v>
      </c>
      <c r="AH141" s="153"/>
      <c r="AI141" s="153"/>
      <c r="AJ141" s="153"/>
      <c r="AK141" s="153"/>
      <c r="AL141" s="153"/>
      <c r="AM141" s="153"/>
      <c r="AN141" s="153"/>
      <c r="AO141" s="153">
        <v>367289</v>
      </c>
      <c r="AP141" s="153"/>
      <c r="AQ141" s="153"/>
      <c r="AR141" s="153"/>
      <c r="AS141" s="153"/>
      <c r="AT141" s="153"/>
      <c r="AU141" s="153"/>
      <c r="AV141" s="153"/>
      <c r="AW141" s="153">
        <f t="shared" si="6"/>
        <v>409298</v>
      </c>
      <c r="AX141" s="153"/>
      <c r="AY141" s="153"/>
      <c r="AZ141" s="153"/>
      <c r="BA141" s="153"/>
      <c r="BB141" s="153"/>
      <c r="BC141" s="153"/>
      <c r="BD141" s="153"/>
      <c r="BE141" s="153">
        <v>387397</v>
      </c>
      <c r="BF141" s="153"/>
      <c r="BG141" s="153"/>
      <c r="BH141" s="153"/>
      <c r="BI141" s="153"/>
      <c r="BJ141" s="153"/>
      <c r="BK141" s="153"/>
      <c r="BL141" s="153"/>
      <c r="BM141" s="152">
        <v>49.88</v>
      </c>
      <c r="BN141" s="152"/>
      <c r="BO141" s="152"/>
      <c r="BP141" s="152"/>
      <c r="BQ141" s="152"/>
      <c r="BR141" s="152"/>
      <c r="BS141" s="152"/>
      <c r="BT141" s="152">
        <v>48.32</v>
      </c>
      <c r="BU141" s="152"/>
      <c r="BV141" s="152"/>
      <c r="BW141" s="152"/>
      <c r="BX141" s="152"/>
      <c r="BY141" s="152"/>
      <c r="BZ141" s="152"/>
      <c r="CA141" s="152">
        <v>51.29</v>
      </c>
      <c r="CB141" s="152"/>
      <c r="CC141" s="152"/>
      <c r="CD141" s="152"/>
      <c r="CE141" s="152"/>
      <c r="CF141" s="152"/>
      <c r="CG141" s="152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</row>
    <row r="142" spans="84:214" ht="3" customHeight="1"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</row>
    <row r="143" spans="1:214" ht="10.5" customHeight="1">
      <c r="A143" s="138" t="s">
        <v>375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16"/>
      <c r="CI143" s="116"/>
      <c r="CJ143" s="116"/>
      <c r="CK143" s="116"/>
      <c r="CL143" s="116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</row>
    <row r="144" spans="1:90" ht="34.5" customHeight="1">
      <c r="A144" s="189" t="s">
        <v>322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</row>
    <row r="145" spans="1:90" ht="9" customHeight="1" thickBot="1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</row>
    <row r="146" spans="1:90" ht="23.25" customHeight="1">
      <c r="A146" s="185" t="s">
        <v>157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 t="s">
        <v>158</v>
      </c>
      <c r="O146" s="180"/>
      <c r="P146" s="180"/>
      <c r="Q146" s="180"/>
      <c r="R146" s="180"/>
      <c r="S146" s="180"/>
      <c r="T146" s="180"/>
      <c r="U146" s="186" t="s">
        <v>80</v>
      </c>
      <c r="V146" s="180"/>
      <c r="W146" s="180"/>
      <c r="X146" s="180"/>
      <c r="Y146" s="180"/>
      <c r="Z146" s="180" t="s">
        <v>159</v>
      </c>
      <c r="AA146" s="180"/>
      <c r="AB146" s="180"/>
      <c r="AC146" s="180"/>
      <c r="AD146" s="180"/>
      <c r="AE146" s="186" t="s">
        <v>82</v>
      </c>
      <c r="AF146" s="180"/>
      <c r="AG146" s="180"/>
      <c r="AH146" s="180"/>
      <c r="AI146" s="180"/>
      <c r="AJ146" s="186" t="s">
        <v>160</v>
      </c>
      <c r="AK146" s="180"/>
      <c r="AL146" s="180"/>
      <c r="AM146" s="180"/>
      <c r="AN146" s="180"/>
      <c r="AO146" s="180" t="s">
        <v>161</v>
      </c>
      <c r="AP146" s="180"/>
      <c r="AQ146" s="180"/>
      <c r="AR146" s="180"/>
      <c r="AS146" s="180"/>
      <c r="AT146" s="186" t="s">
        <v>162</v>
      </c>
      <c r="AU146" s="180"/>
      <c r="AV146" s="180"/>
      <c r="AW146" s="180"/>
      <c r="AX146" s="180"/>
      <c r="AY146" s="186" t="s">
        <v>163</v>
      </c>
      <c r="AZ146" s="180"/>
      <c r="BA146" s="180"/>
      <c r="BB146" s="180"/>
      <c r="BC146" s="180"/>
      <c r="BD146" s="180" t="s">
        <v>81</v>
      </c>
      <c r="BE146" s="180"/>
      <c r="BF146" s="180"/>
      <c r="BG146" s="180"/>
      <c r="BH146" s="180"/>
      <c r="BI146" s="186" t="s">
        <v>164</v>
      </c>
      <c r="BJ146" s="180"/>
      <c r="BK146" s="180"/>
      <c r="BL146" s="180"/>
      <c r="BM146" s="180"/>
      <c r="BN146" s="187" t="s">
        <v>165</v>
      </c>
      <c r="BO146" s="188"/>
      <c r="BP146" s="188"/>
      <c r="BQ146" s="188"/>
      <c r="BR146" s="188"/>
      <c r="BS146" s="180" t="s">
        <v>166</v>
      </c>
      <c r="BT146" s="180"/>
      <c r="BU146" s="180"/>
      <c r="BV146" s="180"/>
      <c r="BW146" s="180"/>
      <c r="BX146" s="181" t="s">
        <v>167</v>
      </c>
      <c r="BY146" s="182"/>
      <c r="BZ146" s="182"/>
      <c r="CA146" s="182"/>
      <c r="CB146" s="182"/>
      <c r="CC146" s="183" t="s">
        <v>168</v>
      </c>
      <c r="CD146" s="184"/>
      <c r="CE146" s="184"/>
      <c r="CF146" s="184"/>
      <c r="CG146" s="185"/>
      <c r="CH146" s="183" t="s">
        <v>169</v>
      </c>
      <c r="CI146" s="184"/>
      <c r="CJ146" s="184"/>
      <c r="CK146" s="184"/>
      <c r="CL146" s="184"/>
    </row>
    <row r="147" spans="1:13" ht="3" customHeight="1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8"/>
    </row>
    <row r="148" spans="1:90" s="1" customFormat="1" ht="10.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1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50" t="s">
        <v>13</v>
      </c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</row>
    <row r="149" spans="1:90" s="1" customFormat="1" ht="10.5" customHeight="1">
      <c r="A149" s="173" t="s">
        <v>170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4"/>
      <c r="N149" s="176">
        <v>1024763</v>
      </c>
      <c r="O149" s="176"/>
      <c r="P149" s="176"/>
      <c r="Q149" s="176"/>
      <c r="R149" s="176"/>
      <c r="S149" s="176"/>
      <c r="T149" s="176"/>
      <c r="U149" s="151">
        <v>505579</v>
      </c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>
        <v>78580</v>
      </c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>
        <v>137434</v>
      </c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>
        <v>217694</v>
      </c>
      <c r="BJ149" s="151"/>
      <c r="BK149" s="151"/>
      <c r="BL149" s="151"/>
      <c r="BM149" s="151"/>
      <c r="BN149" s="151">
        <v>0</v>
      </c>
      <c r="BO149" s="151"/>
      <c r="BP149" s="151"/>
      <c r="BQ149" s="151"/>
      <c r="BR149" s="151"/>
      <c r="BS149" s="151">
        <v>75767</v>
      </c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>
        <v>2653</v>
      </c>
      <c r="CD149" s="151"/>
      <c r="CE149" s="151"/>
      <c r="CF149" s="151"/>
      <c r="CG149" s="151"/>
      <c r="CH149" s="151">
        <v>7056</v>
      </c>
      <c r="CI149" s="151"/>
      <c r="CJ149" s="151"/>
      <c r="CK149" s="151"/>
      <c r="CL149" s="151"/>
    </row>
    <row r="150" spans="1:90" s="1" customFormat="1" ht="10.5" customHeight="1">
      <c r="A150" s="173" t="s">
        <v>171</v>
      </c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4"/>
      <c r="N150" s="176">
        <v>1005579</v>
      </c>
      <c r="O150" s="176"/>
      <c r="P150" s="176"/>
      <c r="Q150" s="176"/>
      <c r="R150" s="176"/>
      <c r="S150" s="176"/>
      <c r="T150" s="176"/>
      <c r="U150" s="151">
        <v>458213</v>
      </c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>
        <v>68185</v>
      </c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>
        <v>162408</v>
      </c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>
        <v>150183</v>
      </c>
      <c r="BJ150" s="151"/>
      <c r="BK150" s="151"/>
      <c r="BL150" s="151"/>
      <c r="BM150" s="151"/>
      <c r="BN150" s="151">
        <v>87110</v>
      </c>
      <c r="BO150" s="151"/>
      <c r="BP150" s="151"/>
      <c r="BQ150" s="151"/>
      <c r="BR150" s="151"/>
      <c r="BS150" s="151">
        <v>71519</v>
      </c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>
        <v>0</v>
      </c>
      <c r="CD150" s="151"/>
      <c r="CE150" s="151"/>
      <c r="CF150" s="151"/>
      <c r="CG150" s="151"/>
      <c r="CH150" s="151">
        <v>7961</v>
      </c>
      <c r="CI150" s="151"/>
      <c r="CJ150" s="151"/>
      <c r="CK150" s="151"/>
      <c r="CL150" s="151"/>
    </row>
    <row r="151" spans="1:90" s="1" customFormat="1" ht="10.5" customHeight="1">
      <c r="A151" s="173" t="s">
        <v>172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4"/>
      <c r="N151" s="176">
        <v>1014626</v>
      </c>
      <c r="O151" s="176"/>
      <c r="P151" s="176"/>
      <c r="Q151" s="176"/>
      <c r="R151" s="176"/>
      <c r="S151" s="176"/>
      <c r="T151" s="176"/>
      <c r="U151" s="151">
        <v>512672</v>
      </c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>
        <v>73358</v>
      </c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>
        <v>137148</v>
      </c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>
        <v>134690</v>
      </c>
      <c r="BJ151" s="151"/>
      <c r="BK151" s="151"/>
      <c r="BL151" s="151"/>
      <c r="BM151" s="151"/>
      <c r="BN151" s="151">
        <v>87815</v>
      </c>
      <c r="BO151" s="151"/>
      <c r="BP151" s="151"/>
      <c r="BQ151" s="151"/>
      <c r="BR151" s="151"/>
      <c r="BS151" s="151">
        <v>68943</v>
      </c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>
        <v>0</v>
      </c>
      <c r="CD151" s="151"/>
      <c r="CE151" s="151"/>
      <c r="CF151" s="151"/>
      <c r="CG151" s="151"/>
      <c r="CH151" s="151">
        <v>0</v>
      </c>
      <c r="CI151" s="151"/>
      <c r="CJ151" s="151"/>
      <c r="CK151" s="151"/>
      <c r="CL151" s="151"/>
    </row>
    <row r="152" spans="1:90" s="1" customFormat="1" ht="10.5" customHeight="1">
      <c r="A152" s="173" t="s">
        <v>14</v>
      </c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4"/>
      <c r="N152" s="176">
        <v>1085992</v>
      </c>
      <c r="O152" s="176"/>
      <c r="P152" s="176"/>
      <c r="Q152" s="176"/>
      <c r="R152" s="176"/>
      <c r="S152" s="176"/>
      <c r="T152" s="176"/>
      <c r="U152" s="151">
        <v>496460</v>
      </c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>
        <v>55179</v>
      </c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>
        <v>132994</v>
      </c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>
        <v>176103</v>
      </c>
      <c r="BJ152" s="151"/>
      <c r="BK152" s="151"/>
      <c r="BL152" s="151"/>
      <c r="BM152" s="151"/>
      <c r="BN152" s="151">
        <v>93852</v>
      </c>
      <c r="BO152" s="151"/>
      <c r="BP152" s="151"/>
      <c r="BQ152" s="151"/>
      <c r="BR152" s="151"/>
      <c r="BS152" s="151">
        <v>61466</v>
      </c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>
        <v>0</v>
      </c>
      <c r="CD152" s="151"/>
      <c r="CE152" s="151"/>
      <c r="CF152" s="151"/>
      <c r="CG152" s="151"/>
      <c r="CH152" s="151">
        <v>69938</v>
      </c>
      <c r="CI152" s="151"/>
      <c r="CJ152" s="151"/>
      <c r="CK152" s="151"/>
      <c r="CL152" s="151"/>
    </row>
    <row r="153" spans="1:90" s="1" customFormat="1" ht="10.5" customHeight="1">
      <c r="A153" s="173" t="s">
        <v>173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4"/>
      <c r="N153" s="176">
        <v>1037445</v>
      </c>
      <c r="O153" s="176"/>
      <c r="P153" s="176"/>
      <c r="Q153" s="176"/>
      <c r="R153" s="176"/>
      <c r="S153" s="176"/>
      <c r="T153" s="176"/>
      <c r="U153" s="151">
        <v>519968</v>
      </c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>
        <v>48117</v>
      </c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>
        <v>139647</v>
      </c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>
        <v>113481</v>
      </c>
      <c r="BJ153" s="151"/>
      <c r="BK153" s="151"/>
      <c r="BL153" s="151"/>
      <c r="BM153" s="151"/>
      <c r="BN153" s="151">
        <v>121400</v>
      </c>
      <c r="BO153" s="151"/>
      <c r="BP153" s="151"/>
      <c r="BQ153" s="151"/>
      <c r="BR153" s="151"/>
      <c r="BS153" s="151">
        <v>0</v>
      </c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>
        <v>0</v>
      </c>
      <c r="CD153" s="151"/>
      <c r="CE153" s="151"/>
      <c r="CF153" s="151"/>
      <c r="CG153" s="151"/>
      <c r="CH153" s="151">
        <v>94832</v>
      </c>
      <c r="CI153" s="151"/>
      <c r="CJ153" s="151"/>
      <c r="CK153" s="151"/>
      <c r="CL153" s="151"/>
    </row>
    <row r="154" spans="1:90" s="1" customFormat="1" ht="10.5" customHeight="1">
      <c r="A154" s="173" t="s">
        <v>174</v>
      </c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4"/>
      <c r="N154" s="176">
        <v>963560</v>
      </c>
      <c r="O154" s="176"/>
      <c r="P154" s="176"/>
      <c r="Q154" s="176"/>
      <c r="R154" s="176"/>
      <c r="S154" s="176"/>
      <c r="T154" s="176"/>
      <c r="U154" s="151">
        <v>613092</v>
      </c>
      <c r="V154" s="151"/>
      <c r="W154" s="151"/>
      <c r="X154" s="151"/>
      <c r="Y154" s="151"/>
      <c r="Z154" s="151">
        <v>164950</v>
      </c>
      <c r="AA154" s="151"/>
      <c r="AB154" s="151"/>
      <c r="AC154" s="151"/>
      <c r="AD154" s="151"/>
      <c r="AE154" s="151">
        <v>84116</v>
      </c>
      <c r="AF154" s="151"/>
      <c r="AG154" s="151"/>
      <c r="AH154" s="151"/>
      <c r="AI154" s="151"/>
      <c r="AJ154" s="151">
        <v>7296</v>
      </c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>
        <v>94106</v>
      </c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</row>
    <row r="155" spans="1:90" s="30" customFormat="1" ht="10.5" customHeight="1">
      <c r="A155" s="173" t="s">
        <v>175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4"/>
      <c r="N155" s="176">
        <v>929745</v>
      </c>
      <c r="O155" s="176"/>
      <c r="P155" s="176"/>
      <c r="Q155" s="176"/>
      <c r="R155" s="176"/>
      <c r="S155" s="176"/>
      <c r="T155" s="176"/>
      <c r="U155" s="151">
        <v>561864</v>
      </c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>
        <v>88737</v>
      </c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>
        <v>10477</v>
      </c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>
        <v>268667</v>
      </c>
      <c r="BE155" s="151"/>
      <c r="BF155" s="151"/>
      <c r="BG155" s="151"/>
      <c r="BH155" s="151"/>
      <c r="BI155" s="142"/>
      <c r="BJ155" s="142"/>
      <c r="BK155" s="142"/>
      <c r="BL155" s="142"/>
      <c r="BM155" s="142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42"/>
      <c r="BY155" s="142"/>
      <c r="BZ155" s="142"/>
      <c r="CA155" s="142"/>
      <c r="CB155" s="142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</row>
    <row r="156" spans="1:90" s="30" customFormat="1" ht="10.5" customHeight="1">
      <c r="A156" s="173" t="s">
        <v>330</v>
      </c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4"/>
      <c r="N156" s="176">
        <v>894818</v>
      </c>
      <c r="O156" s="176"/>
      <c r="P156" s="176"/>
      <c r="Q156" s="176"/>
      <c r="R156" s="176"/>
      <c r="S156" s="176"/>
      <c r="T156" s="176"/>
      <c r="U156" s="151">
        <v>515615</v>
      </c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>
        <v>62433</v>
      </c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>
        <v>316770</v>
      </c>
      <c r="BE156" s="151"/>
      <c r="BF156" s="151"/>
      <c r="BG156" s="151"/>
      <c r="BH156" s="151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</row>
    <row r="157" spans="1:90" s="30" customFormat="1" ht="10.5" customHeight="1">
      <c r="A157" s="145" t="s">
        <v>183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6"/>
      <c r="N157" s="147">
        <v>1010533</v>
      </c>
      <c r="O157" s="147"/>
      <c r="P157" s="147"/>
      <c r="Q157" s="147"/>
      <c r="R157" s="147"/>
      <c r="S157" s="147"/>
      <c r="T157" s="147"/>
      <c r="U157" s="142">
        <v>483969</v>
      </c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>
        <v>62144</v>
      </c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>
        <v>8560</v>
      </c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>
        <v>355929</v>
      </c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>
        <v>99931</v>
      </c>
      <c r="CI157" s="142"/>
      <c r="CJ157" s="142"/>
      <c r="CK157" s="142"/>
      <c r="CL157" s="142"/>
    </row>
    <row r="158" spans="1:90" s="1" customFormat="1" ht="10.5" customHeigh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50" t="s">
        <v>373</v>
      </c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37" t="s">
        <v>25</v>
      </c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</row>
    <row r="159" spans="1:90" s="1" customFormat="1" ht="10.5" customHeight="1">
      <c r="A159" s="173" t="s">
        <v>176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4"/>
      <c r="N159" s="176">
        <v>715684</v>
      </c>
      <c r="O159" s="176"/>
      <c r="P159" s="176"/>
      <c r="Q159" s="176"/>
      <c r="R159" s="176"/>
      <c r="S159" s="176"/>
      <c r="T159" s="176"/>
      <c r="U159" s="151">
        <v>321642</v>
      </c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>
        <v>71876</v>
      </c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>
        <v>0</v>
      </c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>
        <v>311010</v>
      </c>
      <c r="BJ159" s="151"/>
      <c r="BK159" s="151"/>
      <c r="BL159" s="151"/>
      <c r="BM159" s="151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51"/>
      <c r="BY159" s="151"/>
      <c r="BZ159" s="151"/>
      <c r="CA159" s="151"/>
      <c r="CB159" s="151"/>
      <c r="CC159" s="151">
        <v>11156</v>
      </c>
      <c r="CD159" s="151"/>
      <c r="CE159" s="151"/>
      <c r="CF159" s="151"/>
      <c r="CG159" s="151"/>
      <c r="CH159" s="151">
        <v>0</v>
      </c>
      <c r="CI159" s="151"/>
      <c r="CJ159" s="151"/>
      <c r="CK159" s="151"/>
      <c r="CL159" s="151"/>
    </row>
    <row r="160" spans="1:90" s="1" customFormat="1" ht="10.5" customHeight="1">
      <c r="A160" s="173" t="s">
        <v>16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4"/>
      <c r="N160" s="176">
        <v>969514</v>
      </c>
      <c r="O160" s="176"/>
      <c r="P160" s="176"/>
      <c r="Q160" s="176"/>
      <c r="R160" s="176"/>
      <c r="S160" s="176"/>
      <c r="T160" s="176"/>
      <c r="U160" s="151">
        <v>456255</v>
      </c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>
        <v>94141</v>
      </c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>
        <v>0</v>
      </c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>
        <v>0</v>
      </c>
      <c r="BJ160" s="151"/>
      <c r="BK160" s="151"/>
      <c r="BL160" s="151"/>
      <c r="BM160" s="151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51"/>
      <c r="BY160" s="151"/>
      <c r="BZ160" s="151"/>
      <c r="CA160" s="151"/>
      <c r="CB160" s="151"/>
      <c r="CC160" s="151">
        <v>10602</v>
      </c>
      <c r="CD160" s="151"/>
      <c r="CE160" s="151"/>
      <c r="CF160" s="151"/>
      <c r="CG160" s="151"/>
      <c r="CH160" s="151">
        <v>408516</v>
      </c>
      <c r="CI160" s="151"/>
      <c r="CJ160" s="151"/>
      <c r="CK160" s="151"/>
      <c r="CL160" s="151"/>
    </row>
    <row r="161" spans="1:90" s="1" customFormat="1" ht="10.5" customHeight="1">
      <c r="A161" s="173" t="s">
        <v>15</v>
      </c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4"/>
      <c r="N161" s="176">
        <v>937712</v>
      </c>
      <c r="O161" s="176"/>
      <c r="P161" s="176"/>
      <c r="Q161" s="176"/>
      <c r="R161" s="176"/>
      <c r="S161" s="176"/>
      <c r="T161" s="176"/>
      <c r="U161" s="151">
        <v>288730</v>
      </c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>
        <v>59021</v>
      </c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>
        <v>0</v>
      </c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>
        <v>282399</v>
      </c>
      <c r="BJ161" s="151"/>
      <c r="BK161" s="151"/>
      <c r="BL161" s="151"/>
      <c r="BM161" s="151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51"/>
      <c r="BY161" s="151"/>
      <c r="BZ161" s="151"/>
      <c r="CA161" s="151"/>
      <c r="CB161" s="151"/>
      <c r="CC161" s="151">
        <v>226273</v>
      </c>
      <c r="CD161" s="151"/>
      <c r="CE161" s="151"/>
      <c r="CF161" s="151"/>
      <c r="CG161" s="151"/>
      <c r="CH161" s="151">
        <v>81289</v>
      </c>
      <c r="CI161" s="151"/>
      <c r="CJ161" s="151"/>
      <c r="CK161" s="151"/>
      <c r="CL161" s="151"/>
    </row>
    <row r="162" spans="1:90" s="1" customFormat="1" ht="10.5" customHeight="1">
      <c r="A162" s="173" t="s">
        <v>177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4"/>
      <c r="N162" s="176">
        <v>644809</v>
      </c>
      <c r="O162" s="176"/>
      <c r="P162" s="176"/>
      <c r="Q162" s="176"/>
      <c r="R162" s="176"/>
      <c r="S162" s="176"/>
      <c r="T162" s="176"/>
      <c r="U162" s="151">
        <v>327271</v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>
        <v>80395</v>
      </c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>
        <v>0</v>
      </c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>
        <v>217719</v>
      </c>
      <c r="BJ162" s="151"/>
      <c r="BK162" s="151"/>
      <c r="BL162" s="151"/>
      <c r="BM162" s="151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51"/>
      <c r="BY162" s="151"/>
      <c r="BZ162" s="151"/>
      <c r="CA162" s="151"/>
      <c r="CB162" s="151"/>
      <c r="CC162" s="151">
        <v>19424</v>
      </c>
      <c r="CD162" s="151"/>
      <c r="CE162" s="151"/>
      <c r="CF162" s="151"/>
      <c r="CG162" s="151"/>
      <c r="CH162" s="151">
        <v>0</v>
      </c>
      <c r="CI162" s="151"/>
      <c r="CJ162" s="151"/>
      <c r="CK162" s="151"/>
      <c r="CL162" s="151"/>
    </row>
    <row r="163" spans="1:90" s="96" customFormat="1" ht="10.5" customHeight="1">
      <c r="A163" s="173" t="s">
        <v>178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4"/>
      <c r="N163" s="176">
        <v>697576</v>
      </c>
      <c r="O163" s="176"/>
      <c r="P163" s="176"/>
      <c r="Q163" s="176"/>
      <c r="R163" s="176"/>
      <c r="S163" s="176"/>
      <c r="T163" s="176"/>
      <c r="U163" s="151">
        <v>250464</v>
      </c>
      <c r="V163" s="151"/>
      <c r="W163" s="151"/>
      <c r="X163" s="151"/>
      <c r="Y163" s="151"/>
      <c r="Z163" s="151">
        <v>232211</v>
      </c>
      <c r="AA163" s="151"/>
      <c r="AB163" s="151"/>
      <c r="AC163" s="151"/>
      <c r="AD163" s="151"/>
      <c r="AE163" s="151">
        <v>54688</v>
      </c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>
        <v>0</v>
      </c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>
        <v>156285</v>
      </c>
      <c r="BJ163" s="151"/>
      <c r="BK163" s="151"/>
      <c r="BL163" s="151"/>
      <c r="BM163" s="151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51"/>
      <c r="BY163" s="151"/>
      <c r="BZ163" s="151"/>
      <c r="CA163" s="151"/>
      <c r="CB163" s="151"/>
      <c r="CC163" s="151">
        <v>3928</v>
      </c>
      <c r="CD163" s="151"/>
      <c r="CE163" s="151"/>
      <c r="CF163" s="151"/>
      <c r="CG163" s="151"/>
      <c r="CH163" s="151">
        <v>0</v>
      </c>
      <c r="CI163" s="151"/>
      <c r="CJ163" s="151"/>
      <c r="CK163" s="151"/>
      <c r="CL163" s="151"/>
    </row>
    <row r="164" spans="1:90" s="96" customFormat="1" ht="10.5" customHeight="1">
      <c r="A164" s="173" t="s">
        <v>179</v>
      </c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4"/>
      <c r="N164" s="175">
        <v>926177</v>
      </c>
      <c r="O164" s="171"/>
      <c r="P164" s="171"/>
      <c r="Q164" s="171"/>
      <c r="R164" s="171"/>
      <c r="S164" s="171"/>
      <c r="T164" s="171"/>
      <c r="U164" s="151">
        <v>277285</v>
      </c>
      <c r="V164" s="171"/>
      <c r="W164" s="171"/>
      <c r="X164" s="171"/>
      <c r="Y164" s="171"/>
      <c r="Z164" s="151"/>
      <c r="AA164" s="171"/>
      <c r="AB164" s="171"/>
      <c r="AC164" s="171"/>
      <c r="AD164" s="171"/>
      <c r="AE164" s="151">
        <v>69881</v>
      </c>
      <c r="AF164" s="171"/>
      <c r="AG164" s="171"/>
      <c r="AH164" s="171"/>
      <c r="AI164" s="171"/>
      <c r="AJ164" s="151">
        <v>0</v>
      </c>
      <c r="AK164" s="171"/>
      <c r="AL164" s="171"/>
      <c r="AM164" s="171"/>
      <c r="AN164" s="171"/>
      <c r="AO164" s="151"/>
      <c r="AP164" s="171"/>
      <c r="AQ164" s="171"/>
      <c r="AR164" s="171"/>
      <c r="AS164" s="171"/>
      <c r="AT164" s="151">
        <v>20142</v>
      </c>
      <c r="AU164" s="171"/>
      <c r="AV164" s="171"/>
      <c r="AW164" s="171"/>
      <c r="AX164" s="171"/>
      <c r="AY164" s="151">
        <v>3556</v>
      </c>
      <c r="AZ164" s="171"/>
      <c r="BA164" s="171"/>
      <c r="BB164" s="171"/>
      <c r="BC164" s="171"/>
      <c r="BD164" s="151">
        <v>479448</v>
      </c>
      <c r="BE164" s="171"/>
      <c r="BF164" s="171"/>
      <c r="BG164" s="171"/>
      <c r="BH164" s="171"/>
      <c r="BI164" s="172"/>
      <c r="BJ164" s="172"/>
      <c r="BK164" s="172"/>
      <c r="BL164" s="172"/>
      <c r="BM164" s="172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151">
        <v>2357</v>
      </c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>
        <v>73508</v>
      </c>
      <c r="CI164" s="151"/>
      <c r="CJ164" s="151"/>
      <c r="CK164" s="151"/>
      <c r="CL164" s="151"/>
    </row>
    <row r="165" spans="1:90" s="30" customFormat="1" ht="10.5" customHeight="1">
      <c r="A165" s="173" t="s">
        <v>180</v>
      </c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4"/>
      <c r="N165" s="175">
        <v>822553</v>
      </c>
      <c r="O165" s="171"/>
      <c r="P165" s="171"/>
      <c r="Q165" s="171"/>
      <c r="R165" s="171"/>
      <c r="S165" s="171"/>
      <c r="T165" s="171"/>
      <c r="U165" s="151">
        <v>501383</v>
      </c>
      <c r="V165" s="171"/>
      <c r="W165" s="171"/>
      <c r="X165" s="171"/>
      <c r="Y165" s="171"/>
      <c r="Z165" s="151"/>
      <c r="AA165" s="171"/>
      <c r="AB165" s="171"/>
      <c r="AC165" s="171"/>
      <c r="AD165" s="171"/>
      <c r="AE165" s="151">
        <v>67705</v>
      </c>
      <c r="AF165" s="171"/>
      <c r="AG165" s="171"/>
      <c r="AH165" s="171"/>
      <c r="AI165" s="171"/>
      <c r="AJ165" s="151"/>
      <c r="AK165" s="171"/>
      <c r="AL165" s="171"/>
      <c r="AM165" s="171"/>
      <c r="AN165" s="171"/>
      <c r="AO165" s="151">
        <v>0</v>
      </c>
      <c r="AP165" s="171"/>
      <c r="AQ165" s="171"/>
      <c r="AR165" s="171"/>
      <c r="AS165" s="171"/>
      <c r="AT165" s="151">
        <v>0</v>
      </c>
      <c r="AU165" s="171"/>
      <c r="AV165" s="171"/>
      <c r="AW165" s="171"/>
      <c r="AX165" s="171"/>
      <c r="AY165" s="151">
        <v>16853</v>
      </c>
      <c r="AZ165" s="171"/>
      <c r="BA165" s="171"/>
      <c r="BB165" s="171"/>
      <c r="BC165" s="171"/>
      <c r="BD165" s="151">
        <v>236612</v>
      </c>
      <c r="BE165" s="171"/>
      <c r="BF165" s="171"/>
      <c r="BG165" s="171"/>
      <c r="BH165" s="171"/>
      <c r="BI165" s="172"/>
      <c r="BJ165" s="172"/>
      <c r="BK165" s="172"/>
      <c r="BL165" s="172"/>
      <c r="BM165" s="172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151"/>
      <c r="BY165" s="151"/>
      <c r="BZ165" s="151"/>
      <c r="CA165" s="151"/>
      <c r="CB165" s="151"/>
      <c r="CC165" s="151">
        <v>0</v>
      </c>
      <c r="CD165" s="151"/>
      <c r="CE165" s="151"/>
      <c r="CF165" s="151"/>
      <c r="CG165" s="151"/>
      <c r="CH165" s="151">
        <v>0</v>
      </c>
      <c r="CI165" s="151"/>
      <c r="CJ165" s="151"/>
      <c r="CK165" s="151"/>
      <c r="CL165" s="151"/>
    </row>
    <row r="166" spans="1:90" s="30" customFormat="1" ht="10.5" customHeight="1">
      <c r="A166" s="145" t="s">
        <v>184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6"/>
      <c r="N166" s="170">
        <v>895632</v>
      </c>
      <c r="O166" s="148"/>
      <c r="P166" s="148"/>
      <c r="Q166" s="148"/>
      <c r="R166" s="148"/>
      <c r="S166" s="148"/>
      <c r="T166" s="148"/>
      <c r="U166" s="142">
        <v>349219</v>
      </c>
      <c r="V166" s="148"/>
      <c r="W166" s="148"/>
      <c r="X166" s="148"/>
      <c r="Y166" s="148"/>
      <c r="Z166" s="142"/>
      <c r="AA166" s="148"/>
      <c r="AB166" s="148"/>
      <c r="AC166" s="148"/>
      <c r="AD166" s="148"/>
      <c r="AE166" s="142">
        <v>47898</v>
      </c>
      <c r="AF166" s="148"/>
      <c r="AG166" s="148"/>
      <c r="AH166" s="148"/>
      <c r="AI166" s="148"/>
      <c r="AJ166" s="142"/>
      <c r="AK166" s="148"/>
      <c r="AL166" s="148"/>
      <c r="AM166" s="148"/>
      <c r="AN166" s="148"/>
      <c r="AO166" s="142"/>
      <c r="AP166" s="148"/>
      <c r="AQ166" s="148"/>
      <c r="AR166" s="148"/>
      <c r="AS166" s="148"/>
      <c r="AT166" s="142"/>
      <c r="AU166" s="148"/>
      <c r="AV166" s="148"/>
      <c r="AW166" s="148"/>
      <c r="AX166" s="148"/>
      <c r="AY166" s="142"/>
      <c r="AZ166" s="148"/>
      <c r="BA166" s="148"/>
      <c r="BB166" s="148"/>
      <c r="BC166" s="148"/>
      <c r="BD166" s="142">
        <v>498515</v>
      </c>
      <c r="BE166" s="148"/>
      <c r="BF166" s="148"/>
      <c r="BG166" s="148"/>
      <c r="BH166" s="148"/>
      <c r="BI166" s="149"/>
      <c r="BJ166" s="149"/>
      <c r="BK166" s="149"/>
      <c r="BL166" s="149"/>
      <c r="BM166" s="149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</row>
    <row r="167" spans="1:90" s="1" customFormat="1" ht="3" customHeight="1" thickBo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</row>
    <row r="168" spans="1:90" s="1" customFormat="1" ht="3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</row>
    <row r="169" spans="1:179" s="1" customFormat="1" ht="9.75" customHeight="1">
      <c r="A169" s="138" t="s">
        <v>73</v>
      </c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</row>
  </sheetData>
  <sheetProtection/>
  <mergeCells count="1402">
    <mergeCell ref="AG61:AN61"/>
    <mergeCell ref="AO61:AV61"/>
    <mergeCell ref="AW61:BD61"/>
    <mergeCell ref="AW37:BD37"/>
    <mergeCell ref="BE46:BL46"/>
    <mergeCell ref="BU64:CB64"/>
    <mergeCell ref="BM61:BT61"/>
    <mergeCell ref="BM60:BT60"/>
    <mergeCell ref="BU60:CB60"/>
    <mergeCell ref="A61:H61"/>
    <mergeCell ref="I61:P61"/>
    <mergeCell ref="Q61:X61"/>
    <mergeCell ref="Y61:AF61"/>
    <mergeCell ref="BM66:BT66"/>
    <mergeCell ref="AG70:AN70"/>
    <mergeCell ref="AO70:AV70"/>
    <mergeCell ref="AW70:BD70"/>
    <mergeCell ref="BE70:BL70"/>
    <mergeCell ref="BM70:BT70"/>
    <mergeCell ref="BE61:BL61"/>
    <mergeCell ref="BM59:BT59"/>
    <mergeCell ref="BU59:CB59"/>
    <mergeCell ref="A60:H60"/>
    <mergeCell ref="I60:P60"/>
    <mergeCell ref="Q60:X60"/>
    <mergeCell ref="Y60:AF60"/>
    <mergeCell ref="AG60:AN60"/>
    <mergeCell ref="AO60:AV60"/>
    <mergeCell ref="AW60:BD60"/>
    <mergeCell ref="AG58:AN58"/>
    <mergeCell ref="BE60:BL60"/>
    <mergeCell ref="AG57:AN57"/>
    <mergeCell ref="BU58:CB58"/>
    <mergeCell ref="A59:H59"/>
    <mergeCell ref="I59:P59"/>
    <mergeCell ref="Q59:X59"/>
    <mergeCell ref="Y59:AF59"/>
    <mergeCell ref="AG59:AN59"/>
    <mergeCell ref="AO59:AV59"/>
    <mergeCell ref="A57:H57"/>
    <mergeCell ref="I57:P57"/>
    <mergeCell ref="Q57:X57"/>
    <mergeCell ref="Y57:AF57"/>
    <mergeCell ref="A58:H58"/>
    <mergeCell ref="I58:P58"/>
    <mergeCell ref="Q58:X58"/>
    <mergeCell ref="Y58:AF58"/>
    <mergeCell ref="AG40:AN40"/>
    <mergeCell ref="AO40:AV40"/>
    <mergeCell ref="AW40:BD40"/>
    <mergeCell ref="AG42:AN42"/>
    <mergeCell ref="AO42:AV42"/>
    <mergeCell ref="AW42:BD42"/>
    <mergeCell ref="AW35:BD35"/>
    <mergeCell ref="AW31:BD31"/>
    <mergeCell ref="AO32:AV32"/>
    <mergeCell ref="AW32:BD32"/>
    <mergeCell ref="BE44:BL44"/>
    <mergeCell ref="AW43:BD43"/>
    <mergeCell ref="BE42:BL42"/>
    <mergeCell ref="AO43:AV43"/>
    <mergeCell ref="AO44:AV44"/>
    <mergeCell ref="AW44:BD44"/>
    <mergeCell ref="BE43:BL43"/>
    <mergeCell ref="AO45:AV45"/>
    <mergeCell ref="AW45:BD45"/>
    <mergeCell ref="AW41:BD41"/>
    <mergeCell ref="AG43:AN43"/>
    <mergeCell ref="AG44:AN44"/>
    <mergeCell ref="AG41:AN41"/>
    <mergeCell ref="AO41:AV41"/>
    <mergeCell ref="BE45:BL45"/>
    <mergeCell ref="Y23:AF23"/>
    <mergeCell ref="BE21:BL21"/>
    <mergeCell ref="AG36:AN36"/>
    <mergeCell ref="AG25:AN25"/>
    <mergeCell ref="BE25:BL25"/>
    <mergeCell ref="BE35:BL35"/>
    <mergeCell ref="AW34:BD34"/>
    <mergeCell ref="BE34:BL34"/>
    <mergeCell ref="AG35:AN35"/>
    <mergeCell ref="AO31:AV31"/>
    <mergeCell ref="BU35:CB35"/>
    <mergeCell ref="BM36:BT36"/>
    <mergeCell ref="BU36:CB36"/>
    <mergeCell ref="BM43:BT43"/>
    <mergeCell ref="BU43:CB43"/>
    <mergeCell ref="BM44:BT44"/>
    <mergeCell ref="BU44:CB44"/>
    <mergeCell ref="AG32:AN32"/>
    <mergeCell ref="BE40:BL40"/>
    <mergeCell ref="BE36:BL36"/>
    <mergeCell ref="BE37:BL37"/>
    <mergeCell ref="AO37:AV37"/>
    <mergeCell ref="BM35:BT35"/>
    <mergeCell ref="AG37:AN37"/>
    <mergeCell ref="AO36:AV36"/>
    <mergeCell ref="AW36:BD36"/>
    <mergeCell ref="AO35:AV35"/>
    <mergeCell ref="BM25:BT25"/>
    <mergeCell ref="BM32:BT32"/>
    <mergeCell ref="BU32:CB32"/>
    <mergeCell ref="AG34:AN34"/>
    <mergeCell ref="AO34:AV34"/>
    <mergeCell ref="AG33:AN33"/>
    <mergeCell ref="AO33:AV33"/>
    <mergeCell ref="AW33:BD33"/>
    <mergeCell ref="BE33:BL33"/>
    <mergeCell ref="BE32:BL32"/>
    <mergeCell ref="AG26:AN26"/>
    <mergeCell ref="AO26:AV26"/>
    <mergeCell ref="AW26:BD26"/>
    <mergeCell ref="BE26:BL26"/>
    <mergeCell ref="AG24:AN24"/>
    <mergeCell ref="AG23:AN23"/>
    <mergeCell ref="BF12:BK12"/>
    <mergeCell ref="AZ11:BE11"/>
    <mergeCell ref="BF11:BK11"/>
    <mergeCell ref="BL11:BQ11"/>
    <mergeCell ref="AZ12:BE12"/>
    <mergeCell ref="BL12:BQ12"/>
    <mergeCell ref="BR9:BW9"/>
    <mergeCell ref="BX9:CB9"/>
    <mergeCell ref="A3:CB3"/>
    <mergeCell ref="A5:I6"/>
    <mergeCell ref="J5:AG5"/>
    <mergeCell ref="AZ10:BE10"/>
    <mergeCell ref="BF10:BK10"/>
    <mergeCell ref="BL10:BQ10"/>
    <mergeCell ref="BM57:BT57"/>
    <mergeCell ref="AO57:AV57"/>
    <mergeCell ref="AW57:BD57"/>
    <mergeCell ref="BE57:BL57"/>
    <mergeCell ref="BU57:CB57"/>
    <mergeCell ref="A1:CB1"/>
    <mergeCell ref="A2:CB2"/>
    <mergeCell ref="AZ9:BE9"/>
    <mergeCell ref="BF9:BK9"/>
    <mergeCell ref="BL9:BQ9"/>
    <mergeCell ref="AG47:AN47"/>
    <mergeCell ref="AO47:AV47"/>
    <mergeCell ref="AW47:BD47"/>
    <mergeCell ref="BE47:BL47"/>
    <mergeCell ref="BM56:BT56"/>
    <mergeCell ref="BU56:CB56"/>
    <mergeCell ref="BE27:BL27"/>
    <mergeCell ref="A23:H23"/>
    <mergeCell ref="I23:P23"/>
    <mergeCell ref="Q23:X23"/>
    <mergeCell ref="A25:H25"/>
    <mergeCell ref="AO25:AV25"/>
    <mergeCell ref="AW25:BD25"/>
    <mergeCell ref="AO24:AV24"/>
    <mergeCell ref="AW24:BD24"/>
    <mergeCell ref="BE24:BL24"/>
    <mergeCell ref="A18:IV18"/>
    <mergeCell ref="A19:H21"/>
    <mergeCell ref="I19:AN19"/>
    <mergeCell ref="AG38:AN38"/>
    <mergeCell ref="AO38:AV38"/>
    <mergeCell ref="AW38:BD38"/>
    <mergeCell ref="BE38:BL38"/>
    <mergeCell ref="AG27:AN27"/>
    <mergeCell ref="AO27:AV27"/>
    <mergeCell ref="AW27:BD27"/>
    <mergeCell ref="J6:O6"/>
    <mergeCell ref="P6:U6"/>
    <mergeCell ref="V6:AA6"/>
    <mergeCell ref="AB6:AG6"/>
    <mergeCell ref="AH6:AM6"/>
    <mergeCell ref="AN6:AS6"/>
    <mergeCell ref="BF6:BK6"/>
    <mergeCell ref="BL6:BQ6"/>
    <mergeCell ref="BR6:BW6"/>
    <mergeCell ref="BX6:CB6"/>
    <mergeCell ref="AH5:BE5"/>
    <mergeCell ref="BF5:CB5"/>
    <mergeCell ref="AT6:AY6"/>
    <mergeCell ref="AZ6:BE6"/>
    <mergeCell ref="AN8:AS8"/>
    <mergeCell ref="BX8:CB8"/>
    <mergeCell ref="AZ8:BE8"/>
    <mergeCell ref="A8:I8"/>
    <mergeCell ref="J8:O8"/>
    <mergeCell ref="P8:U8"/>
    <mergeCell ref="V8:AA8"/>
    <mergeCell ref="AH9:AM9"/>
    <mergeCell ref="AN9:AS9"/>
    <mergeCell ref="AT9:AY9"/>
    <mergeCell ref="AT8:AY8"/>
    <mergeCell ref="J9:O9"/>
    <mergeCell ref="P9:U9"/>
    <mergeCell ref="V9:AA9"/>
    <mergeCell ref="AB9:AG9"/>
    <mergeCell ref="AB8:AG8"/>
    <mergeCell ref="AH8:AM8"/>
    <mergeCell ref="J10:O10"/>
    <mergeCell ref="P10:U10"/>
    <mergeCell ref="V10:AA10"/>
    <mergeCell ref="BR8:BW8"/>
    <mergeCell ref="BF8:BK8"/>
    <mergeCell ref="BL8:BQ8"/>
    <mergeCell ref="AB10:AG10"/>
    <mergeCell ref="AH10:AM10"/>
    <mergeCell ref="AN10:AS10"/>
    <mergeCell ref="AT10:AY10"/>
    <mergeCell ref="BR10:BW10"/>
    <mergeCell ref="BX10:CB10"/>
    <mergeCell ref="A11:I11"/>
    <mergeCell ref="J11:O11"/>
    <mergeCell ref="P11:U11"/>
    <mergeCell ref="V11:AA11"/>
    <mergeCell ref="AB11:AG11"/>
    <mergeCell ref="AH11:AM11"/>
    <mergeCell ref="AN11:AS11"/>
    <mergeCell ref="AT11:AY11"/>
    <mergeCell ref="BR11:BW11"/>
    <mergeCell ref="BX11:CB11"/>
    <mergeCell ref="A12:I12"/>
    <mergeCell ref="J12:O12"/>
    <mergeCell ref="P12:U12"/>
    <mergeCell ref="V12:AA12"/>
    <mergeCell ref="AB12:AG12"/>
    <mergeCell ref="AH12:AM12"/>
    <mergeCell ref="AN12:AS12"/>
    <mergeCell ref="AT12:AY12"/>
    <mergeCell ref="BR12:BW12"/>
    <mergeCell ref="BX12:CB12"/>
    <mergeCell ref="J13:O13"/>
    <mergeCell ref="P13:U13"/>
    <mergeCell ref="V13:AA13"/>
    <mergeCell ref="AB13:AG13"/>
    <mergeCell ref="AH13:AM13"/>
    <mergeCell ref="AN13:AS13"/>
    <mergeCell ref="AT13:AY13"/>
    <mergeCell ref="BX13:CB13"/>
    <mergeCell ref="A15:AS15"/>
    <mergeCell ref="AT15:CB15"/>
    <mergeCell ref="A17:CB17"/>
    <mergeCell ref="AZ13:BE13"/>
    <mergeCell ref="BF13:BK13"/>
    <mergeCell ref="BL13:BQ13"/>
    <mergeCell ref="BR13:BW13"/>
    <mergeCell ref="I20:AN20"/>
    <mergeCell ref="AW20:CB20"/>
    <mergeCell ref="I21:P21"/>
    <mergeCell ref="Q21:X21"/>
    <mergeCell ref="Y21:AF21"/>
    <mergeCell ref="BM21:BT21"/>
    <mergeCell ref="BU21:CB21"/>
    <mergeCell ref="AW21:BD21"/>
    <mergeCell ref="AG21:AN21"/>
    <mergeCell ref="BU24:CB24"/>
    <mergeCell ref="AO23:AV23"/>
    <mergeCell ref="AW23:BD23"/>
    <mergeCell ref="BE23:BL23"/>
    <mergeCell ref="AO19:AV21"/>
    <mergeCell ref="AW19:CB19"/>
    <mergeCell ref="BM23:BT23"/>
    <mergeCell ref="BU26:CB26"/>
    <mergeCell ref="I25:P25"/>
    <mergeCell ref="Q25:X25"/>
    <mergeCell ref="Y25:AF25"/>
    <mergeCell ref="BU23:CB23"/>
    <mergeCell ref="A24:H24"/>
    <mergeCell ref="I24:P24"/>
    <mergeCell ref="Q24:X24"/>
    <mergeCell ref="Y24:AF24"/>
    <mergeCell ref="BM24:BT24"/>
    <mergeCell ref="A27:H27"/>
    <mergeCell ref="I27:P27"/>
    <mergeCell ref="Q27:X27"/>
    <mergeCell ref="Y27:AF27"/>
    <mergeCell ref="BU25:CB25"/>
    <mergeCell ref="A26:H26"/>
    <mergeCell ref="I26:P26"/>
    <mergeCell ref="Q26:X26"/>
    <mergeCell ref="Y26:AF26"/>
    <mergeCell ref="BM26:BT26"/>
    <mergeCell ref="BM27:BT27"/>
    <mergeCell ref="BU27:CB27"/>
    <mergeCell ref="A28:H28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A29:H29"/>
    <mergeCell ref="I29:P29"/>
    <mergeCell ref="Q29:X29"/>
    <mergeCell ref="Y29:AF29"/>
    <mergeCell ref="AG29:AN29"/>
    <mergeCell ref="AO29:AV29"/>
    <mergeCell ref="AW29:BD29"/>
    <mergeCell ref="BE29:BL29"/>
    <mergeCell ref="A30:H30"/>
    <mergeCell ref="I30:P30"/>
    <mergeCell ref="Q30:X30"/>
    <mergeCell ref="Y30:AF30"/>
    <mergeCell ref="AG30:AN30"/>
    <mergeCell ref="AO30:AV30"/>
    <mergeCell ref="BM31:BT31"/>
    <mergeCell ref="BU31:CB31"/>
    <mergeCell ref="BE31:BL31"/>
    <mergeCell ref="AG31:AN31"/>
    <mergeCell ref="BM29:BT29"/>
    <mergeCell ref="BU29:CB29"/>
    <mergeCell ref="AW30:BD30"/>
    <mergeCell ref="BE30:BL30"/>
    <mergeCell ref="A32:H32"/>
    <mergeCell ref="I32:P32"/>
    <mergeCell ref="Q32:X32"/>
    <mergeCell ref="Y32:AF32"/>
    <mergeCell ref="BM30:BT30"/>
    <mergeCell ref="BU30:CB30"/>
    <mergeCell ref="A31:H31"/>
    <mergeCell ref="I31:P31"/>
    <mergeCell ref="Q31:X31"/>
    <mergeCell ref="Y31:AF31"/>
    <mergeCell ref="BM34:BT34"/>
    <mergeCell ref="BU34:CB34"/>
    <mergeCell ref="A33:H33"/>
    <mergeCell ref="I33:P33"/>
    <mergeCell ref="Q33:X33"/>
    <mergeCell ref="Y33:AF33"/>
    <mergeCell ref="A35:H35"/>
    <mergeCell ref="I35:P35"/>
    <mergeCell ref="Q35:X35"/>
    <mergeCell ref="Y35:AF35"/>
    <mergeCell ref="BM33:BT33"/>
    <mergeCell ref="BU33:CB33"/>
    <mergeCell ref="A34:H34"/>
    <mergeCell ref="I34:P34"/>
    <mergeCell ref="Q34:X34"/>
    <mergeCell ref="Y34:AF34"/>
    <mergeCell ref="Q37:X37"/>
    <mergeCell ref="Y37:AF37"/>
    <mergeCell ref="A36:H36"/>
    <mergeCell ref="I36:P36"/>
    <mergeCell ref="Q36:X36"/>
    <mergeCell ref="Y36:AF36"/>
    <mergeCell ref="BM37:BT37"/>
    <mergeCell ref="BU37:CB37"/>
    <mergeCell ref="A38:H38"/>
    <mergeCell ref="I38:P38"/>
    <mergeCell ref="Q38:X38"/>
    <mergeCell ref="Y38:AF38"/>
    <mergeCell ref="BM38:BT38"/>
    <mergeCell ref="BU38:CB38"/>
    <mergeCell ref="A37:H37"/>
    <mergeCell ref="I37:P37"/>
    <mergeCell ref="A40:H40"/>
    <mergeCell ref="I40:P40"/>
    <mergeCell ref="Q40:X40"/>
    <mergeCell ref="Y40:AF40"/>
    <mergeCell ref="A39:H39"/>
    <mergeCell ref="I39:P39"/>
    <mergeCell ref="Q39:X39"/>
    <mergeCell ref="Y39:AF39"/>
    <mergeCell ref="Q41:X41"/>
    <mergeCell ref="Y41:AF41"/>
    <mergeCell ref="BM39:BT39"/>
    <mergeCell ref="BU39:CB39"/>
    <mergeCell ref="BM40:BT40"/>
    <mergeCell ref="BU40:CB40"/>
    <mergeCell ref="AG39:AN39"/>
    <mergeCell ref="AO39:AV39"/>
    <mergeCell ref="AW39:BD39"/>
    <mergeCell ref="BE39:BL39"/>
    <mergeCell ref="BM41:BT41"/>
    <mergeCell ref="BU41:CB41"/>
    <mergeCell ref="A42:H42"/>
    <mergeCell ref="I42:P42"/>
    <mergeCell ref="Q42:X42"/>
    <mergeCell ref="Y42:AF42"/>
    <mergeCell ref="BM42:BT42"/>
    <mergeCell ref="BU42:CB42"/>
    <mergeCell ref="A41:H41"/>
    <mergeCell ref="I41:P41"/>
    <mergeCell ref="A44:H44"/>
    <mergeCell ref="I44:P44"/>
    <mergeCell ref="Q44:X44"/>
    <mergeCell ref="Y44:AF44"/>
    <mergeCell ref="A43:H43"/>
    <mergeCell ref="I43:P43"/>
    <mergeCell ref="Q43:X43"/>
    <mergeCell ref="Y43:AF43"/>
    <mergeCell ref="BM46:BT46"/>
    <mergeCell ref="BU46:CB46"/>
    <mergeCell ref="A45:H45"/>
    <mergeCell ref="I45:P45"/>
    <mergeCell ref="Q45:X45"/>
    <mergeCell ref="Y45:AF45"/>
    <mergeCell ref="AG45:AN45"/>
    <mergeCell ref="AO46:AV46"/>
    <mergeCell ref="AW46:BD46"/>
    <mergeCell ref="AG46:AN46"/>
    <mergeCell ref="A47:H47"/>
    <mergeCell ref="I47:P47"/>
    <mergeCell ref="Q47:X47"/>
    <mergeCell ref="Y47:AF47"/>
    <mergeCell ref="BM45:BT45"/>
    <mergeCell ref="BU45:CB45"/>
    <mergeCell ref="A46:H46"/>
    <mergeCell ref="I46:P46"/>
    <mergeCell ref="Q46:X46"/>
    <mergeCell ref="Y46:AF46"/>
    <mergeCell ref="BM47:BT47"/>
    <mergeCell ref="BU47:CB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BU48:CB48"/>
    <mergeCell ref="A49:H49"/>
    <mergeCell ref="I49:P49"/>
    <mergeCell ref="Q49:X49"/>
    <mergeCell ref="Y49:AF49"/>
    <mergeCell ref="AG49:AN49"/>
    <mergeCell ref="AO49:AV49"/>
    <mergeCell ref="AW49:BD49"/>
    <mergeCell ref="BE49:BL49"/>
    <mergeCell ref="BM49:BT49"/>
    <mergeCell ref="BU49:CB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BU50:CB50"/>
    <mergeCell ref="A51:H51"/>
    <mergeCell ref="I51:P51"/>
    <mergeCell ref="Q51:X51"/>
    <mergeCell ref="Y51:AF51"/>
    <mergeCell ref="AG51:AN51"/>
    <mergeCell ref="AO51:AV51"/>
    <mergeCell ref="AW51:BD51"/>
    <mergeCell ref="BE51:BL51"/>
    <mergeCell ref="BM51:BT51"/>
    <mergeCell ref="BU51:CB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BU52:CB52"/>
    <mergeCell ref="A53:H53"/>
    <mergeCell ref="I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BU54:CB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BU55:CB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AO62:AV62"/>
    <mergeCell ref="AW62:BD62"/>
    <mergeCell ref="BE62:BL62"/>
    <mergeCell ref="BM62:BT62"/>
    <mergeCell ref="AO58:AV58"/>
    <mergeCell ref="AW58:BD58"/>
    <mergeCell ref="BE58:BL58"/>
    <mergeCell ref="BM58:BT58"/>
    <mergeCell ref="BE59:BL59"/>
    <mergeCell ref="AW59:BD59"/>
    <mergeCell ref="AO63:AV63"/>
    <mergeCell ref="AW63:BD63"/>
    <mergeCell ref="BE63:BL63"/>
    <mergeCell ref="BM63:BT63"/>
    <mergeCell ref="BU61:CB61"/>
    <mergeCell ref="A62:H62"/>
    <mergeCell ref="I62:P62"/>
    <mergeCell ref="Q62:X62"/>
    <mergeCell ref="Y62:AF62"/>
    <mergeCell ref="AG62:AN62"/>
    <mergeCell ref="AO64:AV64"/>
    <mergeCell ref="AW64:BD64"/>
    <mergeCell ref="BE64:BL64"/>
    <mergeCell ref="BM64:BT64"/>
    <mergeCell ref="BU62:CB62"/>
    <mergeCell ref="A63:H63"/>
    <mergeCell ref="I63:P63"/>
    <mergeCell ref="Q63:X63"/>
    <mergeCell ref="Y63:AF63"/>
    <mergeCell ref="AG63:AN63"/>
    <mergeCell ref="A65:H65"/>
    <mergeCell ref="I65:P65"/>
    <mergeCell ref="Q65:X65"/>
    <mergeCell ref="Y65:AF65"/>
    <mergeCell ref="BU63:CB63"/>
    <mergeCell ref="A64:H64"/>
    <mergeCell ref="I64:P64"/>
    <mergeCell ref="Q64:X64"/>
    <mergeCell ref="Y64:AF64"/>
    <mergeCell ref="AG64:AN64"/>
    <mergeCell ref="AO66:AV66"/>
    <mergeCell ref="AW66:BD66"/>
    <mergeCell ref="BE66:BL66"/>
    <mergeCell ref="AG65:AN65"/>
    <mergeCell ref="AO65:AV65"/>
    <mergeCell ref="AW65:BD65"/>
    <mergeCell ref="BE65:BL65"/>
    <mergeCell ref="AW67:BD67"/>
    <mergeCell ref="BE67:BL67"/>
    <mergeCell ref="BM67:BT67"/>
    <mergeCell ref="BM65:BT65"/>
    <mergeCell ref="BU65:CB65"/>
    <mergeCell ref="A66:H66"/>
    <mergeCell ref="I66:P66"/>
    <mergeCell ref="Q66:X66"/>
    <mergeCell ref="Y66:AF66"/>
    <mergeCell ref="AG66:AN66"/>
    <mergeCell ref="AW68:BD68"/>
    <mergeCell ref="BE68:BL68"/>
    <mergeCell ref="BM68:BT68"/>
    <mergeCell ref="BU66:CB66"/>
    <mergeCell ref="A67:H67"/>
    <mergeCell ref="I67:P67"/>
    <mergeCell ref="Q67:X67"/>
    <mergeCell ref="Y67:AF67"/>
    <mergeCell ref="AG67:AN67"/>
    <mergeCell ref="AO67:AV67"/>
    <mergeCell ref="A69:H69"/>
    <mergeCell ref="I69:P69"/>
    <mergeCell ref="Q69:X69"/>
    <mergeCell ref="Y69:AF69"/>
    <mergeCell ref="BU67:CB67"/>
    <mergeCell ref="A68:H68"/>
    <mergeCell ref="I68:P68"/>
    <mergeCell ref="Q68:X68"/>
    <mergeCell ref="Y68:AF68"/>
    <mergeCell ref="AG68:AN68"/>
    <mergeCell ref="Y70:AF70"/>
    <mergeCell ref="BU68:CB68"/>
    <mergeCell ref="AG69:AN69"/>
    <mergeCell ref="AO69:AV69"/>
    <mergeCell ref="AW69:BD69"/>
    <mergeCell ref="BE69:BL69"/>
    <mergeCell ref="BM69:BT69"/>
    <mergeCell ref="BU69:CB69"/>
    <mergeCell ref="BU70:CB70"/>
    <mergeCell ref="AO68:AV68"/>
    <mergeCell ref="A70:H70"/>
    <mergeCell ref="I70:P70"/>
    <mergeCell ref="Q70:X70"/>
    <mergeCell ref="A71:H71"/>
    <mergeCell ref="I71:P71"/>
    <mergeCell ref="Q71:X71"/>
    <mergeCell ref="N76:AS76"/>
    <mergeCell ref="BB76:CG76"/>
    <mergeCell ref="N77:U77"/>
    <mergeCell ref="V77:AC77"/>
    <mergeCell ref="AG71:AN71"/>
    <mergeCell ref="AO71:AV71"/>
    <mergeCell ref="Y71:AF71"/>
    <mergeCell ref="AD77:AK77"/>
    <mergeCell ref="AL77:AS77"/>
    <mergeCell ref="BB77:BI77"/>
    <mergeCell ref="BJ77:BQ77"/>
    <mergeCell ref="A73:CB73"/>
    <mergeCell ref="A74:CL74"/>
    <mergeCell ref="F75:M77"/>
    <mergeCell ref="N75:AS75"/>
    <mergeCell ref="AT75:BA77"/>
    <mergeCell ref="BB75:CG75"/>
    <mergeCell ref="BR77:BY77"/>
    <mergeCell ref="BZ77:CG77"/>
    <mergeCell ref="F79:M79"/>
    <mergeCell ref="N79:U79"/>
    <mergeCell ref="V79:AC79"/>
    <mergeCell ref="AD79:AK79"/>
    <mergeCell ref="AL79:AS79"/>
    <mergeCell ref="AT79:BA79"/>
    <mergeCell ref="BB79:BI79"/>
    <mergeCell ref="BJ79:BQ79"/>
    <mergeCell ref="BR79:BY79"/>
    <mergeCell ref="BZ79:CG79"/>
    <mergeCell ref="F80:M80"/>
    <mergeCell ref="N80:U80"/>
    <mergeCell ref="V80:AC80"/>
    <mergeCell ref="AD80:AK80"/>
    <mergeCell ref="AL80:AS80"/>
    <mergeCell ref="AT80:BA80"/>
    <mergeCell ref="BB80:BI80"/>
    <mergeCell ref="BJ80:BQ80"/>
    <mergeCell ref="BR80:BY80"/>
    <mergeCell ref="BZ80:CG80"/>
    <mergeCell ref="F81:M81"/>
    <mergeCell ref="N81:U81"/>
    <mergeCell ref="V81:AC81"/>
    <mergeCell ref="AD81:AK81"/>
    <mergeCell ref="AL81:AS81"/>
    <mergeCell ref="AT81:BA81"/>
    <mergeCell ref="BB81:BI81"/>
    <mergeCell ref="BJ81:BQ81"/>
    <mergeCell ref="BR81:BY81"/>
    <mergeCell ref="BZ81:CG81"/>
    <mergeCell ref="F82:M82"/>
    <mergeCell ref="N82:U82"/>
    <mergeCell ref="V82:AC82"/>
    <mergeCell ref="AD82:AK82"/>
    <mergeCell ref="AL82:AS82"/>
    <mergeCell ref="AT82:BA82"/>
    <mergeCell ref="BB82:BI82"/>
    <mergeCell ref="BJ82:BQ82"/>
    <mergeCell ref="BR82:BY82"/>
    <mergeCell ref="BZ82:CG82"/>
    <mergeCell ref="F83:M83"/>
    <mergeCell ref="N83:U83"/>
    <mergeCell ref="V83:AC83"/>
    <mergeCell ref="AD83:AK83"/>
    <mergeCell ref="AL83:AS83"/>
    <mergeCell ref="AT83:BA83"/>
    <mergeCell ref="BB83:BI83"/>
    <mergeCell ref="BJ83:BQ83"/>
    <mergeCell ref="BR83:BY83"/>
    <mergeCell ref="BZ83:CG83"/>
    <mergeCell ref="F84:M84"/>
    <mergeCell ref="N84:U84"/>
    <mergeCell ref="V84:AC84"/>
    <mergeCell ref="AD84:AK84"/>
    <mergeCell ref="AL84:AS84"/>
    <mergeCell ref="AT84:BA84"/>
    <mergeCell ref="BB84:BI84"/>
    <mergeCell ref="BJ84:BQ84"/>
    <mergeCell ref="BR84:BY84"/>
    <mergeCell ref="BZ84:CG84"/>
    <mergeCell ref="F85:M85"/>
    <mergeCell ref="N85:U85"/>
    <mergeCell ref="V85:AC85"/>
    <mergeCell ref="AD85:AK85"/>
    <mergeCell ref="AL85:AS85"/>
    <mergeCell ref="AT85:BA85"/>
    <mergeCell ref="BB85:BI85"/>
    <mergeCell ref="BJ85:BQ85"/>
    <mergeCell ref="BR85:BY85"/>
    <mergeCell ref="BZ85:CG85"/>
    <mergeCell ref="F86:M86"/>
    <mergeCell ref="N86:U86"/>
    <mergeCell ref="V86:AC86"/>
    <mergeCell ref="AD86:AK86"/>
    <mergeCell ref="AL86:AS86"/>
    <mergeCell ref="AT86:BA86"/>
    <mergeCell ref="BB86:BI86"/>
    <mergeCell ref="BJ86:BQ86"/>
    <mergeCell ref="BR86:BY86"/>
    <mergeCell ref="BZ86:CG86"/>
    <mergeCell ref="F87:M87"/>
    <mergeCell ref="N87:U87"/>
    <mergeCell ref="V87:AC87"/>
    <mergeCell ref="AD87:AK87"/>
    <mergeCell ref="AL87:AS87"/>
    <mergeCell ref="AT87:BA87"/>
    <mergeCell ref="BB87:BI87"/>
    <mergeCell ref="BJ87:BQ87"/>
    <mergeCell ref="BR87:BY87"/>
    <mergeCell ref="BZ87:CG87"/>
    <mergeCell ref="F88:M88"/>
    <mergeCell ref="N88:U88"/>
    <mergeCell ref="V88:AC88"/>
    <mergeCell ref="AD88:AK88"/>
    <mergeCell ref="AL88:AS88"/>
    <mergeCell ref="AT88:BA88"/>
    <mergeCell ref="BB88:BI88"/>
    <mergeCell ref="BJ88:BQ88"/>
    <mergeCell ref="BR88:BY88"/>
    <mergeCell ref="BZ88:CG88"/>
    <mergeCell ref="F89:M89"/>
    <mergeCell ref="N89:U89"/>
    <mergeCell ref="V89:AC89"/>
    <mergeCell ref="AD89:AK89"/>
    <mergeCell ref="AL89:AS89"/>
    <mergeCell ref="AT89:BA89"/>
    <mergeCell ref="BB89:BI89"/>
    <mergeCell ref="BJ89:BQ89"/>
    <mergeCell ref="BR89:BY89"/>
    <mergeCell ref="BZ89:CG89"/>
    <mergeCell ref="F90:M90"/>
    <mergeCell ref="N90:U90"/>
    <mergeCell ref="V90:AC90"/>
    <mergeCell ref="AD90:AK90"/>
    <mergeCell ref="AL90:AS90"/>
    <mergeCell ref="AT90:BA90"/>
    <mergeCell ref="BB90:BI90"/>
    <mergeCell ref="BJ90:BQ90"/>
    <mergeCell ref="BR90:BY90"/>
    <mergeCell ref="BZ90:CG90"/>
    <mergeCell ref="F91:M91"/>
    <mergeCell ref="N91:U91"/>
    <mergeCell ref="V91:AC91"/>
    <mergeCell ref="AD91:AK91"/>
    <mergeCell ref="AL91:AS91"/>
    <mergeCell ref="AT91:BA91"/>
    <mergeCell ref="BB91:BI91"/>
    <mergeCell ref="BJ91:BQ91"/>
    <mergeCell ref="BR91:BY91"/>
    <mergeCell ref="BZ91:CG91"/>
    <mergeCell ref="F92:M92"/>
    <mergeCell ref="N92:U92"/>
    <mergeCell ref="V92:AC92"/>
    <mergeCell ref="AD92:AK92"/>
    <mergeCell ref="AL92:AS92"/>
    <mergeCell ref="AT92:BA92"/>
    <mergeCell ref="BB92:BI92"/>
    <mergeCell ref="BJ92:BQ92"/>
    <mergeCell ref="F93:M93"/>
    <mergeCell ref="N93:U93"/>
    <mergeCell ref="V93:AC93"/>
    <mergeCell ref="AD93:AK93"/>
    <mergeCell ref="AL93:AS93"/>
    <mergeCell ref="AT93:BA93"/>
    <mergeCell ref="AA99:AF100"/>
    <mergeCell ref="BM99:CG99"/>
    <mergeCell ref="AG100:AN100"/>
    <mergeCell ref="BT100:BZ100"/>
    <mergeCell ref="CA100:CG100"/>
    <mergeCell ref="BR92:BY92"/>
    <mergeCell ref="BZ92:CG92"/>
    <mergeCell ref="F102:T102"/>
    <mergeCell ref="AO102:BL102"/>
    <mergeCell ref="AO100:AV100"/>
    <mergeCell ref="AW100:BD100"/>
    <mergeCell ref="BE100:BL100"/>
    <mergeCell ref="F95:CG95"/>
    <mergeCell ref="A97:CL97"/>
    <mergeCell ref="F98:CG98"/>
    <mergeCell ref="C99:T100"/>
    <mergeCell ref="U99:Z100"/>
    <mergeCell ref="BM100:BS100"/>
    <mergeCell ref="C103:T103"/>
    <mergeCell ref="U103:Z103"/>
    <mergeCell ref="AA103:AF103"/>
    <mergeCell ref="AG103:AN103"/>
    <mergeCell ref="AO103:AV103"/>
    <mergeCell ref="AW103:BD103"/>
    <mergeCell ref="BE103:BL103"/>
    <mergeCell ref="BM103:BS103"/>
    <mergeCell ref="F101:T101"/>
    <mergeCell ref="BT103:BZ103"/>
    <mergeCell ref="CA103:CG103"/>
    <mergeCell ref="C104:T104"/>
    <mergeCell ref="U104:Z104"/>
    <mergeCell ref="AA104:AF104"/>
    <mergeCell ref="AG104:AN104"/>
    <mergeCell ref="AO104:AV104"/>
    <mergeCell ref="AW104:BD104"/>
    <mergeCell ref="BE104:BL104"/>
    <mergeCell ref="BM104:BS104"/>
    <mergeCell ref="BT104:BZ104"/>
    <mergeCell ref="CA104:CG104"/>
    <mergeCell ref="C105:T105"/>
    <mergeCell ref="U105:Z105"/>
    <mergeCell ref="AA105:AF105"/>
    <mergeCell ref="AG105:AN105"/>
    <mergeCell ref="AO105:AV105"/>
    <mergeCell ref="AW105:BD105"/>
    <mergeCell ref="BE105:BL105"/>
    <mergeCell ref="BM105:BS105"/>
    <mergeCell ref="BT105:BZ105"/>
    <mergeCell ref="CA105:CG105"/>
    <mergeCell ref="C106:T106"/>
    <mergeCell ref="U106:Z106"/>
    <mergeCell ref="AA106:AF106"/>
    <mergeCell ref="AG106:AN106"/>
    <mergeCell ref="AO106:AV106"/>
    <mergeCell ref="AW106:BD106"/>
    <mergeCell ref="BE106:BL106"/>
    <mergeCell ref="BM106:BS106"/>
    <mergeCell ref="BT106:BZ106"/>
    <mergeCell ref="CA106:CG106"/>
    <mergeCell ref="C107:T107"/>
    <mergeCell ref="U107:Z107"/>
    <mergeCell ref="AA107:AF107"/>
    <mergeCell ref="AG107:AN107"/>
    <mergeCell ref="AO107:AV107"/>
    <mergeCell ref="AW107:BD107"/>
    <mergeCell ref="BE107:BL107"/>
    <mergeCell ref="BM107:BS107"/>
    <mergeCell ref="BT107:BZ107"/>
    <mergeCell ref="CA107:CG107"/>
    <mergeCell ref="U108:Z108"/>
    <mergeCell ref="AA108:AF108"/>
    <mergeCell ref="AG108:AN108"/>
    <mergeCell ref="AO108:AV108"/>
    <mergeCell ref="AW108:BD108"/>
    <mergeCell ref="BE108:BL108"/>
    <mergeCell ref="BM108:BS108"/>
    <mergeCell ref="BT108:BZ108"/>
    <mergeCell ref="CA108:CG108"/>
    <mergeCell ref="C109:T109"/>
    <mergeCell ref="U109:Z109"/>
    <mergeCell ref="AA109:AF109"/>
    <mergeCell ref="AG109:AN109"/>
    <mergeCell ref="AO109:AV109"/>
    <mergeCell ref="AW109:BD109"/>
    <mergeCell ref="BE109:BL109"/>
    <mergeCell ref="BM109:BS109"/>
    <mergeCell ref="BT109:BZ109"/>
    <mergeCell ref="CA109:CG109"/>
    <mergeCell ref="C110:T110"/>
    <mergeCell ref="U110:Z110"/>
    <mergeCell ref="AA110:AF110"/>
    <mergeCell ref="AG110:AN110"/>
    <mergeCell ref="AO110:AV110"/>
    <mergeCell ref="AW110:BD110"/>
    <mergeCell ref="BE110:BL110"/>
    <mergeCell ref="BM110:BS110"/>
    <mergeCell ref="CA110:CG110"/>
    <mergeCell ref="BM114:BS114"/>
    <mergeCell ref="BT110:BZ110"/>
    <mergeCell ref="U111:Z111"/>
    <mergeCell ref="AA111:AF111"/>
    <mergeCell ref="AG111:AN111"/>
    <mergeCell ref="AO111:AV111"/>
    <mergeCell ref="U114:Z114"/>
    <mergeCell ref="AA114:AF114"/>
    <mergeCell ref="AG114:AN114"/>
    <mergeCell ref="AO114:AV114"/>
    <mergeCell ref="AW114:BD114"/>
    <mergeCell ref="BE114:BL114"/>
    <mergeCell ref="CA114:CG114"/>
    <mergeCell ref="C115:T115"/>
    <mergeCell ref="U115:Z115"/>
    <mergeCell ref="AA115:AF115"/>
    <mergeCell ref="AG115:AN115"/>
    <mergeCell ref="AO115:AV115"/>
    <mergeCell ref="AW115:BD115"/>
    <mergeCell ref="BE115:BL115"/>
    <mergeCell ref="BM115:BS115"/>
    <mergeCell ref="C114:T114"/>
    <mergeCell ref="BE117:BL117"/>
    <mergeCell ref="BM117:BS117"/>
    <mergeCell ref="C116:T116"/>
    <mergeCell ref="U116:Z116"/>
    <mergeCell ref="AA116:AF116"/>
    <mergeCell ref="AG116:AN116"/>
    <mergeCell ref="AO116:AV116"/>
    <mergeCell ref="AW116:BD116"/>
    <mergeCell ref="BE116:BL116"/>
    <mergeCell ref="BM116:BS116"/>
    <mergeCell ref="C117:T117"/>
    <mergeCell ref="U117:Z117"/>
    <mergeCell ref="AA117:AF117"/>
    <mergeCell ref="AG117:AN117"/>
    <mergeCell ref="AO117:AV117"/>
    <mergeCell ref="AW117:BD117"/>
    <mergeCell ref="BE119:BL119"/>
    <mergeCell ref="BM119:BS119"/>
    <mergeCell ref="C118:T118"/>
    <mergeCell ref="U118:Z118"/>
    <mergeCell ref="AA118:AF118"/>
    <mergeCell ref="AG118:AN118"/>
    <mergeCell ref="AO118:AV118"/>
    <mergeCell ref="AW118:BD118"/>
    <mergeCell ref="BE118:BL118"/>
    <mergeCell ref="BM118:BS118"/>
    <mergeCell ref="C119:T119"/>
    <mergeCell ref="U119:Z119"/>
    <mergeCell ref="AA119:AF119"/>
    <mergeCell ref="AG119:AN119"/>
    <mergeCell ref="AO119:AV119"/>
    <mergeCell ref="AW119:BD119"/>
    <mergeCell ref="F123:T123"/>
    <mergeCell ref="BT119:BZ119"/>
    <mergeCell ref="CA119:CG119"/>
    <mergeCell ref="U121:Z121"/>
    <mergeCell ref="AA121:AF121"/>
    <mergeCell ref="C120:T120"/>
    <mergeCell ref="U120:Z120"/>
    <mergeCell ref="AA120:AF120"/>
    <mergeCell ref="AG120:AN120"/>
    <mergeCell ref="AO120:AV120"/>
    <mergeCell ref="BM126:BS126"/>
    <mergeCell ref="BM125:BS125"/>
    <mergeCell ref="U124:Z124"/>
    <mergeCell ref="AA124:AF124"/>
    <mergeCell ref="U123:Z123"/>
    <mergeCell ref="AA123:AF123"/>
    <mergeCell ref="AG125:AN125"/>
    <mergeCell ref="AO125:AV125"/>
    <mergeCell ref="AW125:BD125"/>
    <mergeCell ref="BE125:BL125"/>
    <mergeCell ref="BM127:BS127"/>
    <mergeCell ref="BT125:BZ125"/>
    <mergeCell ref="CA125:CG125"/>
    <mergeCell ref="C126:T126"/>
    <mergeCell ref="U126:Z126"/>
    <mergeCell ref="AA126:AF126"/>
    <mergeCell ref="AG126:AN126"/>
    <mergeCell ref="AO126:AV126"/>
    <mergeCell ref="AW126:BD126"/>
    <mergeCell ref="BE126:BL126"/>
    <mergeCell ref="BM128:BS128"/>
    <mergeCell ref="BT126:BZ126"/>
    <mergeCell ref="CA126:CG126"/>
    <mergeCell ref="C127:T127"/>
    <mergeCell ref="U127:Z127"/>
    <mergeCell ref="AA127:AF127"/>
    <mergeCell ref="AG127:AN127"/>
    <mergeCell ref="AO127:AV127"/>
    <mergeCell ref="AW127:BD127"/>
    <mergeCell ref="BE127:BL127"/>
    <mergeCell ref="BM129:BS129"/>
    <mergeCell ref="BT127:BZ127"/>
    <mergeCell ref="CA127:CG127"/>
    <mergeCell ref="C128:T128"/>
    <mergeCell ref="U128:Z128"/>
    <mergeCell ref="AA128:AF128"/>
    <mergeCell ref="AG128:AN128"/>
    <mergeCell ref="AO128:AV128"/>
    <mergeCell ref="AW128:BD128"/>
    <mergeCell ref="BE128:BL128"/>
    <mergeCell ref="BM130:BS130"/>
    <mergeCell ref="BT128:BZ128"/>
    <mergeCell ref="CA128:CG128"/>
    <mergeCell ref="C129:T129"/>
    <mergeCell ref="U129:Z129"/>
    <mergeCell ref="AA129:AF129"/>
    <mergeCell ref="AG129:AN129"/>
    <mergeCell ref="AO129:AV129"/>
    <mergeCell ref="AW129:BD129"/>
    <mergeCell ref="BE129:BL129"/>
    <mergeCell ref="CA131:CG131"/>
    <mergeCell ref="BT129:BZ129"/>
    <mergeCell ref="CA129:CG129"/>
    <mergeCell ref="C130:T130"/>
    <mergeCell ref="U130:Z130"/>
    <mergeCell ref="AA130:AF130"/>
    <mergeCell ref="AG130:AN130"/>
    <mergeCell ref="AO130:AV130"/>
    <mergeCell ref="AW130:BD130"/>
    <mergeCell ref="BE130:BL130"/>
    <mergeCell ref="C132:T132"/>
    <mergeCell ref="U132:Z132"/>
    <mergeCell ref="AA132:AF132"/>
    <mergeCell ref="AG132:AN132"/>
    <mergeCell ref="BT130:BZ130"/>
    <mergeCell ref="CA130:CG130"/>
    <mergeCell ref="U131:Z131"/>
    <mergeCell ref="AA131:AF131"/>
    <mergeCell ref="BM131:BS131"/>
    <mergeCell ref="BT131:BZ131"/>
    <mergeCell ref="BM134:BS134"/>
    <mergeCell ref="BT132:BZ132"/>
    <mergeCell ref="BT134:BZ134"/>
    <mergeCell ref="CA132:CG132"/>
    <mergeCell ref="U133:Z133"/>
    <mergeCell ref="AA133:AF133"/>
    <mergeCell ref="AO132:AV132"/>
    <mergeCell ref="AW132:BD132"/>
    <mergeCell ref="BE132:BL132"/>
    <mergeCell ref="BM132:BS132"/>
    <mergeCell ref="AW135:BD135"/>
    <mergeCell ref="BE135:BL135"/>
    <mergeCell ref="BM135:BS135"/>
    <mergeCell ref="BT135:BZ135"/>
    <mergeCell ref="U134:Z134"/>
    <mergeCell ref="AA134:AF134"/>
    <mergeCell ref="AG134:AN134"/>
    <mergeCell ref="AO134:AV134"/>
    <mergeCell ref="AW134:BD134"/>
    <mergeCell ref="BE134:BL134"/>
    <mergeCell ref="AW136:BD136"/>
    <mergeCell ref="BE136:BL136"/>
    <mergeCell ref="BM136:BS136"/>
    <mergeCell ref="BT136:BZ136"/>
    <mergeCell ref="CA134:CG134"/>
    <mergeCell ref="C135:T135"/>
    <mergeCell ref="U135:Z135"/>
    <mergeCell ref="AA135:AF135"/>
    <mergeCell ref="AG135:AN135"/>
    <mergeCell ref="AO135:AV135"/>
    <mergeCell ref="AW137:BD137"/>
    <mergeCell ref="BE137:BL137"/>
    <mergeCell ref="BM137:BS137"/>
    <mergeCell ref="BT137:BZ137"/>
    <mergeCell ref="CA135:CG135"/>
    <mergeCell ref="C136:T136"/>
    <mergeCell ref="U136:Z136"/>
    <mergeCell ref="AA136:AF136"/>
    <mergeCell ref="AG136:AN136"/>
    <mergeCell ref="AO136:AV136"/>
    <mergeCell ref="AW138:BD138"/>
    <mergeCell ref="BE138:BL138"/>
    <mergeCell ref="BM138:BS138"/>
    <mergeCell ref="CA138:CG138"/>
    <mergeCell ref="CA136:CG136"/>
    <mergeCell ref="C137:T137"/>
    <mergeCell ref="U137:Z137"/>
    <mergeCell ref="AA137:AF137"/>
    <mergeCell ref="AG137:AN137"/>
    <mergeCell ref="AO137:AV137"/>
    <mergeCell ref="C139:T139"/>
    <mergeCell ref="U139:Z139"/>
    <mergeCell ref="AA139:AF139"/>
    <mergeCell ref="AG139:AN139"/>
    <mergeCell ref="CA137:CG137"/>
    <mergeCell ref="C138:T138"/>
    <mergeCell ref="U138:Z138"/>
    <mergeCell ref="AA138:AF138"/>
    <mergeCell ref="AG138:AN138"/>
    <mergeCell ref="AO138:AV138"/>
    <mergeCell ref="C141:T141"/>
    <mergeCell ref="U141:Z141"/>
    <mergeCell ref="AA141:AF141"/>
    <mergeCell ref="BT138:BZ138"/>
    <mergeCell ref="BT139:BZ139"/>
    <mergeCell ref="BM141:BS141"/>
    <mergeCell ref="BT141:BZ141"/>
    <mergeCell ref="AO139:AV139"/>
    <mergeCell ref="AW139:BD139"/>
    <mergeCell ref="BE139:BL139"/>
    <mergeCell ref="AO146:AS146"/>
    <mergeCell ref="AT146:AX146"/>
    <mergeCell ref="CA139:CG139"/>
    <mergeCell ref="BM140:BS140"/>
    <mergeCell ref="BT140:BZ140"/>
    <mergeCell ref="CA140:CG140"/>
    <mergeCell ref="BM139:BS139"/>
    <mergeCell ref="BI146:BM146"/>
    <mergeCell ref="BN146:BR146"/>
    <mergeCell ref="A144:CL144"/>
    <mergeCell ref="A145:CL145"/>
    <mergeCell ref="A146:M146"/>
    <mergeCell ref="N146:T146"/>
    <mergeCell ref="U146:Y146"/>
    <mergeCell ref="Z146:AD146"/>
    <mergeCell ref="AE146:AI146"/>
    <mergeCell ref="AJ146:AN146"/>
    <mergeCell ref="A147:M147"/>
    <mergeCell ref="AJ148:BH148"/>
    <mergeCell ref="CC148:CG148"/>
    <mergeCell ref="CH148:CL148"/>
    <mergeCell ref="BS146:BW146"/>
    <mergeCell ref="BX146:CB146"/>
    <mergeCell ref="CC146:CG146"/>
    <mergeCell ref="CH146:CL146"/>
    <mergeCell ref="AY146:BC146"/>
    <mergeCell ref="BD146:BH146"/>
    <mergeCell ref="AE149:AI149"/>
    <mergeCell ref="AJ149:AN149"/>
    <mergeCell ref="AO149:AS149"/>
    <mergeCell ref="AT149:AX149"/>
    <mergeCell ref="A149:M149"/>
    <mergeCell ref="N149:T149"/>
    <mergeCell ref="U149:Y149"/>
    <mergeCell ref="Z149:AD149"/>
    <mergeCell ref="BS149:BW149"/>
    <mergeCell ref="BX149:CB149"/>
    <mergeCell ref="CC149:CG149"/>
    <mergeCell ref="CH149:CL149"/>
    <mergeCell ref="AY149:BC149"/>
    <mergeCell ref="BD149:BH149"/>
    <mergeCell ref="BI149:BM149"/>
    <mergeCell ref="BN149:BR149"/>
    <mergeCell ref="AE150:AI150"/>
    <mergeCell ref="AJ150:AN150"/>
    <mergeCell ref="AO150:AS150"/>
    <mergeCell ref="AT150:AX150"/>
    <mergeCell ref="A150:M150"/>
    <mergeCell ref="N150:T150"/>
    <mergeCell ref="U150:Y150"/>
    <mergeCell ref="Z150:AD150"/>
    <mergeCell ref="BS150:BW150"/>
    <mergeCell ref="BX150:CB150"/>
    <mergeCell ref="CC150:CG150"/>
    <mergeCell ref="CH150:CL150"/>
    <mergeCell ref="AY150:BC150"/>
    <mergeCell ref="BD150:BH150"/>
    <mergeCell ref="BI150:BM150"/>
    <mergeCell ref="BN150:BR150"/>
    <mergeCell ref="AE151:AI151"/>
    <mergeCell ref="AJ151:AN151"/>
    <mergeCell ref="AO151:AS151"/>
    <mergeCell ref="AT151:AX151"/>
    <mergeCell ref="A151:M151"/>
    <mergeCell ref="N151:T151"/>
    <mergeCell ref="U151:Y151"/>
    <mergeCell ref="Z151:AD151"/>
    <mergeCell ref="BS151:BW151"/>
    <mergeCell ref="BX151:CB151"/>
    <mergeCell ref="CC151:CG151"/>
    <mergeCell ref="CH151:CL151"/>
    <mergeCell ref="AY151:BC151"/>
    <mergeCell ref="BD151:BH151"/>
    <mergeCell ref="BI151:BM151"/>
    <mergeCell ref="BN151:BR151"/>
    <mergeCell ref="AE152:AI152"/>
    <mergeCell ref="AJ152:AN152"/>
    <mergeCell ref="AO152:AS152"/>
    <mergeCell ref="AT152:AX152"/>
    <mergeCell ref="A152:M152"/>
    <mergeCell ref="N152:T152"/>
    <mergeCell ref="U152:Y152"/>
    <mergeCell ref="Z152:AD152"/>
    <mergeCell ref="BS152:BW152"/>
    <mergeCell ref="BX152:CB152"/>
    <mergeCell ref="CC152:CG152"/>
    <mergeCell ref="CH152:CL152"/>
    <mergeCell ref="AY152:BC152"/>
    <mergeCell ref="BD152:BH152"/>
    <mergeCell ref="BI152:BM152"/>
    <mergeCell ref="BN152:BR152"/>
    <mergeCell ref="AE153:AI153"/>
    <mergeCell ref="AJ153:AN153"/>
    <mergeCell ref="AO153:AS153"/>
    <mergeCell ref="AT153:AX153"/>
    <mergeCell ref="A153:M153"/>
    <mergeCell ref="N153:T153"/>
    <mergeCell ref="U153:Y153"/>
    <mergeCell ref="Z153:AD153"/>
    <mergeCell ref="BS153:BW153"/>
    <mergeCell ref="BX153:CB153"/>
    <mergeCell ref="CC153:CG153"/>
    <mergeCell ref="CH153:CL153"/>
    <mergeCell ref="AY153:BC153"/>
    <mergeCell ref="BD153:BH153"/>
    <mergeCell ref="BI153:BM153"/>
    <mergeCell ref="BN153:BR153"/>
    <mergeCell ref="AE154:AI154"/>
    <mergeCell ref="AJ154:AN154"/>
    <mergeCell ref="AO154:AS154"/>
    <mergeCell ref="AT154:AX154"/>
    <mergeCell ref="A154:M154"/>
    <mergeCell ref="N154:T154"/>
    <mergeCell ref="U154:Y154"/>
    <mergeCell ref="Z154:AD154"/>
    <mergeCell ref="AO155:AS155"/>
    <mergeCell ref="AT155:AX155"/>
    <mergeCell ref="AY154:BC154"/>
    <mergeCell ref="BD154:BH154"/>
    <mergeCell ref="BI154:BM154"/>
    <mergeCell ref="BX154:CB154"/>
    <mergeCell ref="A155:M155"/>
    <mergeCell ref="N155:T155"/>
    <mergeCell ref="U155:Y155"/>
    <mergeCell ref="Z155:AD155"/>
    <mergeCell ref="AE155:AI155"/>
    <mergeCell ref="AJ155:AN155"/>
    <mergeCell ref="AY155:BC155"/>
    <mergeCell ref="BD155:BH155"/>
    <mergeCell ref="BI155:BM155"/>
    <mergeCell ref="BX155:CB155"/>
    <mergeCell ref="CC154:CG154"/>
    <mergeCell ref="CH154:CL154"/>
    <mergeCell ref="CC155:CG155"/>
    <mergeCell ref="CH155:CL155"/>
    <mergeCell ref="A156:M156"/>
    <mergeCell ref="N156:T156"/>
    <mergeCell ref="U156:Y156"/>
    <mergeCell ref="Z156:AD156"/>
    <mergeCell ref="AE156:AI156"/>
    <mergeCell ref="AJ156:AN156"/>
    <mergeCell ref="AO156:AS156"/>
    <mergeCell ref="AT156:AX156"/>
    <mergeCell ref="AO159:AS159"/>
    <mergeCell ref="AT159:AX159"/>
    <mergeCell ref="CC156:CG156"/>
    <mergeCell ref="CH156:CL156"/>
    <mergeCell ref="AY156:BC156"/>
    <mergeCell ref="BD156:BH156"/>
    <mergeCell ref="BI156:BM156"/>
    <mergeCell ref="BN156:BR156"/>
    <mergeCell ref="A159:M159"/>
    <mergeCell ref="N159:T159"/>
    <mergeCell ref="U159:Y159"/>
    <mergeCell ref="Z159:AD159"/>
    <mergeCell ref="AE159:AI159"/>
    <mergeCell ref="AJ159:AN159"/>
    <mergeCell ref="AY159:BC159"/>
    <mergeCell ref="BD159:BH159"/>
    <mergeCell ref="BI159:BM159"/>
    <mergeCell ref="BX159:CB159"/>
    <mergeCell ref="CC158:CG158"/>
    <mergeCell ref="CH158:CL158"/>
    <mergeCell ref="CC159:CG159"/>
    <mergeCell ref="CH159:CL159"/>
    <mergeCell ref="A160:M160"/>
    <mergeCell ref="N160:T160"/>
    <mergeCell ref="U160:Y160"/>
    <mergeCell ref="Z160:AD160"/>
    <mergeCell ref="AE160:AI160"/>
    <mergeCell ref="AJ160:AN160"/>
    <mergeCell ref="AO160:AS160"/>
    <mergeCell ref="AT160:AX160"/>
    <mergeCell ref="AO161:AS161"/>
    <mergeCell ref="AT161:AX161"/>
    <mergeCell ref="AY160:BC160"/>
    <mergeCell ref="BD160:BH160"/>
    <mergeCell ref="BI160:BM160"/>
    <mergeCell ref="BX160:CB160"/>
    <mergeCell ref="A161:M161"/>
    <mergeCell ref="N161:T161"/>
    <mergeCell ref="U161:Y161"/>
    <mergeCell ref="Z161:AD161"/>
    <mergeCell ref="AE161:AI161"/>
    <mergeCell ref="AJ161:AN161"/>
    <mergeCell ref="AY161:BC161"/>
    <mergeCell ref="BD161:BH161"/>
    <mergeCell ref="BI161:BM161"/>
    <mergeCell ref="BX161:CB161"/>
    <mergeCell ref="CC160:CG160"/>
    <mergeCell ref="CH160:CL160"/>
    <mergeCell ref="BX162:CB162"/>
    <mergeCell ref="CC161:CG161"/>
    <mergeCell ref="CH161:CL161"/>
    <mergeCell ref="A162:M162"/>
    <mergeCell ref="N162:T162"/>
    <mergeCell ref="U162:Y162"/>
    <mergeCell ref="Z162:AD162"/>
    <mergeCell ref="AE162:AI162"/>
    <mergeCell ref="AJ162:AN162"/>
    <mergeCell ref="AO162:AS162"/>
    <mergeCell ref="AJ163:AN163"/>
    <mergeCell ref="AO163:AS163"/>
    <mergeCell ref="AT163:AX163"/>
    <mergeCell ref="AY162:BC162"/>
    <mergeCell ref="BD162:BH162"/>
    <mergeCell ref="BI162:BM162"/>
    <mergeCell ref="AT162:AX162"/>
    <mergeCell ref="BD163:BH163"/>
    <mergeCell ref="BI163:BM163"/>
    <mergeCell ref="BX163:CB163"/>
    <mergeCell ref="CC162:CG162"/>
    <mergeCell ref="CH162:CL162"/>
    <mergeCell ref="A163:M163"/>
    <mergeCell ref="N163:T163"/>
    <mergeCell ref="U163:Y163"/>
    <mergeCell ref="Z163:AD163"/>
    <mergeCell ref="AE163:AI163"/>
    <mergeCell ref="CH163:CL163"/>
    <mergeCell ref="A164:M164"/>
    <mergeCell ref="N164:T164"/>
    <mergeCell ref="U164:Y164"/>
    <mergeCell ref="Z164:AD164"/>
    <mergeCell ref="AE164:AI164"/>
    <mergeCell ref="AJ164:AN164"/>
    <mergeCell ref="AO164:AS164"/>
    <mergeCell ref="AT164:AX164"/>
    <mergeCell ref="AY163:BC163"/>
    <mergeCell ref="A165:M165"/>
    <mergeCell ref="N165:T165"/>
    <mergeCell ref="U165:Y165"/>
    <mergeCell ref="Z165:AD165"/>
    <mergeCell ref="AE165:AI165"/>
    <mergeCell ref="AJ165:AN165"/>
    <mergeCell ref="CH165:CL165"/>
    <mergeCell ref="AT165:AX165"/>
    <mergeCell ref="AY165:BC165"/>
    <mergeCell ref="BD165:BH165"/>
    <mergeCell ref="BI165:BM165"/>
    <mergeCell ref="CC164:CG164"/>
    <mergeCell ref="CH164:CL164"/>
    <mergeCell ref="BX165:CB165"/>
    <mergeCell ref="AY164:BC164"/>
    <mergeCell ref="BD164:BH164"/>
    <mergeCell ref="A169:CL169"/>
    <mergeCell ref="A166:M166"/>
    <mergeCell ref="N166:T166"/>
    <mergeCell ref="U166:Y166"/>
    <mergeCell ref="Z166:AD166"/>
    <mergeCell ref="AE166:AI166"/>
    <mergeCell ref="AJ166:AN166"/>
    <mergeCell ref="AO166:AS166"/>
    <mergeCell ref="AT166:AX166"/>
    <mergeCell ref="AY166:BC166"/>
    <mergeCell ref="F113:T113"/>
    <mergeCell ref="AO113:BL113"/>
    <mergeCell ref="BM113:CG113"/>
    <mergeCell ref="AW111:BD111"/>
    <mergeCell ref="BE111:BL111"/>
    <mergeCell ref="BM111:BS111"/>
    <mergeCell ref="BT111:BZ111"/>
    <mergeCell ref="U113:Z113"/>
    <mergeCell ref="AA113:AF113"/>
    <mergeCell ref="C111:T111"/>
    <mergeCell ref="CA111:CG111"/>
    <mergeCell ref="BT118:BZ118"/>
    <mergeCell ref="CA118:CG118"/>
    <mergeCell ref="BT117:BZ117"/>
    <mergeCell ref="CA117:CG117"/>
    <mergeCell ref="BT116:BZ116"/>
    <mergeCell ref="CA116:CG116"/>
    <mergeCell ref="BT115:BZ115"/>
    <mergeCell ref="CA115:CG115"/>
    <mergeCell ref="BT114:BZ114"/>
    <mergeCell ref="CA120:CG120"/>
    <mergeCell ref="C121:T121"/>
    <mergeCell ref="AG121:AN121"/>
    <mergeCell ref="AO121:AV121"/>
    <mergeCell ref="AW121:BD121"/>
    <mergeCell ref="BE121:BL121"/>
    <mergeCell ref="BM121:BS121"/>
    <mergeCell ref="BT121:BZ121"/>
    <mergeCell ref="CA121:CG121"/>
    <mergeCell ref="AW120:BD120"/>
    <mergeCell ref="F124:T124"/>
    <mergeCell ref="AO124:BL124"/>
    <mergeCell ref="C131:T131"/>
    <mergeCell ref="AG131:AN131"/>
    <mergeCell ref="AO131:AV131"/>
    <mergeCell ref="AW131:BD131"/>
    <mergeCell ref="BE131:BL131"/>
    <mergeCell ref="C125:T125"/>
    <mergeCell ref="U125:Z125"/>
    <mergeCell ref="AA125:AF125"/>
    <mergeCell ref="F133:T133"/>
    <mergeCell ref="AO133:BL133"/>
    <mergeCell ref="C140:T140"/>
    <mergeCell ref="U140:Z140"/>
    <mergeCell ref="AA140:AF140"/>
    <mergeCell ref="AG140:AN140"/>
    <mergeCell ref="AO140:AV140"/>
    <mergeCell ref="AW140:BD140"/>
    <mergeCell ref="BE140:BL140"/>
    <mergeCell ref="C134:T134"/>
    <mergeCell ref="CC165:CG165"/>
    <mergeCell ref="CA141:CG141"/>
    <mergeCell ref="AG141:AN141"/>
    <mergeCell ref="AO141:AV141"/>
    <mergeCell ref="AW141:BD141"/>
    <mergeCell ref="BE141:BL141"/>
    <mergeCell ref="AO165:AS165"/>
    <mergeCell ref="BI164:BM164"/>
    <mergeCell ref="BX164:CB164"/>
    <mergeCell ref="CC163:CG163"/>
    <mergeCell ref="AJ157:AN157"/>
    <mergeCell ref="CC157:CG157"/>
    <mergeCell ref="BD166:BH166"/>
    <mergeCell ref="BI166:BM166"/>
    <mergeCell ref="BX166:CB166"/>
    <mergeCell ref="CC166:CG166"/>
    <mergeCell ref="AJ158:BH158"/>
    <mergeCell ref="AT157:AX157"/>
    <mergeCell ref="AY157:BC157"/>
    <mergeCell ref="BD157:BH157"/>
    <mergeCell ref="BX156:CB156"/>
    <mergeCell ref="BX157:CB157"/>
    <mergeCell ref="BI157:BM157"/>
    <mergeCell ref="CH166:CL166"/>
    <mergeCell ref="A157:M157"/>
    <mergeCell ref="N157:T157"/>
    <mergeCell ref="U157:Y157"/>
    <mergeCell ref="Z157:AD157"/>
    <mergeCell ref="CH157:CL157"/>
    <mergeCell ref="AE157:AI157"/>
    <mergeCell ref="A143:CG143"/>
    <mergeCell ref="BE99:BL99"/>
    <mergeCell ref="AG99:BD99"/>
    <mergeCell ref="BN157:BR157"/>
    <mergeCell ref="BS157:BW157"/>
    <mergeCell ref="AO157:AS157"/>
    <mergeCell ref="BE120:BL120"/>
    <mergeCell ref="BM120:BS120"/>
    <mergeCell ref="BT120:BZ120"/>
    <mergeCell ref="BS156:BW156"/>
  </mergeCells>
  <printOptions/>
  <pageMargins left="0.73" right="0.17" top="0.07874015748031496" bottom="0.1968503937007874" header="0" footer="0"/>
  <pageSetup horizontalDpi="300" verticalDpi="300" orientation="portrait" paperSize="9" scale="85" r:id="rId1"/>
  <rowBreaks count="1" manualBreakCount="1">
    <brk id="73" max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SheetLayoutView="100" zoomScalePageLayoutView="0" workbookViewId="0" topLeftCell="A1">
      <selection activeCell="B1" sqref="B1:J1"/>
    </sheetView>
  </sheetViews>
  <sheetFormatPr defaultColWidth="9.00390625" defaultRowHeight="12"/>
  <cols>
    <col min="1" max="1" width="2.625" style="0" customWidth="1"/>
    <col min="2" max="2" width="12.375" style="41" customWidth="1"/>
    <col min="3" max="3" width="0.37109375" style="41" customWidth="1"/>
    <col min="4" max="5" width="12.125" style="41" customWidth="1"/>
    <col min="6" max="12" width="11.875" style="41" customWidth="1"/>
    <col min="13" max="13" width="2.625" style="41" customWidth="1"/>
    <col min="14" max="14" width="14.00390625" style="41" customWidth="1"/>
    <col min="15" max="15" width="0.37109375" style="41" customWidth="1"/>
    <col min="16" max="17" width="12.125" style="41" customWidth="1"/>
    <col min="18" max="24" width="11.875" style="41" customWidth="1"/>
  </cols>
  <sheetData>
    <row r="1" spans="2:25" ht="45" customHeight="1">
      <c r="B1" s="297" t="s">
        <v>327</v>
      </c>
      <c r="C1" s="297"/>
      <c r="D1" s="297"/>
      <c r="E1" s="297"/>
      <c r="F1" s="297"/>
      <c r="G1" s="297"/>
      <c r="H1" s="297"/>
      <c r="I1" s="297"/>
      <c r="J1" s="297"/>
      <c r="K1" s="65"/>
      <c r="L1" s="65"/>
      <c r="M1" s="65"/>
      <c r="N1" s="313" t="s">
        <v>328</v>
      </c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3"/>
    </row>
    <row r="2" spans="2:25" ht="30" customHeight="1">
      <c r="B2" s="310" t="s">
        <v>323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64"/>
      <c r="N2" s="312" t="s">
        <v>145</v>
      </c>
      <c r="O2" s="312"/>
      <c r="P2" s="312"/>
      <c r="Q2" s="312"/>
      <c r="R2" s="312"/>
      <c r="S2" s="312"/>
      <c r="T2" s="312"/>
      <c r="U2" s="312"/>
      <c r="V2" s="312"/>
      <c r="W2" s="105"/>
      <c r="X2" s="105"/>
      <c r="Y2" s="34"/>
    </row>
    <row r="3" spans="2:25" ht="17.25" customHeight="1" thickBot="1">
      <c r="B3" s="300" t="s">
        <v>182</v>
      </c>
      <c r="C3" s="300"/>
      <c r="D3" s="301"/>
      <c r="E3" s="301"/>
      <c r="F3" s="301"/>
      <c r="G3" s="302"/>
      <c r="H3" s="302"/>
      <c r="I3" s="302"/>
      <c r="J3" s="302"/>
      <c r="K3" s="66"/>
      <c r="L3" s="66"/>
      <c r="M3" s="66"/>
      <c r="N3" s="311"/>
      <c r="O3" s="311"/>
      <c r="P3" s="311"/>
      <c r="Q3" s="311"/>
      <c r="R3" s="311"/>
      <c r="S3" s="311"/>
      <c r="T3" s="311"/>
      <c r="U3" s="311"/>
      <c r="V3" s="311"/>
      <c r="W3" s="61"/>
      <c r="X3" s="61"/>
      <c r="Y3" s="32"/>
    </row>
    <row r="4" spans="1:25" ht="18" customHeight="1">
      <c r="A4" s="303" t="s">
        <v>74</v>
      </c>
      <c r="B4" s="304"/>
      <c r="C4" s="305"/>
      <c r="D4" s="298" t="s">
        <v>75</v>
      </c>
      <c r="E4" s="298" t="s">
        <v>76</v>
      </c>
      <c r="F4" s="298" t="s">
        <v>77</v>
      </c>
      <c r="G4" s="308" t="s">
        <v>299</v>
      </c>
      <c r="H4" s="309"/>
      <c r="I4" s="309"/>
      <c r="J4" s="309"/>
      <c r="K4" s="309"/>
      <c r="L4" s="309"/>
      <c r="M4" s="303" t="s">
        <v>74</v>
      </c>
      <c r="N4" s="316"/>
      <c r="O4" s="317"/>
      <c r="P4" s="314" t="s">
        <v>75</v>
      </c>
      <c r="Q4" s="314" t="s">
        <v>76</v>
      </c>
      <c r="R4" s="314" t="s">
        <v>77</v>
      </c>
      <c r="S4" s="308" t="s">
        <v>299</v>
      </c>
      <c r="T4" s="309"/>
      <c r="U4" s="309"/>
      <c r="V4" s="309"/>
      <c r="W4" s="309"/>
      <c r="X4" s="309"/>
      <c r="Y4" s="36"/>
    </row>
    <row r="5" spans="1:25" ht="36" customHeight="1">
      <c r="A5" s="306"/>
      <c r="B5" s="306"/>
      <c r="C5" s="307"/>
      <c r="D5" s="299"/>
      <c r="E5" s="299"/>
      <c r="F5" s="299"/>
      <c r="G5" s="107" t="s">
        <v>79</v>
      </c>
      <c r="H5" s="107" t="s">
        <v>80</v>
      </c>
      <c r="I5" s="108" t="s">
        <v>81</v>
      </c>
      <c r="J5" s="109" t="s">
        <v>82</v>
      </c>
      <c r="K5" s="38" t="s">
        <v>298</v>
      </c>
      <c r="L5" s="106" t="s">
        <v>169</v>
      </c>
      <c r="M5" s="318"/>
      <c r="N5" s="318"/>
      <c r="O5" s="319"/>
      <c r="P5" s="315"/>
      <c r="Q5" s="315"/>
      <c r="R5" s="315"/>
      <c r="S5" s="107" t="s">
        <v>79</v>
      </c>
      <c r="T5" s="107" t="s">
        <v>80</v>
      </c>
      <c r="U5" s="108" t="s">
        <v>81</v>
      </c>
      <c r="V5" s="109" t="s">
        <v>82</v>
      </c>
      <c r="W5" s="38" t="s">
        <v>298</v>
      </c>
      <c r="X5" s="106" t="s">
        <v>169</v>
      </c>
      <c r="Y5" s="37"/>
    </row>
    <row r="6" spans="1:24" ht="16.5" customHeight="1">
      <c r="A6" s="3"/>
      <c r="B6" s="74"/>
      <c r="C6" s="46"/>
      <c r="D6" s="39" t="s">
        <v>83</v>
      </c>
      <c r="E6" s="39" t="s">
        <v>83</v>
      </c>
      <c r="F6" s="39" t="s">
        <v>84</v>
      </c>
      <c r="G6" s="39" t="s">
        <v>85</v>
      </c>
      <c r="H6" s="39" t="s">
        <v>85</v>
      </c>
      <c r="I6" s="39" t="s">
        <v>85</v>
      </c>
      <c r="J6" s="39" t="s">
        <v>85</v>
      </c>
      <c r="K6" s="39" t="s">
        <v>85</v>
      </c>
      <c r="L6" s="39" t="s">
        <v>85</v>
      </c>
      <c r="M6" s="39"/>
      <c r="N6" s="74"/>
      <c r="O6" s="68"/>
      <c r="P6" s="77" t="s">
        <v>83</v>
      </c>
      <c r="Q6" s="39" t="s">
        <v>83</v>
      </c>
      <c r="R6" s="39" t="s">
        <v>84</v>
      </c>
      <c r="S6" s="39" t="s">
        <v>85</v>
      </c>
      <c r="T6" s="39" t="s">
        <v>85</v>
      </c>
      <c r="U6" s="39" t="s">
        <v>85</v>
      </c>
      <c r="V6" s="39" t="s">
        <v>85</v>
      </c>
      <c r="W6" s="39"/>
      <c r="X6" s="39"/>
    </row>
    <row r="7" spans="1:24" ht="18.75" customHeight="1">
      <c r="A7" s="47" t="s">
        <v>1</v>
      </c>
      <c r="B7" s="75"/>
      <c r="C7" s="76"/>
      <c r="D7" s="42">
        <f>D10+D13</f>
        <v>1577061</v>
      </c>
      <c r="E7" s="42">
        <f>E10+E13</f>
        <v>1036315</v>
      </c>
      <c r="F7" s="51">
        <f>ROUND(E7/D7*100,2)</f>
        <v>65.71</v>
      </c>
      <c r="G7" s="42">
        <f aca="true" t="shared" si="0" ref="G7:L7">G10+G13</f>
        <v>1010533</v>
      </c>
      <c r="H7" s="42">
        <f t="shared" si="0"/>
        <v>483969</v>
      </c>
      <c r="I7" s="42">
        <f t="shared" si="0"/>
        <v>355929</v>
      </c>
      <c r="J7" s="42">
        <f t="shared" si="0"/>
        <v>62144</v>
      </c>
      <c r="K7" s="42">
        <f t="shared" si="0"/>
        <v>8560</v>
      </c>
      <c r="L7" s="42">
        <f t="shared" si="0"/>
        <v>99931</v>
      </c>
      <c r="M7" s="69" t="s">
        <v>17</v>
      </c>
      <c r="N7" s="75"/>
      <c r="O7" s="47"/>
      <c r="P7" s="29"/>
      <c r="Q7" s="29"/>
      <c r="R7" s="45"/>
      <c r="S7" s="29"/>
      <c r="T7" s="29"/>
      <c r="U7" s="29"/>
      <c r="V7" s="29"/>
      <c r="W7" s="29"/>
      <c r="X7" s="29"/>
    </row>
    <row r="8" spans="1:24" ht="18.75" customHeight="1">
      <c r="A8" s="37"/>
      <c r="B8" s="69"/>
      <c r="C8" s="47"/>
      <c r="D8" s="43"/>
      <c r="E8" s="43"/>
      <c r="F8" s="52"/>
      <c r="G8" s="43"/>
      <c r="H8" s="43"/>
      <c r="I8" s="43"/>
      <c r="J8" s="43"/>
      <c r="K8" s="43"/>
      <c r="L8" s="43"/>
      <c r="M8" s="37"/>
      <c r="N8" s="71" t="s">
        <v>307</v>
      </c>
      <c r="O8" s="48"/>
      <c r="P8" s="29">
        <v>9675</v>
      </c>
      <c r="Q8" s="29">
        <v>6639</v>
      </c>
      <c r="R8" s="45">
        <f>ROUND(Q8/P8*100,2)</f>
        <v>68.62</v>
      </c>
      <c r="S8" s="29">
        <v>6429</v>
      </c>
      <c r="T8" s="29">
        <v>2708</v>
      </c>
      <c r="U8" s="29">
        <v>3274</v>
      </c>
      <c r="V8" s="29">
        <v>447</v>
      </c>
      <c r="W8" s="29"/>
      <c r="X8" s="29"/>
    </row>
    <row r="9" spans="1:24" ht="18.75" customHeight="1">
      <c r="A9" s="37"/>
      <c r="B9" s="69"/>
      <c r="C9" s="47"/>
      <c r="D9" s="43"/>
      <c r="E9" s="43"/>
      <c r="F9" s="52"/>
      <c r="G9" s="43"/>
      <c r="H9" s="43"/>
      <c r="I9" s="43"/>
      <c r="J9" s="43"/>
      <c r="K9" s="43"/>
      <c r="L9" s="43"/>
      <c r="M9"/>
      <c r="O9" s="48"/>
      <c r="P9" s="29"/>
      <c r="Q9" s="29"/>
      <c r="R9" s="45"/>
      <c r="S9" s="29"/>
      <c r="T9" s="29"/>
      <c r="U9" s="29"/>
      <c r="V9" s="29"/>
      <c r="W9" s="29"/>
      <c r="X9" s="29"/>
    </row>
    <row r="10" spans="1:24" ht="18.75" customHeight="1">
      <c r="A10" s="47" t="s">
        <v>2</v>
      </c>
      <c r="B10" s="75"/>
      <c r="C10" s="76"/>
      <c r="D10" s="42">
        <f>SUM(D16:D32)</f>
        <v>1420758</v>
      </c>
      <c r="E10" s="42">
        <f>SUM(E16:E32)</f>
        <v>926338</v>
      </c>
      <c r="F10" s="51">
        <f>ROUND(E10/D10*100,2)</f>
        <v>65.2</v>
      </c>
      <c r="G10" s="42">
        <f aca="true" t="shared" si="1" ref="G10:L10">SUM(G16:G32)</f>
        <v>902887</v>
      </c>
      <c r="H10" s="42">
        <f t="shared" si="1"/>
        <v>438612</v>
      </c>
      <c r="I10" s="42">
        <f t="shared" si="1"/>
        <v>326528</v>
      </c>
      <c r="J10" s="42">
        <f t="shared" si="1"/>
        <v>57083</v>
      </c>
      <c r="K10" s="42">
        <f t="shared" si="1"/>
        <v>8349</v>
      </c>
      <c r="L10" s="42">
        <f t="shared" si="1"/>
        <v>72315</v>
      </c>
      <c r="M10" s="69" t="s">
        <v>308</v>
      </c>
      <c r="N10" s="75"/>
      <c r="O10" s="48"/>
      <c r="P10" s="29"/>
      <c r="Q10" s="29"/>
      <c r="R10" s="45"/>
      <c r="S10" s="29"/>
      <c r="T10" s="29"/>
      <c r="U10" s="29"/>
      <c r="V10" s="29"/>
      <c r="W10" s="29"/>
      <c r="X10" s="29"/>
    </row>
    <row r="11" spans="1:24" ht="18.75" customHeight="1">
      <c r="A11" s="37"/>
      <c r="B11" s="69"/>
      <c r="C11" s="47"/>
      <c r="D11" s="43"/>
      <c r="E11" s="43"/>
      <c r="F11" s="52"/>
      <c r="G11" s="43"/>
      <c r="H11" s="43"/>
      <c r="I11" s="43"/>
      <c r="J11" s="43"/>
      <c r="K11" s="43"/>
      <c r="L11" s="43"/>
      <c r="M11" s="37"/>
      <c r="N11" s="71" t="s">
        <v>309</v>
      </c>
      <c r="O11" s="48"/>
      <c r="P11" s="29">
        <v>10382</v>
      </c>
      <c r="Q11" s="29">
        <v>7078</v>
      </c>
      <c r="R11" s="45">
        <f>ROUND(Q11/P11*100,2)</f>
        <v>68.18</v>
      </c>
      <c r="S11" s="29">
        <v>6938</v>
      </c>
      <c r="T11" s="29">
        <v>3569</v>
      </c>
      <c r="U11" s="29">
        <v>2984</v>
      </c>
      <c r="V11" s="29">
        <v>385</v>
      </c>
      <c r="W11" s="29"/>
      <c r="X11" s="29"/>
    </row>
    <row r="12" spans="1:24" ht="18.75" customHeight="1">
      <c r="A12" s="37"/>
      <c r="B12" s="69"/>
      <c r="C12" s="47"/>
      <c r="D12" s="43"/>
      <c r="E12" s="43"/>
      <c r="F12" s="52"/>
      <c r="G12" s="43"/>
      <c r="H12" s="43"/>
      <c r="I12" s="43"/>
      <c r="J12" s="43"/>
      <c r="K12" s="43"/>
      <c r="L12" s="43"/>
      <c r="M12" s="37"/>
      <c r="N12" s="71" t="s">
        <v>310</v>
      </c>
      <c r="O12" s="49"/>
      <c r="P12" s="29">
        <v>15822</v>
      </c>
      <c r="Q12" s="29">
        <v>10888</v>
      </c>
      <c r="R12" s="45">
        <f>ROUND(Q12/P12*100,2)</f>
        <v>68.82</v>
      </c>
      <c r="S12" s="29">
        <v>10642</v>
      </c>
      <c r="T12" s="29">
        <v>5649</v>
      </c>
      <c r="U12" s="29">
        <v>4461</v>
      </c>
      <c r="V12" s="29">
        <v>532</v>
      </c>
      <c r="W12" s="29"/>
      <c r="X12" s="29"/>
    </row>
    <row r="13" spans="1:24" ht="18.75" customHeight="1">
      <c r="A13" s="47" t="s">
        <v>3</v>
      </c>
      <c r="B13" s="75"/>
      <c r="C13" s="76"/>
      <c r="D13" s="42">
        <f>SUM(D35:D42,P7:P38)</f>
        <v>156303</v>
      </c>
      <c r="E13" s="42">
        <f>SUM(E35:E42,Q7:Q38)</f>
        <v>109977</v>
      </c>
      <c r="F13" s="51">
        <f>ROUND(E13/D13*100,2)</f>
        <v>70.36</v>
      </c>
      <c r="G13" s="42">
        <f aca="true" t="shared" si="2" ref="G13:L13">SUM(G35:G42,S7:S38)</f>
        <v>107646</v>
      </c>
      <c r="H13" s="42">
        <f t="shared" si="2"/>
        <v>45357</v>
      </c>
      <c r="I13" s="42">
        <f t="shared" si="2"/>
        <v>29401</v>
      </c>
      <c r="J13" s="42">
        <f t="shared" si="2"/>
        <v>5061</v>
      </c>
      <c r="K13" s="42">
        <f t="shared" si="2"/>
        <v>211</v>
      </c>
      <c r="L13" s="42">
        <f t="shared" si="2"/>
        <v>27616</v>
      </c>
      <c r="M13" s="37"/>
      <c r="N13" s="71" t="s">
        <v>311</v>
      </c>
      <c r="O13" s="47"/>
      <c r="P13" s="29">
        <v>5504</v>
      </c>
      <c r="Q13" s="29">
        <v>3825</v>
      </c>
      <c r="R13" s="45">
        <f>ROUND(Q13/P13*100,2)</f>
        <v>69.49</v>
      </c>
      <c r="S13" s="29">
        <v>3670</v>
      </c>
      <c r="T13" s="29">
        <v>2350</v>
      </c>
      <c r="U13" s="29">
        <v>1143</v>
      </c>
      <c r="V13" s="29">
        <v>177</v>
      </c>
      <c r="W13" s="29"/>
      <c r="X13" s="29"/>
    </row>
    <row r="14" spans="1:24" ht="18.75" customHeight="1">
      <c r="A14" s="37"/>
      <c r="B14" s="70"/>
      <c r="C14" s="49"/>
      <c r="D14" s="29"/>
      <c r="E14" s="29"/>
      <c r="F14" s="45"/>
      <c r="G14" s="29"/>
      <c r="H14" s="29"/>
      <c r="I14" s="29"/>
      <c r="J14" s="29"/>
      <c r="K14" s="29"/>
      <c r="L14" s="29"/>
      <c r="M14" s="37"/>
      <c r="N14" s="71" t="s">
        <v>312</v>
      </c>
      <c r="O14" s="48"/>
      <c r="P14" s="29">
        <v>8902</v>
      </c>
      <c r="Q14" s="29">
        <v>6297</v>
      </c>
      <c r="R14" s="45">
        <f>ROUND(Q14/P14*100,2)</f>
        <v>70.74</v>
      </c>
      <c r="S14" s="29">
        <v>6155</v>
      </c>
      <c r="T14" s="29">
        <v>3590</v>
      </c>
      <c r="U14" s="29">
        <v>2253</v>
      </c>
      <c r="V14" s="29">
        <v>312</v>
      </c>
      <c r="W14" s="29"/>
      <c r="X14" s="29"/>
    </row>
    <row r="15" spans="1:24" ht="18.75" customHeight="1">
      <c r="A15" s="37"/>
      <c r="B15" s="70"/>
      <c r="C15" s="49"/>
      <c r="D15" s="29"/>
      <c r="E15" s="29"/>
      <c r="F15" s="45"/>
      <c r="G15" s="29"/>
      <c r="H15" s="29"/>
      <c r="I15" s="29"/>
      <c r="J15" s="29"/>
      <c r="K15" s="29"/>
      <c r="L15" s="29"/>
      <c r="M15" s="37"/>
      <c r="N15" s="71"/>
      <c r="O15" s="48"/>
      <c r="P15" s="29"/>
      <c r="Q15" s="29"/>
      <c r="R15" s="45"/>
      <c r="S15" s="29"/>
      <c r="T15" s="29"/>
      <c r="U15" s="29"/>
      <c r="V15" s="29"/>
      <c r="W15" s="29"/>
      <c r="X15" s="29"/>
    </row>
    <row r="16" spans="1:24" ht="18.75" customHeight="1">
      <c r="A16" s="37"/>
      <c r="B16" s="71" t="s">
        <v>147</v>
      </c>
      <c r="C16" s="67"/>
      <c r="D16" s="29">
        <v>327965</v>
      </c>
      <c r="E16" s="29">
        <v>206990</v>
      </c>
      <c r="F16" s="45">
        <f>ROUND(E16/D16*100,2)</f>
        <v>63.11</v>
      </c>
      <c r="G16" s="29">
        <v>201885</v>
      </c>
      <c r="H16" s="29">
        <v>122882</v>
      </c>
      <c r="I16" s="29">
        <v>58961</v>
      </c>
      <c r="J16" s="29">
        <v>11693</v>
      </c>
      <c r="K16" s="29">
        <v>8349</v>
      </c>
      <c r="L16" s="29"/>
      <c r="M16" s="69" t="s">
        <v>313</v>
      </c>
      <c r="N16" s="75"/>
      <c r="O16" s="69"/>
      <c r="P16" s="78"/>
      <c r="Q16" s="29"/>
      <c r="R16" s="45"/>
      <c r="S16" s="29"/>
      <c r="T16" s="29"/>
      <c r="U16" s="29"/>
      <c r="V16" s="29"/>
      <c r="W16" s="29"/>
      <c r="X16" s="29"/>
    </row>
    <row r="17" spans="1:24" ht="18.75" customHeight="1">
      <c r="A17" s="37"/>
      <c r="B17" s="71" t="s">
        <v>86</v>
      </c>
      <c r="C17" s="67"/>
      <c r="D17" s="29">
        <v>198485</v>
      </c>
      <c r="E17" s="29">
        <v>130279</v>
      </c>
      <c r="F17" s="45">
        <f aca="true" t="shared" si="3" ref="F17:F32">ROUND(E17/D17*100,2)</f>
        <v>65.64</v>
      </c>
      <c r="G17" s="29">
        <v>127201</v>
      </c>
      <c r="H17" s="29">
        <v>58320</v>
      </c>
      <c r="I17" s="29">
        <v>59245</v>
      </c>
      <c r="J17" s="29">
        <v>9636</v>
      </c>
      <c r="K17" s="29"/>
      <c r="L17" s="29"/>
      <c r="M17" s="37"/>
      <c r="N17" s="71" t="s">
        <v>314</v>
      </c>
      <c r="O17" s="72"/>
      <c r="P17" s="78">
        <v>13555</v>
      </c>
      <c r="Q17" s="29">
        <v>9270</v>
      </c>
      <c r="R17" s="45">
        <f>ROUND(Q17/P17*100,2)</f>
        <v>68.39</v>
      </c>
      <c r="S17" s="29">
        <v>9083</v>
      </c>
      <c r="T17" s="29">
        <v>5902</v>
      </c>
      <c r="U17" s="29">
        <v>2686</v>
      </c>
      <c r="V17" s="29">
        <v>495</v>
      </c>
      <c r="W17" s="29"/>
      <c r="X17" s="29"/>
    </row>
    <row r="18" spans="1:24" ht="18.75" customHeight="1">
      <c r="A18" s="37"/>
      <c r="B18" s="71" t="s">
        <v>300</v>
      </c>
      <c r="C18" s="67"/>
      <c r="D18" s="29">
        <v>348555</v>
      </c>
      <c r="E18" s="29">
        <v>216875</v>
      </c>
      <c r="F18" s="45">
        <f t="shared" si="3"/>
        <v>62.22</v>
      </c>
      <c r="G18" s="29">
        <v>209391</v>
      </c>
      <c r="H18" s="29">
        <v>93648</v>
      </c>
      <c r="I18" s="29">
        <v>99096</v>
      </c>
      <c r="J18" s="29">
        <v>16647</v>
      </c>
      <c r="K18" s="29"/>
      <c r="L18" s="29"/>
      <c r="M18" s="43"/>
      <c r="N18" s="70"/>
      <c r="O18" s="70"/>
      <c r="P18" s="78"/>
      <c r="Q18" s="29"/>
      <c r="R18" s="45"/>
      <c r="S18" s="29"/>
      <c r="T18" s="29"/>
      <c r="U18" s="29"/>
      <c r="V18" s="29"/>
      <c r="W18" s="29"/>
      <c r="X18" s="29"/>
    </row>
    <row r="19" spans="1:24" ht="18.75" customHeight="1">
      <c r="A19" s="37"/>
      <c r="B19" s="71" t="s">
        <v>301</v>
      </c>
      <c r="C19" s="67"/>
      <c r="D19" s="29">
        <v>24994</v>
      </c>
      <c r="E19" s="29">
        <v>16311</v>
      </c>
      <c r="F19" s="45">
        <f t="shared" si="3"/>
        <v>65.26</v>
      </c>
      <c r="G19" s="29">
        <v>15878</v>
      </c>
      <c r="H19" s="29">
        <v>9135</v>
      </c>
      <c r="I19" s="29">
        <v>5800</v>
      </c>
      <c r="J19" s="29">
        <v>943</v>
      </c>
      <c r="K19" s="29"/>
      <c r="L19" s="29"/>
      <c r="M19" s="69" t="s">
        <v>18</v>
      </c>
      <c r="O19" s="69"/>
      <c r="P19" s="78"/>
      <c r="Q19" s="29"/>
      <c r="R19" s="45"/>
      <c r="S19" s="29"/>
      <c r="T19" s="29"/>
      <c r="U19" s="29"/>
      <c r="V19" s="29"/>
      <c r="W19" s="29"/>
      <c r="X19" s="29"/>
    </row>
    <row r="20" spans="1:24" ht="18.75" customHeight="1">
      <c r="A20" s="37"/>
      <c r="B20" s="71" t="s">
        <v>5</v>
      </c>
      <c r="C20" s="67"/>
      <c r="D20" s="29">
        <v>87543</v>
      </c>
      <c r="E20" s="29">
        <v>56538</v>
      </c>
      <c r="F20" s="45">
        <f t="shared" si="3"/>
        <v>64.58</v>
      </c>
      <c r="G20" s="29">
        <v>55559</v>
      </c>
      <c r="H20" s="29">
        <v>16640</v>
      </c>
      <c r="I20" s="29">
        <v>9758</v>
      </c>
      <c r="J20" s="29">
        <v>2290</v>
      </c>
      <c r="K20" s="29"/>
      <c r="L20" s="29">
        <v>26871</v>
      </c>
      <c r="M20" s="29"/>
      <c r="N20" s="71" t="s">
        <v>315</v>
      </c>
      <c r="O20" s="72"/>
      <c r="P20" s="78">
        <v>916</v>
      </c>
      <c r="Q20" s="29">
        <v>805</v>
      </c>
      <c r="R20" s="45">
        <f>ROUND(Q20/P20*100,2)</f>
        <v>87.88</v>
      </c>
      <c r="S20" s="29">
        <v>795</v>
      </c>
      <c r="T20" s="29">
        <v>91</v>
      </c>
      <c r="U20" s="29">
        <v>104</v>
      </c>
      <c r="V20" s="29">
        <v>25</v>
      </c>
      <c r="W20" s="29"/>
      <c r="X20" s="29">
        <v>575</v>
      </c>
    </row>
    <row r="21" spans="1:24" ht="18.75" customHeight="1">
      <c r="A21" s="37"/>
      <c r="B21" s="71" t="s">
        <v>6</v>
      </c>
      <c r="C21" s="67"/>
      <c r="D21" s="29">
        <v>57019</v>
      </c>
      <c r="E21" s="29">
        <v>39410</v>
      </c>
      <c r="F21" s="45">
        <f t="shared" si="3"/>
        <v>69.12</v>
      </c>
      <c r="G21" s="29">
        <v>38674</v>
      </c>
      <c r="H21" s="29">
        <v>17222</v>
      </c>
      <c r="I21" s="29">
        <v>18525</v>
      </c>
      <c r="J21" s="29">
        <v>2927</v>
      </c>
      <c r="K21" s="29"/>
      <c r="L21" s="29"/>
      <c r="M21" s="43"/>
      <c r="N21" s="70"/>
      <c r="O21" s="70"/>
      <c r="P21" s="78"/>
      <c r="Q21" s="29"/>
      <c r="R21" s="45"/>
      <c r="S21" s="29"/>
      <c r="T21" s="29"/>
      <c r="U21" s="29"/>
      <c r="V21" s="29"/>
      <c r="W21" s="29"/>
      <c r="X21" s="29"/>
    </row>
    <row r="22" spans="1:24" ht="18.75" customHeight="1">
      <c r="A22" s="37"/>
      <c r="B22" s="71" t="s">
        <v>7</v>
      </c>
      <c r="C22" s="67"/>
      <c r="D22" s="29">
        <v>47110</v>
      </c>
      <c r="E22" s="29">
        <v>31414</v>
      </c>
      <c r="F22" s="45">
        <f t="shared" si="3"/>
        <v>66.68</v>
      </c>
      <c r="G22" s="29">
        <v>30562</v>
      </c>
      <c r="H22" s="29">
        <v>17636</v>
      </c>
      <c r="I22" s="29">
        <v>11282</v>
      </c>
      <c r="J22" s="29">
        <v>1644</v>
      </c>
      <c r="K22" s="29"/>
      <c r="L22" s="29"/>
      <c r="M22" s="69" t="s">
        <v>22</v>
      </c>
      <c r="O22" s="69"/>
      <c r="P22" s="78"/>
      <c r="Q22" s="29"/>
      <c r="R22" s="45"/>
      <c r="S22" s="29"/>
      <c r="T22" s="29"/>
      <c r="U22" s="29"/>
      <c r="V22" s="29"/>
      <c r="W22" s="29"/>
      <c r="X22" s="29"/>
    </row>
    <row r="23" spans="1:24" ht="18.75" customHeight="1">
      <c r="A23" s="37"/>
      <c r="B23" s="71" t="s">
        <v>8</v>
      </c>
      <c r="C23" s="67"/>
      <c r="D23" s="29">
        <v>38099</v>
      </c>
      <c r="E23" s="29">
        <v>25296</v>
      </c>
      <c r="F23" s="45">
        <f t="shared" si="3"/>
        <v>66.4</v>
      </c>
      <c r="G23" s="29">
        <v>24662</v>
      </c>
      <c r="H23" s="29">
        <v>16348</v>
      </c>
      <c r="I23" s="29">
        <v>7098</v>
      </c>
      <c r="J23" s="29">
        <v>1216</v>
      </c>
      <c r="K23" s="29"/>
      <c r="L23" s="29"/>
      <c r="M23" s="29"/>
      <c r="N23" s="71" t="s">
        <v>316</v>
      </c>
      <c r="O23" s="72"/>
      <c r="P23" s="78">
        <v>12386</v>
      </c>
      <c r="Q23" s="29">
        <v>9005</v>
      </c>
      <c r="R23" s="45">
        <f>ROUND(Q23/P23*100,2)</f>
        <v>72.7</v>
      </c>
      <c r="S23" s="29">
        <v>8811</v>
      </c>
      <c r="T23" s="29">
        <v>2150</v>
      </c>
      <c r="U23" s="29">
        <v>1498</v>
      </c>
      <c r="V23" s="29">
        <v>241</v>
      </c>
      <c r="W23" s="29"/>
      <c r="X23" s="29">
        <v>4922</v>
      </c>
    </row>
    <row r="24" spans="1:24" ht="18.75" customHeight="1">
      <c r="A24" s="37"/>
      <c r="B24" s="71" t="s">
        <v>9</v>
      </c>
      <c r="C24" s="67"/>
      <c r="D24" s="29">
        <v>53344</v>
      </c>
      <c r="E24" s="29">
        <v>35425</v>
      </c>
      <c r="F24" s="45">
        <f t="shared" si="3"/>
        <v>66.41</v>
      </c>
      <c r="G24" s="29">
        <v>34729</v>
      </c>
      <c r="H24" s="29">
        <v>18767</v>
      </c>
      <c r="I24" s="29">
        <v>14247</v>
      </c>
      <c r="J24" s="29">
        <v>1715</v>
      </c>
      <c r="K24" s="29"/>
      <c r="L24" s="29"/>
      <c r="M24" s="29"/>
      <c r="N24" s="71"/>
      <c r="O24" s="72"/>
      <c r="P24" s="78"/>
      <c r="Q24" s="29"/>
      <c r="R24" s="45"/>
      <c r="S24" s="29"/>
      <c r="T24" s="29"/>
      <c r="U24" s="29"/>
      <c r="V24" s="29"/>
      <c r="W24" s="29"/>
      <c r="X24" s="29"/>
    </row>
    <row r="25" spans="1:24" ht="18.75" customHeight="1">
      <c r="A25" s="37"/>
      <c r="B25" s="71" t="s">
        <v>10</v>
      </c>
      <c r="C25" s="67"/>
      <c r="D25" s="29">
        <v>31335</v>
      </c>
      <c r="E25" s="29">
        <v>21842</v>
      </c>
      <c r="F25" s="45">
        <f t="shared" si="3"/>
        <v>69.7</v>
      </c>
      <c r="G25" s="29">
        <v>21196</v>
      </c>
      <c r="H25" s="29">
        <v>13512</v>
      </c>
      <c r="I25" s="29">
        <v>6427</v>
      </c>
      <c r="J25" s="29">
        <v>1257</v>
      </c>
      <c r="K25" s="29"/>
      <c r="L25" s="29"/>
      <c r="M25" s="69" t="s">
        <v>23</v>
      </c>
      <c r="O25" s="72"/>
      <c r="P25" s="78"/>
      <c r="Q25" s="29"/>
      <c r="R25" s="45"/>
      <c r="S25" s="29"/>
      <c r="T25" s="29"/>
      <c r="U25" s="29"/>
      <c r="V25" s="29"/>
      <c r="W25" s="29"/>
      <c r="X25" s="29"/>
    </row>
    <row r="26" spans="1:24" ht="18.75" customHeight="1">
      <c r="A26" s="37"/>
      <c r="B26" s="71" t="s">
        <v>11</v>
      </c>
      <c r="C26" s="67"/>
      <c r="D26" s="29">
        <v>30343</v>
      </c>
      <c r="E26" s="29">
        <v>21944</v>
      </c>
      <c r="F26" s="45">
        <f t="shared" si="3"/>
        <v>72.32</v>
      </c>
      <c r="G26" s="29">
        <v>21494</v>
      </c>
      <c r="H26" s="29">
        <v>13108</v>
      </c>
      <c r="I26" s="29">
        <v>6887</v>
      </c>
      <c r="J26" s="29">
        <v>1499</v>
      </c>
      <c r="K26" s="29"/>
      <c r="L26" s="29"/>
      <c r="M26" s="29"/>
      <c r="N26" s="71" t="s">
        <v>317</v>
      </c>
      <c r="O26" s="70"/>
      <c r="P26" s="78">
        <v>9268</v>
      </c>
      <c r="Q26" s="29">
        <v>6479</v>
      </c>
      <c r="R26" s="45">
        <f>ROUND(Q26/P26*100,2)</f>
        <v>69.91</v>
      </c>
      <c r="S26" s="29">
        <v>6348</v>
      </c>
      <c r="T26" s="29">
        <v>1984</v>
      </c>
      <c r="U26" s="29">
        <v>999</v>
      </c>
      <c r="V26" s="29">
        <v>196</v>
      </c>
      <c r="W26" s="29"/>
      <c r="X26" s="29">
        <v>3169</v>
      </c>
    </row>
    <row r="27" spans="1:24" ht="18.75" customHeight="1">
      <c r="A27" s="37"/>
      <c r="B27" s="71" t="s">
        <v>12</v>
      </c>
      <c r="C27" s="67"/>
      <c r="D27" s="29">
        <v>34321</v>
      </c>
      <c r="E27" s="29">
        <v>23928</v>
      </c>
      <c r="F27" s="45">
        <f t="shared" si="3"/>
        <v>69.72</v>
      </c>
      <c r="G27" s="29">
        <v>23492</v>
      </c>
      <c r="H27" s="29">
        <v>6599</v>
      </c>
      <c r="I27" s="29">
        <v>5172</v>
      </c>
      <c r="J27" s="29">
        <v>818</v>
      </c>
      <c r="K27" s="29"/>
      <c r="L27" s="29">
        <v>10903</v>
      </c>
      <c r="M27" s="69"/>
      <c r="N27" s="71" t="s">
        <v>318</v>
      </c>
      <c r="O27" s="69"/>
      <c r="P27" s="78">
        <v>5378</v>
      </c>
      <c r="Q27" s="29">
        <v>4068</v>
      </c>
      <c r="R27" s="45">
        <f>ROUND(Q27/P27*100,2)</f>
        <v>75.64</v>
      </c>
      <c r="S27" s="29">
        <v>3983</v>
      </c>
      <c r="T27" s="29">
        <v>1164</v>
      </c>
      <c r="U27" s="29">
        <v>498</v>
      </c>
      <c r="V27" s="29">
        <v>192</v>
      </c>
      <c r="W27" s="29"/>
      <c r="X27" s="29">
        <v>2129</v>
      </c>
    </row>
    <row r="28" spans="1:24" ht="18.75" customHeight="1">
      <c r="A28" s="37"/>
      <c r="B28" s="71" t="s">
        <v>302</v>
      </c>
      <c r="C28" s="67"/>
      <c r="D28" s="29">
        <v>32746</v>
      </c>
      <c r="E28" s="29">
        <v>22942</v>
      </c>
      <c r="F28" s="45">
        <f t="shared" si="3"/>
        <v>70.06</v>
      </c>
      <c r="G28" s="29">
        <v>22436</v>
      </c>
      <c r="H28" s="29">
        <v>10493</v>
      </c>
      <c r="I28" s="29">
        <v>10507</v>
      </c>
      <c r="J28" s="29">
        <v>1436</v>
      </c>
      <c r="K28" s="29"/>
      <c r="L28" s="29"/>
      <c r="M28" s="29"/>
      <c r="N28" s="71"/>
      <c r="O28" s="72"/>
      <c r="P28" s="78"/>
      <c r="Q28" s="29"/>
      <c r="R28" s="45"/>
      <c r="S28" s="29"/>
      <c r="T28" s="29"/>
      <c r="U28" s="29"/>
      <c r="V28" s="29"/>
      <c r="W28" s="29"/>
      <c r="X28" s="29"/>
    </row>
    <row r="29" spans="1:24" ht="18.75" customHeight="1">
      <c r="A29" s="37"/>
      <c r="B29" s="71" t="s">
        <v>303</v>
      </c>
      <c r="C29" s="67"/>
      <c r="D29" s="29">
        <v>36473</v>
      </c>
      <c r="E29" s="29">
        <v>25455</v>
      </c>
      <c r="F29" s="45">
        <f t="shared" si="3"/>
        <v>69.79</v>
      </c>
      <c r="G29" s="29">
        <v>25030</v>
      </c>
      <c r="H29" s="29">
        <v>7901</v>
      </c>
      <c r="I29" s="29">
        <v>4734</v>
      </c>
      <c r="J29" s="29">
        <v>1024</v>
      </c>
      <c r="K29" s="29"/>
      <c r="L29" s="29">
        <v>11371</v>
      </c>
      <c r="M29" s="69" t="s">
        <v>24</v>
      </c>
      <c r="O29" s="72"/>
      <c r="P29" s="78"/>
      <c r="Q29" s="29"/>
      <c r="R29" s="45"/>
      <c r="S29" s="29"/>
      <c r="T29" s="29"/>
      <c r="U29" s="29"/>
      <c r="V29" s="29"/>
      <c r="W29" s="29"/>
      <c r="X29" s="29"/>
    </row>
    <row r="30" spans="1:24" ht="18.75" customHeight="1">
      <c r="A30" s="37"/>
      <c r="B30" s="71" t="s">
        <v>304</v>
      </c>
      <c r="C30" s="67"/>
      <c r="D30" s="29">
        <v>39035</v>
      </c>
      <c r="E30" s="29">
        <v>27994</v>
      </c>
      <c r="F30" s="45">
        <f t="shared" si="3"/>
        <v>71.72</v>
      </c>
      <c r="G30" s="29">
        <v>27563</v>
      </c>
      <c r="H30" s="29">
        <v>8747</v>
      </c>
      <c r="I30" s="29">
        <v>4981</v>
      </c>
      <c r="J30" s="29">
        <v>902</v>
      </c>
      <c r="K30" s="29"/>
      <c r="L30" s="29">
        <v>12933</v>
      </c>
      <c r="M30" s="29"/>
      <c r="N30" s="71" t="s">
        <v>149</v>
      </c>
      <c r="O30" s="72"/>
      <c r="P30" s="78">
        <v>1419</v>
      </c>
      <c r="Q30" s="29">
        <v>1120</v>
      </c>
      <c r="R30" s="45">
        <f>ROUND(Q30/P30*100,2)</f>
        <v>78.93</v>
      </c>
      <c r="S30" s="29">
        <v>1107</v>
      </c>
      <c r="T30" s="29">
        <v>297</v>
      </c>
      <c r="U30" s="29">
        <v>125</v>
      </c>
      <c r="V30" s="29">
        <v>86</v>
      </c>
      <c r="W30" s="29"/>
      <c r="X30" s="29">
        <v>599</v>
      </c>
    </row>
    <row r="31" spans="1:24" ht="18.75" customHeight="1">
      <c r="A31" s="37"/>
      <c r="B31" s="71" t="s">
        <v>305</v>
      </c>
      <c r="C31" s="67"/>
      <c r="D31" s="29">
        <v>5232</v>
      </c>
      <c r="E31" s="29">
        <v>3598</v>
      </c>
      <c r="F31" s="45">
        <f t="shared" si="3"/>
        <v>68.77</v>
      </c>
      <c r="G31" s="29">
        <v>3484</v>
      </c>
      <c r="H31" s="29">
        <v>2337</v>
      </c>
      <c r="I31" s="29">
        <v>1034</v>
      </c>
      <c r="J31" s="29">
        <v>113</v>
      </c>
      <c r="K31" s="29"/>
      <c r="L31" s="29"/>
      <c r="M31" s="29"/>
      <c r="N31" s="70"/>
      <c r="O31" s="70"/>
      <c r="P31" s="78"/>
      <c r="Q31" s="29"/>
      <c r="R31" s="45"/>
      <c r="S31" s="29"/>
      <c r="T31" s="29"/>
      <c r="U31" s="29"/>
      <c r="V31" s="29"/>
      <c r="W31" s="29"/>
      <c r="X31" s="29"/>
    </row>
    <row r="32" spans="1:24" ht="18.75" customHeight="1">
      <c r="A32" s="37"/>
      <c r="B32" s="71" t="s">
        <v>306</v>
      </c>
      <c r="C32" s="67"/>
      <c r="D32" s="29">
        <v>28159</v>
      </c>
      <c r="E32" s="29">
        <v>20097</v>
      </c>
      <c r="F32" s="45">
        <f t="shared" si="3"/>
        <v>71.37</v>
      </c>
      <c r="G32" s="29">
        <v>19651</v>
      </c>
      <c r="H32" s="29">
        <v>5317</v>
      </c>
      <c r="I32" s="29">
        <v>2774</v>
      </c>
      <c r="J32" s="29">
        <v>1323</v>
      </c>
      <c r="K32" s="29"/>
      <c r="L32" s="29">
        <v>10237</v>
      </c>
      <c r="M32" s="69" t="s">
        <v>148</v>
      </c>
      <c r="O32" s="69"/>
      <c r="P32" s="78"/>
      <c r="Q32" s="29"/>
      <c r="R32" s="45"/>
      <c r="S32" s="29"/>
      <c r="T32" s="29"/>
      <c r="U32" s="29"/>
      <c r="V32" s="29"/>
      <c r="W32" s="29"/>
      <c r="X32" s="29"/>
    </row>
    <row r="33" spans="1:24" ht="18.75" customHeight="1">
      <c r="A33" s="37"/>
      <c r="B33" s="70"/>
      <c r="C33" s="49"/>
      <c r="D33" s="29"/>
      <c r="E33" s="29"/>
      <c r="F33" s="45"/>
      <c r="G33" s="29"/>
      <c r="H33" s="29"/>
      <c r="I33" s="29"/>
      <c r="J33" s="29"/>
      <c r="K33" s="29"/>
      <c r="L33" s="29"/>
      <c r="M33" s="29"/>
      <c r="N33" s="71" t="s">
        <v>150</v>
      </c>
      <c r="O33" s="72"/>
      <c r="P33" s="78">
        <v>5058</v>
      </c>
      <c r="Q33" s="29">
        <v>3512</v>
      </c>
      <c r="R33" s="45">
        <f>ROUND(Q33/P33*100,2)</f>
        <v>69.43</v>
      </c>
      <c r="S33" s="29">
        <v>3457</v>
      </c>
      <c r="T33" s="29">
        <v>708</v>
      </c>
      <c r="U33" s="29">
        <v>645</v>
      </c>
      <c r="V33" s="29">
        <v>228</v>
      </c>
      <c r="W33" s="29"/>
      <c r="X33" s="29">
        <v>1876</v>
      </c>
    </row>
    <row r="34" spans="1:24" ht="18.75" customHeight="1">
      <c r="A34" s="69" t="s">
        <v>21</v>
      </c>
      <c r="B34" s="75"/>
      <c r="C34" s="47"/>
      <c r="D34" s="29"/>
      <c r="E34" s="29"/>
      <c r="F34" s="45"/>
      <c r="G34" s="29"/>
      <c r="H34" s="29"/>
      <c r="I34" s="29"/>
      <c r="J34" s="29"/>
      <c r="K34" s="29"/>
      <c r="L34" s="29"/>
      <c r="M34" s="29"/>
      <c r="N34" s="71" t="s">
        <v>294</v>
      </c>
      <c r="O34" s="72"/>
      <c r="P34" s="78">
        <v>14532</v>
      </c>
      <c r="Q34" s="29">
        <v>10416</v>
      </c>
      <c r="R34" s="45">
        <f>ROUND(Q34/P34*100,2)</f>
        <v>71.68</v>
      </c>
      <c r="S34" s="29">
        <v>10252</v>
      </c>
      <c r="T34" s="29">
        <v>2460</v>
      </c>
      <c r="U34" s="29">
        <v>1592</v>
      </c>
      <c r="V34" s="29">
        <v>447</v>
      </c>
      <c r="W34" s="29"/>
      <c r="X34" s="29">
        <v>5753</v>
      </c>
    </row>
    <row r="35" spans="1:24" ht="18.75" customHeight="1">
      <c r="A35" s="37"/>
      <c r="B35" s="71" t="s">
        <v>87</v>
      </c>
      <c r="C35" s="48"/>
      <c r="D35" s="29">
        <v>5764</v>
      </c>
      <c r="E35" s="29">
        <v>4181</v>
      </c>
      <c r="F35" s="45">
        <f>ROUND(E35/D35*100,2)</f>
        <v>72.54</v>
      </c>
      <c r="G35" s="29">
        <v>4107</v>
      </c>
      <c r="H35" s="29">
        <v>2325</v>
      </c>
      <c r="I35" s="29">
        <v>1525</v>
      </c>
      <c r="J35" s="29">
        <v>150</v>
      </c>
      <c r="K35" s="29">
        <v>107</v>
      </c>
      <c r="L35" s="29"/>
      <c r="O35" s="72"/>
      <c r="P35" s="78"/>
      <c r="Q35" s="29"/>
      <c r="R35" s="45"/>
      <c r="S35" s="29"/>
      <c r="T35" s="29"/>
      <c r="U35" s="29"/>
      <c r="V35" s="29"/>
      <c r="W35" s="29"/>
      <c r="X35" s="29"/>
    </row>
    <row r="36" spans="1:24" ht="18.75" customHeight="1">
      <c r="A36" s="37"/>
      <c r="C36" s="48"/>
      <c r="D36" s="29"/>
      <c r="E36" s="29"/>
      <c r="F36" s="45"/>
      <c r="G36" s="29"/>
      <c r="H36" s="29"/>
      <c r="I36" s="29"/>
      <c r="J36" s="29"/>
      <c r="K36" s="29"/>
      <c r="L36" s="29"/>
      <c r="M36" s="69" t="s">
        <v>295</v>
      </c>
      <c r="O36" s="72"/>
      <c r="P36" s="78"/>
      <c r="Q36" s="29"/>
      <c r="R36" s="45"/>
      <c r="S36" s="29"/>
      <c r="T36" s="29"/>
      <c r="U36" s="29"/>
      <c r="V36" s="29"/>
      <c r="W36" s="29"/>
      <c r="X36" s="29"/>
    </row>
    <row r="37" spans="1:24" ht="18.75" customHeight="1">
      <c r="A37" s="69" t="s">
        <v>20</v>
      </c>
      <c r="B37" s="75"/>
      <c r="C37" s="53"/>
      <c r="D37" s="29"/>
      <c r="E37" s="29"/>
      <c r="F37" s="45"/>
      <c r="G37" s="29"/>
      <c r="H37" s="29"/>
      <c r="I37" s="29"/>
      <c r="J37" s="29"/>
      <c r="K37" s="29"/>
      <c r="L37" s="29"/>
      <c r="M37" s="29"/>
      <c r="N37" s="111" t="s">
        <v>296</v>
      </c>
      <c r="O37" s="72"/>
      <c r="P37" s="78">
        <v>4816</v>
      </c>
      <c r="Q37" s="29">
        <v>3346</v>
      </c>
      <c r="R37" s="45">
        <f>ROUND(Q37/P37*100,2)</f>
        <v>69.48</v>
      </c>
      <c r="S37" s="29">
        <v>3287</v>
      </c>
      <c r="T37" s="29">
        <v>2087</v>
      </c>
      <c r="U37" s="29">
        <v>871</v>
      </c>
      <c r="V37" s="29">
        <v>225</v>
      </c>
      <c r="W37" s="29">
        <v>104</v>
      </c>
      <c r="X37" s="29"/>
    </row>
    <row r="38" spans="1:24" ht="18.75" customHeight="1">
      <c r="A38" s="37"/>
      <c r="B38" s="71" t="s">
        <v>88</v>
      </c>
      <c r="C38" s="49"/>
      <c r="D38" s="29">
        <v>12126</v>
      </c>
      <c r="E38" s="29">
        <v>8564</v>
      </c>
      <c r="F38" s="45">
        <f>ROUND(E38/D38*100,2)</f>
        <v>70.63</v>
      </c>
      <c r="G38" s="29">
        <v>8399</v>
      </c>
      <c r="H38" s="29">
        <v>2651</v>
      </c>
      <c r="I38" s="29">
        <v>1798</v>
      </c>
      <c r="J38" s="29">
        <v>342</v>
      </c>
      <c r="K38" s="29"/>
      <c r="L38" s="29">
        <v>3608</v>
      </c>
      <c r="M38" s="29"/>
      <c r="N38" s="111" t="s">
        <v>297</v>
      </c>
      <c r="O38" s="72"/>
      <c r="P38" s="78">
        <v>6908</v>
      </c>
      <c r="Q38" s="29">
        <v>4691</v>
      </c>
      <c r="R38" s="45">
        <f>ROUND(Q38/P38*100,2)</f>
        <v>67.91</v>
      </c>
      <c r="S38" s="29">
        <v>4574</v>
      </c>
      <c r="T38" s="29">
        <v>3078</v>
      </c>
      <c r="U38" s="29">
        <v>1267</v>
      </c>
      <c r="V38" s="29">
        <v>229</v>
      </c>
      <c r="W38" s="29"/>
      <c r="X38" s="29"/>
    </row>
    <row r="39" spans="3:16" ht="18.75" customHeight="1">
      <c r="C39" s="47"/>
      <c r="D39" s="29"/>
      <c r="E39" s="29"/>
      <c r="F39" s="45"/>
      <c r="G39" s="29"/>
      <c r="H39" s="29"/>
      <c r="I39" s="29"/>
      <c r="J39" s="29"/>
      <c r="K39" s="29"/>
      <c r="L39" s="29"/>
      <c r="P39" s="110"/>
    </row>
    <row r="40" spans="1:24" ht="18.75" customHeight="1">
      <c r="A40" s="69" t="s">
        <v>19</v>
      </c>
      <c r="B40" s="75"/>
      <c r="C40" s="48"/>
      <c r="D40" s="29"/>
      <c r="E40" s="29"/>
      <c r="F40" s="45"/>
      <c r="G40" s="29"/>
      <c r="H40" s="29"/>
      <c r="I40" s="29"/>
      <c r="J40" s="29"/>
      <c r="K40" s="29"/>
      <c r="L40" s="29"/>
      <c r="M40" s="29"/>
      <c r="N40" s="71"/>
      <c r="O40" s="72"/>
      <c r="P40" s="78"/>
      <c r="Q40" s="29"/>
      <c r="R40" s="45"/>
      <c r="S40" s="29"/>
      <c r="T40" s="29"/>
      <c r="U40" s="29"/>
      <c r="V40" s="29"/>
      <c r="W40" s="29"/>
      <c r="X40" s="29"/>
    </row>
    <row r="41" spans="1:24" ht="18.75" customHeight="1">
      <c r="A41" s="37"/>
      <c r="B41" s="71" t="s">
        <v>89</v>
      </c>
      <c r="C41" s="48"/>
      <c r="D41" s="29">
        <v>3457</v>
      </c>
      <c r="E41" s="29">
        <v>2445</v>
      </c>
      <c r="F41" s="45">
        <f>ROUND(E41/D41*100,2)</f>
        <v>70.73</v>
      </c>
      <c r="G41" s="29">
        <v>2402</v>
      </c>
      <c r="H41" s="29">
        <v>581</v>
      </c>
      <c r="I41" s="29">
        <v>450</v>
      </c>
      <c r="J41" s="29">
        <v>80</v>
      </c>
      <c r="K41" s="29"/>
      <c r="L41" s="29">
        <v>1291</v>
      </c>
      <c r="M41" s="29"/>
      <c r="N41" s="71"/>
      <c r="O41" s="72"/>
      <c r="P41" s="78"/>
      <c r="Q41" s="29"/>
      <c r="R41" s="45"/>
      <c r="S41" s="29"/>
      <c r="T41" s="29"/>
      <c r="U41" s="29"/>
      <c r="V41" s="29"/>
      <c r="W41" s="29"/>
      <c r="X41" s="29"/>
    </row>
    <row r="42" spans="1:24" ht="18.75" customHeight="1">
      <c r="A42" s="37"/>
      <c r="B42" s="71" t="s">
        <v>90</v>
      </c>
      <c r="C42" s="48"/>
      <c r="D42" s="29">
        <v>10435</v>
      </c>
      <c r="E42" s="29">
        <v>7348</v>
      </c>
      <c r="F42" s="45">
        <f>ROUND(E42/D42*100,2)</f>
        <v>70.42</v>
      </c>
      <c r="G42" s="29">
        <v>7207</v>
      </c>
      <c r="H42" s="29">
        <v>2013</v>
      </c>
      <c r="I42" s="29">
        <v>1228</v>
      </c>
      <c r="J42" s="29">
        <v>272</v>
      </c>
      <c r="K42" s="29"/>
      <c r="L42" s="29">
        <v>3694</v>
      </c>
      <c r="M42" s="29"/>
      <c r="N42" s="71"/>
      <c r="O42" s="72"/>
      <c r="P42" s="78"/>
      <c r="Q42" s="29"/>
      <c r="R42" s="45"/>
      <c r="S42" s="29"/>
      <c r="T42" s="29"/>
      <c r="U42" s="29"/>
      <c r="V42" s="29"/>
      <c r="W42" s="29"/>
      <c r="X42" s="29"/>
    </row>
    <row r="43" spans="3:24" ht="18.75" customHeight="1">
      <c r="C43" s="48"/>
      <c r="D43" s="29"/>
      <c r="E43" s="29"/>
      <c r="F43" s="45"/>
      <c r="G43" s="29"/>
      <c r="H43" s="29"/>
      <c r="I43" s="29"/>
      <c r="J43" s="29"/>
      <c r="K43" s="29"/>
      <c r="L43" s="29"/>
      <c r="M43" s="29"/>
      <c r="N43" s="71"/>
      <c r="O43" s="72"/>
      <c r="P43" s="78"/>
      <c r="Q43" s="29"/>
      <c r="R43" s="45"/>
      <c r="S43" s="29"/>
      <c r="T43" s="29"/>
      <c r="U43" s="29"/>
      <c r="V43" s="29"/>
      <c r="W43" s="29"/>
      <c r="X43" s="29"/>
    </row>
    <row r="44" spans="1:24" ht="3" customHeight="1" thickBot="1">
      <c r="A44" s="6"/>
      <c r="B44" s="73"/>
      <c r="C44" s="54"/>
      <c r="D44" s="44"/>
      <c r="E44" s="44"/>
      <c r="F44" s="55"/>
      <c r="G44" s="44"/>
      <c r="H44" s="44"/>
      <c r="I44" s="44"/>
      <c r="J44" s="44"/>
      <c r="K44" s="44"/>
      <c r="L44" s="44"/>
      <c r="M44" s="44"/>
      <c r="N44" s="40"/>
      <c r="O44" s="40"/>
      <c r="P44" s="79"/>
      <c r="Q44" s="40"/>
      <c r="R44" s="40"/>
      <c r="S44" s="40"/>
      <c r="T44" s="40"/>
      <c r="U44" s="40"/>
      <c r="V44" s="40"/>
      <c r="W44" s="40"/>
      <c r="X44" s="40"/>
    </row>
    <row r="45" spans="2:32" ht="11.25">
      <c r="B45" s="56"/>
      <c r="C45" s="56"/>
      <c r="D45" s="29"/>
      <c r="E45" s="29"/>
      <c r="F45" s="45"/>
      <c r="G45" s="29"/>
      <c r="H45" s="29"/>
      <c r="I45" s="29"/>
      <c r="J45" s="29"/>
      <c r="K45" s="29"/>
      <c r="L45" s="29"/>
      <c r="M45" s="29"/>
      <c r="Y45" s="61"/>
      <c r="Z45" s="61"/>
      <c r="AA45" s="61"/>
      <c r="AB45" s="61"/>
      <c r="AC45" s="61"/>
      <c r="AD45" s="61"/>
      <c r="AE45" s="61"/>
      <c r="AF45" s="61"/>
    </row>
    <row r="46" ht="24" customHeight="1"/>
    <row r="47" spans="14:15" ht="30" customHeight="1">
      <c r="N47" s="50"/>
      <c r="O47" s="50"/>
    </row>
    <row r="49" ht="14.25" customHeight="1"/>
    <row r="50" ht="25.5" customHeight="1"/>
    <row r="51" ht="11.2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3" customHeight="1"/>
  </sheetData>
  <sheetProtection/>
  <mergeCells count="16">
    <mergeCell ref="S4:X4"/>
    <mergeCell ref="N3:V3"/>
    <mergeCell ref="N2:V2"/>
    <mergeCell ref="N1:X1"/>
    <mergeCell ref="P4:P5"/>
    <mergeCell ref="Q4:Q5"/>
    <mergeCell ref="R4:R5"/>
    <mergeCell ref="M4:O5"/>
    <mergeCell ref="B1:J1"/>
    <mergeCell ref="D4:D5"/>
    <mergeCell ref="E4:E5"/>
    <mergeCell ref="F4:F5"/>
    <mergeCell ref="B3:J3"/>
    <mergeCell ref="A4:C5"/>
    <mergeCell ref="G4:L4"/>
    <mergeCell ref="B2:L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J74"/>
  <sheetViews>
    <sheetView zoomScaleSheetLayoutView="100" zoomScalePageLayoutView="0" workbookViewId="0" topLeftCell="A10">
      <selection activeCell="A1" sqref="A1:H1"/>
    </sheetView>
  </sheetViews>
  <sheetFormatPr defaultColWidth="9.00390625" defaultRowHeight="12"/>
  <cols>
    <col min="1" max="1" width="13.875" style="0" customWidth="1"/>
    <col min="2" max="2" width="13.625" style="0" customWidth="1"/>
    <col min="3" max="3" width="13.875" style="0" bestFit="1" customWidth="1"/>
    <col min="4" max="4" width="7.875" style="0" customWidth="1"/>
    <col min="5" max="6" width="14.375" style="0" customWidth="1"/>
    <col min="7" max="7" width="13.875" style="0" bestFit="1" customWidth="1"/>
    <col min="8" max="11" width="13.875" style="0" customWidth="1"/>
    <col min="12" max="12" width="7.875" style="0" customWidth="1"/>
    <col min="13" max="13" width="15.50390625" style="0" customWidth="1"/>
    <col min="14" max="16" width="14.375" style="0" customWidth="1"/>
  </cols>
  <sheetData>
    <row r="1" spans="1:16" ht="45" customHeight="1">
      <c r="A1" s="289" t="s">
        <v>181</v>
      </c>
      <c r="B1" s="289"/>
      <c r="C1" s="289"/>
      <c r="D1" s="289"/>
      <c r="E1" s="289"/>
      <c r="F1" s="289"/>
      <c r="G1" s="289"/>
      <c r="H1" s="289"/>
      <c r="I1" s="239" t="s">
        <v>269</v>
      </c>
      <c r="J1" s="239"/>
      <c r="K1" s="239"/>
      <c r="L1" s="239"/>
      <c r="M1" s="239"/>
      <c r="N1" s="239"/>
      <c r="O1" s="239"/>
      <c r="P1" s="239"/>
    </row>
    <row r="2" spans="1:16" ht="30" customHeight="1">
      <c r="A2" s="328" t="s">
        <v>324</v>
      </c>
      <c r="B2" s="328"/>
      <c r="C2" s="328"/>
      <c r="D2" s="328"/>
      <c r="E2" s="328"/>
      <c r="F2" s="328"/>
      <c r="G2" s="328"/>
      <c r="H2" s="328"/>
      <c r="I2" s="329" t="s">
        <v>146</v>
      </c>
      <c r="J2" s="329"/>
      <c r="K2" s="329"/>
      <c r="L2" s="329"/>
      <c r="M2" s="329"/>
      <c r="N2" s="329"/>
      <c r="O2" s="329"/>
      <c r="P2" s="329"/>
    </row>
    <row r="3" spans="1:16" ht="12.75" thickBot="1">
      <c r="A3" s="326" t="s">
        <v>374</v>
      </c>
      <c r="B3" s="327"/>
      <c r="C3" s="327"/>
      <c r="D3" s="327"/>
      <c r="E3" s="327"/>
      <c r="F3" s="327"/>
      <c r="G3" s="327"/>
      <c r="H3" s="327"/>
      <c r="I3" s="190"/>
      <c r="J3" s="190"/>
      <c r="K3" s="190"/>
      <c r="L3" s="190"/>
      <c r="M3" s="190"/>
      <c r="N3" s="190"/>
      <c r="O3" s="190"/>
      <c r="P3" s="190"/>
    </row>
    <row r="4" spans="1:16" ht="15" customHeight="1">
      <c r="A4" s="323" t="s">
        <v>91</v>
      </c>
      <c r="B4" s="325" t="s">
        <v>75</v>
      </c>
      <c r="C4" s="325" t="s">
        <v>76</v>
      </c>
      <c r="D4" s="325" t="s">
        <v>77</v>
      </c>
      <c r="E4" s="219" t="s">
        <v>78</v>
      </c>
      <c r="F4" s="322"/>
      <c r="G4" s="322"/>
      <c r="H4" s="322"/>
      <c r="I4" s="214" t="s">
        <v>91</v>
      </c>
      <c r="J4" s="320" t="s">
        <v>75</v>
      </c>
      <c r="K4" s="320" t="s">
        <v>76</v>
      </c>
      <c r="L4" s="320" t="s">
        <v>77</v>
      </c>
      <c r="M4" s="219" t="s">
        <v>78</v>
      </c>
      <c r="N4" s="322"/>
      <c r="O4" s="322"/>
      <c r="P4" s="322"/>
    </row>
    <row r="5" spans="1:16" ht="24.75" customHeight="1">
      <c r="A5" s="324"/>
      <c r="B5" s="198"/>
      <c r="C5" s="198"/>
      <c r="D5" s="198"/>
      <c r="E5" s="20" t="s">
        <v>79</v>
      </c>
      <c r="F5" s="20" t="s">
        <v>80</v>
      </c>
      <c r="G5" s="19" t="s">
        <v>92</v>
      </c>
      <c r="H5" s="20" t="s">
        <v>82</v>
      </c>
      <c r="I5" s="217"/>
      <c r="J5" s="321"/>
      <c r="K5" s="321"/>
      <c r="L5" s="321"/>
      <c r="M5" s="20" t="s">
        <v>79</v>
      </c>
      <c r="N5" s="20" t="s">
        <v>80</v>
      </c>
      <c r="O5" s="19" t="s">
        <v>92</v>
      </c>
      <c r="P5" s="20" t="s">
        <v>82</v>
      </c>
    </row>
    <row r="6" spans="1:16" ht="11.25">
      <c r="A6" s="4"/>
      <c r="B6" s="23" t="s">
        <v>83</v>
      </c>
      <c r="C6" s="23" t="s">
        <v>83</v>
      </c>
      <c r="D6" s="23" t="s">
        <v>84</v>
      </c>
      <c r="E6" s="23" t="s">
        <v>85</v>
      </c>
      <c r="F6" s="23" t="s">
        <v>85</v>
      </c>
      <c r="G6" s="23" t="s">
        <v>85</v>
      </c>
      <c r="H6" s="23" t="s">
        <v>85</v>
      </c>
      <c r="I6" s="4"/>
      <c r="J6" s="23" t="s">
        <v>83</v>
      </c>
      <c r="K6" s="23" t="s">
        <v>83</v>
      </c>
      <c r="L6" s="23" t="s">
        <v>84</v>
      </c>
      <c r="M6" s="23" t="s">
        <v>85</v>
      </c>
      <c r="N6" s="23" t="s">
        <v>85</v>
      </c>
      <c r="O6" s="23" t="s">
        <v>85</v>
      </c>
      <c r="P6" s="23" t="s">
        <v>85</v>
      </c>
    </row>
    <row r="7" spans="1:16" s="31" customFormat="1" ht="11.25" customHeight="1">
      <c r="A7" s="26" t="s">
        <v>26</v>
      </c>
      <c r="B7" s="82">
        <v>1572292</v>
      </c>
      <c r="C7" s="82">
        <v>921478</v>
      </c>
      <c r="D7" s="83">
        <v>58.61</v>
      </c>
      <c r="E7" s="82">
        <v>895632</v>
      </c>
      <c r="F7" s="82">
        <v>349219</v>
      </c>
      <c r="G7" s="82">
        <v>498515</v>
      </c>
      <c r="H7" s="82">
        <v>47898</v>
      </c>
      <c r="I7" s="27" t="s">
        <v>93</v>
      </c>
      <c r="J7" s="84"/>
      <c r="K7" s="84"/>
      <c r="L7" s="85"/>
      <c r="M7" s="84"/>
      <c r="N7" s="84"/>
      <c r="O7" s="84"/>
      <c r="P7" s="84"/>
    </row>
    <row r="8" spans="1:16" ht="11.25" customHeight="1">
      <c r="A8" s="26"/>
      <c r="B8" s="21"/>
      <c r="C8" s="21"/>
      <c r="D8" s="86"/>
      <c r="E8" s="21"/>
      <c r="F8" s="21"/>
      <c r="G8" s="21"/>
      <c r="H8" s="21"/>
      <c r="I8" s="28" t="s">
        <v>94</v>
      </c>
      <c r="J8" s="87">
        <v>4968</v>
      </c>
      <c r="K8" s="87">
        <v>3200</v>
      </c>
      <c r="L8" s="88">
        <v>64.41</v>
      </c>
      <c r="M8" s="89">
        <v>3145</v>
      </c>
      <c r="N8" s="89">
        <v>1773</v>
      </c>
      <c r="O8" s="89">
        <v>1295</v>
      </c>
      <c r="P8" s="89">
        <v>77</v>
      </c>
    </row>
    <row r="9" spans="1:9" ht="11.25" customHeight="1">
      <c r="A9" s="26"/>
      <c r="B9" s="21"/>
      <c r="C9" s="21"/>
      <c r="D9" s="22"/>
      <c r="E9" s="21"/>
      <c r="F9" s="21"/>
      <c r="G9" s="21"/>
      <c r="H9" s="21"/>
      <c r="I9" s="28"/>
    </row>
    <row r="10" spans="1:16" s="59" customFormat="1" ht="11.25" customHeight="1">
      <c r="A10" s="26" t="s">
        <v>27</v>
      </c>
      <c r="B10" s="91">
        <v>1156175</v>
      </c>
      <c r="C10" s="91">
        <v>648717</v>
      </c>
      <c r="D10" s="88">
        <v>56.11</v>
      </c>
      <c r="E10" s="92">
        <v>630237</v>
      </c>
      <c r="F10" s="92">
        <v>235236</v>
      </c>
      <c r="G10" s="92">
        <v>359045</v>
      </c>
      <c r="H10" s="92">
        <v>35956</v>
      </c>
      <c r="I10" s="27" t="s">
        <v>95</v>
      </c>
      <c r="J10" s="90"/>
      <c r="K10" s="90"/>
      <c r="L10" s="83"/>
      <c r="M10" s="90"/>
      <c r="N10" s="90"/>
      <c r="O10" s="90"/>
      <c r="P10" s="90"/>
    </row>
    <row r="11" spans="1:16" ht="11.25" customHeight="1">
      <c r="A11" s="26"/>
      <c r="B11" s="80"/>
      <c r="C11" s="80"/>
      <c r="D11" s="81"/>
      <c r="E11" s="80"/>
      <c r="F11" s="80"/>
      <c r="G11" s="80"/>
      <c r="H11" s="80"/>
      <c r="I11" s="28" t="s">
        <v>96</v>
      </c>
      <c r="J11" s="90">
        <v>18934</v>
      </c>
      <c r="K11" s="90">
        <v>11246</v>
      </c>
      <c r="L11" s="83">
        <v>59.4</v>
      </c>
      <c r="M11" s="90">
        <v>10983</v>
      </c>
      <c r="N11" s="90">
        <v>4157</v>
      </c>
      <c r="O11" s="90">
        <v>6222</v>
      </c>
      <c r="P11" s="90">
        <v>604</v>
      </c>
    </row>
    <row r="12" spans="1:9" ht="11.25" customHeight="1">
      <c r="A12" s="26"/>
      <c r="B12" s="80"/>
      <c r="C12" s="80"/>
      <c r="D12" s="81"/>
      <c r="E12" s="80"/>
      <c r="F12" s="80"/>
      <c r="G12" s="80"/>
      <c r="H12" s="80"/>
      <c r="I12" s="28"/>
    </row>
    <row r="13" spans="1:16" ht="11.25" customHeight="1">
      <c r="A13" s="26" t="s">
        <v>28</v>
      </c>
      <c r="B13" s="82">
        <v>416117</v>
      </c>
      <c r="C13" s="82">
        <v>272761</v>
      </c>
      <c r="D13" s="83">
        <v>65.55</v>
      </c>
      <c r="E13" s="82">
        <v>265395</v>
      </c>
      <c r="F13" s="82">
        <v>113983</v>
      </c>
      <c r="G13" s="82">
        <v>139470</v>
      </c>
      <c r="H13" s="82">
        <v>11942</v>
      </c>
      <c r="I13" s="27" t="s">
        <v>97</v>
      </c>
      <c r="J13" s="87"/>
      <c r="K13" s="87"/>
      <c r="L13" s="88"/>
      <c r="M13" s="89"/>
      <c r="N13" s="89"/>
      <c r="O13" s="89"/>
      <c r="P13" s="89"/>
    </row>
    <row r="14" spans="1:16" ht="11.25" customHeight="1">
      <c r="A14" s="5"/>
      <c r="B14" s="17"/>
      <c r="C14" s="17"/>
      <c r="D14" s="86"/>
      <c r="E14" s="17"/>
      <c r="F14" s="17"/>
      <c r="G14" s="17"/>
      <c r="H14" s="17"/>
      <c r="I14" s="28" t="s">
        <v>98</v>
      </c>
      <c r="J14" s="87">
        <v>2341</v>
      </c>
      <c r="K14" s="87">
        <v>1618</v>
      </c>
      <c r="L14" s="88">
        <v>69.12</v>
      </c>
      <c r="M14" s="89">
        <v>1580</v>
      </c>
      <c r="N14" s="89">
        <v>874</v>
      </c>
      <c r="O14" s="89">
        <v>570</v>
      </c>
      <c r="P14" s="89">
        <v>136</v>
      </c>
    </row>
    <row r="15" spans="1:16" ht="11.25" customHeight="1">
      <c r="A15" s="5"/>
      <c r="B15" s="17"/>
      <c r="C15" s="17"/>
      <c r="D15" s="86"/>
      <c r="E15" s="17"/>
      <c r="F15" s="17"/>
      <c r="G15" s="17"/>
      <c r="H15" s="17"/>
      <c r="I15" s="28" t="s">
        <v>99</v>
      </c>
      <c r="J15" s="90">
        <v>5279</v>
      </c>
      <c r="K15" s="90">
        <v>3546</v>
      </c>
      <c r="L15" s="83">
        <v>67.17</v>
      </c>
      <c r="M15" s="90">
        <v>3435</v>
      </c>
      <c r="N15" s="90">
        <v>1684</v>
      </c>
      <c r="O15" s="90">
        <v>1667</v>
      </c>
      <c r="P15" s="90">
        <v>84</v>
      </c>
    </row>
    <row r="16" spans="1:16" ht="11.25" customHeight="1">
      <c r="A16" s="28" t="s">
        <v>29</v>
      </c>
      <c r="B16" s="91">
        <v>500329</v>
      </c>
      <c r="C16" s="91">
        <v>280037</v>
      </c>
      <c r="D16" s="88">
        <v>55.97</v>
      </c>
      <c r="E16" s="92">
        <v>271748</v>
      </c>
      <c r="F16" s="92">
        <v>98379</v>
      </c>
      <c r="G16" s="92">
        <v>156007</v>
      </c>
      <c r="H16" s="92">
        <v>17362</v>
      </c>
      <c r="I16" s="28" t="s">
        <v>100</v>
      </c>
      <c r="J16" s="90">
        <v>6877</v>
      </c>
      <c r="K16" s="90">
        <v>4414</v>
      </c>
      <c r="L16" s="83">
        <v>64.18</v>
      </c>
      <c r="M16" s="90">
        <v>4281</v>
      </c>
      <c r="N16" s="90">
        <v>2202</v>
      </c>
      <c r="O16" s="90">
        <v>1947</v>
      </c>
      <c r="P16" s="90">
        <v>132</v>
      </c>
    </row>
    <row r="17" spans="1:9" ht="11.25" customHeight="1">
      <c r="A17" s="28" t="s">
        <v>30</v>
      </c>
      <c r="B17" s="91">
        <v>345833</v>
      </c>
      <c r="C17" s="91">
        <v>182786</v>
      </c>
      <c r="D17" s="88">
        <v>52.85</v>
      </c>
      <c r="E17" s="92">
        <v>177421</v>
      </c>
      <c r="F17" s="92">
        <v>63985</v>
      </c>
      <c r="G17" s="92">
        <v>103965</v>
      </c>
      <c r="H17" s="92">
        <v>9471</v>
      </c>
      <c r="I17" s="28"/>
    </row>
    <row r="18" spans="1:16" ht="11.25" customHeight="1">
      <c r="A18" s="28" t="s">
        <v>31</v>
      </c>
      <c r="B18" s="91">
        <v>70004</v>
      </c>
      <c r="C18" s="91">
        <v>40677</v>
      </c>
      <c r="D18" s="88">
        <v>58.11</v>
      </c>
      <c r="E18" s="92">
        <v>39305</v>
      </c>
      <c r="F18" s="92">
        <v>15499</v>
      </c>
      <c r="G18" s="92">
        <v>21662</v>
      </c>
      <c r="H18" s="92">
        <v>2144</v>
      </c>
      <c r="I18" s="27" t="s">
        <v>101</v>
      </c>
      <c r="J18" s="90"/>
      <c r="K18" s="90"/>
      <c r="L18" s="83"/>
      <c r="M18" s="90"/>
      <c r="N18" s="90"/>
      <c r="O18" s="90"/>
      <c r="P18" s="90"/>
    </row>
    <row r="19" spans="1:16" ht="11.25" customHeight="1">
      <c r="A19" s="28" t="s">
        <v>32</v>
      </c>
      <c r="B19" s="91">
        <v>57331</v>
      </c>
      <c r="C19" s="91">
        <v>35208</v>
      </c>
      <c r="D19" s="88">
        <v>61.41</v>
      </c>
      <c r="E19" s="92">
        <v>34305</v>
      </c>
      <c r="F19" s="92">
        <v>12362</v>
      </c>
      <c r="G19" s="92">
        <v>20003</v>
      </c>
      <c r="H19" s="92">
        <v>1940</v>
      </c>
      <c r="I19" s="28" t="s">
        <v>102</v>
      </c>
      <c r="J19" s="87">
        <v>4771</v>
      </c>
      <c r="K19" s="87">
        <v>3104</v>
      </c>
      <c r="L19" s="88">
        <v>65.06</v>
      </c>
      <c r="M19" s="89">
        <v>3014</v>
      </c>
      <c r="N19" s="89">
        <v>1553</v>
      </c>
      <c r="O19" s="89">
        <v>1390</v>
      </c>
      <c r="P19" s="89">
        <v>71</v>
      </c>
    </row>
    <row r="20" spans="1:16" ht="11.25" customHeight="1">
      <c r="A20" s="28" t="s">
        <v>33</v>
      </c>
      <c r="B20" s="91">
        <v>47390</v>
      </c>
      <c r="C20" s="91">
        <v>28224</v>
      </c>
      <c r="D20" s="88">
        <v>59.56</v>
      </c>
      <c r="E20" s="92">
        <v>27652</v>
      </c>
      <c r="F20" s="92">
        <v>11476</v>
      </c>
      <c r="G20" s="92">
        <v>14926</v>
      </c>
      <c r="H20" s="92">
        <v>1250</v>
      </c>
      <c r="I20" s="28" t="s">
        <v>103</v>
      </c>
      <c r="J20" s="87">
        <v>3380</v>
      </c>
      <c r="K20" s="87">
        <v>2198</v>
      </c>
      <c r="L20" s="88">
        <v>65.03</v>
      </c>
      <c r="M20" s="89">
        <v>2140</v>
      </c>
      <c r="N20" s="89">
        <v>1293</v>
      </c>
      <c r="O20" s="89">
        <v>793</v>
      </c>
      <c r="P20" s="89">
        <v>54</v>
      </c>
    </row>
    <row r="21" spans="1:16" ht="11.25" customHeight="1">
      <c r="A21" s="28"/>
      <c r="I21" s="28" t="s">
        <v>104</v>
      </c>
      <c r="J21" s="90">
        <v>2526</v>
      </c>
      <c r="K21" s="90">
        <v>1875</v>
      </c>
      <c r="L21" s="83">
        <v>74.23</v>
      </c>
      <c r="M21" s="90">
        <v>1821</v>
      </c>
      <c r="N21" s="90">
        <v>1021</v>
      </c>
      <c r="O21" s="90">
        <v>758</v>
      </c>
      <c r="P21" s="90">
        <v>42</v>
      </c>
    </row>
    <row r="22" spans="1:9" ht="11.25" customHeight="1">
      <c r="A22" s="28" t="s">
        <v>34</v>
      </c>
      <c r="B22" s="82">
        <v>28659</v>
      </c>
      <c r="C22" s="82">
        <v>15931</v>
      </c>
      <c r="D22" s="83">
        <v>55.59</v>
      </c>
      <c r="E22" s="82">
        <v>15432</v>
      </c>
      <c r="F22" s="82">
        <v>7132</v>
      </c>
      <c r="G22" s="82">
        <v>7644</v>
      </c>
      <c r="H22" s="82">
        <v>656</v>
      </c>
      <c r="I22" s="28"/>
    </row>
    <row r="23" spans="1:16" ht="11.25" customHeight="1">
      <c r="A23" s="28" t="s">
        <v>35</v>
      </c>
      <c r="B23" s="91">
        <v>45245</v>
      </c>
      <c r="C23" s="91">
        <v>25975</v>
      </c>
      <c r="D23" s="88">
        <v>57.41</v>
      </c>
      <c r="E23" s="92">
        <v>25458</v>
      </c>
      <c r="F23" s="92">
        <v>9488</v>
      </c>
      <c r="G23" s="92">
        <v>14834</v>
      </c>
      <c r="H23" s="92">
        <v>1136</v>
      </c>
      <c r="I23" s="27" t="s">
        <v>105</v>
      </c>
      <c r="J23" s="90"/>
      <c r="K23" s="90"/>
      <c r="L23" s="83"/>
      <c r="M23" s="90"/>
      <c r="N23" s="90"/>
      <c r="O23" s="90"/>
      <c r="P23" s="90"/>
    </row>
    <row r="24" spans="1:16" ht="11.25" customHeight="1">
      <c r="A24" s="28" t="s">
        <v>36</v>
      </c>
      <c r="B24" s="91">
        <v>18709</v>
      </c>
      <c r="C24" s="91">
        <v>12230</v>
      </c>
      <c r="D24" s="88">
        <v>65.37</v>
      </c>
      <c r="E24" s="92">
        <v>11925</v>
      </c>
      <c r="F24" s="92">
        <v>5756</v>
      </c>
      <c r="G24" s="92">
        <v>5500</v>
      </c>
      <c r="H24" s="92">
        <v>669</v>
      </c>
      <c r="I24" s="28" t="s">
        <v>106</v>
      </c>
      <c r="J24" s="87">
        <v>3239</v>
      </c>
      <c r="K24" s="87">
        <v>2293</v>
      </c>
      <c r="L24" s="88">
        <v>70.79</v>
      </c>
      <c r="M24" s="89">
        <v>2228</v>
      </c>
      <c r="N24" s="89">
        <v>1115</v>
      </c>
      <c r="O24" s="89">
        <v>1015</v>
      </c>
      <c r="P24" s="89">
        <v>98</v>
      </c>
    </row>
    <row r="25" spans="1:16" ht="11.25" customHeight="1">
      <c r="A25" s="28" t="s">
        <v>37</v>
      </c>
      <c r="B25" s="91">
        <v>19384</v>
      </c>
      <c r="C25" s="91">
        <v>13005</v>
      </c>
      <c r="D25" s="88">
        <v>67.09</v>
      </c>
      <c r="E25" s="92">
        <v>12717</v>
      </c>
      <c r="F25" s="92">
        <v>5517</v>
      </c>
      <c r="G25" s="92">
        <v>6446</v>
      </c>
      <c r="H25" s="92">
        <v>754</v>
      </c>
      <c r="I25" s="28" t="s">
        <v>107</v>
      </c>
      <c r="J25" s="87">
        <v>2145</v>
      </c>
      <c r="K25" s="87">
        <v>1599</v>
      </c>
      <c r="L25" s="88">
        <v>74.55</v>
      </c>
      <c r="M25" s="89">
        <v>1563</v>
      </c>
      <c r="N25" s="89">
        <v>831</v>
      </c>
      <c r="O25" s="89">
        <v>695</v>
      </c>
      <c r="P25" s="89">
        <v>37</v>
      </c>
    </row>
    <row r="26" spans="1:16" ht="11.25" customHeight="1">
      <c r="A26" s="28" t="s">
        <v>38</v>
      </c>
      <c r="B26" s="91">
        <v>23291</v>
      </c>
      <c r="C26" s="91">
        <v>14644</v>
      </c>
      <c r="D26" s="88">
        <v>62.87</v>
      </c>
      <c r="E26" s="92">
        <v>14274</v>
      </c>
      <c r="F26" s="92">
        <v>5642</v>
      </c>
      <c r="G26" s="92">
        <v>8058</v>
      </c>
      <c r="H26" s="92">
        <v>574</v>
      </c>
      <c r="I26" s="28" t="s">
        <v>108</v>
      </c>
      <c r="J26" s="87">
        <v>3250</v>
      </c>
      <c r="K26" s="87">
        <v>2347</v>
      </c>
      <c r="L26" s="88">
        <v>72.22</v>
      </c>
      <c r="M26" s="89">
        <v>2200</v>
      </c>
      <c r="N26" s="89">
        <v>1080</v>
      </c>
      <c r="O26" s="89">
        <v>968</v>
      </c>
      <c r="P26" s="89">
        <v>152</v>
      </c>
    </row>
    <row r="27" spans="1:16" ht="11.25" customHeight="1">
      <c r="A27" s="5"/>
      <c r="B27" s="82"/>
      <c r="C27" s="82"/>
      <c r="D27" s="83"/>
      <c r="E27" s="82"/>
      <c r="F27" s="82"/>
      <c r="G27" s="82"/>
      <c r="H27" s="82"/>
      <c r="I27" s="28" t="s">
        <v>109</v>
      </c>
      <c r="J27" s="90">
        <v>2685</v>
      </c>
      <c r="K27" s="90">
        <v>2002</v>
      </c>
      <c r="L27" s="83">
        <v>74.56</v>
      </c>
      <c r="M27" s="90">
        <v>1929</v>
      </c>
      <c r="N27" s="90">
        <v>910</v>
      </c>
      <c r="O27" s="90">
        <v>963</v>
      </c>
      <c r="P27" s="90">
        <v>56</v>
      </c>
    </row>
    <row r="28" spans="1:9" ht="11.25" customHeight="1">
      <c r="A28" s="5"/>
      <c r="B28" s="82"/>
      <c r="C28" s="82"/>
      <c r="D28" s="93"/>
      <c r="E28" s="82"/>
      <c r="F28" s="82"/>
      <c r="G28" s="82"/>
      <c r="H28" s="82"/>
      <c r="I28" s="28"/>
    </row>
    <row r="29" spans="1:16" ht="11.25" customHeight="1">
      <c r="A29" s="26" t="s">
        <v>39</v>
      </c>
      <c r="B29" s="82"/>
      <c r="C29" s="82"/>
      <c r="D29" s="83"/>
      <c r="E29" s="92"/>
      <c r="F29" s="92"/>
      <c r="G29" s="92"/>
      <c r="H29" s="92"/>
      <c r="I29" s="27" t="s">
        <v>110</v>
      </c>
      <c r="J29" s="87"/>
      <c r="K29" s="87"/>
      <c r="L29" s="88"/>
      <c r="M29" s="89"/>
      <c r="N29" s="89"/>
      <c r="O29" s="89"/>
      <c r="P29" s="89"/>
    </row>
    <row r="30" spans="1:16" ht="11.25" customHeight="1">
      <c r="A30" s="28" t="s">
        <v>40</v>
      </c>
      <c r="B30" s="91">
        <v>8680</v>
      </c>
      <c r="C30" s="91">
        <v>5627</v>
      </c>
      <c r="D30" s="88">
        <v>64.83</v>
      </c>
      <c r="E30" s="82">
        <v>5466</v>
      </c>
      <c r="F30" s="82">
        <v>2233</v>
      </c>
      <c r="G30" s="82">
        <v>3030</v>
      </c>
      <c r="H30" s="82">
        <v>203</v>
      </c>
      <c r="I30" s="28" t="s">
        <v>111</v>
      </c>
      <c r="J30" s="87">
        <v>7459</v>
      </c>
      <c r="K30" s="87">
        <v>5320</v>
      </c>
      <c r="L30" s="88">
        <v>71.32</v>
      </c>
      <c r="M30" s="89">
        <v>5197</v>
      </c>
      <c r="N30" s="89">
        <v>2295</v>
      </c>
      <c r="O30" s="89">
        <v>2705</v>
      </c>
      <c r="P30" s="89">
        <v>197</v>
      </c>
    </row>
    <row r="31" spans="1:16" ht="11.25" customHeight="1">
      <c r="A31" s="28" t="s">
        <v>41</v>
      </c>
      <c r="B31" s="91">
        <v>5787</v>
      </c>
      <c r="C31" s="91">
        <v>4167</v>
      </c>
      <c r="D31" s="88">
        <v>72.01</v>
      </c>
      <c r="E31" s="92">
        <v>4094</v>
      </c>
      <c r="F31" s="92">
        <v>1473</v>
      </c>
      <c r="G31" s="92">
        <v>2475</v>
      </c>
      <c r="H31" s="92">
        <v>146</v>
      </c>
      <c r="I31" s="28" t="s">
        <v>112</v>
      </c>
      <c r="J31" s="87">
        <v>12774</v>
      </c>
      <c r="K31" s="87">
        <v>8432</v>
      </c>
      <c r="L31" s="88">
        <v>66.01</v>
      </c>
      <c r="M31" s="89">
        <v>8182</v>
      </c>
      <c r="N31" s="89">
        <v>3699</v>
      </c>
      <c r="O31" s="89">
        <v>4224</v>
      </c>
      <c r="P31" s="89">
        <v>259</v>
      </c>
    </row>
    <row r="32" spans="1:16" ht="11.25" customHeight="1">
      <c r="A32" s="28" t="s">
        <v>42</v>
      </c>
      <c r="B32" s="91">
        <v>4909</v>
      </c>
      <c r="C32" s="91">
        <v>3257</v>
      </c>
      <c r="D32" s="88">
        <v>66.35</v>
      </c>
      <c r="E32" s="92">
        <v>3190</v>
      </c>
      <c r="F32" s="92">
        <v>1588</v>
      </c>
      <c r="G32" s="92">
        <v>1417</v>
      </c>
      <c r="H32" s="92">
        <v>185</v>
      </c>
      <c r="I32" s="28" t="s">
        <v>113</v>
      </c>
      <c r="J32" s="87">
        <v>3030</v>
      </c>
      <c r="K32" s="87">
        <v>2173</v>
      </c>
      <c r="L32" s="88">
        <v>71.72</v>
      </c>
      <c r="M32" s="89">
        <v>2090</v>
      </c>
      <c r="N32" s="89">
        <v>1060</v>
      </c>
      <c r="O32" s="89">
        <v>985</v>
      </c>
      <c r="P32" s="89">
        <v>45</v>
      </c>
    </row>
    <row r="33" spans="1:16" ht="11.25" customHeight="1">
      <c r="A33" s="5"/>
      <c r="I33" s="28" t="s">
        <v>114</v>
      </c>
      <c r="J33" s="87">
        <v>9185</v>
      </c>
      <c r="K33" s="87">
        <v>6152</v>
      </c>
      <c r="L33" s="88">
        <v>66.98</v>
      </c>
      <c r="M33" s="89">
        <v>5981</v>
      </c>
      <c r="N33" s="89">
        <v>2651</v>
      </c>
      <c r="O33" s="89">
        <v>3052</v>
      </c>
      <c r="P33" s="89">
        <v>278</v>
      </c>
    </row>
    <row r="34" spans="1:9" ht="11.25" customHeight="1">
      <c r="A34" s="26" t="s">
        <v>43</v>
      </c>
      <c r="B34" s="91"/>
      <c r="C34" s="91"/>
      <c r="D34" s="88"/>
      <c r="E34" s="92"/>
      <c r="F34" s="92"/>
      <c r="G34" s="92"/>
      <c r="H34" s="92"/>
      <c r="I34" s="28"/>
    </row>
    <row r="35" spans="1:16" ht="11.25" customHeight="1">
      <c r="A35" s="28" t="s">
        <v>44</v>
      </c>
      <c r="B35" s="82">
        <v>12138</v>
      </c>
      <c r="C35" s="82">
        <v>7907</v>
      </c>
      <c r="D35" s="83">
        <v>65.14</v>
      </c>
      <c r="E35" s="82">
        <v>7747</v>
      </c>
      <c r="F35" s="82">
        <v>2904</v>
      </c>
      <c r="G35" s="82">
        <v>4464</v>
      </c>
      <c r="H35" s="82">
        <v>379</v>
      </c>
      <c r="I35" s="28" t="s">
        <v>115</v>
      </c>
      <c r="J35" s="90">
        <v>1459</v>
      </c>
      <c r="K35" s="90">
        <v>1084</v>
      </c>
      <c r="L35" s="83">
        <v>74.3</v>
      </c>
      <c r="M35" s="90">
        <v>1057</v>
      </c>
      <c r="N35" s="90">
        <v>507</v>
      </c>
      <c r="O35" s="90">
        <v>502</v>
      </c>
      <c r="P35" s="90">
        <v>48</v>
      </c>
    </row>
    <row r="36" spans="1:16" ht="11.25" customHeight="1">
      <c r="A36" s="28" t="s">
        <v>45</v>
      </c>
      <c r="B36" s="91">
        <v>20452</v>
      </c>
      <c r="C36" s="91">
        <v>12778</v>
      </c>
      <c r="D36" s="88">
        <v>62.48</v>
      </c>
      <c r="E36" s="82">
        <v>12462</v>
      </c>
      <c r="F36" s="82">
        <v>4433</v>
      </c>
      <c r="G36" s="82">
        <v>7392</v>
      </c>
      <c r="H36" s="82">
        <v>637</v>
      </c>
      <c r="I36" s="28" t="s">
        <v>116</v>
      </c>
      <c r="J36" s="90">
        <v>934</v>
      </c>
      <c r="K36" s="90">
        <v>784</v>
      </c>
      <c r="L36" s="83">
        <v>83.94</v>
      </c>
      <c r="M36" s="90">
        <v>769</v>
      </c>
      <c r="N36" s="90">
        <v>439</v>
      </c>
      <c r="O36" s="90">
        <v>296</v>
      </c>
      <c r="P36" s="90">
        <v>34</v>
      </c>
    </row>
    <row r="37" spans="1:16" ht="11.25" customHeight="1">
      <c r="A37" s="28" t="s">
        <v>46</v>
      </c>
      <c r="B37" s="91">
        <v>4225</v>
      </c>
      <c r="C37" s="91">
        <v>2652</v>
      </c>
      <c r="D37" s="88">
        <v>62.77</v>
      </c>
      <c r="E37" s="92">
        <v>2578</v>
      </c>
      <c r="F37" s="92">
        <v>1192</v>
      </c>
      <c r="G37" s="92">
        <v>1297</v>
      </c>
      <c r="H37" s="92">
        <v>89</v>
      </c>
      <c r="I37" s="28" t="s">
        <v>117</v>
      </c>
      <c r="J37" s="87">
        <v>2045</v>
      </c>
      <c r="K37" s="87">
        <v>1438</v>
      </c>
      <c r="L37" s="88">
        <v>70.32</v>
      </c>
      <c r="M37" s="89">
        <v>1370</v>
      </c>
      <c r="N37" s="89">
        <v>655</v>
      </c>
      <c r="O37" s="89">
        <v>603</v>
      </c>
      <c r="P37" s="89">
        <v>112</v>
      </c>
    </row>
    <row r="38" spans="1:16" ht="11.25" customHeight="1">
      <c r="A38" s="28" t="s">
        <v>47</v>
      </c>
      <c r="B38" s="91">
        <v>7000</v>
      </c>
      <c r="C38" s="91">
        <v>4464</v>
      </c>
      <c r="D38" s="88">
        <v>63.77</v>
      </c>
      <c r="E38" s="92">
        <v>4354</v>
      </c>
      <c r="F38" s="92">
        <v>1660</v>
      </c>
      <c r="G38" s="92">
        <v>2422</v>
      </c>
      <c r="H38" s="92">
        <v>272</v>
      </c>
      <c r="I38" s="28" t="s">
        <v>118</v>
      </c>
      <c r="J38" s="87">
        <v>2548</v>
      </c>
      <c r="K38" s="87">
        <v>1825</v>
      </c>
      <c r="L38" s="88">
        <v>71.62</v>
      </c>
      <c r="M38" s="89">
        <v>1767</v>
      </c>
      <c r="N38" s="89">
        <v>898</v>
      </c>
      <c r="O38" s="89">
        <v>720</v>
      </c>
      <c r="P38" s="89">
        <v>149</v>
      </c>
    </row>
    <row r="39" spans="1:16" ht="11.25" customHeight="1">
      <c r="A39" s="28" t="s">
        <v>48</v>
      </c>
      <c r="B39" s="91">
        <v>4580</v>
      </c>
      <c r="C39" s="91">
        <v>3061</v>
      </c>
      <c r="D39" s="88">
        <v>66.83</v>
      </c>
      <c r="E39" s="92">
        <v>2988</v>
      </c>
      <c r="F39" s="92">
        <v>1518</v>
      </c>
      <c r="G39" s="92">
        <v>1393</v>
      </c>
      <c r="H39" s="92">
        <v>77</v>
      </c>
      <c r="I39" s="28" t="s">
        <v>119</v>
      </c>
      <c r="J39" s="87">
        <v>743</v>
      </c>
      <c r="K39" s="87">
        <v>570</v>
      </c>
      <c r="L39" s="88">
        <v>76.72</v>
      </c>
      <c r="M39" s="89">
        <v>547</v>
      </c>
      <c r="N39" s="89">
        <v>321</v>
      </c>
      <c r="O39" s="89">
        <v>208</v>
      </c>
      <c r="P39" s="89">
        <v>18</v>
      </c>
    </row>
    <row r="40" spans="1:9" ht="11.25" customHeight="1">
      <c r="A40" s="5"/>
      <c r="I40" s="28"/>
    </row>
    <row r="41" spans="1:16" ht="11.25" customHeight="1">
      <c r="A41" s="26" t="s">
        <v>49</v>
      </c>
      <c r="B41" s="91"/>
      <c r="C41" s="91"/>
      <c r="D41" s="88"/>
      <c r="E41" s="92"/>
      <c r="F41" s="92"/>
      <c r="G41" s="92"/>
      <c r="H41" s="92"/>
      <c r="I41" s="27" t="s">
        <v>120</v>
      </c>
      <c r="J41" s="90"/>
      <c r="K41" s="90"/>
      <c r="L41" s="83"/>
      <c r="M41" s="90"/>
      <c r="N41" s="90"/>
      <c r="O41" s="90"/>
      <c r="P41" s="90"/>
    </row>
    <row r="42" spans="1:16" ht="11.25" customHeight="1">
      <c r="A42" s="28" t="s">
        <v>50</v>
      </c>
      <c r="B42" s="82">
        <v>7103</v>
      </c>
      <c r="C42" s="82">
        <v>5199</v>
      </c>
      <c r="D42" s="83">
        <v>73.19</v>
      </c>
      <c r="E42" s="92">
        <v>5023</v>
      </c>
      <c r="F42" s="92">
        <v>2266</v>
      </c>
      <c r="G42" s="92">
        <v>2494</v>
      </c>
      <c r="H42" s="92">
        <v>263</v>
      </c>
      <c r="I42" s="28" t="s">
        <v>121</v>
      </c>
      <c r="J42" s="90">
        <v>4504</v>
      </c>
      <c r="K42" s="90">
        <v>3146</v>
      </c>
      <c r="L42" s="83">
        <v>69.85</v>
      </c>
      <c r="M42" s="90">
        <v>3043</v>
      </c>
      <c r="N42" s="90">
        <v>1268</v>
      </c>
      <c r="O42" s="90">
        <v>1621</v>
      </c>
      <c r="P42" s="90">
        <v>154</v>
      </c>
    </row>
    <row r="43" spans="1:16" ht="11.25" customHeight="1">
      <c r="A43" s="28" t="s">
        <v>51</v>
      </c>
      <c r="B43" s="82">
        <v>4335</v>
      </c>
      <c r="C43" s="82">
        <v>2863</v>
      </c>
      <c r="D43" s="83">
        <v>66.04</v>
      </c>
      <c r="E43" s="82">
        <v>2768</v>
      </c>
      <c r="F43" s="82">
        <v>1074</v>
      </c>
      <c r="G43" s="82">
        <v>1581</v>
      </c>
      <c r="H43" s="82">
        <v>113</v>
      </c>
      <c r="I43" s="28" t="s">
        <v>122</v>
      </c>
      <c r="J43" s="87">
        <v>757</v>
      </c>
      <c r="K43" s="87">
        <v>509</v>
      </c>
      <c r="L43" s="88">
        <v>67.24</v>
      </c>
      <c r="M43" s="89">
        <v>491</v>
      </c>
      <c r="N43" s="89">
        <v>258</v>
      </c>
      <c r="O43" s="89">
        <v>218</v>
      </c>
      <c r="P43" s="89">
        <v>15</v>
      </c>
    </row>
    <row r="44" spans="1:16" ht="11.25" customHeight="1">
      <c r="A44" s="28" t="s">
        <v>52</v>
      </c>
      <c r="B44" s="91">
        <v>3479</v>
      </c>
      <c r="C44" s="91">
        <v>2316</v>
      </c>
      <c r="D44" s="88">
        <v>66.57</v>
      </c>
      <c r="E44" s="82">
        <v>2273</v>
      </c>
      <c r="F44" s="82">
        <v>903</v>
      </c>
      <c r="G44" s="82">
        <v>1276</v>
      </c>
      <c r="H44" s="82">
        <v>94</v>
      </c>
      <c r="I44" s="28" t="s">
        <v>123</v>
      </c>
      <c r="J44" s="87">
        <v>1507</v>
      </c>
      <c r="K44" s="87">
        <v>1158</v>
      </c>
      <c r="L44" s="88">
        <v>76.84</v>
      </c>
      <c r="M44" s="89">
        <v>1127</v>
      </c>
      <c r="N44" s="89">
        <v>575</v>
      </c>
      <c r="O44" s="89">
        <v>517</v>
      </c>
      <c r="P44" s="89">
        <v>35</v>
      </c>
    </row>
    <row r="45" spans="1:16" ht="11.25" customHeight="1">
      <c r="A45" s="28" t="s">
        <v>53</v>
      </c>
      <c r="B45" s="91">
        <v>10469</v>
      </c>
      <c r="C45" s="91">
        <v>7081</v>
      </c>
      <c r="D45" s="88">
        <v>67.64</v>
      </c>
      <c r="E45" s="92">
        <v>6913</v>
      </c>
      <c r="F45" s="92">
        <v>2820</v>
      </c>
      <c r="G45" s="92">
        <v>3761</v>
      </c>
      <c r="H45" s="92">
        <v>332</v>
      </c>
      <c r="I45" s="28" t="s">
        <v>124</v>
      </c>
      <c r="J45" s="87">
        <v>739</v>
      </c>
      <c r="K45" s="87">
        <v>621</v>
      </c>
      <c r="L45" s="88">
        <v>84.03</v>
      </c>
      <c r="M45" s="89">
        <v>604</v>
      </c>
      <c r="N45" s="89">
        <v>318</v>
      </c>
      <c r="O45" s="89">
        <v>273</v>
      </c>
      <c r="P45" s="89">
        <v>13</v>
      </c>
    </row>
    <row r="46" spans="1:16" ht="11.25" customHeight="1">
      <c r="A46" s="5"/>
      <c r="I46" s="28" t="s">
        <v>125</v>
      </c>
      <c r="J46" s="87">
        <v>549</v>
      </c>
      <c r="K46" s="87">
        <v>427</v>
      </c>
      <c r="L46" s="88">
        <v>77.78</v>
      </c>
      <c r="M46" s="89">
        <v>413</v>
      </c>
      <c r="N46" s="89">
        <v>235</v>
      </c>
      <c r="O46" s="89">
        <v>171</v>
      </c>
      <c r="P46" s="89">
        <v>7</v>
      </c>
    </row>
    <row r="47" spans="1:16" ht="11.25" customHeight="1">
      <c r="A47" s="26" t="s">
        <v>54</v>
      </c>
      <c r="B47" s="91"/>
      <c r="C47" s="91"/>
      <c r="D47" s="88"/>
      <c r="E47" s="82"/>
      <c r="F47" s="82"/>
      <c r="G47" s="82"/>
      <c r="H47" s="82"/>
      <c r="I47" s="28" t="s">
        <v>126</v>
      </c>
      <c r="J47" s="87">
        <v>9470</v>
      </c>
      <c r="K47" s="87">
        <v>6067</v>
      </c>
      <c r="L47" s="88">
        <v>64.07</v>
      </c>
      <c r="M47" s="89">
        <v>5876</v>
      </c>
      <c r="N47" s="89">
        <v>2367</v>
      </c>
      <c r="O47" s="89">
        <v>3257</v>
      </c>
      <c r="P47" s="89">
        <v>252</v>
      </c>
    </row>
    <row r="48" spans="1:9" ht="11.25" customHeight="1">
      <c r="A48" s="28" t="s">
        <v>55</v>
      </c>
      <c r="B48" s="91">
        <v>6503</v>
      </c>
      <c r="C48" s="91">
        <v>4242</v>
      </c>
      <c r="D48" s="88">
        <v>65.23</v>
      </c>
      <c r="E48" s="92">
        <v>4113</v>
      </c>
      <c r="F48" s="92">
        <v>1679</v>
      </c>
      <c r="G48" s="92">
        <v>2199</v>
      </c>
      <c r="H48" s="92">
        <v>235</v>
      </c>
      <c r="I48" s="28"/>
    </row>
    <row r="49" spans="1:16" ht="11.25" customHeight="1">
      <c r="A49" s="28" t="s">
        <v>56</v>
      </c>
      <c r="B49" s="82">
        <v>16204</v>
      </c>
      <c r="C49" s="82">
        <v>10100</v>
      </c>
      <c r="D49" s="83">
        <v>62.33</v>
      </c>
      <c r="E49" s="92">
        <v>9840</v>
      </c>
      <c r="F49" s="92">
        <v>3672</v>
      </c>
      <c r="G49" s="92">
        <v>5628</v>
      </c>
      <c r="H49" s="92">
        <v>540</v>
      </c>
      <c r="I49" s="27" t="s">
        <v>127</v>
      </c>
      <c r="J49" s="87"/>
      <c r="K49" s="87"/>
      <c r="L49" s="88"/>
      <c r="M49" s="89"/>
      <c r="N49" s="89"/>
      <c r="O49" s="89"/>
      <c r="P49" s="89"/>
    </row>
    <row r="50" spans="1:16" ht="11.25" customHeight="1">
      <c r="A50" s="28" t="s">
        <v>57</v>
      </c>
      <c r="B50" s="82">
        <v>9978</v>
      </c>
      <c r="C50" s="82">
        <v>6397</v>
      </c>
      <c r="D50" s="83">
        <v>64.11</v>
      </c>
      <c r="E50" s="82">
        <v>6250</v>
      </c>
      <c r="F50" s="82">
        <v>2093</v>
      </c>
      <c r="G50" s="82">
        <v>3888</v>
      </c>
      <c r="H50" s="82">
        <v>269</v>
      </c>
      <c r="I50" s="28" t="s">
        <v>128</v>
      </c>
      <c r="J50" s="90">
        <v>3188</v>
      </c>
      <c r="K50" s="90">
        <v>2140</v>
      </c>
      <c r="L50" s="83">
        <v>67.13</v>
      </c>
      <c r="M50" s="90">
        <v>2062</v>
      </c>
      <c r="N50" s="90">
        <v>932</v>
      </c>
      <c r="O50" s="90">
        <v>1043</v>
      </c>
      <c r="P50" s="90">
        <v>87</v>
      </c>
    </row>
    <row r="51" spans="1:16" ht="11.25" customHeight="1">
      <c r="A51" s="5"/>
      <c r="I51" s="28" t="s">
        <v>129</v>
      </c>
      <c r="J51" s="87">
        <v>9234</v>
      </c>
      <c r="K51" s="87">
        <v>5973</v>
      </c>
      <c r="L51" s="88">
        <v>64.68</v>
      </c>
      <c r="M51" s="89">
        <v>5802</v>
      </c>
      <c r="N51" s="89">
        <v>2581</v>
      </c>
      <c r="O51" s="89">
        <v>2979</v>
      </c>
      <c r="P51" s="89">
        <v>242</v>
      </c>
    </row>
    <row r="52" spans="1:16" ht="11.25" customHeight="1">
      <c r="A52" s="26" t="s">
        <v>58</v>
      </c>
      <c r="B52" s="91"/>
      <c r="C52" s="91"/>
      <c r="D52" s="88"/>
      <c r="E52" s="92"/>
      <c r="F52" s="92"/>
      <c r="G52" s="92"/>
      <c r="H52" s="92"/>
      <c r="I52" s="28" t="s">
        <v>130</v>
      </c>
      <c r="J52" s="87">
        <v>5447</v>
      </c>
      <c r="K52" s="87">
        <v>3931</v>
      </c>
      <c r="L52" s="88">
        <v>72.17</v>
      </c>
      <c r="M52" s="89">
        <v>3828</v>
      </c>
      <c r="N52" s="89">
        <v>1912</v>
      </c>
      <c r="O52" s="89">
        <v>1674</v>
      </c>
      <c r="P52" s="89">
        <v>242</v>
      </c>
    </row>
    <row r="53" spans="1:16" ht="11.25" customHeight="1">
      <c r="A53" s="28" t="s">
        <v>59</v>
      </c>
      <c r="B53" s="91">
        <v>13014</v>
      </c>
      <c r="C53" s="91">
        <v>8012</v>
      </c>
      <c r="D53" s="88">
        <v>61.56</v>
      </c>
      <c r="E53" s="92">
        <v>7815</v>
      </c>
      <c r="F53" s="92">
        <v>3000</v>
      </c>
      <c r="G53" s="92">
        <v>4446</v>
      </c>
      <c r="H53" s="92">
        <v>369</v>
      </c>
      <c r="I53" s="28" t="s">
        <v>131</v>
      </c>
      <c r="J53" s="87">
        <v>5958</v>
      </c>
      <c r="K53" s="87">
        <v>3902</v>
      </c>
      <c r="L53" s="88">
        <v>65.49</v>
      </c>
      <c r="M53" s="89">
        <v>3757</v>
      </c>
      <c r="N53" s="89">
        <v>1959</v>
      </c>
      <c r="O53" s="89">
        <v>1664</v>
      </c>
      <c r="P53" s="89">
        <v>134</v>
      </c>
    </row>
    <row r="54" spans="1:9" ht="11.25" customHeight="1">
      <c r="A54" s="5"/>
      <c r="I54" s="28"/>
    </row>
    <row r="55" spans="1:16" ht="11.25" customHeight="1">
      <c r="A55" s="26" t="s">
        <v>60</v>
      </c>
      <c r="B55" s="82"/>
      <c r="C55" s="82"/>
      <c r="D55" s="83"/>
      <c r="E55" s="92"/>
      <c r="F55" s="92"/>
      <c r="G55" s="92"/>
      <c r="H55" s="92"/>
      <c r="I55" s="27" t="s">
        <v>132</v>
      </c>
      <c r="J55" s="87"/>
      <c r="K55" s="87"/>
      <c r="L55" s="88"/>
      <c r="M55" s="89"/>
      <c r="N55" s="89"/>
      <c r="O55" s="89"/>
      <c r="P55" s="89"/>
    </row>
    <row r="56" spans="1:16" ht="11.25" customHeight="1">
      <c r="A56" s="28" t="s">
        <v>61</v>
      </c>
      <c r="B56" s="82">
        <v>9616</v>
      </c>
      <c r="C56" s="82">
        <v>5787</v>
      </c>
      <c r="D56" s="83">
        <v>60.18</v>
      </c>
      <c r="E56" s="92">
        <v>5652</v>
      </c>
      <c r="F56" s="92">
        <v>1963</v>
      </c>
      <c r="G56" s="92">
        <v>3394</v>
      </c>
      <c r="H56" s="92">
        <v>295</v>
      </c>
      <c r="I56" s="28" t="s">
        <v>133</v>
      </c>
      <c r="J56" s="87">
        <v>3933</v>
      </c>
      <c r="K56" s="87">
        <v>2667</v>
      </c>
      <c r="L56" s="88">
        <v>67.81</v>
      </c>
      <c r="M56" s="89">
        <v>2559</v>
      </c>
      <c r="N56" s="89">
        <v>1164</v>
      </c>
      <c r="O56" s="89">
        <v>1252</v>
      </c>
      <c r="P56" s="89">
        <v>143</v>
      </c>
    </row>
    <row r="57" spans="1:16" ht="11.25" customHeight="1">
      <c r="A57" s="28" t="s">
        <v>62</v>
      </c>
      <c r="B57" s="82">
        <v>3334</v>
      </c>
      <c r="C57" s="82">
        <v>2178</v>
      </c>
      <c r="D57" s="83">
        <v>65.33</v>
      </c>
      <c r="E57" s="82">
        <v>2133</v>
      </c>
      <c r="F57" s="82">
        <v>872</v>
      </c>
      <c r="G57" s="82">
        <v>1164</v>
      </c>
      <c r="H57" s="82">
        <v>97</v>
      </c>
      <c r="I57" s="28" t="s">
        <v>134</v>
      </c>
      <c r="J57" s="87">
        <v>1152</v>
      </c>
      <c r="K57" s="87">
        <v>869</v>
      </c>
      <c r="L57" s="88">
        <v>75.43</v>
      </c>
      <c r="M57" s="89">
        <v>841</v>
      </c>
      <c r="N57" s="89">
        <v>438</v>
      </c>
      <c r="O57" s="89">
        <v>374</v>
      </c>
      <c r="P57" s="89">
        <v>29</v>
      </c>
    </row>
    <row r="58" spans="1:16" ht="11.25" customHeight="1">
      <c r="A58" s="28" t="s">
        <v>63</v>
      </c>
      <c r="B58" s="91">
        <v>4497</v>
      </c>
      <c r="C58" s="91">
        <v>3076</v>
      </c>
      <c r="D58" s="88">
        <v>68.4</v>
      </c>
      <c r="E58" s="82">
        <v>2975</v>
      </c>
      <c r="F58" s="82">
        <v>1116</v>
      </c>
      <c r="G58" s="82">
        <v>1749</v>
      </c>
      <c r="H58" s="82">
        <v>110</v>
      </c>
      <c r="I58" s="28" t="s">
        <v>135</v>
      </c>
      <c r="J58" s="90">
        <v>1420</v>
      </c>
      <c r="K58" s="90">
        <v>1061</v>
      </c>
      <c r="L58" s="83">
        <v>74.72</v>
      </c>
      <c r="M58" s="90">
        <v>1035</v>
      </c>
      <c r="N58" s="90">
        <v>513</v>
      </c>
      <c r="O58" s="90">
        <v>492</v>
      </c>
      <c r="P58" s="90">
        <v>30</v>
      </c>
    </row>
    <row r="59" spans="1:16" ht="11.25" customHeight="1">
      <c r="A59" s="5"/>
      <c r="I59" s="28" t="s">
        <v>136</v>
      </c>
      <c r="J59" s="90">
        <v>10787</v>
      </c>
      <c r="K59" s="90">
        <v>7011</v>
      </c>
      <c r="L59" s="83">
        <v>64.99</v>
      </c>
      <c r="M59" s="90">
        <v>6717</v>
      </c>
      <c r="N59" s="90">
        <v>2935</v>
      </c>
      <c r="O59" s="90">
        <v>3477</v>
      </c>
      <c r="P59" s="90">
        <v>305</v>
      </c>
    </row>
    <row r="60" spans="1:16" ht="11.25" customHeight="1">
      <c r="A60" s="26" t="s">
        <v>64</v>
      </c>
      <c r="B60" s="82"/>
      <c r="C60" s="82"/>
      <c r="D60" s="83"/>
      <c r="E60" s="82"/>
      <c r="F60" s="82"/>
      <c r="G60" s="82"/>
      <c r="H60" s="82"/>
      <c r="I60" s="28" t="s">
        <v>137</v>
      </c>
      <c r="J60" s="87">
        <v>6348</v>
      </c>
      <c r="K60" s="87">
        <v>4250</v>
      </c>
      <c r="L60" s="88">
        <v>66.95</v>
      </c>
      <c r="M60" s="89">
        <v>4012</v>
      </c>
      <c r="N60" s="89">
        <v>1799</v>
      </c>
      <c r="O60" s="89">
        <v>1997</v>
      </c>
      <c r="P60" s="89">
        <v>216</v>
      </c>
    </row>
    <row r="61" spans="1:16" ht="11.25" customHeight="1">
      <c r="A61" s="28" t="s">
        <v>65</v>
      </c>
      <c r="B61" s="82">
        <v>6085</v>
      </c>
      <c r="C61" s="82">
        <v>3720</v>
      </c>
      <c r="D61" s="83">
        <v>61.13</v>
      </c>
      <c r="E61" s="82">
        <v>3630</v>
      </c>
      <c r="F61" s="82">
        <v>1448</v>
      </c>
      <c r="G61" s="82">
        <v>1990</v>
      </c>
      <c r="H61" s="82">
        <v>192</v>
      </c>
      <c r="I61" s="28" t="s">
        <v>138</v>
      </c>
      <c r="J61" s="87">
        <v>2913</v>
      </c>
      <c r="K61" s="87">
        <v>1937</v>
      </c>
      <c r="L61" s="88">
        <v>66.5</v>
      </c>
      <c r="M61" s="89">
        <v>1860</v>
      </c>
      <c r="N61" s="89">
        <v>830</v>
      </c>
      <c r="O61" s="89">
        <v>953</v>
      </c>
      <c r="P61" s="89">
        <v>77</v>
      </c>
    </row>
    <row r="62" spans="1:16" ht="11.25" customHeight="1">
      <c r="A62" s="28" t="s">
        <v>66</v>
      </c>
      <c r="B62" s="91">
        <v>10348</v>
      </c>
      <c r="C62" s="91">
        <v>6569</v>
      </c>
      <c r="D62" s="88">
        <v>63.48</v>
      </c>
      <c r="E62" s="82">
        <v>6458</v>
      </c>
      <c r="F62" s="82">
        <v>2392</v>
      </c>
      <c r="G62" s="82">
        <v>3802</v>
      </c>
      <c r="H62" s="82">
        <v>264</v>
      </c>
      <c r="I62" s="28"/>
      <c r="J62" s="17"/>
      <c r="K62" s="17"/>
      <c r="L62" s="86"/>
      <c r="M62" s="17"/>
      <c r="N62" s="17"/>
      <c r="O62" s="17"/>
      <c r="P62" s="17"/>
    </row>
    <row r="63" spans="1:16" ht="11.25" customHeight="1">
      <c r="A63" s="28" t="s">
        <v>67</v>
      </c>
      <c r="B63" s="91">
        <v>15832</v>
      </c>
      <c r="C63" s="91">
        <v>9694</v>
      </c>
      <c r="D63" s="88">
        <v>61.23</v>
      </c>
      <c r="E63" s="92">
        <v>9506</v>
      </c>
      <c r="F63" s="92">
        <v>3488</v>
      </c>
      <c r="G63" s="92">
        <v>5647</v>
      </c>
      <c r="H63" s="92">
        <v>371</v>
      </c>
      <c r="I63" s="27" t="s">
        <v>139</v>
      </c>
      <c r="J63" s="87"/>
      <c r="K63" s="87"/>
      <c r="L63" s="88"/>
      <c r="M63" s="89"/>
      <c r="N63" s="89"/>
      <c r="O63" s="89"/>
      <c r="P63" s="89"/>
    </row>
    <row r="64" spans="1:16" ht="11.25" customHeight="1">
      <c r="A64" s="28" t="s">
        <v>68</v>
      </c>
      <c r="B64" s="91">
        <v>5516</v>
      </c>
      <c r="C64" s="91">
        <v>3568</v>
      </c>
      <c r="D64" s="88">
        <v>64.68</v>
      </c>
      <c r="E64" s="92">
        <v>3463</v>
      </c>
      <c r="F64" s="92">
        <v>1674</v>
      </c>
      <c r="G64" s="92">
        <v>1666</v>
      </c>
      <c r="H64" s="92">
        <v>123</v>
      </c>
      <c r="I64" s="28" t="s">
        <v>140</v>
      </c>
      <c r="J64" s="87">
        <v>6078</v>
      </c>
      <c r="K64" s="87">
        <v>3876</v>
      </c>
      <c r="L64" s="88">
        <v>63.77</v>
      </c>
      <c r="M64" s="89">
        <v>3772</v>
      </c>
      <c r="N64" s="89">
        <v>1647</v>
      </c>
      <c r="O64" s="89">
        <v>2006</v>
      </c>
      <c r="P64" s="89">
        <v>119</v>
      </c>
    </row>
    <row r="65" spans="1:16" ht="11.25" customHeight="1">
      <c r="A65" s="28" t="s">
        <v>69</v>
      </c>
      <c r="B65" s="82">
        <v>8897</v>
      </c>
      <c r="C65" s="82">
        <v>5913</v>
      </c>
      <c r="D65" s="83">
        <v>66.46</v>
      </c>
      <c r="E65" s="92">
        <v>5792</v>
      </c>
      <c r="F65" s="92">
        <v>2495</v>
      </c>
      <c r="G65" s="92">
        <v>3061</v>
      </c>
      <c r="H65" s="92">
        <v>236</v>
      </c>
      <c r="I65" s="28" t="s">
        <v>141</v>
      </c>
      <c r="J65" s="90">
        <v>2946</v>
      </c>
      <c r="K65" s="90">
        <v>2143</v>
      </c>
      <c r="L65" s="83">
        <v>72.74</v>
      </c>
      <c r="M65" s="90">
        <v>2107</v>
      </c>
      <c r="N65" s="90">
        <v>1183</v>
      </c>
      <c r="O65" s="90">
        <v>871</v>
      </c>
      <c r="P65" s="90">
        <v>53</v>
      </c>
    </row>
    <row r="66" spans="1:16" ht="11.25" customHeight="1">
      <c r="A66" s="5"/>
      <c r="I66" s="28" t="s">
        <v>142</v>
      </c>
      <c r="J66" s="90">
        <v>5117</v>
      </c>
      <c r="K66" s="90">
        <v>3397</v>
      </c>
      <c r="L66" s="83">
        <v>66.39</v>
      </c>
      <c r="M66" s="90">
        <v>3340</v>
      </c>
      <c r="N66" s="90">
        <v>1358</v>
      </c>
      <c r="O66" s="90">
        <v>1766</v>
      </c>
      <c r="P66" s="90">
        <v>216</v>
      </c>
    </row>
    <row r="67" spans="1:16" ht="11.25" customHeight="1">
      <c r="A67" s="26" t="s">
        <v>70</v>
      </c>
      <c r="B67" s="91"/>
      <c r="C67" s="91"/>
      <c r="D67" s="88"/>
      <c r="E67" s="82"/>
      <c r="F67" s="82"/>
      <c r="G67" s="82"/>
      <c r="H67" s="82"/>
      <c r="I67" s="28" t="s">
        <v>143</v>
      </c>
      <c r="J67" s="87">
        <v>6441</v>
      </c>
      <c r="K67" s="87">
        <v>4154</v>
      </c>
      <c r="L67" s="88">
        <v>64.49</v>
      </c>
      <c r="M67" s="89">
        <v>4052</v>
      </c>
      <c r="N67" s="89">
        <v>1601</v>
      </c>
      <c r="O67" s="89">
        <v>2227</v>
      </c>
      <c r="P67" s="89">
        <v>224</v>
      </c>
    </row>
    <row r="68" spans="1:16" ht="11.25" customHeight="1">
      <c r="A68" s="28" t="s">
        <v>71</v>
      </c>
      <c r="B68" s="91">
        <v>13616</v>
      </c>
      <c r="C68" s="91">
        <v>8675</v>
      </c>
      <c r="D68" s="88">
        <v>63.71</v>
      </c>
      <c r="E68" s="82">
        <v>8514</v>
      </c>
      <c r="F68" s="82">
        <v>3994</v>
      </c>
      <c r="G68" s="82">
        <v>4211</v>
      </c>
      <c r="H68" s="82">
        <v>309</v>
      </c>
      <c r="I68" s="28" t="s">
        <v>144</v>
      </c>
      <c r="J68" s="87">
        <v>5712</v>
      </c>
      <c r="K68" s="87">
        <v>4017</v>
      </c>
      <c r="L68" s="88">
        <v>70.33</v>
      </c>
      <c r="M68" s="89">
        <v>3882</v>
      </c>
      <c r="N68" s="89">
        <v>1627</v>
      </c>
      <c r="O68" s="89">
        <v>1888</v>
      </c>
      <c r="P68" s="89">
        <v>367</v>
      </c>
    </row>
    <row r="69" spans="1:9" ht="11.25" customHeight="1">
      <c r="A69" s="28" t="s">
        <v>72</v>
      </c>
      <c r="B69" s="91">
        <v>4748</v>
      </c>
      <c r="C69" s="91">
        <v>2982</v>
      </c>
      <c r="D69" s="88">
        <v>62.81</v>
      </c>
      <c r="E69" s="92">
        <v>2939</v>
      </c>
      <c r="F69" s="92">
        <v>1515</v>
      </c>
      <c r="G69" s="92">
        <v>1325</v>
      </c>
      <c r="H69" s="92">
        <v>99</v>
      </c>
      <c r="I69" s="28"/>
    </row>
    <row r="70" spans="1:16" ht="3" customHeight="1" thickBot="1">
      <c r="A70" s="7"/>
      <c r="B70" s="24"/>
      <c r="C70" s="24"/>
      <c r="D70" s="25"/>
      <c r="E70" s="24"/>
      <c r="F70" s="24"/>
      <c r="G70" s="24"/>
      <c r="H70" s="24"/>
      <c r="I70" s="7"/>
      <c r="J70" s="6"/>
      <c r="K70" s="6"/>
      <c r="L70" s="6"/>
      <c r="M70" s="6"/>
      <c r="N70" s="6"/>
      <c r="O70" s="6"/>
      <c r="P70" s="6"/>
    </row>
    <row r="71" spans="1:16" ht="3" customHeight="1">
      <c r="A71" s="37"/>
      <c r="B71" s="57"/>
      <c r="C71" s="57"/>
      <c r="D71" s="58"/>
      <c r="E71" s="57"/>
      <c r="F71" s="57"/>
      <c r="G71" s="57"/>
      <c r="H71" s="57"/>
      <c r="I71" s="37"/>
      <c r="J71" s="37"/>
      <c r="K71" s="37"/>
      <c r="L71" s="37"/>
      <c r="M71" s="37"/>
      <c r="N71" s="37"/>
      <c r="O71" s="37"/>
      <c r="P71" s="37"/>
    </row>
    <row r="72" spans="2:24" ht="11.25">
      <c r="B72" s="17"/>
      <c r="C72" s="17"/>
      <c r="D72" s="18"/>
      <c r="E72" s="17"/>
      <c r="F72" s="17"/>
      <c r="G72" s="17"/>
      <c r="H72" s="17"/>
      <c r="O72" s="62"/>
      <c r="Q72" s="60"/>
      <c r="R72" s="60"/>
      <c r="S72" s="60"/>
      <c r="T72" s="60"/>
      <c r="U72" s="60"/>
      <c r="V72" s="60"/>
      <c r="W72" s="60"/>
      <c r="X72" s="60"/>
    </row>
    <row r="73" spans="2:88" ht="11.25">
      <c r="B73" s="17"/>
      <c r="C73" s="17"/>
      <c r="D73" s="18"/>
      <c r="E73" s="17"/>
      <c r="F73" s="17"/>
      <c r="G73" s="17"/>
      <c r="H73" s="1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</row>
    <row r="74" spans="2:88" ht="11.25">
      <c r="B74" s="17"/>
      <c r="C74" s="17"/>
      <c r="D74" s="18"/>
      <c r="E74" s="17"/>
      <c r="F74" s="17"/>
      <c r="G74" s="17"/>
      <c r="H74" s="1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</row>
    <row r="75" ht="24" customHeight="1"/>
    <row r="76" ht="30" customHeight="1"/>
    <row r="78" ht="14.25" customHeight="1"/>
    <row r="79" ht="24.75" customHeight="1"/>
    <row r="81" ht="11.25" customHeight="1"/>
    <row r="82" ht="11.25" customHeight="1"/>
    <row r="83" ht="12" customHeight="1"/>
    <row r="84" ht="11.25" customHeight="1"/>
    <row r="85" ht="11.25" customHeight="1"/>
    <row r="86" ht="12" customHeight="1"/>
    <row r="87" ht="11.25" customHeight="1"/>
    <row r="88" ht="11.25" customHeight="1"/>
    <row r="89" ht="11.25" customHeight="1"/>
    <row r="90" ht="11.25" customHeight="1"/>
    <row r="91" ht="12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2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2" customHeight="1"/>
    <row r="123" ht="11.25" customHeight="1"/>
    <row r="124" ht="11.25" customHeight="1"/>
    <row r="125" ht="11.25" customHeight="1"/>
    <row r="126" ht="11.25" customHeight="1"/>
    <row r="127" ht="11.25" customHeight="1"/>
    <row r="128" ht="12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2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3" customHeight="1"/>
  </sheetData>
  <sheetProtection/>
  <mergeCells count="16">
    <mergeCell ref="I1:P1"/>
    <mergeCell ref="A1:H1"/>
    <mergeCell ref="A4:A5"/>
    <mergeCell ref="B4:B5"/>
    <mergeCell ref="C4:C5"/>
    <mergeCell ref="D4:D5"/>
    <mergeCell ref="E4:H4"/>
    <mergeCell ref="A3:H3"/>
    <mergeCell ref="A2:H2"/>
    <mergeCell ref="I2:P2"/>
    <mergeCell ref="I3:P3"/>
    <mergeCell ref="I4:I5"/>
    <mergeCell ref="J4:J5"/>
    <mergeCell ref="K4:K5"/>
    <mergeCell ref="L4:L5"/>
    <mergeCell ref="M4:P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2022-07-15T02:44:42Z</dcterms:created>
  <dcterms:modified xsi:type="dcterms:W3CDTF">2022-07-15T02:44:44Z</dcterms:modified>
  <cp:category/>
  <cp:version/>
  <cp:contentType/>
  <cp:contentStatus/>
</cp:coreProperties>
</file>