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1"/>
  </bookViews>
  <sheets>
    <sheet name="１５７" sheetId="1" r:id="rId1"/>
    <sheet name="１５８" sheetId="2" r:id="rId2"/>
    <sheet name="１５９" sheetId="3" r:id="rId3"/>
    <sheet name="１６０" sheetId="4" r:id="rId4"/>
    <sheet name="１６１" sheetId="5" r:id="rId5"/>
    <sheet name="１６２" sheetId="6" r:id="rId6"/>
    <sheet name="１６３" sheetId="7" r:id="rId7"/>
  </sheets>
  <definedNames/>
  <calcPr fullCalcOnLoad="1"/>
</workbook>
</file>

<file path=xl/sharedStrings.xml><?xml version="1.0" encoding="utf-8"?>
<sst xmlns="http://schemas.openxmlformats.org/spreadsheetml/2006/main" count="582" uniqueCount="400">
  <si>
    <t>県税</t>
  </si>
  <si>
    <t>　普通税</t>
  </si>
  <si>
    <t>　目的税</t>
  </si>
  <si>
    <t>地方譲与税</t>
  </si>
  <si>
    <t>　地方道路譲与税</t>
  </si>
  <si>
    <t>　石油ガス譲与税</t>
  </si>
  <si>
    <t>　航空機燃料譲与税</t>
  </si>
  <si>
    <t>地方交付税</t>
  </si>
  <si>
    <t>　地方交付税</t>
  </si>
  <si>
    <t>交通安全対策特別交付金</t>
  </si>
  <si>
    <t>　交通安全対策特別交付金</t>
  </si>
  <si>
    <t>分担金及び負担金</t>
  </si>
  <si>
    <t>　負担金</t>
  </si>
  <si>
    <t>使用料及び手数料</t>
  </si>
  <si>
    <t>　使用料</t>
  </si>
  <si>
    <t>　手数料</t>
  </si>
  <si>
    <t>国庫支出金</t>
  </si>
  <si>
    <t>　国庫負担金</t>
  </si>
  <si>
    <t>　国庫補助金</t>
  </si>
  <si>
    <t>　委託金</t>
  </si>
  <si>
    <t>財産収入</t>
  </si>
  <si>
    <t>　財産運用収入</t>
  </si>
  <si>
    <t>　財産売払収入</t>
  </si>
  <si>
    <t>寄附金</t>
  </si>
  <si>
    <t>　寄附金</t>
  </si>
  <si>
    <t>繰入金</t>
  </si>
  <si>
    <t>　特別会計繰入金</t>
  </si>
  <si>
    <t>　基金繰入金</t>
  </si>
  <si>
    <t>諸収入</t>
  </si>
  <si>
    <t>県債</t>
  </si>
  <si>
    <t>　県債</t>
  </si>
  <si>
    <t>繰越金</t>
  </si>
  <si>
    <t>　繰越金</t>
  </si>
  <si>
    <t>資料：県出納局会計課「岡山県歳入歳出決算書」</t>
  </si>
  <si>
    <t>年　度　・　款　項</t>
  </si>
  <si>
    <t>予算現額</t>
  </si>
  <si>
    <t>収入済額</t>
  </si>
  <si>
    <t>不納欠損額</t>
  </si>
  <si>
    <t>収入未済額</t>
  </si>
  <si>
    <t>調　定　額</t>
  </si>
  <si>
    <t>議会費</t>
  </si>
  <si>
    <t>　議会費</t>
  </si>
  <si>
    <t>総務費</t>
  </si>
  <si>
    <t>　総務管理費</t>
  </si>
  <si>
    <t>　企画費</t>
  </si>
  <si>
    <t>　地方振興費</t>
  </si>
  <si>
    <t>　徴税費</t>
  </si>
  <si>
    <t>　市町村振興費</t>
  </si>
  <si>
    <t>　選挙費</t>
  </si>
  <si>
    <t>　統計調査費</t>
  </si>
  <si>
    <t>　県民生活費</t>
  </si>
  <si>
    <t>　防災費</t>
  </si>
  <si>
    <t>　環境費</t>
  </si>
  <si>
    <t>　人事委員会費</t>
  </si>
  <si>
    <t>　監査委員費</t>
  </si>
  <si>
    <t>　社会福祉費</t>
  </si>
  <si>
    <t>　児童福祉費</t>
  </si>
  <si>
    <t>　生活保護費</t>
  </si>
  <si>
    <t>　災害救助費</t>
  </si>
  <si>
    <t>衛生費</t>
  </si>
  <si>
    <t>　公衆衛生費</t>
  </si>
  <si>
    <t>　環境衛生費</t>
  </si>
  <si>
    <t>　保健所費</t>
  </si>
  <si>
    <t>　医薬費</t>
  </si>
  <si>
    <t>労働費</t>
  </si>
  <si>
    <t>　労政費</t>
  </si>
  <si>
    <t>　職業訓練費</t>
  </si>
  <si>
    <t>　労働委員会費</t>
  </si>
  <si>
    <t>農林水産業費</t>
  </si>
  <si>
    <t>　農業費</t>
  </si>
  <si>
    <t>　畜産業費</t>
  </si>
  <si>
    <t>　農地費</t>
  </si>
  <si>
    <t>　林業費</t>
  </si>
  <si>
    <t>　水産業費</t>
  </si>
  <si>
    <t>商工費</t>
  </si>
  <si>
    <t>　商業費</t>
  </si>
  <si>
    <t>　工鉱業費</t>
  </si>
  <si>
    <t>　観光費</t>
  </si>
  <si>
    <t>土木費</t>
  </si>
  <si>
    <t>　土木管理費</t>
  </si>
  <si>
    <t>　道路橋りょう費</t>
  </si>
  <si>
    <t>　河川海岸費</t>
  </si>
  <si>
    <t>　港湾費</t>
  </si>
  <si>
    <t>　都市計画費</t>
  </si>
  <si>
    <t>　住宅費</t>
  </si>
  <si>
    <t>警察費</t>
  </si>
  <si>
    <t>　警察管理費</t>
  </si>
  <si>
    <t>　警察活動費</t>
  </si>
  <si>
    <t>教育費</t>
  </si>
  <si>
    <t>　教育総務費</t>
  </si>
  <si>
    <t>　小学校費</t>
  </si>
  <si>
    <t>　中学校費</t>
  </si>
  <si>
    <t>　高等学校費</t>
  </si>
  <si>
    <t>　特殊学校費</t>
  </si>
  <si>
    <t>　大学費</t>
  </si>
  <si>
    <t>　社会教育費</t>
  </si>
  <si>
    <t>　保健体育費</t>
  </si>
  <si>
    <t>災害復旧費</t>
  </si>
  <si>
    <t>　農林水産施設災害復旧費</t>
  </si>
  <si>
    <t>　土木施設災害復旧費</t>
  </si>
  <si>
    <t>公債費</t>
  </si>
  <si>
    <t>　公債費</t>
  </si>
  <si>
    <t>諸支出金</t>
  </si>
  <si>
    <t>　利子割交付金</t>
  </si>
  <si>
    <t>　ゴルフ場利用税交付金</t>
  </si>
  <si>
    <t>　自動車取得税交付金</t>
  </si>
  <si>
    <t>　利子割精算金</t>
  </si>
  <si>
    <t>　特別地方消費税交付金</t>
  </si>
  <si>
    <t>予備費</t>
  </si>
  <si>
    <t>　予備費</t>
  </si>
  <si>
    <t>当初予算額</t>
  </si>
  <si>
    <t>支出済額</t>
  </si>
  <si>
    <t>年　度　・　款　項</t>
  </si>
  <si>
    <t>岡山県母子寡婦福祉資金貸付金</t>
  </si>
  <si>
    <t>岡山県心身障害者扶養共済制度</t>
  </si>
  <si>
    <t>岡山県農業改良資金貸付金</t>
  </si>
  <si>
    <t>岡山県営食肉地方卸売市場</t>
  </si>
  <si>
    <t>岡山県造林事業</t>
  </si>
  <si>
    <t>岡山県林業改善資金貸付金</t>
  </si>
  <si>
    <t>岡山県沿岸漁業改善資金貸付金</t>
  </si>
  <si>
    <t>岡山県公共用地等取得事業</t>
  </si>
  <si>
    <t>岡山県後楽園</t>
  </si>
  <si>
    <t>岡山県港湾整備事業</t>
  </si>
  <si>
    <t>岡山県流域下水道事業</t>
  </si>
  <si>
    <t>岡山県立高等学校実習経営</t>
  </si>
  <si>
    <t>岡山県収入証紙等</t>
  </si>
  <si>
    <t>年　度　・　種　別</t>
  </si>
  <si>
    <t>予算現額</t>
  </si>
  <si>
    <t>歳入歳出
差引残額</t>
  </si>
  <si>
    <t>歳　　　　　　　　　入</t>
  </si>
  <si>
    <t>調 定 額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</si>
  <si>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</si>
  <si>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</si>
  <si>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</si>
  <si>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</si>
  <si>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</si>
  <si>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</si>
  <si>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</si>
  <si>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</si>
  <si>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</si>
  <si>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</si>
  <si>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　</t>
  </si>
  <si>
    <t>建部町</t>
  </si>
  <si>
    <t>赤　磐　郡　</t>
  </si>
  <si>
    <t>瀬戸町</t>
  </si>
  <si>
    <t>和　気　郡　</t>
  </si>
  <si>
    <t>佐伯町</t>
  </si>
  <si>
    <t>和気町</t>
  </si>
  <si>
    <t>都　窪　郡　</t>
  </si>
  <si>
    <t>早島町</t>
  </si>
  <si>
    <t>浅　口　郡　</t>
  </si>
  <si>
    <t>船穂町</t>
  </si>
  <si>
    <t>金光町</t>
  </si>
  <si>
    <t>鴨方町</t>
  </si>
  <si>
    <t>寄島町</t>
  </si>
  <si>
    <t>里庄町</t>
  </si>
  <si>
    <t>小　田　郡　</t>
  </si>
  <si>
    <t>矢掛町</t>
  </si>
  <si>
    <t>吉　備　郡　</t>
  </si>
  <si>
    <t>真備町</t>
  </si>
  <si>
    <t>真　庭　郡　</t>
  </si>
  <si>
    <t>新庄村</t>
  </si>
  <si>
    <t>苫　田　郡　</t>
  </si>
  <si>
    <t>鏡野町</t>
  </si>
  <si>
    <t>勝　田　郡　</t>
  </si>
  <si>
    <t>勝央町</t>
  </si>
  <si>
    <t>奈義町</t>
  </si>
  <si>
    <t>英　田　郡　</t>
  </si>
  <si>
    <t>西粟倉村</t>
  </si>
  <si>
    <t>久　米　郡　</t>
  </si>
  <si>
    <t>久米南町</t>
  </si>
  <si>
    <t>総　　額</t>
  </si>
  <si>
    <t>市　　　計</t>
  </si>
  <si>
    <t>郡　　　計</t>
  </si>
  <si>
    <t>公 債 費</t>
  </si>
  <si>
    <t>維持補修費</t>
  </si>
  <si>
    <t>人 件 費</t>
  </si>
  <si>
    <t>物 件 費</t>
  </si>
  <si>
    <t>災害復旧
事 業 費</t>
  </si>
  <si>
    <t>積 立 金</t>
  </si>
  <si>
    <t>投資及び
出 資 金</t>
  </si>
  <si>
    <t>貸 付 金</t>
  </si>
  <si>
    <t>繰 出 金</t>
  </si>
  <si>
    <t>前年度繰上
充  用  金</t>
  </si>
  <si>
    <t>年  　度
市 町 村</t>
  </si>
  <si>
    <r>
      <t xml:space="preserve">普通建設
事 業 費
</t>
    </r>
    <r>
      <rPr>
        <sz val="6"/>
        <rFont val="ＭＳ 明朝"/>
        <family val="1"/>
      </rPr>
      <t>(失業対策事業費
　　　　 を含む)</t>
    </r>
  </si>
  <si>
    <t>市 町 村</t>
  </si>
  <si>
    <t>財政力
指　数</t>
  </si>
  <si>
    <t>うち　　
依存財源
の 割 合</t>
  </si>
  <si>
    <t>うち　　
市町村税
の 割 合</t>
  </si>
  <si>
    <t>うち
義 務 的
経    費</t>
  </si>
  <si>
    <t>うち
投 資 的
経    費</t>
  </si>
  <si>
    <t>うち
消 費 的
経    費</t>
  </si>
  <si>
    <t>年　  度
市 町 村</t>
  </si>
  <si>
    <t>款　          項</t>
  </si>
  <si>
    <t>歳 入 歳 出 差 引 残 高</t>
  </si>
  <si>
    <t>千円</t>
  </si>
  <si>
    <t>％</t>
  </si>
  <si>
    <t>歳　　　　　　　入</t>
  </si>
  <si>
    <t>歳　　　　　　　　　出</t>
  </si>
  <si>
    <t>歳　　　　　　　　　　出</t>
  </si>
  <si>
    <t>年度</t>
  </si>
  <si>
    <t>地方消費税清算金</t>
  </si>
  <si>
    <t>　地方消費税清算金</t>
  </si>
  <si>
    <t>　地方消費税交付金</t>
  </si>
  <si>
    <t>　一般施設災害復旧費</t>
  </si>
  <si>
    <t>地方特例交付金</t>
  </si>
  <si>
    <t>　地方特例交付金</t>
  </si>
  <si>
    <t>　　資料：県出納局会計課「岡山県歳入歳出決算書」「岡山県決算付属書」</t>
  </si>
  <si>
    <t>　資料：県出納局会計課「岡山県歳入歳出決算書」「決算説明書」</t>
  </si>
  <si>
    <t>岡山県農業総合センター農業試験場実験農場</t>
  </si>
  <si>
    <t>不納欠損額</t>
  </si>
  <si>
    <t>郡　　　計</t>
  </si>
  <si>
    <t>240　　財　　　政</t>
  </si>
  <si>
    <t>242　　財　　　政</t>
  </si>
  <si>
    <t>244　　財　　　政</t>
  </si>
  <si>
    <t>財　　　政　　245</t>
  </si>
  <si>
    <t>18　　財　 　　　　 政　　　</t>
  </si>
  <si>
    <t>　 ２　収入済額欄の△印は過納額を示す。</t>
  </si>
  <si>
    <t xml:space="preserve"> 　３　諸収入は延滞金・加算金及び過料、県預金利子、公営企業貸付金元利収入、貸付金元利収入、受託事業収入、収益事業収入、利子割精算金収入、雑入の計である。</t>
  </si>
  <si>
    <t>注)１　千円未満は四捨五入しているので、計と内訳は一致しない。</t>
  </si>
  <si>
    <t>（単位　千円）</t>
  </si>
  <si>
    <t>注）千円未満は四捨五入している。</t>
  </si>
  <si>
    <t>（単位　千円）　　</t>
  </si>
  <si>
    <t>　普通会計歳出（目的別)</t>
  </si>
  <si>
    <t>　普通会計歳出（性質別)　</t>
  </si>
  <si>
    <r>
      <t>歳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入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歳 出 の 割 合　</t>
    </r>
  </si>
  <si>
    <t>　普通会計歳入　</t>
  </si>
  <si>
    <t>注）　千円未満は四捨五入しているので、計と内訳は一致しない。</t>
  </si>
  <si>
    <t>年　度市町村</t>
  </si>
  <si>
    <t>市　　　計</t>
  </si>
  <si>
    <t>市　計</t>
  </si>
  <si>
    <t>郡　計</t>
  </si>
  <si>
    <t>年　度 市町村</t>
  </si>
  <si>
    <t>市　　　部</t>
  </si>
  <si>
    <t>郡　　　部</t>
  </si>
  <si>
    <t>市 部</t>
  </si>
  <si>
    <t>郡 部</t>
  </si>
  <si>
    <t>年　度　市町村</t>
  </si>
  <si>
    <t xml:space="preserve"> </t>
  </si>
  <si>
    <t>15</t>
  </si>
  <si>
    <t>　産業廃棄物処理税交付金</t>
  </si>
  <si>
    <t>12</t>
  </si>
  <si>
    <t>13</t>
  </si>
  <si>
    <t>14</t>
  </si>
  <si>
    <t>15</t>
  </si>
  <si>
    <t>岡山県中小企業支援資金貸付金</t>
  </si>
  <si>
    <t>年　　　度
市　町　村</t>
  </si>
  <si>
    <t>総　　額</t>
  </si>
  <si>
    <t>市町村税</t>
  </si>
  <si>
    <t>地方交付税</t>
  </si>
  <si>
    <t>国庫支出金</t>
  </si>
  <si>
    <t>県支出金</t>
  </si>
  <si>
    <t>財産収入</t>
  </si>
  <si>
    <t>分担金及び
負　担　金</t>
  </si>
  <si>
    <t>使用料及び
手　数　料</t>
  </si>
  <si>
    <t>寄 付 金</t>
  </si>
  <si>
    <t>繰 入 金</t>
  </si>
  <si>
    <t>繰 越 金</t>
  </si>
  <si>
    <t>地 方 債</t>
  </si>
  <si>
    <t>そ の 他</t>
  </si>
  <si>
    <t>年度</t>
  </si>
  <si>
    <t>市　　　計</t>
  </si>
  <si>
    <t>市　計</t>
  </si>
  <si>
    <t>郡　　　計</t>
  </si>
  <si>
    <t>郡　計</t>
  </si>
  <si>
    <t>年　　度
市 町 村</t>
  </si>
  <si>
    <t>議 会 費</t>
  </si>
  <si>
    <t>総 務 費</t>
  </si>
  <si>
    <t>民 生 費</t>
  </si>
  <si>
    <t>衛 生 費</t>
  </si>
  <si>
    <t>労 働 費</t>
  </si>
  <si>
    <t>農　　林
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</si>
  <si>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</si>
  <si>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</si>
  <si>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</si>
  <si>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</si>
  <si>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</si>
  <si>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</si>
  <si>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</si>
  <si>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前年度繰上
充  用  金</t>
  </si>
  <si>
    <t>161　　市町村、科目別　</t>
  </si>
  <si>
    <t>162　　市町村、科目別　</t>
  </si>
  <si>
    <r>
      <t>平成</t>
    </r>
    <r>
      <rPr>
        <sz val="9"/>
        <rFont val="ＭＳ ゴシック"/>
        <family val="3"/>
      </rPr>
      <t>　1</t>
    </r>
    <r>
      <rPr>
        <sz val="9"/>
        <rFont val="ＭＳ ゴシック"/>
        <family val="3"/>
      </rPr>
      <t>5</t>
    </r>
    <r>
      <rPr>
        <sz val="9"/>
        <rFont val="ＭＳ ゴシック"/>
        <family val="3"/>
      </rPr>
      <t>　</t>
    </r>
    <r>
      <rPr>
        <sz val="9"/>
        <rFont val="ＭＳ 明朝"/>
        <family val="1"/>
      </rPr>
      <t>年度</t>
    </r>
  </si>
  <si>
    <t>16</t>
  </si>
  <si>
    <t>16</t>
  </si>
  <si>
    <t>平成  12　年度</t>
  </si>
  <si>
    <t>資料：県市町村課</t>
  </si>
  <si>
    <t>注) 「依存財源の割合」は、地方譲与税、ゴルフ場利用税交付金、利子割交付金＋配当割交付金、株式等譲渡所得割交付金、地方消費税交付金、地方特例交付金、特別地方消費　　</t>
  </si>
  <si>
    <t>　　税交付金、自動車取得税交付金、国有提供施設等所在市町村助成交付金、交通安全対策特別交付金、地方債、地方交付税、国庫・県支出金÷歳入総額×100。「市町村税の</t>
  </si>
  <si>
    <t>　　割合」は、市町村税÷歳入総額×100。「義務的経費の割合」は、人件費、扶助・公債費÷歳出総額×100。「投資的経費の割合」は、普通建設事業費、災害復旧費、失業対</t>
  </si>
  <si>
    <t>　　数値による。指標の計欄は加重平均。</t>
  </si>
  <si>
    <t>　　策事業費÷歳出総額×100。「消費的経費の割合」は、物件費、維持補修費、補助費等÷歳出総額×100。「財政力指数」は、基準財政収入額÷基準財政需要額の３年間平均</t>
  </si>
  <si>
    <t>瀬戸内市</t>
  </si>
  <si>
    <t>赤磐市</t>
  </si>
  <si>
    <t>真庭市</t>
  </si>
  <si>
    <t>美作市</t>
  </si>
  <si>
    <t>美咲町</t>
  </si>
  <si>
    <t>加　賀　郡　</t>
  </si>
  <si>
    <t>吉備中央町</t>
  </si>
  <si>
    <t>15</t>
  </si>
  <si>
    <t>16</t>
  </si>
  <si>
    <t>17</t>
  </si>
  <si>
    <t>17</t>
  </si>
  <si>
    <t>18</t>
  </si>
  <si>
    <t>18</t>
  </si>
  <si>
    <t>19</t>
  </si>
  <si>
    <t>19</t>
  </si>
  <si>
    <t>20</t>
  </si>
  <si>
    <t>20</t>
  </si>
  <si>
    <t>21</t>
  </si>
  <si>
    <t>21</t>
  </si>
  <si>
    <t>22</t>
  </si>
  <si>
    <t>22</t>
  </si>
  <si>
    <t>23</t>
  </si>
  <si>
    <t>23</t>
  </si>
  <si>
    <t>24</t>
  </si>
  <si>
    <t>24</t>
  </si>
  <si>
    <t>25</t>
  </si>
  <si>
    <t>25</t>
  </si>
  <si>
    <t>26</t>
  </si>
  <si>
    <t>26</t>
  </si>
  <si>
    <t>27</t>
  </si>
  <si>
    <t>27</t>
  </si>
  <si>
    <t>28</t>
  </si>
  <si>
    <t>28</t>
  </si>
  <si>
    <t>29</t>
  </si>
  <si>
    <t>29</t>
  </si>
  <si>
    <t>30</t>
  </si>
  <si>
    <t>30</t>
  </si>
  <si>
    <t>31</t>
  </si>
  <si>
    <t>31</t>
  </si>
  <si>
    <t>32</t>
  </si>
  <si>
    <t>32</t>
  </si>
  <si>
    <t>33</t>
  </si>
  <si>
    <t>33</t>
  </si>
  <si>
    <t>34</t>
  </si>
  <si>
    <t>34</t>
  </si>
  <si>
    <t>注）その他の欄は、地方譲与税、利子割交付金＋配当割交付金、株式等譲渡所得割交付金、地方消費税交付金、ゴルフ場利用税交付金、特別地方消費税交付金、自動車取得税交付金、地方特例交付金、交通安全対策特別交付金、国有提供施設等所在市町村助成交付金、諸収入の合計である。</t>
  </si>
  <si>
    <t>扶 助 費</t>
  </si>
  <si>
    <t>補助費等</t>
  </si>
  <si>
    <t xml:space="preserve"> 瀬 戸 町</t>
  </si>
  <si>
    <t xml:space="preserve"> 建 部 町</t>
  </si>
  <si>
    <t xml:space="preserve"> 岡 山 市</t>
  </si>
  <si>
    <t xml:space="preserve"> 倉 敷 市</t>
  </si>
  <si>
    <t xml:space="preserve"> 津 山 市</t>
  </si>
  <si>
    <t xml:space="preserve"> 玉 野 市</t>
  </si>
  <si>
    <t xml:space="preserve"> 笠 岡 市</t>
  </si>
  <si>
    <t xml:space="preserve"> 井 原 市</t>
  </si>
  <si>
    <t xml:space="preserve"> 総 社 市</t>
  </si>
  <si>
    <t xml:space="preserve"> 高 梁 市</t>
  </si>
  <si>
    <t xml:space="preserve"> 新 見 市</t>
  </si>
  <si>
    <t xml:space="preserve"> 備 前 市</t>
  </si>
  <si>
    <t xml:space="preserve"> 瀬戸内市</t>
  </si>
  <si>
    <t xml:space="preserve"> 赤 磐 市</t>
  </si>
  <si>
    <t xml:space="preserve"> 真 庭 市</t>
  </si>
  <si>
    <t xml:space="preserve"> 美 作 市</t>
  </si>
  <si>
    <t>吉備中央町</t>
  </si>
  <si>
    <t xml:space="preserve"> 早 島 町</t>
  </si>
  <si>
    <t xml:space="preserve"> 船 穂 町</t>
  </si>
  <si>
    <t xml:space="preserve"> 金 光 町</t>
  </si>
  <si>
    <t xml:space="preserve"> 鴨 方 町</t>
  </si>
  <si>
    <t xml:space="preserve"> 寄 島 町</t>
  </si>
  <si>
    <t xml:space="preserve"> 里 庄 町</t>
  </si>
  <si>
    <t xml:space="preserve"> 矢 掛 町</t>
  </si>
  <si>
    <t xml:space="preserve"> 真 備 町</t>
  </si>
  <si>
    <t xml:space="preserve"> 新 庄 村</t>
  </si>
  <si>
    <t xml:space="preserve"> 勝 央 町</t>
  </si>
  <si>
    <t xml:space="preserve"> 奈 義 町</t>
  </si>
  <si>
    <t xml:space="preserve"> 西粟倉村</t>
  </si>
  <si>
    <t xml:space="preserve"> 久米南町</t>
  </si>
  <si>
    <t xml:space="preserve"> 美 咲 町</t>
  </si>
  <si>
    <t>佐 伯 町</t>
  </si>
  <si>
    <t>　所得譲与税</t>
  </si>
  <si>
    <t>　配当割交付金</t>
  </si>
  <si>
    <t>民生費</t>
  </si>
  <si>
    <t>157　　県一般会計歳入　</t>
  </si>
  <si>
    <t>158　　県一般会計歳出　</t>
  </si>
  <si>
    <r>
      <t>158　　県一般会計歳出　</t>
    </r>
    <r>
      <rPr>
        <sz val="12"/>
        <rFont val="ＭＳ 明朝"/>
        <family val="1"/>
      </rPr>
      <t>（つづき）</t>
    </r>
  </si>
  <si>
    <t>159　　県特別会計歳入歳出　</t>
  </si>
  <si>
    <t>160　　市町村、科目別　</t>
  </si>
  <si>
    <t>163　　市 町 村 別 財 政　</t>
  </si>
  <si>
    <t>236　　財　　　政</t>
  </si>
  <si>
    <t>財　　　政　　237</t>
  </si>
  <si>
    <t>238　　財　　　政</t>
  </si>
  <si>
    <t>財　　　政　　239</t>
  </si>
  <si>
    <t>財　　　政　　241</t>
  </si>
  <si>
    <t>財　　　政　　243</t>
  </si>
  <si>
    <t>246　　財　　　政</t>
  </si>
  <si>
    <t>財　　　政　　247</t>
  </si>
  <si>
    <t>16</t>
  </si>
  <si>
    <t>岡山県内陸工業団地及び流通業務団地造成事業</t>
  </si>
  <si>
    <t>岡山県用品調達</t>
  </si>
  <si>
    <r>
      <t>平成12年度</t>
    </r>
  </si>
  <si>
    <r>
      <t>平成12年度</t>
    </r>
  </si>
  <si>
    <t>13</t>
  </si>
  <si>
    <t>14</t>
  </si>
  <si>
    <t xml:space="preserve">  和 気 町</t>
  </si>
  <si>
    <t xml:space="preserve"> 鏡 野 町</t>
  </si>
  <si>
    <t xml:space="preserve">  株式等譲渡所得割交付金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</si>
</sst>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.0;_ &quot;△&quot;* #\ ##0.0;_ * &quot;-&quot;;_ @_ "/>
    <numFmt numFmtId="178" formatCode="_ * #\ ##0.000;_ &quot;△&quot;* #\ ##0.000;_ * &quot;-&quot;;_ @_ "/>
    <numFmt numFmtId="179" formatCode="_ * #\ ###\ ###\ ##0;_ &quot;△&quot;* #\ ###\ ##0;_ * &quot;-&quot;;_ @_ "/>
    <numFmt numFmtId="180" formatCode="#,##0.0;[Red]\-#,##0.0"/>
    <numFmt numFmtId="181" formatCode="_ * ###\ ##0.0;_ &quot;△&quot;* ###\ ##0.0;_ * &quot;-&quot;;_ @_ "/>
    <numFmt numFmtId="182" formatCode="_ * ####\ ##0.0;_ &quot;△&quot;* ####\ ##0.0;_ * &quot;-&quot;;_ @_ "/>
    <numFmt numFmtId="183" formatCode="_ * ##\ ##0.0;_ &quot;△&quot;* ##\ ##0.0;_ * &quot;-&quot;;_ @_ "/>
    <numFmt numFmtId="184" formatCode="0.0_);[Red]\(0.0\)"/>
  </numFmts>
  <fonts count="48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6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b/>
      <sz val="9"/>
      <name val="ＨＧｺﾞｼｯｸE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76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0" xfId="0" applyFont="1" applyAlignment="1">
      <alignment vertical="center"/>
    </xf>
    <xf numFmtId="176" fontId="0" fillId="0" borderId="17" xfId="0" applyNumberFormat="1" applyBorder="1" applyAlignment="1">
      <alignment vertical="center"/>
    </xf>
    <xf numFmtId="0" fontId="7" fillId="0" borderId="18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1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21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176" fontId="1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81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 vertical="top"/>
    </xf>
    <xf numFmtId="49" fontId="0" fillId="0" borderId="24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top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1" xfId="0" applyBorder="1" applyAlignment="1">
      <alignment/>
    </xf>
    <xf numFmtId="176" fontId="0" fillId="0" borderId="21" xfId="0" applyNumberFormat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0" fillId="0" borderId="21" xfId="0" applyNumberFormat="1" applyFill="1" applyBorder="1" applyAlignment="1">
      <alignment/>
    </xf>
    <xf numFmtId="0" fontId="8" fillId="0" borderId="21" xfId="0" applyFont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176" fontId="13" fillId="0" borderId="0" xfId="0" applyNumberFormat="1" applyFont="1" applyAlignment="1">
      <alignment vertical="center"/>
    </xf>
    <xf numFmtId="176" fontId="8" fillId="0" borderId="21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7" fillId="0" borderId="18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3" sqref="A3:F3"/>
    </sheetView>
  </sheetViews>
  <sheetFormatPr defaultColWidth="9.00390625" defaultRowHeight="12"/>
  <cols>
    <col min="1" max="1" width="35.875" style="0" customWidth="1"/>
    <col min="2" max="2" width="16.125" style="0" customWidth="1"/>
    <col min="3" max="4" width="15.375" style="0" customWidth="1"/>
    <col min="5" max="6" width="13.875" style="0" customWidth="1"/>
  </cols>
  <sheetData>
    <row r="1" spans="1:11" ht="24" customHeight="1">
      <c r="A1" s="182" t="s">
        <v>382</v>
      </c>
      <c r="B1" s="182"/>
      <c r="C1" s="182"/>
      <c r="D1" s="182"/>
      <c r="E1" s="182"/>
      <c r="F1" s="182"/>
      <c r="G1" s="3"/>
      <c r="H1" s="3"/>
      <c r="I1" s="3"/>
      <c r="J1" s="3"/>
      <c r="K1" s="3"/>
    </row>
    <row r="2" spans="1:11" ht="39.75" customHeight="1">
      <c r="A2" s="187" t="s">
        <v>217</v>
      </c>
      <c r="B2" s="187"/>
      <c r="C2" s="187"/>
      <c r="D2" s="187"/>
      <c r="E2" s="187"/>
      <c r="F2" s="187"/>
      <c r="G2" s="4"/>
      <c r="H2" s="4"/>
      <c r="I2" s="4"/>
      <c r="J2" s="4"/>
      <c r="K2" s="4"/>
    </row>
    <row r="3" spans="1:11" ht="30" customHeight="1">
      <c r="A3" s="186" t="s">
        <v>376</v>
      </c>
      <c r="B3" s="186"/>
      <c r="C3" s="186"/>
      <c r="D3" s="186"/>
      <c r="E3" s="186"/>
      <c r="F3" s="186"/>
      <c r="G3" s="5"/>
      <c r="H3" s="5"/>
      <c r="I3" s="5"/>
      <c r="J3" s="5"/>
      <c r="K3" s="5"/>
    </row>
    <row r="4" spans="1:11" ht="12" thickBot="1">
      <c r="A4" s="184" t="s">
        <v>221</v>
      </c>
      <c r="B4" s="184"/>
      <c r="C4" s="185"/>
      <c r="D4" s="185"/>
      <c r="E4" s="185"/>
      <c r="F4" s="185"/>
      <c r="G4" s="6"/>
      <c r="H4" s="6"/>
      <c r="I4" s="6"/>
      <c r="J4" s="6"/>
      <c r="K4" s="6"/>
    </row>
    <row r="5" spans="1:9" ht="18" customHeight="1">
      <c r="A5" s="8" t="s">
        <v>34</v>
      </c>
      <c r="B5" s="9" t="s">
        <v>35</v>
      </c>
      <c r="C5" s="9" t="s">
        <v>39</v>
      </c>
      <c r="D5" s="9" t="s">
        <v>36</v>
      </c>
      <c r="E5" s="9" t="s">
        <v>37</v>
      </c>
      <c r="F5" s="10" t="s">
        <v>38</v>
      </c>
      <c r="G5" s="2"/>
      <c r="H5" s="2"/>
      <c r="I5" s="2"/>
    </row>
    <row r="6" spans="1:9" ht="3" customHeight="1">
      <c r="A6" s="20"/>
      <c r="B6" s="2"/>
      <c r="C6" s="2"/>
      <c r="D6" s="2"/>
      <c r="E6" s="2"/>
      <c r="F6" s="2"/>
      <c r="G6" s="2"/>
      <c r="H6" s="2"/>
      <c r="I6" s="2"/>
    </row>
    <row r="7" spans="1:9" ht="11.25" customHeight="1">
      <c r="A7" s="16" t="s">
        <v>283</v>
      </c>
      <c r="B7" s="81">
        <v>796377497</v>
      </c>
      <c r="C7" s="60">
        <v>785852818</v>
      </c>
      <c r="D7" s="60">
        <v>-2642</v>
      </c>
      <c r="E7" s="60">
        <v>701605</v>
      </c>
      <c r="F7" s="60">
        <v>8535534</v>
      </c>
      <c r="G7" s="2"/>
      <c r="H7" s="2"/>
      <c r="I7" s="2"/>
    </row>
    <row r="8" spans="1:9" ht="11.25">
      <c r="A8" s="31"/>
      <c r="B8" s="62"/>
      <c r="C8" s="62"/>
      <c r="D8" s="60">
        <v>776618320</v>
      </c>
      <c r="E8" s="62"/>
      <c r="F8" s="62"/>
      <c r="G8" s="2"/>
      <c r="H8" s="2"/>
      <c r="I8" s="2"/>
    </row>
    <row r="9" spans="1:9" ht="11.25">
      <c r="A9" s="16"/>
      <c r="B9" s="83"/>
      <c r="C9" s="83"/>
      <c r="D9" s="83"/>
      <c r="E9" s="83"/>
      <c r="F9" s="83"/>
      <c r="G9" s="2"/>
      <c r="H9" s="2"/>
      <c r="I9" s="2"/>
    </row>
    <row r="10" spans="1:9" ht="11.25">
      <c r="A10" s="69" t="s">
        <v>285</v>
      </c>
      <c r="B10" s="70">
        <f>B14+B22+B25+B31+B34+B37+B40+B43+B47+B52+B56+B59+B63+B66+B69</f>
        <v>794310406</v>
      </c>
      <c r="C10" s="70">
        <f>C14+C22+C25+C31+C34+C37+C40+C43+C47+C52+C56+C59+C63+C66+C69</f>
        <v>779605243</v>
      </c>
      <c r="D10" s="70">
        <v>-2024</v>
      </c>
      <c r="E10" s="70">
        <f>E14+E22+E25+E31+E34+E37+E40+E43+E47+E52+E56+E59+E63+E66+E69</f>
        <v>609628</v>
      </c>
      <c r="F10" s="70">
        <f>F14+F22+F25+F31+F34+F37+F40+F43+F47+F52+F56+F59+F63+F66+F69</f>
        <v>8795033</v>
      </c>
      <c r="G10" s="2"/>
      <c r="H10" s="2"/>
      <c r="I10" s="2"/>
    </row>
    <row r="11" spans="1:9" ht="11.25">
      <c r="A11" s="69"/>
      <c r="B11" s="84"/>
      <c r="C11" s="84"/>
      <c r="D11" s="70">
        <v>770202606</v>
      </c>
      <c r="E11" s="84"/>
      <c r="F11" s="84"/>
      <c r="G11" s="2"/>
      <c r="H11" s="2"/>
      <c r="I11" s="2"/>
    </row>
    <row r="12" spans="1:9" ht="11.25">
      <c r="A12" s="17"/>
      <c r="B12" s="11"/>
      <c r="C12" s="11"/>
      <c r="D12" s="11"/>
      <c r="E12" s="11"/>
      <c r="F12" s="11"/>
      <c r="G12" s="2"/>
      <c r="H12" s="2"/>
      <c r="I12" s="2"/>
    </row>
    <row r="13" spans="1:9" s="62" customFormat="1" ht="11.25">
      <c r="A13" s="17"/>
      <c r="B13" s="11"/>
      <c r="C13" s="11"/>
      <c r="D13" s="11"/>
      <c r="E13" s="11"/>
      <c r="F13" s="11"/>
      <c r="G13" s="61"/>
      <c r="H13" s="61"/>
      <c r="I13" s="61"/>
    </row>
    <row r="14" spans="1:9" s="62" customFormat="1" ht="11.25">
      <c r="A14" s="72" t="s">
        <v>0</v>
      </c>
      <c r="B14" s="70">
        <f>B17+B19</f>
        <v>189989918</v>
      </c>
      <c r="C14" s="70">
        <f>C17+C19</f>
        <v>198186014</v>
      </c>
      <c r="D14" s="70">
        <v>-1915</v>
      </c>
      <c r="E14" s="70">
        <f>E17+E19</f>
        <v>483851</v>
      </c>
      <c r="F14" s="70">
        <v>6950215</v>
      </c>
      <c r="G14" s="61"/>
      <c r="H14" s="61"/>
      <c r="I14" s="61"/>
    </row>
    <row r="15" spans="1:9" s="62" customFormat="1" ht="11.25">
      <c r="A15" s="71"/>
      <c r="B15" s="70"/>
      <c r="C15" s="70"/>
      <c r="D15" s="70">
        <v>190753863</v>
      </c>
      <c r="E15" s="70"/>
      <c r="F15" s="70"/>
      <c r="G15" s="61"/>
      <c r="H15" s="61"/>
      <c r="I15" s="61"/>
    </row>
    <row r="16" spans="1:9" s="62" customFormat="1" ht="11.25">
      <c r="A16" s="17"/>
      <c r="B16" s="11"/>
      <c r="C16" s="11"/>
      <c r="D16" s="11"/>
      <c r="E16" s="11"/>
      <c r="F16" s="11"/>
      <c r="G16" s="61"/>
      <c r="H16" s="61"/>
      <c r="I16" s="61"/>
    </row>
    <row r="17" spans="1:9" s="62" customFormat="1" ht="11.25">
      <c r="A17" s="18" t="s">
        <v>1</v>
      </c>
      <c r="B17" s="80">
        <v>161120003</v>
      </c>
      <c r="C17" s="80">
        <v>168889007</v>
      </c>
      <c r="D17" s="80">
        <v>161765667</v>
      </c>
      <c r="E17" s="80">
        <v>480434</v>
      </c>
      <c r="F17" s="80">
        <v>6644820</v>
      </c>
      <c r="G17" s="61"/>
      <c r="H17" s="61"/>
      <c r="I17" s="61"/>
    </row>
    <row r="18" spans="1:9" ht="11.25">
      <c r="A18" s="18"/>
      <c r="B18" s="80"/>
      <c r="C18" s="80"/>
      <c r="D18" s="80"/>
      <c r="E18" s="80"/>
      <c r="F18" s="80"/>
      <c r="G18" s="2"/>
      <c r="H18" s="2"/>
      <c r="I18" s="2"/>
    </row>
    <row r="19" spans="1:9" ht="11.25">
      <c r="A19" s="18" t="s">
        <v>2</v>
      </c>
      <c r="B19" s="80">
        <v>28869915</v>
      </c>
      <c r="C19" s="80">
        <v>29297007</v>
      </c>
      <c r="D19" s="80">
        <v>28988196</v>
      </c>
      <c r="E19" s="80">
        <v>3417</v>
      </c>
      <c r="F19" s="80">
        <v>305394</v>
      </c>
      <c r="G19" s="2"/>
      <c r="H19" s="2"/>
      <c r="I19" s="2"/>
    </row>
    <row r="20" spans="1:9" ht="11.25">
      <c r="A20" s="18"/>
      <c r="B20" s="80"/>
      <c r="C20" s="80"/>
      <c r="D20" s="80"/>
      <c r="E20" s="80"/>
      <c r="F20" s="80"/>
      <c r="G20" s="2"/>
      <c r="H20" s="2"/>
      <c r="I20" s="2"/>
    </row>
    <row r="21" spans="1:9" ht="11.25">
      <c r="A21" s="18"/>
      <c r="B21" s="80"/>
      <c r="C21" s="80"/>
      <c r="D21" s="80"/>
      <c r="E21" s="80"/>
      <c r="F21" s="80"/>
      <c r="G21" s="2"/>
      <c r="H21" s="2"/>
      <c r="I21" s="2"/>
    </row>
    <row r="22" spans="1:9" ht="11.25">
      <c r="A22" s="72" t="s">
        <v>202</v>
      </c>
      <c r="B22" s="70">
        <f>B23</f>
        <v>37910355</v>
      </c>
      <c r="C22" s="70">
        <f>C23</f>
        <v>37910354</v>
      </c>
      <c r="D22" s="70">
        <f>D23</f>
        <v>37910354</v>
      </c>
      <c r="E22" s="70">
        <v>0</v>
      </c>
      <c r="F22" s="70">
        <v>0</v>
      </c>
      <c r="G22" s="2"/>
      <c r="H22" s="2"/>
      <c r="I22" s="2"/>
    </row>
    <row r="23" spans="1:9" ht="11.25">
      <c r="A23" s="18" t="s">
        <v>203</v>
      </c>
      <c r="B23" s="60">
        <v>37910355</v>
      </c>
      <c r="C23" s="60">
        <v>37910354</v>
      </c>
      <c r="D23" s="60">
        <v>37910354</v>
      </c>
      <c r="E23" s="60">
        <v>0</v>
      </c>
      <c r="F23" s="60">
        <v>0</v>
      </c>
      <c r="G23" s="2"/>
      <c r="H23" s="2"/>
      <c r="I23" s="2"/>
    </row>
    <row r="24" spans="1:9" ht="11.25">
      <c r="A24" s="18"/>
      <c r="B24" s="80"/>
      <c r="C24" s="80"/>
      <c r="D24" s="80"/>
      <c r="E24" s="80"/>
      <c r="F24" s="80"/>
      <c r="G24" s="2"/>
      <c r="H24" s="2"/>
      <c r="I24" s="2"/>
    </row>
    <row r="25" spans="1:9" ht="11.25">
      <c r="A25" s="72" t="s">
        <v>3</v>
      </c>
      <c r="B25" s="70">
        <f>SUM(B26:B29)</f>
        <v>7613712</v>
      </c>
      <c r="C25" s="70">
        <f>SUM(C26:C29)</f>
        <v>7718923</v>
      </c>
      <c r="D25" s="70">
        <f>SUM(D26:D29)</f>
        <v>7718923</v>
      </c>
      <c r="E25" s="70">
        <f>SUM(E26:E29)</f>
        <v>0</v>
      </c>
      <c r="F25" s="70">
        <f>SUM(F26:F29)</f>
        <v>0</v>
      </c>
      <c r="G25" s="2"/>
      <c r="H25" s="2"/>
      <c r="I25" s="2"/>
    </row>
    <row r="26" spans="1:9" ht="11.25">
      <c r="A26" s="18" t="s">
        <v>373</v>
      </c>
      <c r="B26" s="60">
        <v>3265319</v>
      </c>
      <c r="C26" s="60">
        <v>3265319</v>
      </c>
      <c r="D26" s="60">
        <v>3265319</v>
      </c>
      <c r="E26" s="70">
        <v>0</v>
      </c>
      <c r="F26" s="70">
        <v>0</v>
      </c>
      <c r="G26" s="2"/>
      <c r="H26" s="2"/>
      <c r="I26" s="2"/>
    </row>
    <row r="27" spans="1:9" ht="11.25">
      <c r="A27" s="18" t="s">
        <v>4</v>
      </c>
      <c r="B27" s="80">
        <v>4021913</v>
      </c>
      <c r="C27" s="80">
        <v>4116273</v>
      </c>
      <c r="D27" s="80">
        <v>4116273</v>
      </c>
      <c r="E27" s="80">
        <v>0</v>
      </c>
      <c r="F27" s="80">
        <v>0</v>
      </c>
      <c r="G27" s="2"/>
      <c r="H27" s="2"/>
      <c r="I27" s="2"/>
    </row>
    <row r="28" spans="1:9" ht="11.25">
      <c r="A28" s="18" t="s">
        <v>5</v>
      </c>
      <c r="B28" s="80">
        <v>289351</v>
      </c>
      <c r="C28" s="80">
        <v>297561</v>
      </c>
      <c r="D28" s="80">
        <v>297561</v>
      </c>
      <c r="E28" s="80">
        <v>0</v>
      </c>
      <c r="F28" s="80">
        <v>0</v>
      </c>
      <c r="G28" s="2"/>
      <c r="H28" s="2"/>
      <c r="I28" s="2"/>
    </row>
    <row r="29" spans="1:9" ht="11.25">
      <c r="A29" s="18" t="s">
        <v>6</v>
      </c>
      <c r="B29" s="80">
        <v>37129</v>
      </c>
      <c r="C29" s="80">
        <v>39770</v>
      </c>
      <c r="D29" s="80">
        <v>39770</v>
      </c>
      <c r="E29" s="80">
        <v>0</v>
      </c>
      <c r="F29" s="80">
        <v>0</v>
      </c>
      <c r="G29" s="2"/>
      <c r="H29" s="2"/>
      <c r="I29" s="2"/>
    </row>
    <row r="30" spans="1:9" ht="11.25">
      <c r="A30" s="18"/>
      <c r="B30" s="80"/>
      <c r="C30" s="80"/>
      <c r="D30" s="80"/>
      <c r="E30" s="80"/>
      <c r="F30" s="80"/>
      <c r="G30" s="2"/>
      <c r="H30" s="2"/>
      <c r="I30" s="2"/>
    </row>
    <row r="31" spans="1:9" ht="11.25">
      <c r="A31" s="72" t="s">
        <v>206</v>
      </c>
      <c r="B31" s="70">
        <f>B32</f>
        <v>5494190</v>
      </c>
      <c r="C31" s="70">
        <f>C32</f>
        <v>5494190</v>
      </c>
      <c r="D31" s="70">
        <f>D32</f>
        <v>5494190</v>
      </c>
      <c r="E31" s="70">
        <v>0</v>
      </c>
      <c r="F31" s="70">
        <v>0</v>
      </c>
      <c r="G31" s="2"/>
      <c r="H31" s="2"/>
      <c r="I31" s="2"/>
    </row>
    <row r="32" spans="1:9" ht="11.25">
      <c r="A32" s="18" t="s">
        <v>207</v>
      </c>
      <c r="B32" s="60">
        <v>5494190</v>
      </c>
      <c r="C32" s="60">
        <v>5494190</v>
      </c>
      <c r="D32" s="60">
        <v>5494190</v>
      </c>
      <c r="E32" s="60">
        <v>0</v>
      </c>
      <c r="F32" s="60">
        <v>0</v>
      </c>
      <c r="G32" s="2"/>
      <c r="H32" s="2"/>
      <c r="I32" s="2"/>
    </row>
    <row r="33" spans="1:9" ht="11.25">
      <c r="A33" s="18"/>
      <c r="B33" s="80"/>
      <c r="C33" s="80"/>
      <c r="D33" s="80"/>
      <c r="E33" s="80"/>
      <c r="F33" s="80"/>
      <c r="G33" s="2"/>
      <c r="H33" s="2"/>
      <c r="I33" s="2"/>
    </row>
    <row r="34" spans="1:9" ht="11.25">
      <c r="A34" s="72" t="s">
        <v>7</v>
      </c>
      <c r="B34" s="70">
        <f>B35</f>
        <v>185377546</v>
      </c>
      <c r="C34" s="70">
        <f>C35</f>
        <v>185677705</v>
      </c>
      <c r="D34" s="70">
        <f>D35</f>
        <v>185677705</v>
      </c>
      <c r="E34" s="70">
        <v>0</v>
      </c>
      <c r="F34" s="70">
        <v>0</v>
      </c>
      <c r="G34" s="2"/>
      <c r="H34" s="2"/>
      <c r="I34" s="2"/>
    </row>
    <row r="35" spans="1:9" s="13" customFormat="1" ht="11.25">
      <c r="A35" s="18" t="s">
        <v>8</v>
      </c>
      <c r="B35" s="60">
        <v>185377546</v>
      </c>
      <c r="C35" s="60">
        <v>185677705</v>
      </c>
      <c r="D35" s="60">
        <v>185677705</v>
      </c>
      <c r="E35" s="60">
        <v>0</v>
      </c>
      <c r="F35" s="60">
        <v>0</v>
      </c>
      <c r="G35" s="12"/>
      <c r="H35" s="12"/>
      <c r="I35" s="12"/>
    </row>
    <row r="36" spans="1:9" ht="11.25">
      <c r="A36" s="18"/>
      <c r="B36" s="80"/>
      <c r="C36" s="80"/>
      <c r="D36" s="80"/>
      <c r="E36" s="80"/>
      <c r="F36" s="80"/>
      <c r="G36" s="2"/>
      <c r="H36" s="2"/>
      <c r="I36" s="2"/>
    </row>
    <row r="37" spans="1:9" ht="11.25">
      <c r="A37" s="72" t="s">
        <v>9</v>
      </c>
      <c r="B37" s="70">
        <f>B38</f>
        <v>1050000</v>
      </c>
      <c r="C37" s="70">
        <f>C38</f>
        <v>1003627</v>
      </c>
      <c r="D37" s="70">
        <f>D38</f>
        <v>1003627</v>
      </c>
      <c r="E37" s="70">
        <v>0</v>
      </c>
      <c r="F37" s="70">
        <v>0</v>
      </c>
      <c r="G37" s="2"/>
      <c r="H37" s="2"/>
      <c r="I37" s="2"/>
    </row>
    <row r="38" spans="1:9" ht="11.25">
      <c r="A38" s="18" t="s">
        <v>10</v>
      </c>
      <c r="B38" s="60">
        <v>1050000</v>
      </c>
      <c r="C38" s="60">
        <v>1003627</v>
      </c>
      <c r="D38" s="60">
        <v>1003627</v>
      </c>
      <c r="E38" s="60">
        <v>0</v>
      </c>
      <c r="F38" s="60">
        <v>0</v>
      </c>
      <c r="G38" s="2"/>
      <c r="H38" s="2"/>
      <c r="I38" s="2"/>
    </row>
    <row r="39" spans="1:9" ht="11.25">
      <c r="A39" s="18"/>
      <c r="B39" s="80"/>
      <c r="C39" s="80"/>
      <c r="D39" s="80"/>
      <c r="E39" s="80"/>
      <c r="F39" s="80"/>
      <c r="G39" s="2"/>
      <c r="H39" s="2"/>
      <c r="I39" s="2"/>
    </row>
    <row r="40" spans="1:9" ht="11.25">
      <c r="A40" s="72" t="s">
        <v>11</v>
      </c>
      <c r="B40" s="70">
        <f>B41</f>
        <v>11553425</v>
      </c>
      <c r="C40" s="70">
        <f>C41</f>
        <v>11553744</v>
      </c>
      <c r="D40" s="70">
        <f>D41</f>
        <v>11553744</v>
      </c>
      <c r="E40" s="70">
        <v>0</v>
      </c>
      <c r="F40" s="70">
        <v>0</v>
      </c>
      <c r="G40" s="2"/>
      <c r="H40" s="2"/>
      <c r="I40" s="2"/>
    </row>
    <row r="41" spans="1:9" ht="11.25">
      <c r="A41" s="18" t="s">
        <v>12</v>
      </c>
      <c r="B41" s="60">
        <v>11553425</v>
      </c>
      <c r="C41" s="60">
        <v>11553744</v>
      </c>
      <c r="D41" s="60">
        <v>11553744</v>
      </c>
      <c r="E41" s="60">
        <v>0</v>
      </c>
      <c r="F41" s="60">
        <v>0</v>
      </c>
      <c r="G41" s="2"/>
      <c r="H41" s="2"/>
      <c r="I41" s="2"/>
    </row>
    <row r="42" spans="1:9" ht="11.25">
      <c r="A42" s="18"/>
      <c r="B42" s="80"/>
      <c r="C42" s="80"/>
      <c r="D42" s="80"/>
      <c r="E42" s="80"/>
      <c r="F42" s="80"/>
      <c r="G42" s="2"/>
      <c r="H42" s="2"/>
      <c r="I42" s="2"/>
    </row>
    <row r="43" spans="1:9" s="13" customFormat="1" ht="11.25">
      <c r="A43" s="72" t="s">
        <v>13</v>
      </c>
      <c r="B43" s="70">
        <f>B44+B45</f>
        <v>12444531</v>
      </c>
      <c r="C43" s="70">
        <f>C44+C45</f>
        <v>12711056</v>
      </c>
      <c r="D43" s="70">
        <f>D44+D45</f>
        <v>12521966</v>
      </c>
      <c r="E43" s="70">
        <f>E44+E45</f>
        <v>2850</v>
      </c>
      <c r="F43" s="70">
        <f>F44+F45</f>
        <v>186240</v>
      </c>
      <c r="G43" s="12"/>
      <c r="H43" s="12"/>
      <c r="I43" s="12"/>
    </row>
    <row r="44" spans="1:9" ht="11.25">
      <c r="A44" s="18" t="s">
        <v>14</v>
      </c>
      <c r="B44" s="80">
        <v>8900791</v>
      </c>
      <c r="C44" s="80">
        <v>9114613</v>
      </c>
      <c r="D44" s="80">
        <v>8925523</v>
      </c>
      <c r="E44" s="80">
        <v>2850</v>
      </c>
      <c r="F44" s="80">
        <v>186240</v>
      </c>
      <c r="G44" s="2"/>
      <c r="H44" s="2"/>
      <c r="I44" s="2"/>
    </row>
    <row r="45" spans="1:9" ht="11.25">
      <c r="A45" s="18" t="s">
        <v>15</v>
      </c>
      <c r="B45" s="80">
        <v>3543740</v>
      </c>
      <c r="C45" s="80">
        <v>3596443</v>
      </c>
      <c r="D45" s="80">
        <v>3596443</v>
      </c>
      <c r="E45" s="80">
        <v>0</v>
      </c>
      <c r="F45" s="80">
        <v>0</v>
      </c>
      <c r="G45" s="2"/>
      <c r="H45" s="2"/>
      <c r="I45" s="2"/>
    </row>
    <row r="46" spans="1:9" s="13" customFormat="1" ht="11.25">
      <c r="A46" s="18"/>
      <c r="B46" s="80"/>
      <c r="C46" s="80"/>
      <c r="D46" s="80"/>
      <c r="E46" s="80"/>
      <c r="F46" s="80"/>
      <c r="G46" s="12"/>
      <c r="H46" s="12"/>
      <c r="I46" s="12"/>
    </row>
    <row r="47" spans="1:9" ht="11.25">
      <c r="A47" s="72" t="s">
        <v>16</v>
      </c>
      <c r="B47" s="70">
        <f>SUM(B48:B50)</f>
        <v>134194522</v>
      </c>
      <c r="C47" s="70">
        <f>SUM(C48:C50)</f>
        <v>122622457</v>
      </c>
      <c r="D47" s="70">
        <f>SUM(D48:D50)</f>
        <v>122622457</v>
      </c>
      <c r="E47" s="70">
        <v>0</v>
      </c>
      <c r="F47" s="70">
        <v>0</v>
      </c>
      <c r="G47" s="2"/>
      <c r="H47" s="2"/>
      <c r="I47" s="2"/>
    </row>
    <row r="48" spans="1:9" ht="11.25">
      <c r="A48" s="18" t="s">
        <v>17</v>
      </c>
      <c r="B48" s="80">
        <v>68367338</v>
      </c>
      <c r="C48" s="80">
        <v>65229681</v>
      </c>
      <c r="D48" s="80">
        <v>65229681</v>
      </c>
      <c r="E48" s="80">
        <v>0</v>
      </c>
      <c r="F48" s="80">
        <v>0</v>
      </c>
      <c r="G48" s="2"/>
      <c r="H48" s="2"/>
      <c r="I48" s="2"/>
    </row>
    <row r="49" spans="1:9" s="13" customFormat="1" ht="11.25">
      <c r="A49" s="18" t="s">
        <v>18</v>
      </c>
      <c r="B49" s="80">
        <v>64986093</v>
      </c>
      <c r="C49" s="80">
        <v>56553126</v>
      </c>
      <c r="D49" s="80">
        <v>56553126</v>
      </c>
      <c r="E49" s="80">
        <v>0</v>
      </c>
      <c r="F49" s="80">
        <v>0</v>
      </c>
      <c r="G49" s="12"/>
      <c r="H49" s="12"/>
      <c r="I49" s="12"/>
    </row>
    <row r="50" spans="1:9" ht="11.25">
      <c r="A50" s="18" t="s">
        <v>19</v>
      </c>
      <c r="B50" s="80">
        <v>841091</v>
      </c>
      <c r="C50" s="80">
        <v>839650</v>
      </c>
      <c r="D50" s="80">
        <v>839650</v>
      </c>
      <c r="E50" s="80">
        <v>0</v>
      </c>
      <c r="F50" s="80">
        <v>0</v>
      </c>
      <c r="G50" s="2"/>
      <c r="H50" s="2"/>
      <c r="I50" s="2"/>
    </row>
    <row r="51" spans="1:9" ht="11.25">
      <c r="A51" s="18"/>
      <c r="B51" s="80"/>
      <c r="C51" s="80"/>
      <c r="D51" s="80"/>
      <c r="E51" s="80"/>
      <c r="F51" s="80"/>
      <c r="G51" s="2"/>
      <c r="H51" s="2"/>
      <c r="I51" s="2"/>
    </row>
    <row r="52" spans="1:9" s="13" customFormat="1" ht="11.25">
      <c r="A52" s="72" t="s">
        <v>20</v>
      </c>
      <c r="B52" s="70">
        <f>SUM(B53:B54)</f>
        <v>2913015</v>
      </c>
      <c r="C52" s="70">
        <f>SUM(C53:C54)</f>
        <v>2993510</v>
      </c>
      <c r="D52" s="70">
        <v>2974448</v>
      </c>
      <c r="E52" s="70">
        <f>SUM(E53:E54)</f>
        <v>0</v>
      </c>
      <c r="F52" s="70">
        <f>SUM(F53:F54)</f>
        <v>19062</v>
      </c>
      <c r="G52" s="12"/>
      <c r="H52" s="12"/>
      <c r="I52" s="12"/>
    </row>
    <row r="53" spans="1:9" ht="11.25">
      <c r="A53" s="18" t="s">
        <v>21</v>
      </c>
      <c r="B53" s="80">
        <v>891541</v>
      </c>
      <c r="C53" s="80">
        <v>930956</v>
      </c>
      <c r="D53" s="80">
        <v>912098</v>
      </c>
      <c r="E53" s="80">
        <v>0</v>
      </c>
      <c r="F53" s="80">
        <v>18857</v>
      </c>
      <c r="G53" s="2"/>
      <c r="H53" s="2"/>
      <c r="I53" s="2"/>
    </row>
    <row r="54" spans="1:9" ht="11.25">
      <c r="A54" s="18" t="s">
        <v>22</v>
      </c>
      <c r="B54" s="80">
        <v>2021474</v>
      </c>
      <c r="C54" s="80">
        <v>2062554</v>
      </c>
      <c r="D54" s="80">
        <v>2062349</v>
      </c>
      <c r="E54" s="80">
        <v>0</v>
      </c>
      <c r="F54" s="80">
        <v>205</v>
      </c>
      <c r="G54" s="2"/>
      <c r="H54" s="2"/>
      <c r="I54" s="2"/>
    </row>
    <row r="55" spans="1:9" ht="11.25">
      <c r="A55" s="18"/>
      <c r="B55" s="80"/>
      <c r="C55" s="80"/>
      <c r="D55" s="80"/>
      <c r="E55" s="80"/>
      <c r="F55" s="80"/>
      <c r="G55" s="2"/>
      <c r="H55" s="2"/>
      <c r="I55" s="2"/>
    </row>
    <row r="56" spans="1:9" s="13" customFormat="1" ht="11.25">
      <c r="A56" s="72" t="s">
        <v>23</v>
      </c>
      <c r="B56" s="70">
        <f>B57</f>
        <v>127644</v>
      </c>
      <c r="C56" s="70">
        <f>C57</f>
        <v>134028</v>
      </c>
      <c r="D56" s="70">
        <f>D57</f>
        <v>134028</v>
      </c>
      <c r="E56" s="70">
        <v>0</v>
      </c>
      <c r="F56" s="70">
        <v>0</v>
      </c>
      <c r="G56" s="12"/>
      <c r="H56" s="12"/>
      <c r="I56" s="12"/>
    </row>
    <row r="57" spans="1:9" ht="11.25">
      <c r="A57" s="18" t="s">
        <v>24</v>
      </c>
      <c r="B57" s="60">
        <v>127644</v>
      </c>
      <c r="C57" s="60">
        <v>134028</v>
      </c>
      <c r="D57" s="60">
        <v>134028</v>
      </c>
      <c r="E57" s="60">
        <v>0</v>
      </c>
      <c r="F57" s="60">
        <v>0</v>
      </c>
      <c r="G57" s="2"/>
      <c r="H57" s="2"/>
      <c r="I57" s="2"/>
    </row>
    <row r="58" spans="1:9" ht="11.25">
      <c r="A58" s="18"/>
      <c r="B58" s="80"/>
      <c r="C58" s="80"/>
      <c r="D58" s="80"/>
      <c r="E58" s="80"/>
      <c r="F58" s="80"/>
      <c r="G58" s="2"/>
      <c r="H58" s="2"/>
      <c r="I58" s="2"/>
    </row>
    <row r="59" spans="1:9" ht="11.25">
      <c r="A59" s="72" t="s">
        <v>25</v>
      </c>
      <c r="B59" s="70">
        <f>SUM(B60:B61)</f>
        <v>28052221</v>
      </c>
      <c r="C59" s="70">
        <f>SUM(C60:C61)</f>
        <v>23167777</v>
      </c>
      <c r="D59" s="70">
        <f>SUM(D60:D61)</f>
        <v>23167777</v>
      </c>
      <c r="E59" s="70">
        <v>0</v>
      </c>
      <c r="F59" s="70">
        <v>0</v>
      </c>
      <c r="G59" s="2"/>
      <c r="H59" s="2"/>
      <c r="I59" s="2"/>
    </row>
    <row r="60" spans="1:9" ht="11.25">
      <c r="A60" s="18" t="s">
        <v>26</v>
      </c>
      <c r="B60" s="80">
        <v>4748944</v>
      </c>
      <c r="C60" s="80">
        <v>4901754</v>
      </c>
      <c r="D60" s="80">
        <v>4901754</v>
      </c>
      <c r="E60" s="80">
        <v>0</v>
      </c>
      <c r="F60" s="80">
        <v>0</v>
      </c>
      <c r="G60" s="2"/>
      <c r="H60" s="2"/>
      <c r="I60" s="2"/>
    </row>
    <row r="61" spans="1:9" s="13" customFormat="1" ht="11.25">
      <c r="A61" s="18" t="s">
        <v>27</v>
      </c>
      <c r="B61" s="80">
        <v>23303277</v>
      </c>
      <c r="C61" s="80">
        <v>18266023</v>
      </c>
      <c r="D61" s="80">
        <v>18266023</v>
      </c>
      <c r="E61" s="80">
        <v>0</v>
      </c>
      <c r="F61" s="80">
        <v>0</v>
      </c>
      <c r="G61" s="12"/>
      <c r="H61" s="12"/>
      <c r="I61" s="12"/>
    </row>
    <row r="62" spans="1:9" ht="11.25">
      <c r="A62" s="18"/>
      <c r="B62" s="80"/>
      <c r="C62" s="80"/>
      <c r="D62" s="80"/>
      <c r="E62" s="80"/>
      <c r="F62" s="80"/>
      <c r="G62" s="2"/>
      <c r="H62" s="2"/>
      <c r="I62" s="2"/>
    </row>
    <row r="63" spans="1:9" ht="11.25">
      <c r="A63" s="72" t="s">
        <v>28</v>
      </c>
      <c r="B63" s="70">
        <v>47475220</v>
      </c>
      <c r="C63" s="70">
        <v>49624752</v>
      </c>
      <c r="D63" s="70">
        <v>-109</v>
      </c>
      <c r="E63" s="70">
        <v>122927</v>
      </c>
      <c r="F63" s="70">
        <v>1639516</v>
      </c>
      <c r="G63" s="2"/>
      <c r="H63" s="2"/>
      <c r="I63" s="2"/>
    </row>
    <row r="64" spans="1:9" ht="11.25">
      <c r="A64" s="72"/>
      <c r="B64" s="70"/>
      <c r="C64" s="70"/>
      <c r="D64" s="70">
        <v>47862419</v>
      </c>
      <c r="E64" s="70"/>
      <c r="F64" s="70"/>
      <c r="G64" s="2"/>
      <c r="H64" s="2"/>
      <c r="I64" s="2"/>
    </row>
    <row r="65" spans="1:9" s="13" customFormat="1" ht="11.25">
      <c r="A65" s="18"/>
      <c r="B65" s="80"/>
      <c r="C65" s="80"/>
      <c r="D65" s="80"/>
      <c r="E65" s="80"/>
      <c r="F65" s="80"/>
      <c r="G65" s="12"/>
      <c r="H65" s="12"/>
      <c r="I65" s="12"/>
    </row>
    <row r="66" spans="1:9" ht="11.25">
      <c r="A66" s="72" t="s">
        <v>29</v>
      </c>
      <c r="B66" s="70">
        <f>B67</f>
        <v>127446167</v>
      </c>
      <c r="C66" s="70">
        <f>C67</f>
        <v>118139167</v>
      </c>
      <c r="D66" s="70">
        <f>D67</f>
        <v>118139167</v>
      </c>
      <c r="E66" s="70">
        <v>0</v>
      </c>
      <c r="F66" s="70">
        <v>0</v>
      </c>
      <c r="G66" s="2"/>
      <c r="H66" s="2"/>
      <c r="I66" s="2"/>
    </row>
    <row r="67" spans="1:9" ht="11.25">
      <c r="A67" s="18" t="s">
        <v>30</v>
      </c>
      <c r="B67" s="60">
        <v>127446167</v>
      </c>
      <c r="C67" s="60">
        <v>118139167</v>
      </c>
      <c r="D67" s="60">
        <v>118139167</v>
      </c>
      <c r="E67" s="60">
        <v>0</v>
      </c>
      <c r="F67" s="60">
        <v>0</v>
      </c>
      <c r="G67" s="2"/>
      <c r="H67" s="2"/>
      <c r="I67" s="2"/>
    </row>
    <row r="68" spans="1:9" s="13" customFormat="1" ht="11.25">
      <c r="A68" s="18"/>
      <c r="B68" s="80"/>
      <c r="C68" s="80"/>
      <c r="D68" s="80"/>
      <c r="E68" s="80"/>
      <c r="F68" s="80"/>
      <c r="G68" s="12"/>
      <c r="H68" s="12"/>
      <c r="I68" s="12"/>
    </row>
    <row r="69" spans="1:9" ht="11.25">
      <c r="A69" s="72" t="s">
        <v>31</v>
      </c>
      <c r="B69" s="70">
        <f>B70</f>
        <v>2667940</v>
      </c>
      <c r="C69" s="70">
        <f>C70</f>
        <v>2667939</v>
      </c>
      <c r="D69" s="70">
        <f>D70</f>
        <v>2667939</v>
      </c>
      <c r="E69" s="70">
        <v>0</v>
      </c>
      <c r="F69" s="70">
        <v>0</v>
      </c>
      <c r="G69" s="2"/>
      <c r="H69" s="2"/>
      <c r="I69" s="2"/>
    </row>
    <row r="70" spans="1:9" ht="11.25">
      <c r="A70" s="18" t="s">
        <v>32</v>
      </c>
      <c r="B70" s="80">
        <v>2667940</v>
      </c>
      <c r="C70" s="80">
        <v>2667939</v>
      </c>
      <c r="D70" s="80">
        <v>2667939</v>
      </c>
      <c r="E70" s="80">
        <v>0</v>
      </c>
      <c r="F70" s="80">
        <v>0</v>
      </c>
      <c r="G70" s="2"/>
      <c r="H70" s="2"/>
      <c r="I70" s="2"/>
    </row>
    <row r="71" spans="1:9" ht="11.25">
      <c r="A71" s="20"/>
      <c r="B71" s="44"/>
      <c r="C71" s="44"/>
      <c r="D71" s="44"/>
      <c r="E71" s="44"/>
      <c r="F71" s="44"/>
      <c r="G71" s="2"/>
      <c r="H71" s="2"/>
      <c r="I71" s="2"/>
    </row>
    <row r="72" spans="1:9" s="13" customFormat="1" ht="11.25">
      <c r="A72" s="72"/>
      <c r="B72" s="91"/>
      <c r="C72" s="91"/>
      <c r="D72" s="91"/>
      <c r="E72" s="91"/>
      <c r="F72" s="91"/>
      <c r="G72" s="12"/>
      <c r="H72" s="12"/>
      <c r="I72" s="12"/>
    </row>
    <row r="73" spans="1:9" s="13" customFormat="1" ht="11.25">
      <c r="A73" s="72"/>
      <c r="B73" s="70"/>
      <c r="C73" s="70"/>
      <c r="D73" s="70"/>
      <c r="E73" s="70"/>
      <c r="F73" s="70"/>
      <c r="G73" s="12"/>
      <c r="H73" s="12"/>
      <c r="I73" s="12"/>
    </row>
    <row r="74" spans="1:9" ht="11.25">
      <c r="A74" s="18"/>
      <c r="B74" s="80"/>
      <c r="C74" s="80"/>
      <c r="D74" s="80"/>
      <c r="E74" s="80"/>
      <c r="F74" s="80"/>
      <c r="G74" s="2"/>
      <c r="H74" s="2"/>
      <c r="I74" s="2"/>
    </row>
    <row r="75" spans="1:9" s="13" customFormat="1" ht="11.25">
      <c r="A75" s="72"/>
      <c r="B75" s="70"/>
      <c r="C75" s="70"/>
      <c r="D75" s="70"/>
      <c r="E75" s="70"/>
      <c r="F75" s="70"/>
      <c r="G75" s="12"/>
      <c r="H75" s="12"/>
      <c r="I75" s="12"/>
    </row>
    <row r="76" spans="1:9" ht="11.25">
      <c r="A76" s="18"/>
      <c r="B76" s="80"/>
      <c r="C76" s="80"/>
      <c r="D76" s="80"/>
      <c r="E76" s="80"/>
      <c r="F76" s="80"/>
      <c r="G76" s="2"/>
      <c r="H76" s="2"/>
      <c r="I76" s="2"/>
    </row>
    <row r="77" spans="1:9" ht="11.25">
      <c r="A77" s="18"/>
      <c r="B77" s="80"/>
      <c r="C77" s="80"/>
      <c r="D77" s="80"/>
      <c r="E77" s="80"/>
      <c r="F77" s="80"/>
      <c r="G77" s="2"/>
      <c r="H77" s="2"/>
      <c r="I77" s="2"/>
    </row>
    <row r="78" spans="1:9" s="13" customFormat="1" ht="11.25">
      <c r="A78" s="72"/>
      <c r="B78" s="70"/>
      <c r="C78" s="70"/>
      <c r="D78" s="70"/>
      <c r="E78" s="70"/>
      <c r="F78" s="70"/>
      <c r="G78" s="12"/>
      <c r="H78" s="12"/>
      <c r="I78" s="12"/>
    </row>
    <row r="79" spans="1:9" ht="11.25">
      <c r="A79" s="18"/>
      <c r="B79" s="80"/>
      <c r="C79" s="80"/>
      <c r="D79" s="80"/>
      <c r="E79" s="80"/>
      <c r="F79" s="80"/>
      <c r="G79" s="2"/>
      <c r="H79" s="2"/>
      <c r="I79" s="2"/>
    </row>
    <row r="80" spans="1:9" ht="3" customHeight="1" thickBot="1">
      <c r="A80" s="19"/>
      <c r="B80" s="14"/>
      <c r="C80" s="14"/>
      <c r="D80" s="14"/>
      <c r="E80" s="14"/>
      <c r="F80" s="14"/>
      <c r="G80" s="2"/>
      <c r="H80" s="2"/>
      <c r="I80" s="2"/>
    </row>
    <row r="81" spans="1:9" ht="3" customHeight="1">
      <c r="A81" s="111"/>
      <c r="B81" s="111"/>
      <c r="C81" s="111"/>
      <c r="D81" s="111"/>
      <c r="E81" s="111"/>
      <c r="F81" s="44"/>
      <c r="G81" s="2"/>
      <c r="H81" s="2"/>
      <c r="I81" s="2"/>
    </row>
    <row r="82" spans="1:9" ht="9.75" customHeight="1">
      <c r="A82" s="110" t="s">
        <v>220</v>
      </c>
      <c r="B82" s="110"/>
      <c r="C82" s="110"/>
      <c r="D82" s="110"/>
      <c r="E82" s="110"/>
      <c r="F82" s="6" t="s">
        <v>33</v>
      </c>
      <c r="G82" s="6"/>
      <c r="H82" s="6"/>
      <c r="I82" s="6"/>
    </row>
    <row r="83" spans="1:9" ht="9.75" customHeight="1">
      <c r="A83" s="183" t="s">
        <v>218</v>
      </c>
      <c r="B83" s="183"/>
      <c r="C83" s="183"/>
      <c r="D83" s="183"/>
      <c r="E83" s="183"/>
      <c r="F83" s="183"/>
      <c r="G83" s="2"/>
      <c r="H83" s="2"/>
      <c r="I83" s="2"/>
    </row>
    <row r="84" spans="1:9" ht="9.75" customHeight="1">
      <c r="A84" s="183" t="s">
        <v>219</v>
      </c>
      <c r="B84" s="183"/>
      <c r="C84" s="183"/>
      <c r="D84" s="183"/>
      <c r="E84" s="183"/>
      <c r="F84" s="183"/>
      <c r="G84" s="2"/>
      <c r="H84" s="2"/>
      <c r="I84" s="2"/>
    </row>
    <row r="85" spans="1:9" ht="11.25">
      <c r="A85" s="2"/>
      <c r="B85" s="2"/>
      <c r="C85" s="2"/>
      <c r="D85" s="2"/>
      <c r="E85" s="2"/>
      <c r="F85" s="2"/>
      <c r="G85" s="2"/>
      <c r="H85" s="2"/>
      <c r="I85" s="2"/>
    </row>
  </sheetData>
  <sheetProtection/>
  <mergeCells count="6">
    <mergeCell ref="A1:F1"/>
    <mergeCell ref="A83:F83"/>
    <mergeCell ref="A84:F84"/>
    <mergeCell ref="A4:F4"/>
    <mergeCell ref="A3:F3"/>
    <mergeCell ref="A2:F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="125" zoomScaleNormal="125" zoomScaleSheetLayoutView="75" zoomScalePageLayoutView="0" workbookViewId="0" topLeftCell="A112">
      <selection activeCell="A125" sqref="A125"/>
    </sheetView>
  </sheetViews>
  <sheetFormatPr defaultColWidth="9.00390625" defaultRowHeight="12"/>
  <cols>
    <col min="1" max="1" width="30.875" style="0" customWidth="1"/>
    <col min="2" max="4" width="24.875" style="0" customWidth="1"/>
  </cols>
  <sheetData>
    <row r="1" spans="1:11" ht="24" customHeight="1">
      <c r="A1" s="188" t="s">
        <v>383</v>
      </c>
      <c r="B1" s="188"/>
      <c r="C1" s="188"/>
      <c r="D1" s="188"/>
      <c r="E1" s="21"/>
      <c r="F1" s="21"/>
      <c r="G1" s="21"/>
      <c r="H1" s="21"/>
      <c r="I1" s="21"/>
      <c r="J1" s="21"/>
      <c r="K1" s="21"/>
    </row>
    <row r="2" spans="1:11" s="22" customFormat="1" ht="39.75" customHeight="1">
      <c r="A2" s="189"/>
      <c r="B2" s="189"/>
      <c r="C2" s="189"/>
      <c r="D2" s="189"/>
      <c r="E2" s="4"/>
      <c r="F2" s="4"/>
      <c r="G2" s="4"/>
      <c r="H2" s="4"/>
      <c r="I2" s="4"/>
      <c r="J2" s="4"/>
      <c r="K2" s="4"/>
    </row>
    <row r="3" spans="1:4" ht="30" customHeight="1">
      <c r="A3" s="186" t="s">
        <v>377</v>
      </c>
      <c r="B3" s="186"/>
      <c r="C3" s="186"/>
      <c r="D3" s="186"/>
    </row>
    <row r="4" spans="1:4" ht="12" thickBot="1">
      <c r="A4" s="184" t="s">
        <v>221</v>
      </c>
      <c r="B4" s="185"/>
      <c r="C4" s="185"/>
      <c r="D4" s="185"/>
    </row>
    <row r="5" spans="1:4" ht="18" customHeight="1">
      <c r="A5" s="25" t="s">
        <v>112</v>
      </c>
      <c r="B5" s="23" t="s">
        <v>110</v>
      </c>
      <c r="C5" s="23" t="s">
        <v>35</v>
      </c>
      <c r="D5" s="24" t="s">
        <v>111</v>
      </c>
    </row>
    <row r="6" ht="3" customHeight="1">
      <c r="A6" s="26"/>
    </row>
    <row r="7" spans="1:4" s="27" customFormat="1" ht="11.25">
      <c r="A7" s="16" t="s">
        <v>283</v>
      </c>
      <c r="B7" s="60">
        <v>771284525</v>
      </c>
      <c r="C7" s="60">
        <v>796377497</v>
      </c>
      <c r="D7" s="60">
        <v>773950381</v>
      </c>
    </row>
    <row r="8" spans="1:4" s="2" customFormat="1" ht="11.25">
      <c r="A8" s="31"/>
      <c r="C8" s="7"/>
      <c r="D8" s="7"/>
    </row>
    <row r="9" spans="1:4" s="2" customFormat="1" ht="11.25">
      <c r="A9" s="16"/>
      <c r="B9" s="7"/>
      <c r="C9" s="7"/>
      <c r="D9" s="7"/>
    </row>
    <row r="10" spans="1:4" s="2" customFormat="1" ht="11.25">
      <c r="A10" s="69" t="s">
        <v>285</v>
      </c>
      <c r="B10" s="70">
        <f>B13+B17+B32+B39+B46+B52+B78+B85+B95+B101+B113+B120+B125+B138</f>
        <v>734970790</v>
      </c>
      <c r="C10" s="70">
        <f>C13+C17+C32+C39+C46+C52+C78+C85+C95+C101+C113+C120+C125+C138</f>
        <v>794310406</v>
      </c>
      <c r="D10" s="70">
        <v>767365051</v>
      </c>
    </row>
    <row r="11" spans="1:4" s="2" customFormat="1" ht="11.25">
      <c r="A11" s="18"/>
      <c r="B11" s="7"/>
      <c r="C11" s="7"/>
      <c r="D11" s="7"/>
    </row>
    <row r="12" spans="1:4" s="2" customFormat="1" ht="11.25">
      <c r="A12" s="18"/>
      <c r="B12" s="7"/>
      <c r="C12" s="7"/>
      <c r="D12" s="7"/>
    </row>
    <row r="13" spans="1:4" s="61" customFormat="1" ht="11.25">
      <c r="A13" s="72" t="s">
        <v>40</v>
      </c>
      <c r="B13" s="70">
        <f>B15</f>
        <v>1662243</v>
      </c>
      <c r="C13" s="70">
        <f>C15</f>
        <v>1559452</v>
      </c>
      <c r="D13" s="70">
        <f>D15</f>
        <v>1535678</v>
      </c>
    </row>
    <row r="14" spans="1:4" s="61" customFormat="1" ht="11.25">
      <c r="A14" s="18"/>
      <c r="B14" s="7"/>
      <c r="C14" s="7"/>
      <c r="D14" s="7"/>
    </row>
    <row r="15" spans="1:4" s="61" customFormat="1" ht="11.25">
      <c r="A15" s="18" t="s">
        <v>41</v>
      </c>
      <c r="B15" s="7">
        <v>1662243</v>
      </c>
      <c r="C15" s="7">
        <v>1559452</v>
      </c>
      <c r="D15" s="60">
        <v>1535678</v>
      </c>
    </row>
    <row r="16" spans="1:4" s="12" customFormat="1" ht="11.25">
      <c r="A16" s="18"/>
      <c r="B16" s="7"/>
      <c r="C16" s="7"/>
      <c r="D16" s="70"/>
    </row>
    <row r="17" spans="1:4" s="2" customFormat="1" ht="11.25">
      <c r="A17" s="72" t="s">
        <v>42</v>
      </c>
      <c r="B17" s="70">
        <f>SUM(B19:B30)</f>
        <v>50207493</v>
      </c>
      <c r="C17" s="70">
        <f>SUM(C19:C30)</f>
        <v>51578295</v>
      </c>
      <c r="D17" s="70">
        <f>SUM(D19:D30)</f>
        <v>50896683</v>
      </c>
    </row>
    <row r="18" spans="1:4" s="2" customFormat="1" ht="11.25">
      <c r="A18" s="18"/>
      <c r="B18" s="7"/>
      <c r="C18" s="7"/>
      <c r="D18" s="7"/>
    </row>
    <row r="19" spans="1:4" s="12" customFormat="1" ht="11.25">
      <c r="A19" s="18" t="s">
        <v>43</v>
      </c>
      <c r="B19" s="7">
        <v>15582678</v>
      </c>
      <c r="C19" s="7">
        <v>15786009</v>
      </c>
      <c r="D19" s="7">
        <v>15456253</v>
      </c>
    </row>
    <row r="20" spans="1:4" s="2" customFormat="1" ht="11.25">
      <c r="A20" s="18" t="s">
        <v>44</v>
      </c>
      <c r="B20" s="7">
        <v>9345361</v>
      </c>
      <c r="C20" s="7">
        <v>9300269</v>
      </c>
      <c r="D20" s="7">
        <v>9248144</v>
      </c>
    </row>
    <row r="21" spans="1:4" s="2" customFormat="1" ht="11.25">
      <c r="A21" s="18" t="s">
        <v>45</v>
      </c>
      <c r="B21" s="7">
        <v>5066424</v>
      </c>
      <c r="C21" s="7">
        <v>4921867</v>
      </c>
      <c r="D21" s="7">
        <v>4913761</v>
      </c>
    </row>
    <row r="22" spans="1:4" s="12" customFormat="1" ht="11.25">
      <c r="A22" s="18" t="s">
        <v>46</v>
      </c>
      <c r="B22" s="7">
        <v>7435635</v>
      </c>
      <c r="C22" s="7">
        <v>7401256</v>
      </c>
      <c r="D22" s="7">
        <v>7346865</v>
      </c>
    </row>
    <row r="23" spans="1:4" s="2" customFormat="1" ht="11.25">
      <c r="A23" s="18" t="s">
        <v>47</v>
      </c>
      <c r="B23" s="7">
        <v>2022578</v>
      </c>
      <c r="C23" s="7">
        <v>4018128</v>
      </c>
      <c r="D23" s="7">
        <v>4005178</v>
      </c>
    </row>
    <row r="24" spans="1:4" s="2" customFormat="1" ht="11.25">
      <c r="A24" s="18" t="s">
        <v>48</v>
      </c>
      <c r="B24" s="7">
        <v>2143404</v>
      </c>
      <c r="C24" s="7">
        <v>1829570</v>
      </c>
      <c r="D24" s="7">
        <v>1824349</v>
      </c>
    </row>
    <row r="25" spans="1:4" s="2" customFormat="1" ht="11.25">
      <c r="A25" s="18" t="s">
        <v>49</v>
      </c>
      <c r="B25" s="7">
        <v>670694</v>
      </c>
      <c r="C25" s="7">
        <v>585584</v>
      </c>
      <c r="D25" s="7">
        <v>577768</v>
      </c>
    </row>
    <row r="26" spans="1:4" s="12" customFormat="1" ht="11.25">
      <c r="A26" s="18" t="s">
        <v>50</v>
      </c>
      <c r="B26" s="7">
        <v>2391078</v>
      </c>
      <c r="C26" s="7">
        <v>2358352</v>
      </c>
      <c r="D26" s="7">
        <v>2314403</v>
      </c>
    </row>
    <row r="27" spans="1:4" s="2" customFormat="1" ht="11.25">
      <c r="A27" s="18" t="s">
        <v>51</v>
      </c>
      <c r="B27" s="7">
        <v>1224128</v>
      </c>
      <c r="C27" s="7">
        <v>1199722</v>
      </c>
      <c r="D27" s="7">
        <v>1176101</v>
      </c>
    </row>
    <row r="28" spans="1:4" s="2" customFormat="1" ht="11.25">
      <c r="A28" s="18" t="s">
        <v>52</v>
      </c>
      <c r="B28" s="7">
        <v>3945419</v>
      </c>
      <c r="C28" s="7">
        <v>3821080</v>
      </c>
      <c r="D28" s="7">
        <v>3687134</v>
      </c>
    </row>
    <row r="29" spans="1:4" s="2" customFormat="1" ht="11.25">
      <c r="A29" s="18" t="s">
        <v>53</v>
      </c>
      <c r="B29" s="7">
        <v>149332</v>
      </c>
      <c r="C29" s="7">
        <v>141256</v>
      </c>
      <c r="D29" s="7">
        <v>137943</v>
      </c>
    </row>
    <row r="30" spans="1:4" s="2" customFormat="1" ht="11.25">
      <c r="A30" s="18" t="s">
        <v>54</v>
      </c>
      <c r="B30" s="7">
        <v>230762</v>
      </c>
      <c r="C30" s="7">
        <v>215202</v>
      </c>
      <c r="D30" s="7">
        <v>208784</v>
      </c>
    </row>
    <row r="31" spans="1:4" s="2" customFormat="1" ht="11.25">
      <c r="A31" s="18"/>
      <c r="B31" s="7"/>
      <c r="C31" s="7"/>
      <c r="D31" s="7"/>
    </row>
    <row r="32" spans="1:4" s="2" customFormat="1" ht="11.25">
      <c r="A32" s="72" t="s">
        <v>375</v>
      </c>
      <c r="B32" s="70">
        <f>SUM(B34:B37)</f>
        <v>60370326</v>
      </c>
      <c r="C32" s="70">
        <f>SUM(C34:C37)</f>
        <v>60658323</v>
      </c>
      <c r="D32" s="70">
        <f>SUM(D34:D37)</f>
        <v>59372520</v>
      </c>
    </row>
    <row r="33" spans="1:2" s="2" customFormat="1" ht="11.25">
      <c r="A33" s="18"/>
      <c r="B33" s="7"/>
    </row>
    <row r="34" spans="1:4" s="2" customFormat="1" ht="11.25">
      <c r="A34" s="18" t="s">
        <v>55</v>
      </c>
      <c r="B34" s="7">
        <v>43044483</v>
      </c>
      <c r="C34" s="7">
        <v>43275599</v>
      </c>
      <c r="D34" s="7">
        <v>42374450</v>
      </c>
    </row>
    <row r="35" spans="1:4" s="2" customFormat="1" ht="11.25">
      <c r="A35" s="18" t="s">
        <v>56</v>
      </c>
      <c r="B35" s="7">
        <v>12046494</v>
      </c>
      <c r="C35" s="7">
        <v>12004421</v>
      </c>
      <c r="D35" s="7">
        <v>11724513</v>
      </c>
    </row>
    <row r="36" spans="1:4" s="2" customFormat="1" ht="11.25">
      <c r="A36" s="18" t="s">
        <v>57</v>
      </c>
      <c r="B36" s="7">
        <v>5269992</v>
      </c>
      <c r="C36" s="7">
        <v>4870271</v>
      </c>
      <c r="D36" s="7">
        <v>4782450</v>
      </c>
    </row>
    <row r="37" spans="1:4" s="2" customFormat="1" ht="11.25">
      <c r="A37" s="18" t="s">
        <v>58</v>
      </c>
      <c r="B37" s="7">
        <v>9357</v>
      </c>
      <c r="C37" s="7">
        <v>508032</v>
      </c>
      <c r="D37" s="7">
        <v>491107</v>
      </c>
    </row>
    <row r="38" spans="1:4" s="2" customFormat="1" ht="11.25">
      <c r="A38" s="18"/>
      <c r="B38" s="7"/>
      <c r="C38" s="7"/>
      <c r="D38" s="7"/>
    </row>
    <row r="39" spans="1:4" s="2" customFormat="1" ht="11.25">
      <c r="A39" s="72" t="s">
        <v>59</v>
      </c>
      <c r="B39" s="70">
        <f>SUM(B41:B44)</f>
        <v>16869668</v>
      </c>
      <c r="C39" s="70">
        <f>SUM(C41:C44)</f>
        <v>16586598</v>
      </c>
      <c r="D39" s="70">
        <f>SUM(D41:D44)</f>
        <v>16166287</v>
      </c>
    </row>
    <row r="40" s="2" customFormat="1" ht="11.25">
      <c r="A40" s="18"/>
    </row>
    <row r="41" spans="1:4" s="12" customFormat="1" ht="11.25">
      <c r="A41" s="18" t="s">
        <v>60</v>
      </c>
      <c r="B41" s="7">
        <v>10013278</v>
      </c>
      <c r="C41" s="7">
        <v>9891738</v>
      </c>
      <c r="D41" s="7">
        <v>9555712</v>
      </c>
    </row>
    <row r="42" spans="1:4" s="2" customFormat="1" ht="11.25">
      <c r="A42" s="18" t="s">
        <v>61</v>
      </c>
      <c r="B42" s="7">
        <v>1336135</v>
      </c>
      <c r="C42" s="7">
        <v>1332127</v>
      </c>
      <c r="D42" s="7">
        <v>1305345</v>
      </c>
    </row>
    <row r="43" spans="1:4" s="2" customFormat="1" ht="11.25">
      <c r="A43" s="18" t="s">
        <v>62</v>
      </c>
      <c r="B43" s="7">
        <v>2460919</v>
      </c>
      <c r="C43" s="7">
        <v>2509498</v>
      </c>
      <c r="D43" s="7">
        <v>2479222</v>
      </c>
    </row>
    <row r="44" spans="1:4" s="2" customFormat="1" ht="11.25">
      <c r="A44" s="18" t="s">
        <v>63</v>
      </c>
      <c r="B44" s="7">
        <v>3059336</v>
      </c>
      <c r="C44" s="7">
        <v>2853235</v>
      </c>
      <c r="D44" s="7">
        <v>2826008</v>
      </c>
    </row>
    <row r="45" spans="1:4" s="2" customFormat="1" ht="11.25">
      <c r="A45" s="18"/>
      <c r="B45" s="7"/>
      <c r="C45" s="7"/>
      <c r="D45" s="7"/>
    </row>
    <row r="46" spans="1:4" s="2" customFormat="1" ht="11.25">
      <c r="A46" s="72" t="s">
        <v>64</v>
      </c>
      <c r="B46" s="70">
        <f>SUM(B48:B50)</f>
        <v>3998107</v>
      </c>
      <c r="C46" s="70">
        <f>SUM(C48:C50)</f>
        <v>4154082</v>
      </c>
      <c r="D46" s="70">
        <f>SUM(D48:D50)</f>
        <v>4061282</v>
      </c>
    </row>
    <row r="47" spans="1:4" s="2" customFormat="1" ht="11.25">
      <c r="A47" s="18"/>
      <c r="B47" s="7"/>
      <c r="C47" s="7"/>
      <c r="D47" s="7"/>
    </row>
    <row r="48" spans="1:4" s="12" customFormat="1" ht="11.25">
      <c r="A48" s="18" t="s">
        <v>65</v>
      </c>
      <c r="B48" s="7">
        <v>2728961</v>
      </c>
      <c r="C48" s="7">
        <v>2989432</v>
      </c>
      <c r="D48" s="7">
        <v>2917666</v>
      </c>
    </row>
    <row r="49" spans="1:4" s="2" customFormat="1" ht="11.25">
      <c r="A49" s="18" t="s">
        <v>66</v>
      </c>
      <c r="B49" s="7">
        <v>1111757</v>
      </c>
      <c r="C49" s="7">
        <v>1011836</v>
      </c>
      <c r="D49" s="7">
        <v>995444</v>
      </c>
    </row>
    <row r="50" spans="1:4" s="2" customFormat="1" ht="11.25">
      <c r="A50" s="18" t="s">
        <v>67</v>
      </c>
      <c r="B50" s="7">
        <v>157389</v>
      </c>
      <c r="C50" s="7">
        <v>152814</v>
      </c>
      <c r="D50" s="7">
        <v>148172</v>
      </c>
    </row>
    <row r="51" spans="1:4" s="2" customFormat="1" ht="11.25">
      <c r="A51" s="18"/>
      <c r="B51" s="7"/>
      <c r="C51" s="7"/>
      <c r="D51" s="7"/>
    </row>
    <row r="52" spans="1:4" s="2" customFormat="1" ht="11.25">
      <c r="A52" s="72" t="s">
        <v>68</v>
      </c>
      <c r="B52" s="70">
        <f>SUM(B54:B58)</f>
        <v>63893592</v>
      </c>
      <c r="C52" s="70">
        <f>SUM(C54:C58)</f>
        <v>88590163</v>
      </c>
      <c r="D52" s="70">
        <v>87268120</v>
      </c>
    </row>
    <row r="53" spans="1:4" s="2" customFormat="1" ht="11.25">
      <c r="A53" s="18"/>
      <c r="B53" s="7"/>
      <c r="C53" s="7"/>
      <c r="D53" s="7"/>
    </row>
    <row r="54" spans="1:4" s="2" customFormat="1" ht="11.25">
      <c r="A54" s="18" t="s">
        <v>69</v>
      </c>
      <c r="B54" s="7">
        <v>16759446</v>
      </c>
      <c r="C54" s="7">
        <v>16273095</v>
      </c>
      <c r="D54" s="7">
        <v>16188554</v>
      </c>
    </row>
    <row r="55" spans="1:4" s="12" customFormat="1" ht="11.25">
      <c r="A55" s="18" t="s">
        <v>70</v>
      </c>
      <c r="B55" s="7">
        <v>3947949</v>
      </c>
      <c r="C55" s="7">
        <v>3766218</v>
      </c>
      <c r="D55" s="7">
        <v>3760255</v>
      </c>
    </row>
    <row r="56" spans="1:4" s="2" customFormat="1" ht="11.25">
      <c r="A56" s="18" t="s">
        <v>71</v>
      </c>
      <c r="B56" s="7">
        <v>26309133</v>
      </c>
      <c r="C56" s="7">
        <v>27210337</v>
      </c>
      <c r="D56" s="7">
        <v>26265171</v>
      </c>
    </row>
    <row r="57" spans="1:4" s="2" customFormat="1" ht="11.25">
      <c r="A57" s="18" t="s">
        <v>72</v>
      </c>
      <c r="B57" s="7">
        <v>14333261</v>
      </c>
      <c r="C57" s="7">
        <v>38730333</v>
      </c>
      <c r="D57" s="7">
        <v>38603507</v>
      </c>
    </row>
    <row r="58" spans="1:4" s="2" customFormat="1" ht="11.25">
      <c r="A58" s="18" t="s">
        <v>73</v>
      </c>
      <c r="B58" s="7">
        <v>2543803</v>
      </c>
      <c r="C58" s="7">
        <v>2610180</v>
      </c>
      <c r="D58" s="7">
        <v>2450632</v>
      </c>
    </row>
    <row r="59" spans="1:4" s="2" customFormat="1" ht="11.25">
      <c r="A59" s="18"/>
      <c r="B59" s="7"/>
      <c r="C59" s="7"/>
      <c r="D59" s="7"/>
    </row>
    <row r="60" spans="1:4" s="2" customFormat="1" ht="11.25">
      <c r="A60" s="18"/>
      <c r="B60" s="7"/>
      <c r="C60" s="7"/>
      <c r="D60" s="7"/>
    </row>
    <row r="61" spans="1:4" s="12" customFormat="1" ht="11.25">
      <c r="A61" s="72"/>
      <c r="B61" s="70"/>
      <c r="C61" s="70"/>
      <c r="D61" s="70"/>
    </row>
    <row r="62" spans="1:4" s="2" customFormat="1" ht="11.25">
      <c r="A62" s="18"/>
      <c r="B62" s="7"/>
      <c r="C62" s="7"/>
      <c r="D62" s="7"/>
    </row>
    <row r="63" spans="1:4" s="2" customFormat="1" ht="11.25">
      <c r="A63" s="18"/>
      <c r="B63" s="7"/>
      <c r="C63" s="7"/>
      <c r="D63" s="7"/>
    </row>
    <row r="64" spans="1:4" s="2" customFormat="1" ht="11.25">
      <c r="A64" s="18"/>
      <c r="B64" s="7"/>
      <c r="C64" s="7"/>
      <c r="D64" s="7"/>
    </row>
    <row r="65" spans="1:4" s="2" customFormat="1" ht="11.25">
      <c r="A65" s="18"/>
      <c r="B65" s="7"/>
      <c r="C65" s="7"/>
      <c r="D65" s="7"/>
    </row>
    <row r="66" spans="1:4" s="2" customFormat="1" ht="11.25">
      <c r="A66" s="18"/>
      <c r="B66" s="7"/>
      <c r="C66" s="7"/>
      <c r="D66" s="7"/>
    </row>
    <row r="67" spans="1:4" s="2" customFormat="1" ht="11.25">
      <c r="A67" s="18"/>
      <c r="B67" s="7"/>
      <c r="C67" s="7"/>
      <c r="D67" s="7"/>
    </row>
    <row r="68" spans="1:4" s="2" customFormat="1" ht="3" customHeight="1" thickBot="1">
      <c r="A68" s="19"/>
      <c r="B68" s="14"/>
      <c r="C68" s="14"/>
      <c r="D68" s="14"/>
    </row>
    <row r="69" spans="1:4" s="2" customFormat="1" ht="3" customHeight="1">
      <c r="A69" s="111"/>
      <c r="B69" s="111"/>
      <c r="C69" s="111"/>
      <c r="D69" s="44"/>
    </row>
    <row r="70" spans="1:6" s="2" customFormat="1" ht="11.25">
      <c r="A70" s="110" t="s">
        <v>228</v>
      </c>
      <c r="B70" s="110"/>
      <c r="C70" s="110"/>
      <c r="D70" s="6" t="s">
        <v>208</v>
      </c>
      <c r="E70" s="6"/>
      <c r="F70" s="6"/>
    </row>
    <row r="71" s="2" customFormat="1" ht="11.25"/>
    <row r="72" s="2" customFormat="1" ht="11.25"/>
    <row r="73" spans="1:11" ht="24" customHeight="1">
      <c r="A73" s="182" t="s">
        <v>384</v>
      </c>
      <c r="B73" s="182"/>
      <c r="C73" s="182"/>
      <c r="D73" s="182"/>
      <c r="E73" s="21"/>
      <c r="F73" s="21"/>
      <c r="G73" s="21"/>
      <c r="H73" s="21"/>
      <c r="I73" s="21"/>
      <c r="J73" s="21"/>
      <c r="K73" s="21"/>
    </row>
    <row r="74" spans="1:4" ht="30" customHeight="1">
      <c r="A74" s="186" t="s">
        <v>378</v>
      </c>
      <c r="B74" s="186"/>
      <c r="C74" s="186"/>
      <c r="D74" s="186"/>
    </row>
    <row r="75" spans="1:4" ht="12" thickBot="1">
      <c r="A75" s="184" t="s">
        <v>221</v>
      </c>
      <c r="B75" s="185"/>
      <c r="C75" s="185"/>
      <c r="D75" s="185"/>
    </row>
    <row r="76" spans="1:4" ht="18" customHeight="1">
      <c r="A76" s="25" t="s">
        <v>194</v>
      </c>
      <c r="B76" s="23" t="s">
        <v>110</v>
      </c>
      <c r="C76" s="23" t="s">
        <v>35</v>
      </c>
      <c r="D76" s="24" t="s">
        <v>111</v>
      </c>
    </row>
    <row r="77" ht="3" customHeight="1">
      <c r="A77" s="26"/>
    </row>
    <row r="78" spans="1:4" s="12" customFormat="1" ht="11.25">
      <c r="A78" s="72" t="s">
        <v>74</v>
      </c>
      <c r="B78" s="70">
        <f>SUM(B80:B82)</f>
        <v>10697517</v>
      </c>
      <c r="C78" s="70">
        <f>SUM(C80:C82)</f>
        <v>12961773</v>
      </c>
      <c r="D78" s="70">
        <v>12780159</v>
      </c>
    </row>
    <row r="79" spans="1:4" s="2" customFormat="1" ht="11.25">
      <c r="A79" s="18"/>
      <c r="B79" s="7"/>
      <c r="C79" s="7"/>
      <c r="D79" s="7"/>
    </row>
    <row r="80" spans="1:4" s="2" customFormat="1" ht="11.25">
      <c r="A80" s="18" t="s">
        <v>75</v>
      </c>
      <c r="B80" s="7">
        <v>1004299</v>
      </c>
      <c r="C80" s="7">
        <v>935653</v>
      </c>
      <c r="D80" s="7">
        <v>899649</v>
      </c>
    </row>
    <row r="81" spans="1:4" s="2" customFormat="1" ht="11.25">
      <c r="A81" s="18" t="s">
        <v>76</v>
      </c>
      <c r="B81" s="7">
        <v>9302424</v>
      </c>
      <c r="C81" s="7">
        <v>11584498</v>
      </c>
      <c r="D81" s="7">
        <v>11445909</v>
      </c>
    </row>
    <row r="82" spans="1:4" s="2" customFormat="1" ht="11.25">
      <c r="A82" s="18" t="s">
        <v>77</v>
      </c>
      <c r="B82" s="7">
        <v>390794</v>
      </c>
      <c r="C82" s="7">
        <v>441622</v>
      </c>
      <c r="D82" s="7">
        <v>434602</v>
      </c>
    </row>
    <row r="83" spans="1:4" s="2" customFormat="1" ht="11.25">
      <c r="A83" s="18"/>
      <c r="B83" s="7"/>
      <c r="C83" s="7"/>
      <c r="D83" s="7"/>
    </row>
    <row r="84" spans="1:4" s="2" customFormat="1" ht="11.25">
      <c r="A84" s="18"/>
      <c r="B84" s="7"/>
      <c r="C84" s="7"/>
      <c r="D84" s="7"/>
    </row>
    <row r="85" spans="1:4" s="12" customFormat="1" ht="11.25">
      <c r="A85" s="72" t="s">
        <v>78</v>
      </c>
      <c r="B85" s="70">
        <f>SUM(B87:B92)</f>
        <v>116075865</v>
      </c>
      <c r="C85" s="70">
        <f>SUM(C87:C92)</f>
        <v>130946447</v>
      </c>
      <c r="D85" s="70">
        <f>SUM(D87:D92)</f>
        <v>116884152</v>
      </c>
    </row>
    <row r="86" spans="1:4" s="2" customFormat="1" ht="11.25">
      <c r="A86" s="18"/>
      <c r="B86" s="7"/>
      <c r="C86" s="7"/>
      <c r="D86" s="7"/>
    </row>
    <row r="87" spans="1:4" s="2" customFormat="1" ht="11.25">
      <c r="A87" s="18" t="s">
        <v>79</v>
      </c>
      <c r="B87" s="7">
        <v>11677955</v>
      </c>
      <c r="C87" s="7">
        <v>12653210</v>
      </c>
      <c r="D87" s="7">
        <v>11551935</v>
      </c>
    </row>
    <row r="88" spans="1:4" s="2" customFormat="1" ht="11.25">
      <c r="A88" s="18" t="s">
        <v>80</v>
      </c>
      <c r="B88" s="7">
        <v>59014158</v>
      </c>
      <c r="C88" s="7">
        <v>67734520</v>
      </c>
      <c r="D88" s="7">
        <v>61309211</v>
      </c>
    </row>
    <row r="89" spans="1:4" s="2" customFormat="1" ht="11.25">
      <c r="A89" s="18" t="s">
        <v>81</v>
      </c>
      <c r="B89" s="7">
        <v>21949193</v>
      </c>
      <c r="C89" s="7">
        <v>24097627</v>
      </c>
      <c r="D89" s="7">
        <v>20873467</v>
      </c>
    </row>
    <row r="90" spans="1:4" s="2" customFormat="1" ht="11.25">
      <c r="A90" s="18" t="s">
        <v>82</v>
      </c>
      <c r="B90" s="7">
        <v>6856118</v>
      </c>
      <c r="C90" s="7">
        <v>8477398</v>
      </c>
      <c r="D90" s="7">
        <v>7314558</v>
      </c>
    </row>
    <row r="91" spans="1:4" s="2" customFormat="1" ht="11.25">
      <c r="A91" s="18" t="s">
        <v>83</v>
      </c>
      <c r="B91" s="7">
        <v>11187761</v>
      </c>
      <c r="C91" s="7">
        <v>12767542</v>
      </c>
      <c r="D91" s="7">
        <v>10647089</v>
      </c>
    </row>
    <row r="92" spans="1:4" s="2" customFormat="1" ht="11.25">
      <c r="A92" s="18" t="s">
        <v>84</v>
      </c>
      <c r="B92" s="7">
        <v>5390680</v>
      </c>
      <c r="C92" s="7">
        <v>5216150</v>
      </c>
      <c r="D92" s="7">
        <v>5187892</v>
      </c>
    </row>
    <row r="93" spans="1:4" s="2" customFormat="1" ht="11.25">
      <c r="A93" s="18"/>
      <c r="B93" s="7"/>
      <c r="C93" s="7"/>
      <c r="D93" s="7"/>
    </row>
    <row r="94" spans="1:4" s="2" customFormat="1" ht="11.25">
      <c r="A94" s="18"/>
      <c r="B94" s="7"/>
      <c r="C94" s="7"/>
      <c r="D94" s="7"/>
    </row>
    <row r="95" spans="1:4" s="12" customFormat="1" ht="11.25">
      <c r="A95" s="72" t="s">
        <v>85</v>
      </c>
      <c r="B95" s="70">
        <f>SUM(B97:B98)</f>
        <v>47733394</v>
      </c>
      <c r="C95" s="70">
        <f>SUM(C97:C98)</f>
        <v>47039961</v>
      </c>
      <c r="D95" s="70">
        <f>SUM(D97:D98)</f>
        <v>46672360</v>
      </c>
    </row>
    <row r="96" spans="1:4" s="2" customFormat="1" ht="11.25">
      <c r="A96" s="18"/>
      <c r="B96" s="7"/>
      <c r="C96" s="7"/>
      <c r="D96" s="7"/>
    </row>
    <row r="97" spans="1:4" s="2" customFormat="1" ht="11.25">
      <c r="A97" s="18" t="s">
        <v>86</v>
      </c>
      <c r="B97" s="7">
        <v>46859803</v>
      </c>
      <c r="C97" s="7">
        <v>46146490</v>
      </c>
      <c r="D97" s="7">
        <v>45789430</v>
      </c>
    </row>
    <row r="98" spans="1:4" s="2" customFormat="1" ht="11.25">
      <c r="A98" s="18" t="s">
        <v>87</v>
      </c>
      <c r="B98" s="7">
        <v>873591</v>
      </c>
      <c r="C98" s="7">
        <v>893471</v>
      </c>
      <c r="D98" s="7">
        <v>882930</v>
      </c>
    </row>
    <row r="99" spans="1:4" s="2" customFormat="1" ht="11.25">
      <c r="A99" s="18"/>
      <c r="B99" s="7"/>
      <c r="C99" s="7"/>
      <c r="D99" s="7"/>
    </row>
    <row r="100" spans="1:4" s="2" customFormat="1" ht="11.25">
      <c r="A100" s="18"/>
      <c r="B100" s="7"/>
      <c r="C100" s="7"/>
      <c r="D100" s="7"/>
    </row>
    <row r="101" spans="1:4" s="12" customFormat="1" ht="11.25">
      <c r="A101" s="72" t="s">
        <v>88</v>
      </c>
      <c r="B101" s="70">
        <f>SUM(B103:B110)</f>
        <v>180734352</v>
      </c>
      <c r="C101" s="70">
        <f>SUM(C103:C110)</f>
        <v>181063721</v>
      </c>
      <c r="D101" s="70">
        <f>SUM(D103:D110)</f>
        <v>180378023</v>
      </c>
    </row>
    <row r="102" spans="1:4" s="2" customFormat="1" ht="11.25">
      <c r="A102" s="18"/>
      <c r="B102" s="7"/>
      <c r="C102" s="7"/>
      <c r="D102" s="7"/>
    </row>
    <row r="103" spans="1:4" s="2" customFormat="1" ht="11.25">
      <c r="A103" s="18" t="s">
        <v>89</v>
      </c>
      <c r="B103" s="7">
        <v>23401008</v>
      </c>
      <c r="C103" s="7">
        <v>25289517</v>
      </c>
      <c r="D103" s="7">
        <v>24958837</v>
      </c>
    </row>
    <row r="104" spans="1:4" s="2" customFormat="1" ht="11.25">
      <c r="A104" s="18" t="s">
        <v>90</v>
      </c>
      <c r="B104" s="7">
        <v>63685931</v>
      </c>
      <c r="C104" s="7">
        <v>63339655</v>
      </c>
      <c r="D104" s="7">
        <v>63288361</v>
      </c>
    </row>
    <row r="105" spans="1:4" s="2" customFormat="1" ht="11.25">
      <c r="A105" s="18" t="s">
        <v>91</v>
      </c>
      <c r="B105" s="7">
        <v>34950640</v>
      </c>
      <c r="C105" s="7">
        <v>34646442</v>
      </c>
      <c r="D105" s="7">
        <v>34614236</v>
      </c>
    </row>
    <row r="106" spans="1:4" s="2" customFormat="1" ht="11.25">
      <c r="A106" s="18" t="s">
        <v>92</v>
      </c>
      <c r="B106" s="7">
        <v>39146571</v>
      </c>
      <c r="C106" s="7">
        <v>38788365</v>
      </c>
      <c r="D106" s="7">
        <v>38604423</v>
      </c>
    </row>
    <row r="107" spans="1:4" s="2" customFormat="1" ht="11.25">
      <c r="A107" s="18" t="s">
        <v>93</v>
      </c>
      <c r="B107" s="7">
        <v>10978536</v>
      </c>
      <c r="C107" s="7">
        <v>10748604</v>
      </c>
      <c r="D107" s="7">
        <v>10717698</v>
      </c>
    </row>
    <row r="108" spans="1:4" s="2" customFormat="1" ht="11.25">
      <c r="A108" s="18" t="s">
        <v>94</v>
      </c>
      <c r="B108" s="7">
        <v>3353349</v>
      </c>
      <c r="C108" s="7">
        <v>3207921</v>
      </c>
      <c r="D108" s="7">
        <v>3205886</v>
      </c>
    </row>
    <row r="109" spans="1:4" s="2" customFormat="1" ht="11.25">
      <c r="A109" s="18" t="s">
        <v>95</v>
      </c>
      <c r="B109" s="7">
        <v>3565025</v>
      </c>
      <c r="C109" s="7">
        <v>3419144</v>
      </c>
      <c r="D109" s="7">
        <v>3383314</v>
      </c>
    </row>
    <row r="110" spans="1:4" s="2" customFormat="1" ht="11.25">
      <c r="A110" s="18" t="s">
        <v>96</v>
      </c>
      <c r="B110" s="7">
        <v>1653292</v>
      </c>
      <c r="C110" s="7">
        <v>1624073</v>
      </c>
      <c r="D110" s="7">
        <v>1605268</v>
      </c>
    </row>
    <row r="111" spans="1:4" s="2" customFormat="1" ht="11.25">
      <c r="A111" s="18"/>
      <c r="B111" s="7"/>
      <c r="C111" s="7"/>
      <c r="D111" s="7"/>
    </row>
    <row r="112" spans="1:4" s="2" customFormat="1" ht="11.25">
      <c r="A112" s="18"/>
      <c r="B112" s="7"/>
      <c r="C112" s="7"/>
      <c r="D112" s="7"/>
    </row>
    <row r="113" spans="1:4" s="12" customFormat="1" ht="11.25">
      <c r="A113" s="72" t="s">
        <v>97</v>
      </c>
      <c r="B113" s="70">
        <f>SUM(B115:B117)</f>
        <v>3688123</v>
      </c>
      <c r="C113" s="70">
        <f>SUM(C115:C117)</f>
        <v>12612135</v>
      </c>
      <c r="D113" s="70">
        <f>SUM(D115:D117)</f>
        <v>5185652</v>
      </c>
    </row>
    <row r="114" spans="1:4" s="2" customFormat="1" ht="11.25">
      <c r="A114" s="18"/>
      <c r="B114" s="7"/>
      <c r="C114" s="7"/>
      <c r="D114" s="7"/>
    </row>
    <row r="115" spans="1:4" s="2" customFormat="1" ht="11.25">
      <c r="A115" s="18" t="s">
        <v>98</v>
      </c>
      <c r="B115" s="7">
        <v>855903</v>
      </c>
      <c r="C115" s="7">
        <v>6296664</v>
      </c>
      <c r="D115" s="7">
        <v>1803028</v>
      </c>
    </row>
    <row r="116" spans="1:4" s="2" customFormat="1" ht="11.25">
      <c r="A116" s="18" t="s">
        <v>99</v>
      </c>
      <c r="B116" s="7">
        <v>2832220</v>
      </c>
      <c r="C116" s="7">
        <v>6132205</v>
      </c>
      <c r="D116" s="7">
        <v>3200217</v>
      </c>
    </row>
    <row r="117" spans="1:4" s="2" customFormat="1" ht="11.25">
      <c r="A117" s="18" t="s">
        <v>205</v>
      </c>
      <c r="B117" s="7">
        <v>0</v>
      </c>
      <c r="C117" s="7">
        <v>183266</v>
      </c>
      <c r="D117" s="7">
        <v>182407</v>
      </c>
    </row>
    <row r="118" spans="1:4" s="2" customFormat="1" ht="11.25">
      <c r="A118" s="18"/>
      <c r="B118" s="7"/>
      <c r="C118" s="7"/>
      <c r="D118" s="7"/>
    </row>
    <row r="119" spans="1:4" s="2" customFormat="1" ht="11.25">
      <c r="A119" s="18"/>
      <c r="B119" s="7"/>
      <c r="C119" s="7"/>
      <c r="D119" s="7"/>
    </row>
    <row r="120" spans="1:4" s="12" customFormat="1" ht="11.25">
      <c r="A120" s="72" t="s">
        <v>100</v>
      </c>
      <c r="B120" s="70">
        <f>B122</f>
        <v>122521620</v>
      </c>
      <c r="C120" s="70">
        <f>C122</f>
        <v>126305773</v>
      </c>
      <c r="D120" s="70">
        <f>D122</f>
        <v>126108116</v>
      </c>
    </row>
    <row r="121" spans="1:4" s="2" customFormat="1" ht="11.25">
      <c r="A121" s="18"/>
      <c r="B121" s="7"/>
      <c r="C121" s="7"/>
      <c r="D121" s="7"/>
    </row>
    <row r="122" spans="1:4" s="2" customFormat="1" ht="11.25">
      <c r="A122" s="18" t="s">
        <v>101</v>
      </c>
      <c r="B122" s="60">
        <v>122521620</v>
      </c>
      <c r="C122" s="60">
        <v>126305773</v>
      </c>
      <c r="D122" s="60">
        <v>126108116</v>
      </c>
    </row>
    <row r="123" spans="1:4" s="2" customFormat="1" ht="11.25">
      <c r="A123" s="18"/>
      <c r="B123" s="7"/>
      <c r="C123" s="7"/>
      <c r="D123" s="7"/>
    </row>
    <row r="124" spans="1:4" s="2" customFormat="1" ht="11.25">
      <c r="A124" s="18"/>
      <c r="B124" s="7"/>
      <c r="C124" s="7"/>
      <c r="D124" s="7"/>
    </row>
    <row r="125" spans="1:4" s="12" customFormat="1" ht="11.25">
      <c r="A125" s="72" t="s">
        <v>102</v>
      </c>
      <c r="B125" s="70">
        <f>SUM(B127:B136)</f>
        <v>56318490</v>
      </c>
      <c r="C125" s="70">
        <f>SUM(C127:C136)</f>
        <v>60065465</v>
      </c>
      <c r="D125" s="70">
        <f>SUM(D127:D136)</f>
        <v>60056018</v>
      </c>
    </row>
    <row r="126" spans="1:4" s="2" customFormat="1" ht="11.25">
      <c r="A126" s="18"/>
      <c r="B126" s="7"/>
      <c r="C126" s="7"/>
      <c r="D126" s="7"/>
    </row>
    <row r="127" spans="1:4" s="2" customFormat="1" ht="11.25">
      <c r="A127" s="18" t="s">
        <v>203</v>
      </c>
      <c r="B127" s="7">
        <v>31096122</v>
      </c>
      <c r="C127" s="7">
        <v>32176269</v>
      </c>
      <c r="D127" s="7">
        <v>32176268</v>
      </c>
    </row>
    <row r="128" spans="1:4" s="2" customFormat="1" ht="11.25">
      <c r="A128" s="18" t="s">
        <v>103</v>
      </c>
      <c r="B128" s="7">
        <v>1993318</v>
      </c>
      <c r="C128" s="7">
        <v>2351330</v>
      </c>
      <c r="D128" s="7">
        <v>2351306</v>
      </c>
    </row>
    <row r="129" spans="1:4" s="2" customFormat="1" ht="11.25">
      <c r="A129" s="18" t="s">
        <v>374</v>
      </c>
      <c r="B129" s="7">
        <v>244410</v>
      </c>
      <c r="C129" s="7">
        <v>445136</v>
      </c>
      <c r="D129" s="7">
        <v>445109</v>
      </c>
    </row>
    <row r="130" spans="1:4" s="2" customFormat="1" ht="11.25">
      <c r="A130" s="18" t="s">
        <v>399</v>
      </c>
      <c r="B130" s="7">
        <v>230329</v>
      </c>
      <c r="C130" s="7">
        <v>479886</v>
      </c>
      <c r="D130" s="7">
        <v>479675</v>
      </c>
    </row>
    <row r="131" spans="1:4" s="2" customFormat="1" ht="11.25">
      <c r="A131" s="18" t="s">
        <v>204</v>
      </c>
      <c r="B131" s="7">
        <v>17708855</v>
      </c>
      <c r="C131" s="7">
        <v>19187318</v>
      </c>
      <c r="D131" s="7">
        <v>19187288</v>
      </c>
    </row>
    <row r="132" spans="1:4" s="2" customFormat="1" ht="11.25">
      <c r="A132" s="18" t="s">
        <v>104</v>
      </c>
      <c r="B132" s="7">
        <v>819138</v>
      </c>
      <c r="C132" s="2">
        <v>822477</v>
      </c>
      <c r="D132" s="7">
        <v>818149</v>
      </c>
    </row>
    <row r="133" spans="1:4" s="2" customFormat="1" ht="11.25">
      <c r="A133" s="18" t="s">
        <v>105</v>
      </c>
      <c r="B133" s="7">
        <v>4035038</v>
      </c>
      <c r="C133" s="7">
        <v>4422802</v>
      </c>
      <c r="D133" s="7">
        <v>4422802</v>
      </c>
    </row>
    <row r="134" spans="1:4" s="2" customFormat="1" ht="11.25">
      <c r="A134" s="18" t="s">
        <v>106</v>
      </c>
      <c r="B134" s="7">
        <v>2123</v>
      </c>
      <c r="C134" s="7">
        <v>2078</v>
      </c>
      <c r="D134" s="7">
        <v>2066</v>
      </c>
    </row>
    <row r="135" spans="1:4" s="2" customFormat="1" ht="11.25">
      <c r="A135" s="18" t="s">
        <v>107</v>
      </c>
      <c r="B135" s="7">
        <v>474</v>
      </c>
      <c r="C135" s="7">
        <v>605</v>
      </c>
      <c r="D135" s="7">
        <v>605</v>
      </c>
    </row>
    <row r="136" spans="1:4" s="2" customFormat="1" ht="11.25">
      <c r="A136" s="18" t="s">
        <v>241</v>
      </c>
      <c r="B136" s="7">
        <v>188683</v>
      </c>
      <c r="C136" s="7">
        <v>177564</v>
      </c>
      <c r="D136" s="7">
        <v>172750</v>
      </c>
    </row>
    <row r="137" spans="1:4" s="2" customFormat="1" ht="11.25">
      <c r="A137" s="18"/>
      <c r="B137" s="7"/>
      <c r="C137" s="7"/>
      <c r="D137" s="7"/>
    </row>
    <row r="138" spans="1:4" s="12" customFormat="1" ht="11.25">
      <c r="A138" s="72" t="s">
        <v>108</v>
      </c>
      <c r="B138" s="70">
        <f>B140</f>
        <v>200000</v>
      </c>
      <c r="C138" s="70">
        <f>C140</f>
        <v>188218</v>
      </c>
      <c r="D138" s="70">
        <f>D140</f>
        <v>0</v>
      </c>
    </row>
    <row r="139" spans="1:4" s="2" customFormat="1" ht="11.25">
      <c r="A139" s="18"/>
      <c r="C139" s="7"/>
      <c r="D139" s="7"/>
    </row>
    <row r="140" spans="1:4" s="2" customFormat="1" ht="11.25">
      <c r="A140" s="18" t="s">
        <v>109</v>
      </c>
      <c r="B140" s="7">
        <v>200000</v>
      </c>
      <c r="C140" s="7">
        <v>188218</v>
      </c>
      <c r="D140" s="7">
        <v>0</v>
      </c>
    </row>
    <row r="141" spans="1:4" s="2" customFormat="1" ht="11.25">
      <c r="A141" s="18"/>
      <c r="B141" s="7"/>
      <c r="C141" s="7"/>
      <c r="D141" s="7"/>
    </row>
    <row r="142" spans="1:4" s="2" customFormat="1" ht="3" customHeight="1">
      <c r="A142" s="29"/>
      <c r="B142" s="28"/>
      <c r="C142" s="28"/>
      <c r="D142" s="28"/>
    </row>
    <row r="143" spans="1:4" s="2" customFormat="1" ht="6" customHeight="1">
      <c r="A143" s="18"/>
      <c r="B143" s="7"/>
      <c r="C143" s="7"/>
      <c r="D143" s="7"/>
    </row>
    <row r="144" spans="1:4" s="88" customFormat="1" ht="11.25">
      <c r="A144" s="73" t="s">
        <v>195</v>
      </c>
      <c r="B144" s="70">
        <v>0</v>
      </c>
      <c r="C144" s="70">
        <v>0</v>
      </c>
      <c r="D144" s="70">
        <f>'１５７'!D11-'１５８'!D10</f>
        <v>2837555</v>
      </c>
    </row>
    <row r="145" spans="1:4" s="2" customFormat="1" ht="6" customHeight="1" thickBot="1">
      <c r="A145" s="19"/>
      <c r="B145" s="14"/>
      <c r="C145" s="14"/>
      <c r="D145" s="14"/>
    </row>
    <row r="146" s="2" customFormat="1" ht="11.25"/>
    <row r="147" s="2" customFormat="1" ht="11.25"/>
  </sheetData>
  <sheetProtection/>
  <mergeCells count="7">
    <mergeCell ref="A73:D73"/>
    <mergeCell ref="A75:D75"/>
    <mergeCell ref="A1:D1"/>
    <mergeCell ref="A3:D3"/>
    <mergeCell ref="A2:D2"/>
    <mergeCell ref="A74:D74"/>
    <mergeCell ref="A4:D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120" zoomScaleNormal="120" zoomScalePageLayoutView="0" workbookViewId="0" topLeftCell="A1">
      <selection activeCell="A2" sqref="A2:I2"/>
    </sheetView>
  </sheetViews>
  <sheetFormatPr defaultColWidth="9.00390625" defaultRowHeight="12"/>
  <cols>
    <col min="1" max="1" width="28.00390625" style="0" customWidth="1"/>
    <col min="2" max="2" width="0.875" style="0" customWidth="1"/>
    <col min="3" max="3" width="14.125" style="0" customWidth="1"/>
    <col min="4" max="5" width="14.00390625" style="0" customWidth="1"/>
    <col min="6" max="6" width="11.125" style="0" customWidth="1"/>
    <col min="7" max="7" width="12.125" style="0" customWidth="1"/>
    <col min="8" max="8" width="14.00390625" style="0" customWidth="1"/>
    <col min="9" max="9" width="13.00390625" style="0" customWidth="1"/>
  </cols>
  <sheetData>
    <row r="1" spans="1:13" ht="24" customHeight="1">
      <c r="A1" s="188" t="s">
        <v>385</v>
      </c>
      <c r="B1" s="188"/>
      <c r="C1" s="188"/>
      <c r="D1" s="188"/>
      <c r="E1" s="188"/>
      <c r="F1" s="188"/>
      <c r="G1" s="188"/>
      <c r="H1" s="188"/>
      <c r="I1" s="188"/>
      <c r="J1" s="21"/>
      <c r="K1" s="21"/>
      <c r="L1" s="21"/>
      <c r="M1" s="21"/>
    </row>
    <row r="2" spans="1:9" ht="30" customHeight="1">
      <c r="A2" s="186" t="s">
        <v>379</v>
      </c>
      <c r="B2" s="186"/>
      <c r="C2" s="186"/>
      <c r="D2" s="186"/>
      <c r="E2" s="186"/>
      <c r="F2" s="186"/>
      <c r="G2" s="186"/>
      <c r="H2" s="186"/>
      <c r="I2" s="186"/>
    </row>
    <row r="3" spans="1:9" ht="12" thickBot="1">
      <c r="A3" s="184" t="s">
        <v>221</v>
      </c>
      <c r="B3" s="184"/>
      <c r="C3" s="185"/>
      <c r="D3" s="185"/>
      <c r="E3" s="185"/>
      <c r="F3" s="185"/>
      <c r="G3" s="185"/>
      <c r="H3" s="185"/>
      <c r="I3" s="185"/>
    </row>
    <row r="4" spans="1:9" ht="19.5" customHeight="1">
      <c r="A4" s="194" t="s">
        <v>126</v>
      </c>
      <c r="B4" s="195"/>
      <c r="C4" s="192" t="s">
        <v>127</v>
      </c>
      <c r="D4" s="192" t="s">
        <v>129</v>
      </c>
      <c r="E4" s="192"/>
      <c r="F4" s="192"/>
      <c r="G4" s="192"/>
      <c r="H4" s="192" t="s">
        <v>111</v>
      </c>
      <c r="I4" s="190" t="s">
        <v>128</v>
      </c>
    </row>
    <row r="5" spans="1:9" ht="19.5" customHeight="1">
      <c r="A5" s="196"/>
      <c r="B5" s="197"/>
      <c r="C5" s="193"/>
      <c r="D5" s="35" t="s">
        <v>130</v>
      </c>
      <c r="E5" s="35" t="s">
        <v>36</v>
      </c>
      <c r="F5" s="35" t="s">
        <v>211</v>
      </c>
      <c r="G5" s="35" t="s">
        <v>38</v>
      </c>
      <c r="H5" s="193"/>
      <c r="I5" s="191"/>
    </row>
    <row r="6" spans="1:2" ht="6" customHeight="1">
      <c r="A6" s="52"/>
      <c r="B6" s="115"/>
    </row>
    <row r="7" spans="1:9" ht="30" customHeight="1">
      <c r="A7" s="78" t="s">
        <v>286</v>
      </c>
      <c r="B7" s="31"/>
      <c r="C7" s="60">
        <v>65313999</v>
      </c>
      <c r="D7" s="60">
        <v>71381701</v>
      </c>
      <c r="E7" s="60">
        <v>70466291</v>
      </c>
      <c r="F7" s="60">
        <v>0</v>
      </c>
      <c r="G7" s="60">
        <v>915410</v>
      </c>
      <c r="H7" s="60">
        <v>60896805</v>
      </c>
      <c r="I7" s="60">
        <v>9569486</v>
      </c>
    </row>
    <row r="8" spans="1:9" s="62" customFormat="1" ht="30" customHeight="1">
      <c r="A8" s="77" t="s">
        <v>243</v>
      </c>
      <c r="B8" s="31"/>
      <c r="C8" s="60">
        <v>75600518</v>
      </c>
      <c r="D8" s="60">
        <v>84914005</v>
      </c>
      <c r="E8" s="60">
        <v>83709122</v>
      </c>
      <c r="F8" s="60">
        <v>0</v>
      </c>
      <c r="G8" s="60">
        <v>1204884</v>
      </c>
      <c r="H8" s="60">
        <v>70802800</v>
      </c>
      <c r="I8" s="60">
        <v>12906322</v>
      </c>
    </row>
    <row r="9" spans="1:9" s="89" customFormat="1" ht="30" customHeight="1">
      <c r="A9" s="77" t="s">
        <v>244</v>
      </c>
      <c r="B9" s="31"/>
      <c r="C9" s="60">
        <v>42128780</v>
      </c>
      <c r="D9" s="60">
        <v>66049462</v>
      </c>
      <c r="E9" s="60">
        <v>64799908</v>
      </c>
      <c r="F9" s="60">
        <v>3286</v>
      </c>
      <c r="G9" s="60">
        <v>1246267</v>
      </c>
      <c r="H9" s="60">
        <v>56731459</v>
      </c>
      <c r="I9" s="60">
        <v>11067911</v>
      </c>
    </row>
    <row r="10" spans="1:9" s="89" customFormat="1" ht="30" customHeight="1">
      <c r="A10" s="77" t="s">
        <v>245</v>
      </c>
      <c r="B10" s="31"/>
      <c r="C10" s="60">
        <v>57704186</v>
      </c>
      <c r="D10" s="60">
        <v>67375194</v>
      </c>
      <c r="E10" s="60">
        <v>65831944</v>
      </c>
      <c r="F10" s="60">
        <v>803</v>
      </c>
      <c r="G10" s="60">
        <v>1542447</v>
      </c>
      <c r="H10" s="60">
        <v>55222149</v>
      </c>
      <c r="I10" s="60">
        <v>10609797</v>
      </c>
    </row>
    <row r="11" spans="1:9" s="84" customFormat="1" ht="30" customHeight="1">
      <c r="A11" s="150" t="s">
        <v>390</v>
      </c>
      <c r="B11" s="69"/>
      <c r="C11" s="70">
        <f>SUM(C13:C29)</f>
        <v>125930516</v>
      </c>
      <c r="D11" s="70">
        <f aca="true" t="shared" si="0" ref="D11:I11">SUM(D13:D29)</f>
        <v>135571046</v>
      </c>
      <c r="E11" s="70">
        <f t="shared" si="0"/>
        <v>134110608</v>
      </c>
      <c r="F11" s="70">
        <f t="shared" si="0"/>
        <v>507</v>
      </c>
      <c r="G11" s="70">
        <f t="shared" si="0"/>
        <v>1459934</v>
      </c>
      <c r="H11" s="70">
        <f t="shared" si="0"/>
        <v>123553034</v>
      </c>
      <c r="I11" s="70">
        <f t="shared" si="0"/>
        <v>10557574</v>
      </c>
    </row>
    <row r="12" spans="1:9" ht="30" customHeight="1">
      <c r="A12" s="112"/>
      <c r="B12" s="87"/>
      <c r="C12" s="86"/>
      <c r="D12" s="86"/>
      <c r="E12" s="86"/>
      <c r="F12" s="86"/>
      <c r="G12" s="86"/>
      <c r="H12" s="86"/>
      <c r="I12" s="86"/>
    </row>
    <row r="13" spans="1:9" ht="30" customHeight="1">
      <c r="A13" s="175" t="s">
        <v>113</v>
      </c>
      <c r="B13" s="176"/>
      <c r="C13" s="80">
        <v>237581</v>
      </c>
      <c r="D13" s="80">
        <v>366717</v>
      </c>
      <c r="E13" s="80">
        <v>304634</v>
      </c>
      <c r="F13" s="80">
        <v>0</v>
      </c>
      <c r="G13" s="80">
        <v>62084</v>
      </c>
      <c r="H13" s="80">
        <v>59777</v>
      </c>
      <c r="I13" s="80">
        <v>244856</v>
      </c>
    </row>
    <row r="14" spans="1:9" ht="30" customHeight="1">
      <c r="A14" s="175" t="s">
        <v>114</v>
      </c>
      <c r="B14" s="176"/>
      <c r="C14" s="80">
        <v>239088</v>
      </c>
      <c r="D14" s="80">
        <v>243493</v>
      </c>
      <c r="E14" s="80">
        <v>240094</v>
      </c>
      <c r="F14" s="80">
        <v>507</v>
      </c>
      <c r="G14" s="80">
        <v>2892</v>
      </c>
      <c r="H14" s="80">
        <v>236962</v>
      </c>
      <c r="I14" s="80">
        <v>3132</v>
      </c>
    </row>
    <row r="15" spans="1:9" ht="30" customHeight="1">
      <c r="A15" s="175" t="s">
        <v>115</v>
      </c>
      <c r="B15" s="176"/>
      <c r="C15" s="80">
        <v>664248</v>
      </c>
      <c r="D15" s="80">
        <v>985277</v>
      </c>
      <c r="E15" s="80">
        <v>879211</v>
      </c>
      <c r="F15" s="80">
        <v>0</v>
      </c>
      <c r="G15" s="80">
        <v>106066</v>
      </c>
      <c r="H15" s="80">
        <v>279404</v>
      </c>
      <c r="I15" s="80">
        <f>E15-H15</f>
        <v>599807</v>
      </c>
    </row>
    <row r="16" spans="1:9" ht="30" customHeight="1">
      <c r="A16" s="175" t="s">
        <v>116</v>
      </c>
      <c r="B16" s="176"/>
      <c r="C16" s="80">
        <v>1017385</v>
      </c>
      <c r="D16" s="80">
        <v>1018022</v>
      </c>
      <c r="E16" s="80">
        <v>1018009</v>
      </c>
      <c r="F16" s="80">
        <v>0</v>
      </c>
      <c r="G16" s="80">
        <v>13</v>
      </c>
      <c r="H16" s="80">
        <v>1017250</v>
      </c>
      <c r="I16" s="80">
        <f aca="true" t="shared" si="1" ref="I16:I29">E16-H16</f>
        <v>759</v>
      </c>
    </row>
    <row r="17" spans="1:9" ht="30" customHeight="1">
      <c r="A17" s="175" t="s">
        <v>117</v>
      </c>
      <c r="B17" s="176"/>
      <c r="C17" s="80">
        <v>73129756</v>
      </c>
      <c r="D17" s="80">
        <v>73129907</v>
      </c>
      <c r="E17" s="80">
        <v>73129907</v>
      </c>
      <c r="F17" s="80">
        <v>0</v>
      </c>
      <c r="G17" s="80">
        <v>0</v>
      </c>
      <c r="H17" s="80">
        <v>73128090</v>
      </c>
      <c r="I17" s="80">
        <f t="shared" si="1"/>
        <v>1817</v>
      </c>
    </row>
    <row r="18" spans="1:9" ht="30" customHeight="1">
      <c r="A18" s="175" t="s">
        <v>210</v>
      </c>
      <c r="B18" s="176"/>
      <c r="C18" s="80">
        <v>18714</v>
      </c>
      <c r="D18" s="80">
        <v>44922</v>
      </c>
      <c r="E18" s="80">
        <v>44922</v>
      </c>
      <c r="F18" s="80">
        <v>0</v>
      </c>
      <c r="G18" s="80">
        <v>0</v>
      </c>
      <c r="H18" s="80">
        <v>18713</v>
      </c>
      <c r="I18" s="80">
        <v>26210</v>
      </c>
    </row>
    <row r="19" spans="1:9" ht="30" customHeight="1">
      <c r="A19" s="175" t="s">
        <v>118</v>
      </c>
      <c r="B19" s="176"/>
      <c r="C19" s="80">
        <v>650759</v>
      </c>
      <c r="D19" s="80">
        <v>1000543</v>
      </c>
      <c r="E19" s="80">
        <v>982785</v>
      </c>
      <c r="F19" s="80">
        <v>0</v>
      </c>
      <c r="G19" s="80">
        <v>17759</v>
      </c>
      <c r="H19" s="80">
        <v>582706</v>
      </c>
      <c r="I19" s="80">
        <f t="shared" si="1"/>
        <v>400079</v>
      </c>
    </row>
    <row r="20" spans="1:9" ht="30" customHeight="1">
      <c r="A20" s="175" t="s">
        <v>119</v>
      </c>
      <c r="B20" s="176"/>
      <c r="C20" s="80">
        <v>114441</v>
      </c>
      <c r="D20" s="80">
        <v>125852</v>
      </c>
      <c r="E20" s="80">
        <v>124992</v>
      </c>
      <c r="F20" s="80">
        <v>0</v>
      </c>
      <c r="G20" s="80">
        <v>860</v>
      </c>
      <c r="H20" s="80">
        <v>100568</v>
      </c>
      <c r="I20" s="80">
        <f t="shared" si="1"/>
        <v>24424</v>
      </c>
    </row>
    <row r="21" spans="1:9" ht="30" customHeight="1">
      <c r="A21" s="175" t="s">
        <v>246</v>
      </c>
      <c r="B21" s="176"/>
      <c r="C21" s="80">
        <v>5473755</v>
      </c>
      <c r="D21" s="80">
        <v>10317305</v>
      </c>
      <c r="E21" s="80">
        <v>9056781</v>
      </c>
      <c r="F21" s="80">
        <v>0</v>
      </c>
      <c r="G21" s="80">
        <v>1260525</v>
      </c>
      <c r="H21" s="80">
        <v>5462524</v>
      </c>
      <c r="I21" s="80">
        <f t="shared" si="1"/>
        <v>3594257</v>
      </c>
    </row>
    <row r="22" spans="1:9" ht="30" customHeight="1">
      <c r="A22" s="175" t="s">
        <v>391</v>
      </c>
      <c r="B22" s="176"/>
      <c r="C22" s="80">
        <v>3064140</v>
      </c>
      <c r="D22" s="80">
        <v>3064312</v>
      </c>
      <c r="E22" s="80">
        <v>3064312</v>
      </c>
      <c r="F22" s="80">
        <v>0</v>
      </c>
      <c r="G22" s="80">
        <v>0</v>
      </c>
      <c r="H22" s="80">
        <v>3038405</v>
      </c>
      <c r="I22" s="80">
        <f t="shared" si="1"/>
        <v>25907</v>
      </c>
    </row>
    <row r="23" spans="1:9" ht="30" customHeight="1">
      <c r="A23" s="175" t="s">
        <v>120</v>
      </c>
      <c r="B23" s="176"/>
      <c r="C23" s="80">
        <v>13079571</v>
      </c>
      <c r="D23" s="80">
        <v>13093503</v>
      </c>
      <c r="E23" s="80">
        <v>13093503</v>
      </c>
      <c r="F23" s="80">
        <v>0</v>
      </c>
      <c r="G23" s="80">
        <v>0</v>
      </c>
      <c r="H23" s="80">
        <v>12463503</v>
      </c>
      <c r="I23" s="80">
        <f t="shared" si="1"/>
        <v>630000</v>
      </c>
    </row>
    <row r="24" spans="1:9" ht="30" customHeight="1">
      <c r="A24" s="175" t="s">
        <v>121</v>
      </c>
      <c r="B24" s="176"/>
      <c r="C24" s="80">
        <v>253680</v>
      </c>
      <c r="D24" s="80">
        <v>257269</v>
      </c>
      <c r="E24" s="80">
        <v>257269</v>
      </c>
      <c r="F24" s="80">
        <v>0</v>
      </c>
      <c r="G24" s="80">
        <v>0</v>
      </c>
      <c r="H24" s="80">
        <v>253294</v>
      </c>
      <c r="I24" s="80">
        <f t="shared" si="1"/>
        <v>3975</v>
      </c>
    </row>
    <row r="25" spans="1:9" ht="30" customHeight="1">
      <c r="A25" s="175" t="s">
        <v>122</v>
      </c>
      <c r="B25" s="176"/>
      <c r="C25" s="80">
        <v>5178559</v>
      </c>
      <c r="D25" s="80">
        <v>5622227</v>
      </c>
      <c r="E25" s="80">
        <v>5612492</v>
      </c>
      <c r="F25" s="80">
        <v>0</v>
      </c>
      <c r="G25" s="80">
        <v>9735</v>
      </c>
      <c r="H25" s="80">
        <v>5167881</v>
      </c>
      <c r="I25" s="80">
        <f t="shared" si="1"/>
        <v>444611</v>
      </c>
    </row>
    <row r="26" spans="1:9" ht="30" customHeight="1">
      <c r="A26" s="175" t="s">
        <v>123</v>
      </c>
      <c r="B26" s="176"/>
      <c r="C26" s="80">
        <v>8446491</v>
      </c>
      <c r="D26" s="80">
        <v>11617222</v>
      </c>
      <c r="E26" s="80">
        <v>11617222</v>
      </c>
      <c r="F26" s="80">
        <v>0</v>
      </c>
      <c r="G26" s="80">
        <v>0</v>
      </c>
      <c r="H26" s="80">
        <v>7677970</v>
      </c>
      <c r="I26" s="80">
        <f t="shared" si="1"/>
        <v>3939252</v>
      </c>
    </row>
    <row r="27" spans="1:9" ht="30" customHeight="1">
      <c r="A27" s="175" t="s">
        <v>124</v>
      </c>
      <c r="B27" s="176"/>
      <c r="C27" s="80">
        <v>137634</v>
      </c>
      <c r="D27" s="80">
        <v>183837</v>
      </c>
      <c r="E27" s="80">
        <v>183837</v>
      </c>
      <c r="F27" s="80">
        <v>0</v>
      </c>
      <c r="G27" s="80">
        <v>0</v>
      </c>
      <c r="H27" s="80">
        <v>128104</v>
      </c>
      <c r="I27" s="80">
        <f t="shared" si="1"/>
        <v>55733</v>
      </c>
    </row>
    <row r="28" spans="1:9" ht="30" customHeight="1">
      <c r="A28" s="175" t="s">
        <v>125</v>
      </c>
      <c r="B28" s="176"/>
      <c r="C28" s="80">
        <v>12794522</v>
      </c>
      <c r="D28" s="80">
        <v>13182382</v>
      </c>
      <c r="E28" s="80">
        <v>13182382</v>
      </c>
      <c r="F28" s="80">
        <v>0</v>
      </c>
      <c r="G28" s="80">
        <v>0</v>
      </c>
      <c r="H28" s="80">
        <v>12642515</v>
      </c>
      <c r="I28" s="80">
        <f t="shared" si="1"/>
        <v>539867</v>
      </c>
    </row>
    <row r="29" spans="1:9" ht="30" customHeight="1">
      <c r="A29" s="175" t="s">
        <v>392</v>
      </c>
      <c r="B29" s="176"/>
      <c r="C29" s="80">
        <v>1430192</v>
      </c>
      <c r="D29" s="80">
        <v>1318256</v>
      </c>
      <c r="E29" s="80">
        <v>1318256</v>
      </c>
      <c r="F29" s="80">
        <v>0</v>
      </c>
      <c r="G29" s="80">
        <v>0</v>
      </c>
      <c r="H29" s="80">
        <v>1295368</v>
      </c>
      <c r="I29" s="80">
        <f t="shared" si="1"/>
        <v>22888</v>
      </c>
    </row>
    <row r="30" spans="1:9" ht="6" customHeight="1" thickBot="1">
      <c r="A30" s="113"/>
      <c r="B30" s="114"/>
      <c r="C30" s="38"/>
      <c r="D30" s="38"/>
      <c r="E30" s="38"/>
      <c r="F30" s="38"/>
      <c r="G30" s="38"/>
      <c r="H30" s="38"/>
      <c r="I30" s="38"/>
    </row>
    <row r="31" ht="4.5" customHeight="1"/>
    <row r="32" spans="1:15" ht="11.25">
      <c r="A32" s="116" t="s">
        <v>222</v>
      </c>
      <c r="B32" s="108"/>
      <c r="C32" s="108"/>
      <c r="D32" s="108"/>
      <c r="E32" s="108"/>
      <c r="F32" s="108"/>
      <c r="G32" s="108"/>
      <c r="H32" s="108"/>
      <c r="I32" s="109" t="s">
        <v>209</v>
      </c>
      <c r="J32" s="6"/>
      <c r="K32" s="6"/>
      <c r="L32" s="6"/>
      <c r="M32" s="6"/>
      <c r="N32" s="6"/>
      <c r="O32" s="6"/>
    </row>
  </sheetData>
  <sheetProtection/>
  <mergeCells count="8">
    <mergeCell ref="A1:I1"/>
    <mergeCell ref="A2:I2"/>
    <mergeCell ref="I4:I5"/>
    <mergeCell ref="C4:C5"/>
    <mergeCell ref="D4:G4"/>
    <mergeCell ref="H4:H5"/>
    <mergeCell ref="A3:I3"/>
    <mergeCell ref="A4:B5"/>
  </mergeCells>
  <printOptions/>
  <pageMargins left="0.52" right="0.31" top="0.07874015748031496" bottom="0.1968503937007874" header="0" footer="0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zoomScale="125" zoomScaleNormal="125" zoomScalePageLayoutView="0" workbookViewId="0" topLeftCell="J16">
      <selection activeCell="D22" sqref="D22"/>
    </sheetView>
  </sheetViews>
  <sheetFormatPr defaultColWidth="9.00390625" defaultRowHeight="12"/>
  <cols>
    <col min="1" max="1" width="3.875" style="0" customWidth="1"/>
    <col min="2" max="2" width="10.375" style="0" customWidth="1"/>
    <col min="3" max="3" width="2.125" style="0" customWidth="1"/>
    <col min="4" max="6" width="15.375" style="0" customWidth="1"/>
    <col min="7" max="9" width="14.875" style="0" customWidth="1"/>
    <col min="10" max="11" width="14.125" style="0" customWidth="1"/>
    <col min="12" max="12" width="13.875" style="0" customWidth="1"/>
    <col min="13" max="14" width="14.125" style="0" customWidth="1"/>
    <col min="15" max="15" width="14.375" style="0" customWidth="1"/>
    <col min="16" max="16" width="15.375" style="0" customWidth="1"/>
    <col min="17" max="17" width="8.375" style="0" customWidth="1"/>
  </cols>
  <sheetData>
    <row r="1" spans="1:17" ht="22.5" customHeight="1">
      <c r="A1" s="182" t="s">
        <v>213</v>
      </c>
      <c r="B1" s="182"/>
      <c r="C1" s="182"/>
      <c r="D1" s="182"/>
      <c r="E1" s="182"/>
      <c r="F1" s="182"/>
      <c r="G1" s="182"/>
      <c r="H1" s="182"/>
      <c r="I1" s="182"/>
      <c r="J1" s="188" t="s">
        <v>386</v>
      </c>
      <c r="K1" s="188"/>
      <c r="L1" s="188"/>
      <c r="M1" s="188"/>
      <c r="N1" s="188"/>
      <c r="O1" s="188"/>
      <c r="P1" s="188"/>
      <c r="Q1" s="188"/>
    </row>
    <row r="2" spans="1:18" ht="21.75" customHeight="1">
      <c r="A2" s="212" t="s">
        <v>380</v>
      </c>
      <c r="B2" s="212"/>
      <c r="C2" s="212"/>
      <c r="D2" s="212"/>
      <c r="E2" s="212"/>
      <c r="F2" s="212"/>
      <c r="G2" s="212"/>
      <c r="H2" s="212"/>
      <c r="I2" s="212"/>
      <c r="J2" s="213" t="s">
        <v>227</v>
      </c>
      <c r="K2" s="213"/>
      <c r="L2" s="213"/>
      <c r="M2" s="213"/>
      <c r="N2" s="213"/>
      <c r="O2" s="213"/>
      <c r="P2" s="213"/>
      <c r="Q2" s="213"/>
      <c r="R2" s="2"/>
    </row>
    <row r="3" spans="1:18" ht="12" thickBot="1">
      <c r="A3" s="184" t="s">
        <v>223</v>
      </c>
      <c r="B3" s="184"/>
      <c r="C3" s="184"/>
      <c r="D3" s="184"/>
      <c r="E3" s="184"/>
      <c r="F3" s="184"/>
      <c r="G3" s="184"/>
      <c r="H3" s="184"/>
      <c r="I3" s="184"/>
      <c r="J3" s="185"/>
      <c r="K3" s="185"/>
      <c r="L3" s="185"/>
      <c r="M3" s="185"/>
      <c r="N3" s="185"/>
      <c r="O3" s="185"/>
      <c r="P3" s="185"/>
      <c r="Q3" s="185"/>
      <c r="R3" s="2"/>
    </row>
    <row r="4" spans="1:18" ht="30" customHeight="1">
      <c r="A4" s="214" t="s">
        <v>247</v>
      </c>
      <c r="B4" s="192"/>
      <c r="C4" s="192"/>
      <c r="D4" s="9" t="s">
        <v>248</v>
      </c>
      <c r="E4" s="9" t="s">
        <v>249</v>
      </c>
      <c r="F4" s="9" t="s">
        <v>250</v>
      </c>
      <c r="G4" s="9" t="s">
        <v>251</v>
      </c>
      <c r="H4" s="9" t="s">
        <v>252</v>
      </c>
      <c r="I4" s="9" t="s">
        <v>253</v>
      </c>
      <c r="J4" s="40" t="s">
        <v>254</v>
      </c>
      <c r="K4" s="40" t="s">
        <v>255</v>
      </c>
      <c r="L4" s="9" t="s">
        <v>256</v>
      </c>
      <c r="M4" s="9" t="s">
        <v>257</v>
      </c>
      <c r="N4" s="9" t="s">
        <v>258</v>
      </c>
      <c r="O4" s="9" t="s">
        <v>259</v>
      </c>
      <c r="P4" s="9" t="s">
        <v>260</v>
      </c>
      <c r="Q4" s="107" t="s">
        <v>229</v>
      </c>
      <c r="R4" s="2"/>
    </row>
    <row r="5" spans="1:18" ht="10.5" customHeight="1">
      <c r="A5" s="41"/>
      <c r="B5" s="41"/>
      <c r="C5" s="4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8" t="s">
        <v>261</v>
      </c>
      <c r="R5" s="2"/>
    </row>
    <row r="6" spans="1:19" ht="10.5" customHeight="1">
      <c r="A6" s="205" t="s">
        <v>393</v>
      </c>
      <c r="B6" s="205"/>
      <c r="C6" s="206"/>
      <c r="D6" s="60">
        <v>873804329</v>
      </c>
      <c r="E6" s="60">
        <v>271980615</v>
      </c>
      <c r="F6" s="60">
        <v>218047990</v>
      </c>
      <c r="G6" s="60">
        <v>66132865</v>
      </c>
      <c r="H6" s="60">
        <v>35521376</v>
      </c>
      <c r="I6" s="60">
        <v>4061646</v>
      </c>
      <c r="J6" s="60">
        <v>12541417</v>
      </c>
      <c r="K6" s="60">
        <v>16654176</v>
      </c>
      <c r="L6" s="60">
        <v>887779</v>
      </c>
      <c r="M6" s="60">
        <v>20166851</v>
      </c>
      <c r="N6" s="60">
        <v>29723635</v>
      </c>
      <c r="O6" s="60">
        <v>95382712</v>
      </c>
      <c r="P6" s="60">
        <v>102703267</v>
      </c>
      <c r="Q6" s="64" t="s">
        <v>242</v>
      </c>
      <c r="R6" s="2"/>
      <c r="S6" s="2"/>
    </row>
    <row r="7" spans="1:19" ht="10.5" customHeight="1">
      <c r="A7" s="78"/>
      <c r="B7" s="78"/>
      <c r="C7" s="63"/>
      <c r="D7" s="60"/>
      <c r="E7" s="60"/>
      <c r="F7" s="60"/>
      <c r="G7" s="60"/>
      <c r="H7" s="60"/>
      <c r="I7" s="7"/>
      <c r="J7" s="7"/>
      <c r="K7" s="7"/>
      <c r="L7" s="7"/>
      <c r="M7" s="7"/>
      <c r="N7" s="7"/>
      <c r="O7" s="7"/>
      <c r="P7" s="7"/>
      <c r="Q7" s="45"/>
      <c r="R7" s="2"/>
      <c r="S7" s="2"/>
    </row>
    <row r="8" spans="1:19" s="62" customFormat="1" ht="10.5" customHeight="1">
      <c r="A8" s="205">
        <v>13</v>
      </c>
      <c r="B8" s="205"/>
      <c r="C8" s="206"/>
      <c r="D8" s="60">
        <v>850378389</v>
      </c>
      <c r="E8" s="60">
        <v>270839238</v>
      </c>
      <c r="F8" s="60">
        <v>207654782</v>
      </c>
      <c r="G8" s="60">
        <v>65958876</v>
      </c>
      <c r="H8" s="60">
        <v>33409860</v>
      </c>
      <c r="I8" s="60">
        <v>5665428</v>
      </c>
      <c r="J8" s="60">
        <v>12981974</v>
      </c>
      <c r="K8" s="60">
        <v>17510562</v>
      </c>
      <c r="L8" s="60">
        <v>645628</v>
      </c>
      <c r="M8" s="60">
        <v>18177678</v>
      </c>
      <c r="N8" s="60">
        <v>31017755</v>
      </c>
      <c r="O8" s="60">
        <v>84458538</v>
      </c>
      <c r="P8" s="60">
        <v>105740680</v>
      </c>
      <c r="Q8" s="64" t="s">
        <v>243</v>
      </c>
      <c r="R8" s="61"/>
      <c r="S8" s="61"/>
    </row>
    <row r="9" spans="1:19" s="62" customFormat="1" ht="10.5" customHeight="1">
      <c r="A9" s="205"/>
      <c r="B9" s="205"/>
      <c r="C9" s="206"/>
      <c r="D9" s="7"/>
      <c r="E9" s="7"/>
      <c r="F9" s="7"/>
      <c r="G9" s="7"/>
      <c r="H9" s="7"/>
      <c r="I9"/>
      <c r="J9" s="7"/>
      <c r="K9" s="7"/>
      <c r="L9" s="7"/>
      <c r="M9" s="7"/>
      <c r="N9" s="7"/>
      <c r="O9" s="7"/>
      <c r="P9" s="7"/>
      <c r="Q9" s="45"/>
      <c r="R9" s="61"/>
      <c r="S9" s="61"/>
    </row>
    <row r="10" spans="1:19" s="13" customFormat="1" ht="10.5" customHeight="1">
      <c r="A10" s="205">
        <v>14</v>
      </c>
      <c r="B10" s="205"/>
      <c r="C10" s="206"/>
      <c r="D10" s="60">
        <v>838520909</v>
      </c>
      <c r="E10" s="60">
        <v>265362841</v>
      </c>
      <c r="F10" s="60">
        <v>204068250</v>
      </c>
      <c r="G10" s="60">
        <v>67451235</v>
      </c>
      <c r="H10" s="60">
        <v>33318018</v>
      </c>
      <c r="I10" s="60">
        <v>3280235</v>
      </c>
      <c r="J10" s="60">
        <v>13190883</v>
      </c>
      <c r="K10" s="60">
        <v>17894148</v>
      </c>
      <c r="L10" s="60">
        <v>590818</v>
      </c>
      <c r="M10" s="60">
        <v>26699206</v>
      </c>
      <c r="N10" s="60">
        <v>27837153</v>
      </c>
      <c r="O10" s="60">
        <v>106136339</v>
      </c>
      <c r="P10" s="60">
        <v>77175285</v>
      </c>
      <c r="Q10" s="64" t="s">
        <v>244</v>
      </c>
      <c r="R10" s="12"/>
      <c r="S10" s="12"/>
    </row>
    <row r="11" spans="1:19" ht="10.5" customHeight="1">
      <c r="A11" s="205"/>
      <c r="B11" s="205"/>
      <c r="C11" s="206"/>
      <c r="D11" s="7"/>
      <c r="E11" s="7"/>
      <c r="F11" s="7"/>
      <c r="G11" s="7"/>
      <c r="H11" s="7"/>
      <c r="J11" s="7"/>
      <c r="K11" s="7"/>
      <c r="L11" s="7"/>
      <c r="M11" s="7"/>
      <c r="N11" s="7"/>
      <c r="O11" s="7"/>
      <c r="P11" s="7"/>
      <c r="Q11" s="45"/>
      <c r="R11" s="2"/>
      <c r="S11" s="2"/>
    </row>
    <row r="12" spans="1:19" s="13" customFormat="1" ht="10.5" customHeight="1">
      <c r="A12" s="205">
        <v>15</v>
      </c>
      <c r="B12" s="205"/>
      <c r="C12" s="206"/>
      <c r="D12" s="60">
        <v>829307591</v>
      </c>
      <c r="E12" s="60">
        <v>256774610</v>
      </c>
      <c r="F12" s="60">
        <v>195499921</v>
      </c>
      <c r="G12" s="60">
        <v>74125044</v>
      </c>
      <c r="H12" s="60">
        <v>33591950</v>
      </c>
      <c r="I12" s="60">
        <v>3850027</v>
      </c>
      <c r="J12" s="60">
        <v>12950227</v>
      </c>
      <c r="K12" s="60">
        <v>17998700</v>
      </c>
      <c r="L12" s="60">
        <v>925246</v>
      </c>
      <c r="M12" s="60">
        <v>30032353</v>
      </c>
      <c r="N12" s="60">
        <v>23534476</v>
      </c>
      <c r="O12" s="60">
        <v>106793800</v>
      </c>
      <c r="P12" s="60">
        <v>73231237</v>
      </c>
      <c r="Q12" s="64" t="s">
        <v>240</v>
      </c>
      <c r="R12" s="12"/>
      <c r="S12" s="12"/>
    </row>
    <row r="13" spans="1:19" s="13" customFormat="1" ht="10.5" customHeight="1">
      <c r="A13" s="207"/>
      <c r="B13" s="207"/>
      <c r="C13" s="208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85"/>
      <c r="R13" s="12"/>
      <c r="S13" s="12"/>
    </row>
    <row r="14" spans="1:19" s="13" customFormat="1" ht="10.5" customHeight="1">
      <c r="A14" s="207">
        <v>16</v>
      </c>
      <c r="B14" s="207"/>
      <c r="C14" s="208"/>
      <c r="D14" s="70">
        <f>D17+D19</f>
        <v>839275165</v>
      </c>
      <c r="E14" s="70">
        <f aca="true" t="shared" si="0" ref="E14:P14">E17+E19</f>
        <v>255951921</v>
      </c>
      <c r="F14" s="70">
        <f t="shared" si="0"/>
        <v>180398374</v>
      </c>
      <c r="G14" s="70">
        <f t="shared" si="0"/>
        <v>72042943</v>
      </c>
      <c r="H14" s="70">
        <f t="shared" si="0"/>
        <v>33808536</v>
      </c>
      <c r="I14" s="70">
        <f t="shared" si="0"/>
        <v>3828043</v>
      </c>
      <c r="J14" s="70">
        <f t="shared" si="0"/>
        <v>11876377</v>
      </c>
      <c r="K14" s="70">
        <f t="shared" si="0"/>
        <v>18467015</v>
      </c>
      <c r="L14" s="70">
        <f t="shared" si="0"/>
        <v>1081795</v>
      </c>
      <c r="M14" s="70">
        <f t="shared" si="0"/>
        <v>55080294</v>
      </c>
      <c r="N14" s="70">
        <f t="shared" si="0"/>
        <v>27710983</v>
      </c>
      <c r="O14" s="70">
        <f t="shared" si="0"/>
        <v>99165351</v>
      </c>
      <c r="P14" s="70">
        <f t="shared" si="0"/>
        <v>79863533</v>
      </c>
      <c r="Q14" s="85" t="s">
        <v>284</v>
      </c>
      <c r="R14" s="12"/>
      <c r="S14" s="12"/>
    </row>
    <row r="15" spans="1:19" s="13" customFormat="1" ht="10.5" customHeight="1">
      <c r="A15" s="148"/>
      <c r="B15" s="148"/>
      <c r="C15" s="14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85"/>
      <c r="R15" s="12"/>
      <c r="S15" s="12"/>
    </row>
    <row r="16" spans="1:19" s="13" customFormat="1" ht="10.5" customHeight="1">
      <c r="A16" s="209"/>
      <c r="B16" s="209"/>
      <c r="C16" s="2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46"/>
      <c r="R16" s="12"/>
      <c r="S16" s="12"/>
    </row>
    <row r="17" spans="1:19" s="13" customFormat="1" ht="10.5" customHeight="1">
      <c r="A17" s="207" t="s">
        <v>262</v>
      </c>
      <c r="B17" s="207"/>
      <c r="C17" s="208"/>
      <c r="D17" s="70">
        <f>SUM(D22:D35)</f>
        <v>720066192</v>
      </c>
      <c r="E17" s="70">
        <f aca="true" t="shared" si="1" ref="E17:P17">SUM(E22:E35)</f>
        <v>234658378</v>
      </c>
      <c r="F17" s="70">
        <f t="shared" si="1"/>
        <v>141575613</v>
      </c>
      <c r="G17" s="70">
        <f t="shared" si="1"/>
        <v>65826829</v>
      </c>
      <c r="H17" s="70">
        <f t="shared" si="1"/>
        <v>26721914</v>
      </c>
      <c r="I17" s="70">
        <f t="shared" si="1"/>
        <v>3336099</v>
      </c>
      <c r="J17" s="70">
        <f t="shared" si="1"/>
        <v>10394295</v>
      </c>
      <c r="K17" s="70">
        <f t="shared" si="1"/>
        <v>16802175</v>
      </c>
      <c r="L17" s="70">
        <f t="shared" si="1"/>
        <v>814402</v>
      </c>
      <c r="M17" s="70">
        <f t="shared" si="1"/>
        <v>46496536</v>
      </c>
      <c r="N17" s="70">
        <f t="shared" si="1"/>
        <v>21176950</v>
      </c>
      <c r="O17" s="70">
        <f t="shared" si="1"/>
        <v>82053851</v>
      </c>
      <c r="P17" s="79">
        <f t="shared" si="1"/>
        <v>70209150</v>
      </c>
      <c r="Q17" s="74" t="s">
        <v>263</v>
      </c>
      <c r="R17" s="12"/>
      <c r="S17" s="12"/>
    </row>
    <row r="18" spans="1:19" s="13" customFormat="1" ht="10.5" customHeight="1">
      <c r="A18" s="209"/>
      <c r="B18" s="209"/>
      <c r="C18" s="2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46"/>
      <c r="R18" s="12"/>
      <c r="S18" s="12"/>
    </row>
    <row r="19" spans="1:19" s="13" customFormat="1" ht="10.5" customHeight="1">
      <c r="A19" s="207" t="s">
        <v>264</v>
      </c>
      <c r="B19" s="207"/>
      <c r="C19" s="208"/>
      <c r="D19" s="70">
        <f>SUM(D39:D82)</f>
        <v>119208973</v>
      </c>
      <c r="E19" s="70">
        <f aca="true" t="shared" si="2" ref="E19:P19">SUM(E39:E82)</f>
        <v>21293543</v>
      </c>
      <c r="F19" s="70">
        <f t="shared" si="2"/>
        <v>38822761</v>
      </c>
      <c r="G19" s="70">
        <f t="shared" si="2"/>
        <v>6216114</v>
      </c>
      <c r="H19" s="70">
        <f t="shared" si="2"/>
        <v>7086622</v>
      </c>
      <c r="I19" s="70">
        <f t="shared" si="2"/>
        <v>491944</v>
      </c>
      <c r="J19" s="70">
        <f t="shared" si="2"/>
        <v>1482082</v>
      </c>
      <c r="K19" s="70">
        <f t="shared" si="2"/>
        <v>1664840</v>
      </c>
      <c r="L19" s="70">
        <f t="shared" si="2"/>
        <v>267393</v>
      </c>
      <c r="M19" s="70">
        <f t="shared" si="2"/>
        <v>8583758</v>
      </c>
      <c r="N19" s="70">
        <f t="shared" si="2"/>
        <v>6534033</v>
      </c>
      <c r="O19" s="70">
        <f t="shared" si="2"/>
        <v>17111500</v>
      </c>
      <c r="P19" s="70">
        <f t="shared" si="2"/>
        <v>9654383</v>
      </c>
      <c r="Q19" s="74" t="s">
        <v>265</v>
      </c>
      <c r="R19" s="12"/>
      <c r="S19" s="12"/>
    </row>
    <row r="20" spans="1:18" ht="10.5" customHeight="1">
      <c r="A20" s="211"/>
      <c r="B20" s="211"/>
      <c r="C20" s="19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5"/>
      <c r="R20" s="2"/>
    </row>
    <row r="21" spans="1:18" ht="10.5" customHeight="1">
      <c r="A21" s="44"/>
      <c r="B21" s="44"/>
      <c r="C21" s="2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5"/>
      <c r="R21" s="2"/>
    </row>
    <row r="22" spans="1:18" ht="10.5" customHeight="1">
      <c r="A22" s="2">
        <v>1</v>
      </c>
      <c r="B22" s="39" t="s">
        <v>131</v>
      </c>
      <c r="C22" s="20"/>
      <c r="D22" s="7">
        <v>235867534</v>
      </c>
      <c r="E22" s="7">
        <v>98904181</v>
      </c>
      <c r="F22" s="7">
        <v>30860268</v>
      </c>
      <c r="G22" s="7">
        <v>29718288</v>
      </c>
      <c r="H22" s="7">
        <v>5122966</v>
      </c>
      <c r="I22" s="7">
        <v>777221</v>
      </c>
      <c r="J22" s="7">
        <v>3277961</v>
      </c>
      <c r="K22" s="7">
        <v>6205360</v>
      </c>
      <c r="L22" s="7">
        <v>97171</v>
      </c>
      <c r="M22" s="7">
        <v>9599265</v>
      </c>
      <c r="N22" s="7">
        <v>4026357</v>
      </c>
      <c r="O22" s="7">
        <v>27630100</v>
      </c>
      <c r="P22" s="7">
        <v>19648396</v>
      </c>
      <c r="Q22" s="45">
        <v>1</v>
      </c>
      <c r="R22" s="2"/>
    </row>
    <row r="23" spans="1:18" ht="10.5" customHeight="1">
      <c r="A23" s="2">
        <v>2</v>
      </c>
      <c r="B23" s="39" t="s">
        <v>132</v>
      </c>
      <c r="C23" s="20"/>
      <c r="D23" s="7">
        <v>154205341</v>
      </c>
      <c r="E23" s="7">
        <v>69217816</v>
      </c>
      <c r="F23" s="7">
        <v>12889141</v>
      </c>
      <c r="G23" s="7">
        <v>16867157</v>
      </c>
      <c r="H23" s="7">
        <v>3168978</v>
      </c>
      <c r="I23" s="7">
        <v>507813</v>
      </c>
      <c r="J23" s="7">
        <v>2327652</v>
      </c>
      <c r="K23" s="7">
        <v>3876394</v>
      </c>
      <c r="L23" s="7">
        <v>17227</v>
      </c>
      <c r="M23" s="7">
        <v>3593081</v>
      </c>
      <c r="N23" s="7">
        <v>4023614</v>
      </c>
      <c r="O23" s="7">
        <v>12708956</v>
      </c>
      <c r="P23" s="7">
        <v>25007512</v>
      </c>
      <c r="Q23" s="45">
        <v>2</v>
      </c>
      <c r="R23" s="2"/>
    </row>
    <row r="24" spans="1:18" ht="10.5" customHeight="1">
      <c r="A24" s="2">
        <v>3</v>
      </c>
      <c r="B24" s="39" t="s">
        <v>133</v>
      </c>
      <c r="C24" s="20"/>
      <c r="D24" s="7">
        <v>48937302</v>
      </c>
      <c r="E24" s="7">
        <v>12264685</v>
      </c>
      <c r="F24" s="7">
        <v>11350738</v>
      </c>
      <c r="G24" s="7">
        <v>4259376</v>
      </c>
      <c r="H24" s="7">
        <v>2819050</v>
      </c>
      <c r="I24" s="7">
        <v>63894</v>
      </c>
      <c r="J24" s="7">
        <v>873681</v>
      </c>
      <c r="K24" s="7">
        <v>1034214</v>
      </c>
      <c r="L24" s="7">
        <v>43449</v>
      </c>
      <c r="M24" s="7">
        <v>5092333</v>
      </c>
      <c r="N24" s="7">
        <v>1817050</v>
      </c>
      <c r="O24" s="7">
        <v>5452600</v>
      </c>
      <c r="P24" s="7">
        <v>3866232</v>
      </c>
      <c r="Q24" s="45">
        <v>3</v>
      </c>
      <c r="R24" s="2"/>
    </row>
    <row r="25" spans="1:18" ht="10.5" customHeight="1">
      <c r="A25" s="2">
        <v>4</v>
      </c>
      <c r="B25" s="39" t="s">
        <v>134</v>
      </c>
      <c r="C25" s="20"/>
      <c r="D25" s="7">
        <v>23347893</v>
      </c>
      <c r="E25" s="7">
        <v>7127835</v>
      </c>
      <c r="F25" s="7">
        <v>5758179</v>
      </c>
      <c r="G25" s="7">
        <v>1989719</v>
      </c>
      <c r="H25" s="7">
        <v>948698</v>
      </c>
      <c r="I25" s="7">
        <v>53176</v>
      </c>
      <c r="J25" s="7">
        <v>519441</v>
      </c>
      <c r="K25" s="7">
        <v>812376</v>
      </c>
      <c r="L25" s="7">
        <v>8481</v>
      </c>
      <c r="M25" s="7">
        <v>1191033</v>
      </c>
      <c r="N25" s="7">
        <v>831357</v>
      </c>
      <c r="O25" s="7">
        <v>1758210</v>
      </c>
      <c r="P25" s="7">
        <v>2349388</v>
      </c>
      <c r="Q25" s="45">
        <v>4</v>
      </c>
      <c r="R25" s="2"/>
    </row>
    <row r="26" spans="1:18" ht="10.5" customHeight="1">
      <c r="A26" s="2">
        <v>5</v>
      </c>
      <c r="B26" s="39" t="s">
        <v>135</v>
      </c>
      <c r="C26" s="20"/>
      <c r="D26" s="7">
        <v>22462728</v>
      </c>
      <c r="E26" s="7">
        <v>7142630</v>
      </c>
      <c r="F26" s="7">
        <v>6610450</v>
      </c>
      <c r="G26" s="7">
        <v>1820684</v>
      </c>
      <c r="H26" s="7">
        <v>1028070</v>
      </c>
      <c r="I26" s="7">
        <v>108022</v>
      </c>
      <c r="J26" s="7">
        <v>549207</v>
      </c>
      <c r="K26" s="7">
        <v>550140</v>
      </c>
      <c r="L26" s="7">
        <v>22367</v>
      </c>
      <c r="M26" s="7">
        <v>388604</v>
      </c>
      <c r="N26" s="7">
        <v>211693</v>
      </c>
      <c r="O26" s="7">
        <v>1718385</v>
      </c>
      <c r="P26" s="7">
        <v>2312476</v>
      </c>
      <c r="Q26" s="45">
        <v>5</v>
      </c>
      <c r="R26" s="2"/>
    </row>
    <row r="27" spans="1:18" ht="10.5" customHeight="1">
      <c r="A27" s="2">
        <v>6</v>
      </c>
      <c r="B27" s="39" t="s">
        <v>136</v>
      </c>
      <c r="C27" s="20"/>
      <c r="D27" s="92">
        <v>22514516</v>
      </c>
      <c r="E27" s="92">
        <v>4639566</v>
      </c>
      <c r="F27" s="92">
        <v>6961295</v>
      </c>
      <c r="G27" s="92">
        <v>1303785</v>
      </c>
      <c r="H27" s="92">
        <v>979039</v>
      </c>
      <c r="I27" s="92">
        <v>65578</v>
      </c>
      <c r="J27" s="92">
        <v>255973</v>
      </c>
      <c r="K27" s="92">
        <v>376567</v>
      </c>
      <c r="L27" s="92">
        <v>14209</v>
      </c>
      <c r="M27" s="92">
        <v>1449726</v>
      </c>
      <c r="N27" s="92">
        <v>1312946</v>
      </c>
      <c r="O27" s="92">
        <v>3159900</v>
      </c>
      <c r="P27" s="92">
        <v>1995932</v>
      </c>
      <c r="Q27" s="45">
        <v>6</v>
      </c>
      <c r="R27" s="2"/>
    </row>
    <row r="28" spans="1:18" ht="10.5" customHeight="1">
      <c r="A28" s="2">
        <v>7</v>
      </c>
      <c r="B28" s="39" t="s">
        <v>137</v>
      </c>
      <c r="C28" s="20"/>
      <c r="D28" s="7">
        <v>25533809</v>
      </c>
      <c r="E28" s="7">
        <v>7169951</v>
      </c>
      <c r="F28" s="7">
        <v>6204350</v>
      </c>
      <c r="G28" s="7">
        <v>1928717</v>
      </c>
      <c r="H28" s="7">
        <v>1354777</v>
      </c>
      <c r="I28" s="7">
        <v>59026</v>
      </c>
      <c r="J28" s="7">
        <v>738093</v>
      </c>
      <c r="K28" s="7">
        <v>396067</v>
      </c>
      <c r="L28" s="7">
        <v>18642</v>
      </c>
      <c r="M28" s="7">
        <v>922120</v>
      </c>
      <c r="N28" s="7">
        <v>1100993</v>
      </c>
      <c r="O28" s="7">
        <v>3022400</v>
      </c>
      <c r="P28" s="7">
        <v>2618673</v>
      </c>
      <c r="Q28" s="45">
        <v>7</v>
      </c>
      <c r="R28" s="2"/>
    </row>
    <row r="29" spans="1:18" ht="10.5" customHeight="1">
      <c r="A29" s="2">
        <v>8</v>
      </c>
      <c r="B29" s="39" t="s">
        <v>138</v>
      </c>
      <c r="C29" s="20"/>
      <c r="D29" s="7">
        <v>31334137</v>
      </c>
      <c r="E29" s="7">
        <v>3557815</v>
      </c>
      <c r="F29" s="7">
        <v>10728511</v>
      </c>
      <c r="G29" s="7">
        <v>1644147</v>
      </c>
      <c r="H29" s="7">
        <v>1882850</v>
      </c>
      <c r="I29" s="7">
        <v>808349</v>
      </c>
      <c r="J29" s="7">
        <v>366635</v>
      </c>
      <c r="K29" s="7">
        <v>575769</v>
      </c>
      <c r="L29" s="7">
        <v>4799</v>
      </c>
      <c r="M29" s="7">
        <v>3967864</v>
      </c>
      <c r="N29" s="7">
        <v>902466</v>
      </c>
      <c r="O29" s="7">
        <v>4438400</v>
      </c>
      <c r="P29" s="7">
        <v>2456532</v>
      </c>
      <c r="Q29" s="45">
        <v>8</v>
      </c>
      <c r="R29" s="2"/>
    </row>
    <row r="30" spans="1:18" ht="10.5" customHeight="1">
      <c r="A30" s="2">
        <v>9</v>
      </c>
      <c r="B30" s="39" t="s">
        <v>139</v>
      </c>
      <c r="C30" s="20"/>
      <c r="D30" s="7">
        <v>31606104</v>
      </c>
      <c r="E30" s="7">
        <v>3200436</v>
      </c>
      <c r="F30" s="7">
        <v>11674931</v>
      </c>
      <c r="G30" s="7">
        <v>1144656</v>
      </c>
      <c r="H30" s="7">
        <v>1958277</v>
      </c>
      <c r="I30" s="7">
        <v>202680</v>
      </c>
      <c r="J30" s="7">
        <v>166580</v>
      </c>
      <c r="K30" s="7">
        <v>681149</v>
      </c>
      <c r="L30" s="7">
        <v>159421</v>
      </c>
      <c r="M30" s="7">
        <v>3554219</v>
      </c>
      <c r="N30" s="7">
        <v>914045</v>
      </c>
      <c r="O30" s="7">
        <v>6125000</v>
      </c>
      <c r="P30" s="7">
        <v>1824710</v>
      </c>
      <c r="Q30" s="45">
        <v>9</v>
      </c>
      <c r="R30" s="2"/>
    </row>
    <row r="31" spans="1:18" ht="10.5" customHeight="1">
      <c r="A31" s="2">
        <v>10</v>
      </c>
      <c r="B31" s="39" t="s">
        <v>140</v>
      </c>
      <c r="C31" s="20"/>
      <c r="D31" s="7">
        <v>20012093</v>
      </c>
      <c r="E31" s="7">
        <v>5109581</v>
      </c>
      <c r="F31" s="7">
        <v>6145892</v>
      </c>
      <c r="G31" s="7">
        <v>1359300</v>
      </c>
      <c r="H31" s="7">
        <v>1270501</v>
      </c>
      <c r="I31" s="7">
        <v>121345</v>
      </c>
      <c r="J31" s="7">
        <v>87991</v>
      </c>
      <c r="K31" s="7">
        <v>465436</v>
      </c>
      <c r="L31" s="7">
        <v>80086</v>
      </c>
      <c r="M31" s="7">
        <v>1181756</v>
      </c>
      <c r="N31" s="7">
        <v>669618</v>
      </c>
      <c r="O31" s="7">
        <v>1972900</v>
      </c>
      <c r="P31" s="7">
        <v>1547687</v>
      </c>
      <c r="Q31" s="45">
        <v>10</v>
      </c>
      <c r="R31" s="2"/>
    </row>
    <row r="32" spans="1:18" ht="10.5" customHeight="1">
      <c r="A32" s="2">
        <v>11</v>
      </c>
      <c r="B32" s="39" t="s">
        <v>293</v>
      </c>
      <c r="C32" s="20"/>
      <c r="D32" s="7">
        <v>17195733</v>
      </c>
      <c r="E32" s="7">
        <v>4176099</v>
      </c>
      <c r="F32" s="7">
        <v>4286329</v>
      </c>
      <c r="G32" s="7">
        <v>642103</v>
      </c>
      <c r="H32" s="7">
        <v>866420</v>
      </c>
      <c r="I32" s="7">
        <v>13355</v>
      </c>
      <c r="J32" s="7">
        <v>248484</v>
      </c>
      <c r="K32" s="7">
        <v>295491</v>
      </c>
      <c r="L32" s="7">
        <v>4203</v>
      </c>
      <c r="M32" s="7">
        <v>1564512</v>
      </c>
      <c r="N32" s="7">
        <v>547889</v>
      </c>
      <c r="O32" s="7">
        <v>3365600</v>
      </c>
      <c r="P32" s="7">
        <v>1185248</v>
      </c>
      <c r="Q32" s="45">
        <v>11</v>
      </c>
      <c r="R32" s="2"/>
    </row>
    <row r="33" spans="1:18" ht="10.5" customHeight="1">
      <c r="A33" s="2">
        <v>12</v>
      </c>
      <c r="B33" s="39" t="s">
        <v>294</v>
      </c>
      <c r="C33" s="20"/>
      <c r="D33" s="7">
        <v>21286904</v>
      </c>
      <c r="E33" s="7">
        <v>4134908</v>
      </c>
      <c r="F33" s="7">
        <v>5423384</v>
      </c>
      <c r="G33" s="7">
        <v>1054517</v>
      </c>
      <c r="H33" s="7">
        <v>1424790</v>
      </c>
      <c r="I33" s="7">
        <v>89255</v>
      </c>
      <c r="J33" s="7">
        <v>382742</v>
      </c>
      <c r="K33" s="7">
        <v>189394</v>
      </c>
      <c r="L33" s="7">
        <v>21007</v>
      </c>
      <c r="M33" s="7">
        <v>3767632</v>
      </c>
      <c r="N33" s="7">
        <v>868208</v>
      </c>
      <c r="O33" s="7">
        <v>2352000</v>
      </c>
      <c r="P33" s="7">
        <v>1579067</v>
      </c>
      <c r="Q33" s="45">
        <v>12</v>
      </c>
      <c r="R33" s="2"/>
    </row>
    <row r="34" spans="1:18" ht="10.5" customHeight="1">
      <c r="A34" s="2">
        <v>13</v>
      </c>
      <c r="B34" s="39" t="s">
        <v>295</v>
      </c>
      <c r="C34" s="20"/>
      <c r="D34" s="7">
        <v>38678849</v>
      </c>
      <c r="E34" s="7">
        <v>5114530</v>
      </c>
      <c r="F34" s="7">
        <v>12609934</v>
      </c>
      <c r="G34" s="7">
        <v>1117582</v>
      </c>
      <c r="H34" s="7">
        <v>2234097</v>
      </c>
      <c r="I34" s="7">
        <v>284074</v>
      </c>
      <c r="J34" s="7">
        <v>362652</v>
      </c>
      <c r="K34" s="7">
        <v>745884</v>
      </c>
      <c r="L34" s="7">
        <v>194042</v>
      </c>
      <c r="M34" s="7">
        <v>6641362</v>
      </c>
      <c r="N34" s="7">
        <v>2436001</v>
      </c>
      <c r="O34" s="7">
        <v>4811400</v>
      </c>
      <c r="P34" s="7">
        <v>2127291</v>
      </c>
      <c r="Q34" s="45">
        <v>13</v>
      </c>
      <c r="R34" s="2"/>
    </row>
    <row r="35" spans="1:18" ht="10.5" customHeight="1">
      <c r="A35" s="2">
        <v>14</v>
      </c>
      <c r="B35" s="39" t="s">
        <v>296</v>
      </c>
      <c r="C35" s="20"/>
      <c r="D35" s="7">
        <v>27083249</v>
      </c>
      <c r="E35" s="7">
        <v>2898345</v>
      </c>
      <c r="F35" s="7">
        <v>10072211</v>
      </c>
      <c r="G35" s="7">
        <v>976798</v>
      </c>
      <c r="H35" s="7">
        <v>1663401</v>
      </c>
      <c r="I35" s="7">
        <v>182311</v>
      </c>
      <c r="J35" s="7">
        <v>237203</v>
      </c>
      <c r="K35" s="7">
        <v>597934</v>
      </c>
      <c r="L35" s="7">
        <v>129298</v>
      </c>
      <c r="M35" s="7">
        <v>3583029</v>
      </c>
      <c r="N35" s="7">
        <v>1514713</v>
      </c>
      <c r="O35" s="7">
        <v>3538000</v>
      </c>
      <c r="P35" s="7">
        <v>1690006</v>
      </c>
      <c r="Q35" s="45">
        <v>14</v>
      </c>
      <c r="R35" s="2"/>
    </row>
    <row r="36" spans="1:18" ht="10.5" customHeight="1">
      <c r="A36" s="2"/>
      <c r="B36" s="39"/>
      <c r="C36" s="2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45"/>
      <c r="R36" s="2"/>
    </row>
    <row r="37" spans="1:18" ht="10.5" customHeight="1">
      <c r="A37" s="2"/>
      <c r="B37" s="39"/>
      <c r="C37" s="20"/>
      <c r="Q37" s="45"/>
      <c r="R37" s="2"/>
    </row>
    <row r="38" spans="1:18" ht="10.5" customHeight="1">
      <c r="A38" s="198" t="s">
        <v>141</v>
      </c>
      <c r="B38" s="198"/>
      <c r="C38" s="20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45"/>
      <c r="R38" s="2"/>
    </row>
    <row r="39" spans="1:18" ht="10.5" customHeight="1">
      <c r="A39" s="2">
        <v>15</v>
      </c>
      <c r="B39" s="39" t="s">
        <v>142</v>
      </c>
      <c r="C39" s="20"/>
      <c r="D39" s="7">
        <v>5389042</v>
      </c>
      <c r="E39" s="7">
        <v>548967</v>
      </c>
      <c r="F39" s="7">
        <v>1804574</v>
      </c>
      <c r="G39" s="7">
        <v>110058</v>
      </c>
      <c r="H39" s="7">
        <v>244547</v>
      </c>
      <c r="I39" s="7">
        <v>7345</v>
      </c>
      <c r="J39" s="7">
        <v>18470</v>
      </c>
      <c r="K39" s="7">
        <v>68721</v>
      </c>
      <c r="L39" s="7">
        <v>76</v>
      </c>
      <c r="M39" s="7">
        <v>723723</v>
      </c>
      <c r="N39" s="7">
        <v>131996</v>
      </c>
      <c r="O39" s="7">
        <v>1316800</v>
      </c>
      <c r="P39" s="7">
        <v>413765</v>
      </c>
      <c r="Q39" s="45" t="s">
        <v>300</v>
      </c>
      <c r="R39" s="2"/>
    </row>
    <row r="40" spans="1:18" ht="10.5" customHeight="1">
      <c r="A40" s="2"/>
      <c r="B40" s="39"/>
      <c r="C40" s="2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5"/>
      <c r="R40" s="2"/>
    </row>
    <row r="41" spans="1:18" ht="10.5" customHeight="1">
      <c r="A41" s="198" t="s">
        <v>143</v>
      </c>
      <c r="B41" s="198"/>
      <c r="C41" s="2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5"/>
      <c r="R41" s="2"/>
    </row>
    <row r="42" spans="1:18" ht="10.5" customHeight="1">
      <c r="A42" s="2">
        <v>16</v>
      </c>
      <c r="B42" s="39" t="s">
        <v>144</v>
      </c>
      <c r="C42" s="20"/>
      <c r="D42" s="7">
        <v>5931942</v>
      </c>
      <c r="E42" s="7">
        <v>2143664</v>
      </c>
      <c r="F42" s="7">
        <v>1382162</v>
      </c>
      <c r="G42" s="7">
        <v>227348</v>
      </c>
      <c r="H42" s="7">
        <v>326023</v>
      </c>
      <c r="I42" s="7">
        <v>101130</v>
      </c>
      <c r="J42" s="7">
        <v>108503</v>
      </c>
      <c r="K42" s="7">
        <v>85185</v>
      </c>
      <c r="L42" s="7">
        <v>426</v>
      </c>
      <c r="M42" s="7">
        <v>237251</v>
      </c>
      <c r="N42" s="7">
        <v>242559</v>
      </c>
      <c r="O42" s="7">
        <v>627800</v>
      </c>
      <c r="P42" s="7">
        <v>449891</v>
      </c>
      <c r="Q42" s="45" t="s">
        <v>301</v>
      </c>
      <c r="R42" s="2"/>
    </row>
    <row r="43" spans="1:18" ht="10.5" customHeight="1">
      <c r="A43" s="2"/>
      <c r="B43" s="39"/>
      <c r="C43" s="20"/>
      <c r="Q43" s="45"/>
      <c r="R43" s="2"/>
    </row>
    <row r="44" spans="1:18" ht="10.5" customHeight="1">
      <c r="A44" s="198" t="s">
        <v>145</v>
      </c>
      <c r="B44" s="198"/>
      <c r="C44" s="20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45"/>
      <c r="R44" s="2"/>
    </row>
    <row r="45" spans="1:18" ht="10.5" customHeight="1">
      <c r="A45" s="2">
        <v>17</v>
      </c>
      <c r="B45" s="39" t="s">
        <v>146</v>
      </c>
      <c r="C45" s="20"/>
      <c r="D45" s="7">
        <v>2829075</v>
      </c>
      <c r="E45" s="7">
        <v>311578</v>
      </c>
      <c r="F45" s="7">
        <v>1414561</v>
      </c>
      <c r="G45" s="7">
        <v>53999</v>
      </c>
      <c r="H45" s="7">
        <v>142392</v>
      </c>
      <c r="I45" s="7">
        <v>29410</v>
      </c>
      <c r="J45" s="7">
        <v>51498</v>
      </c>
      <c r="K45" s="7">
        <v>44608</v>
      </c>
      <c r="L45" s="7">
        <v>100</v>
      </c>
      <c r="M45" s="7">
        <v>148761</v>
      </c>
      <c r="N45" s="7">
        <v>261757</v>
      </c>
      <c r="O45" s="7">
        <v>185500</v>
      </c>
      <c r="P45" s="7">
        <v>184911</v>
      </c>
      <c r="Q45" s="45" t="s">
        <v>303</v>
      </c>
      <c r="R45" s="2"/>
    </row>
    <row r="46" spans="1:18" ht="10.5" customHeight="1">
      <c r="A46" s="2">
        <v>18</v>
      </c>
      <c r="B46" s="39" t="s">
        <v>147</v>
      </c>
      <c r="C46" s="20"/>
      <c r="D46" s="7">
        <v>6190085</v>
      </c>
      <c r="E46" s="7">
        <v>1056987</v>
      </c>
      <c r="F46" s="7">
        <v>2527312</v>
      </c>
      <c r="G46" s="7">
        <v>306203</v>
      </c>
      <c r="H46" s="7">
        <v>457722</v>
      </c>
      <c r="I46" s="7">
        <v>20030</v>
      </c>
      <c r="J46" s="7">
        <v>149158</v>
      </c>
      <c r="K46" s="7">
        <v>96423</v>
      </c>
      <c r="L46" s="7">
        <v>1000</v>
      </c>
      <c r="M46" s="7">
        <v>232588</v>
      </c>
      <c r="N46" s="7">
        <v>522420</v>
      </c>
      <c r="O46" s="7">
        <v>479600</v>
      </c>
      <c r="P46" s="7">
        <v>340642</v>
      </c>
      <c r="Q46" s="45" t="s">
        <v>305</v>
      </c>
      <c r="R46" s="2"/>
    </row>
    <row r="47" spans="1:18" ht="10.5" customHeight="1">
      <c r="A47" s="2"/>
      <c r="B47" s="39"/>
      <c r="C47" s="20"/>
      <c r="Q47" s="45"/>
      <c r="R47" s="2"/>
    </row>
    <row r="48" spans="1:18" ht="10.5" customHeight="1">
      <c r="A48" s="2" t="s">
        <v>148</v>
      </c>
      <c r="B48" s="39"/>
      <c r="C48" s="20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45"/>
      <c r="R48" s="2"/>
    </row>
    <row r="49" spans="1:18" ht="10.5" customHeight="1">
      <c r="A49" s="2">
        <v>19</v>
      </c>
      <c r="B49" s="39" t="s">
        <v>149</v>
      </c>
      <c r="C49" s="20"/>
      <c r="D49" s="7">
        <v>4173751</v>
      </c>
      <c r="E49" s="7">
        <v>1546870</v>
      </c>
      <c r="F49" s="7">
        <v>1047241</v>
      </c>
      <c r="G49" s="7">
        <v>158405</v>
      </c>
      <c r="H49" s="7">
        <v>177170</v>
      </c>
      <c r="I49" s="7">
        <v>4068</v>
      </c>
      <c r="J49" s="7">
        <v>125351</v>
      </c>
      <c r="K49" s="7">
        <v>54489</v>
      </c>
      <c r="L49" s="7">
        <v>0</v>
      </c>
      <c r="M49" s="7">
        <v>156338</v>
      </c>
      <c r="N49" s="7">
        <v>242930</v>
      </c>
      <c r="O49" s="7">
        <v>321500</v>
      </c>
      <c r="P49" s="7">
        <v>339389</v>
      </c>
      <c r="Q49" s="45" t="s">
        <v>307</v>
      </c>
      <c r="R49" s="2"/>
    </row>
    <row r="50" spans="1:18" ht="10.5" customHeight="1">
      <c r="A50" s="2"/>
      <c r="B50" s="39"/>
      <c r="C50" s="20"/>
      <c r="Q50" s="45"/>
      <c r="R50" s="2"/>
    </row>
    <row r="51" spans="1:18" ht="10.5" customHeight="1">
      <c r="A51" s="198" t="s">
        <v>150</v>
      </c>
      <c r="B51" s="198"/>
      <c r="C51" s="20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45"/>
      <c r="R51" s="2"/>
    </row>
    <row r="52" spans="1:18" ht="10.5" customHeight="1">
      <c r="A52" s="2">
        <v>20</v>
      </c>
      <c r="B52" s="39" t="s">
        <v>151</v>
      </c>
      <c r="C52" s="20"/>
      <c r="D52" s="7">
        <v>5052680</v>
      </c>
      <c r="E52" s="7">
        <v>719694</v>
      </c>
      <c r="F52" s="7">
        <v>1011060</v>
      </c>
      <c r="G52" s="7">
        <v>139451</v>
      </c>
      <c r="H52" s="7">
        <v>150711</v>
      </c>
      <c r="I52" s="7">
        <v>3014</v>
      </c>
      <c r="J52" s="7">
        <v>55561</v>
      </c>
      <c r="K52" s="7">
        <v>19322</v>
      </c>
      <c r="L52" s="7">
        <v>6583</v>
      </c>
      <c r="M52" s="7">
        <v>1239014</v>
      </c>
      <c r="N52" s="7">
        <v>127087</v>
      </c>
      <c r="O52" s="7">
        <v>369400</v>
      </c>
      <c r="P52" s="7">
        <v>1211783</v>
      </c>
      <c r="Q52" s="45" t="s">
        <v>309</v>
      </c>
      <c r="R52" s="2"/>
    </row>
    <row r="53" spans="1:18" ht="10.5" customHeight="1">
      <c r="A53" s="2">
        <v>21</v>
      </c>
      <c r="B53" s="39" t="s">
        <v>152</v>
      </c>
      <c r="C53" s="20"/>
      <c r="D53" s="7">
        <v>3910592</v>
      </c>
      <c r="E53" s="7">
        <v>970284</v>
      </c>
      <c r="F53" s="7">
        <v>1462535</v>
      </c>
      <c r="G53" s="7">
        <v>215604</v>
      </c>
      <c r="H53" s="7">
        <v>207793</v>
      </c>
      <c r="I53" s="7">
        <v>6909</v>
      </c>
      <c r="J53" s="7">
        <v>77732</v>
      </c>
      <c r="K53" s="7">
        <v>17506</v>
      </c>
      <c r="L53" s="7">
        <v>11687</v>
      </c>
      <c r="M53" s="7">
        <v>164000</v>
      </c>
      <c r="N53" s="7">
        <v>165811</v>
      </c>
      <c r="O53" s="7">
        <v>319900</v>
      </c>
      <c r="P53" s="7">
        <v>290831</v>
      </c>
      <c r="Q53" s="45" t="s">
        <v>311</v>
      </c>
      <c r="R53" s="2"/>
    </row>
    <row r="54" spans="1:18" ht="10.5" customHeight="1">
      <c r="A54" s="2">
        <v>22</v>
      </c>
      <c r="B54" s="39" t="s">
        <v>153</v>
      </c>
      <c r="C54" s="20"/>
      <c r="D54" s="7">
        <v>5887386</v>
      </c>
      <c r="E54" s="7">
        <v>1575390</v>
      </c>
      <c r="F54" s="7">
        <v>1741968</v>
      </c>
      <c r="G54" s="7">
        <v>244281</v>
      </c>
      <c r="H54" s="7">
        <v>275211</v>
      </c>
      <c r="I54" s="7">
        <v>10825</v>
      </c>
      <c r="J54" s="7">
        <v>50058</v>
      </c>
      <c r="K54" s="7">
        <v>84071</v>
      </c>
      <c r="L54" s="7">
        <v>10317</v>
      </c>
      <c r="M54" s="7">
        <v>767728</v>
      </c>
      <c r="N54" s="7">
        <v>283468</v>
      </c>
      <c r="O54" s="7">
        <v>350300</v>
      </c>
      <c r="P54" s="7">
        <v>493769</v>
      </c>
      <c r="Q54" s="45" t="s">
        <v>313</v>
      </c>
      <c r="R54" s="2"/>
    </row>
    <row r="55" spans="1:18" ht="10.5" customHeight="1">
      <c r="A55" s="2">
        <v>23</v>
      </c>
      <c r="B55" s="39" t="s">
        <v>154</v>
      </c>
      <c r="C55" s="20"/>
      <c r="D55" s="7">
        <v>4587158</v>
      </c>
      <c r="E55" s="7">
        <v>456690</v>
      </c>
      <c r="F55" s="7">
        <v>1063139</v>
      </c>
      <c r="G55" s="7">
        <v>825841</v>
      </c>
      <c r="H55" s="7">
        <v>136379</v>
      </c>
      <c r="I55" s="7">
        <v>3574</v>
      </c>
      <c r="J55" s="7">
        <v>7253</v>
      </c>
      <c r="K55" s="7">
        <v>45895</v>
      </c>
      <c r="L55" s="7">
        <v>9558</v>
      </c>
      <c r="M55" s="7">
        <v>120000</v>
      </c>
      <c r="N55" s="7">
        <v>502969</v>
      </c>
      <c r="O55" s="7">
        <v>1259900</v>
      </c>
      <c r="P55" s="7">
        <v>155960</v>
      </c>
      <c r="Q55" s="45" t="s">
        <v>315</v>
      </c>
      <c r="R55" s="2"/>
    </row>
    <row r="56" spans="1:18" ht="10.5" customHeight="1">
      <c r="A56" s="2">
        <v>24</v>
      </c>
      <c r="B56" s="39" t="s">
        <v>155</v>
      </c>
      <c r="C56" s="20"/>
      <c r="D56" s="7">
        <v>4047539</v>
      </c>
      <c r="E56" s="7">
        <v>1340965</v>
      </c>
      <c r="F56" s="7">
        <v>548093</v>
      </c>
      <c r="G56" s="7">
        <v>356510</v>
      </c>
      <c r="H56" s="7">
        <v>177145</v>
      </c>
      <c r="I56" s="7">
        <v>20138</v>
      </c>
      <c r="J56" s="7">
        <v>83139</v>
      </c>
      <c r="K56" s="7">
        <v>27033</v>
      </c>
      <c r="L56" s="7">
        <v>452</v>
      </c>
      <c r="M56" s="7">
        <v>300000</v>
      </c>
      <c r="N56" s="7">
        <v>366102</v>
      </c>
      <c r="O56" s="7">
        <v>520600</v>
      </c>
      <c r="P56" s="7">
        <v>307362</v>
      </c>
      <c r="Q56" s="45" t="s">
        <v>317</v>
      </c>
      <c r="R56" s="2"/>
    </row>
    <row r="57" spans="1:18" ht="10.5" customHeight="1">
      <c r="A57" s="2"/>
      <c r="B57" s="39"/>
      <c r="C57" s="20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45"/>
      <c r="R57" s="2"/>
    </row>
    <row r="58" spans="1:18" ht="10.5" customHeight="1">
      <c r="A58" s="198" t="s">
        <v>156</v>
      </c>
      <c r="B58" s="198"/>
      <c r="C58" s="20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45"/>
      <c r="R58" s="2"/>
    </row>
    <row r="59" spans="1:18" ht="10.5" customHeight="1">
      <c r="A59" s="2">
        <v>25</v>
      </c>
      <c r="B59" s="39" t="s">
        <v>157</v>
      </c>
      <c r="C59" s="20"/>
      <c r="D59" s="7">
        <v>6274867</v>
      </c>
      <c r="E59" s="7">
        <v>1341104</v>
      </c>
      <c r="F59" s="7">
        <v>2435515</v>
      </c>
      <c r="G59" s="7">
        <v>183014</v>
      </c>
      <c r="H59" s="7">
        <v>439224</v>
      </c>
      <c r="I59" s="7">
        <v>28812</v>
      </c>
      <c r="J59" s="7">
        <v>212854</v>
      </c>
      <c r="K59" s="7">
        <v>148870</v>
      </c>
      <c r="L59" s="7">
        <v>30115</v>
      </c>
      <c r="M59" s="7">
        <v>192761</v>
      </c>
      <c r="N59" s="7">
        <v>139730</v>
      </c>
      <c r="O59" s="7">
        <v>556200</v>
      </c>
      <c r="P59" s="7">
        <v>566668</v>
      </c>
      <c r="Q59" s="45" t="s">
        <v>319</v>
      </c>
      <c r="R59" s="2"/>
    </row>
    <row r="60" spans="1:18" ht="10.5" customHeight="1">
      <c r="A60" s="2"/>
      <c r="B60" s="39"/>
      <c r="C60" s="20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45"/>
      <c r="R60" s="2"/>
    </row>
    <row r="61" spans="1:18" ht="10.5" customHeight="1">
      <c r="A61" s="198" t="s">
        <v>158</v>
      </c>
      <c r="B61" s="198"/>
      <c r="C61" s="20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45"/>
      <c r="R61" s="2"/>
    </row>
    <row r="62" spans="1:18" ht="10.5" customHeight="1">
      <c r="A62" s="2">
        <v>26</v>
      </c>
      <c r="B62" s="39" t="s">
        <v>159</v>
      </c>
      <c r="C62" s="20"/>
      <c r="D62" s="7">
        <v>7765798</v>
      </c>
      <c r="E62" s="7">
        <v>1782319</v>
      </c>
      <c r="F62" s="7">
        <v>2749120</v>
      </c>
      <c r="G62" s="7">
        <v>311749</v>
      </c>
      <c r="H62" s="7">
        <v>406340</v>
      </c>
      <c r="I62" s="7">
        <v>5618</v>
      </c>
      <c r="J62" s="7">
        <v>69137</v>
      </c>
      <c r="K62" s="7">
        <v>101269</v>
      </c>
      <c r="L62" s="7">
        <v>0</v>
      </c>
      <c r="M62" s="7">
        <v>499171</v>
      </c>
      <c r="N62" s="7">
        <v>639092</v>
      </c>
      <c r="O62" s="7">
        <v>682500</v>
      </c>
      <c r="P62" s="7">
        <v>519483</v>
      </c>
      <c r="Q62" s="45" t="s">
        <v>321</v>
      </c>
      <c r="R62" s="2"/>
    </row>
    <row r="63" spans="1:18" ht="10.5" customHeight="1">
      <c r="A63" s="2"/>
      <c r="B63" s="39"/>
      <c r="C63" s="2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45"/>
      <c r="R63" s="2"/>
    </row>
    <row r="64" spans="1:18" ht="10.5" customHeight="1">
      <c r="A64" s="198" t="s">
        <v>160</v>
      </c>
      <c r="B64" s="198"/>
      <c r="C64" s="2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45"/>
      <c r="R64" s="2"/>
    </row>
    <row r="65" spans="1:18" ht="10.5" customHeight="1">
      <c r="A65" s="2">
        <v>27</v>
      </c>
      <c r="B65" s="39" t="s">
        <v>161</v>
      </c>
      <c r="C65" s="20"/>
      <c r="D65" s="7">
        <v>1590952</v>
      </c>
      <c r="E65" s="7">
        <v>305112</v>
      </c>
      <c r="F65" s="7">
        <v>550701</v>
      </c>
      <c r="G65" s="7">
        <v>34403</v>
      </c>
      <c r="H65" s="7">
        <v>120303</v>
      </c>
      <c r="I65" s="7">
        <v>11453</v>
      </c>
      <c r="J65" s="7">
        <v>12556</v>
      </c>
      <c r="K65" s="7">
        <v>15689</v>
      </c>
      <c r="L65" s="7">
        <v>323</v>
      </c>
      <c r="M65" s="7">
        <v>23000</v>
      </c>
      <c r="N65" s="7">
        <v>161399</v>
      </c>
      <c r="O65" s="7">
        <v>221500</v>
      </c>
      <c r="P65" s="7">
        <v>134513</v>
      </c>
      <c r="Q65" s="45" t="s">
        <v>323</v>
      </c>
      <c r="R65" s="2"/>
    </row>
    <row r="66" spans="1:18" ht="10.5" customHeight="1">
      <c r="A66" s="2"/>
      <c r="B66" s="39"/>
      <c r="C66" s="20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45"/>
      <c r="R66" s="2"/>
    </row>
    <row r="67" spans="1:18" ht="10.5" customHeight="1">
      <c r="A67" s="198" t="s">
        <v>162</v>
      </c>
      <c r="B67" s="198"/>
      <c r="C67" s="20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45"/>
      <c r="R67" s="2"/>
    </row>
    <row r="68" spans="1:18" ht="10.5" customHeight="1">
      <c r="A68" s="2">
        <v>28</v>
      </c>
      <c r="B68" s="39" t="s">
        <v>163</v>
      </c>
      <c r="C68" s="20"/>
      <c r="D68" s="7">
        <v>14877555</v>
      </c>
      <c r="E68" s="7">
        <v>1963128</v>
      </c>
      <c r="F68" s="7">
        <v>4085920</v>
      </c>
      <c r="G68" s="7">
        <v>952182</v>
      </c>
      <c r="H68" s="7">
        <v>1031527</v>
      </c>
      <c r="I68" s="7">
        <v>73480</v>
      </c>
      <c r="J68" s="7">
        <v>176361</v>
      </c>
      <c r="K68" s="7">
        <v>185205</v>
      </c>
      <c r="L68" s="7">
        <v>16924</v>
      </c>
      <c r="M68" s="7">
        <v>1839118</v>
      </c>
      <c r="N68" s="7">
        <v>629119</v>
      </c>
      <c r="O68" s="7">
        <v>2765500</v>
      </c>
      <c r="P68" s="7">
        <v>1159091</v>
      </c>
      <c r="Q68" s="45" t="s">
        <v>325</v>
      </c>
      <c r="R68" s="2"/>
    </row>
    <row r="69" spans="1:18" ht="10.5" customHeight="1">
      <c r="A69" s="2"/>
      <c r="B69" s="39"/>
      <c r="C69" s="2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45"/>
      <c r="R69" s="2"/>
    </row>
    <row r="70" spans="1:18" ht="10.5" customHeight="1">
      <c r="A70" s="198" t="s">
        <v>164</v>
      </c>
      <c r="B70" s="198"/>
      <c r="C70" s="2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45"/>
      <c r="R70" s="2"/>
    </row>
    <row r="71" spans="1:18" ht="10.5" customHeight="1">
      <c r="A71" s="2">
        <v>29</v>
      </c>
      <c r="B71" s="39" t="s">
        <v>165</v>
      </c>
      <c r="C71" s="20"/>
      <c r="D71" s="7">
        <v>6424804</v>
      </c>
      <c r="E71" s="7">
        <v>1707258</v>
      </c>
      <c r="F71" s="7">
        <v>1272234</v>
      </c>
      <c r="G71" s="7">
        <v>133463</v>
      </c>
      <c r="H71" s="7">
        <v>426466</v>
      </c>
      <c r="I71" s="7">
        <v>3838</v>
      </c>
      <c r="J71" s="7">
        <v>49514</v>
      </c>
      <c r="K71" s="7">
        <v>136379</v>
      </c>
      <c r="L71" s="7">
        <v>4635</v>
      </c>
      <c r="M71" s="7">
        <v>59037</v>
      </c>
      <c r="N71" s="7">
        <v>395974</v>
      </c>
      <c r="O71" s="7">
        <v>1787400</v>
      </c>
      <c r="P71" s="7">
        <v>448606</v>
      </c>
      <c r="Q71" s="45" t="s">
        <v>327</v>
      </c>
      <c r="R71" s="2"/>
    </row>
    <row r="72" spans="1:18" ht="10.5" customHeight="1">
      <c r="A72" s="2">
        <v>30</v>
      </c>
      <c r="B72" s="39" t="s">
        <v>166</v>
      </c>
      <c r="C72" s="20"/>
      <c r="D72" s="7">
        <v>3958610</v>
      </c>
      <c r="E72" s="7">
        <v>519989</v>
      </c>
      <c r="F72" s="7">
        <v>1265980</v>
      </c>
      <c r="G72" s="7">
        <v>453293</v>
      </c>
      <c r="H72" s="7">
        <v>165233</v>
      </c>
      <c r="I72" s="7">
        <v>29199</v>
      </c>
      <c r="J72" s="7">
        <v>42750</v>
      </c>
      <c r="K72" s="7">
        <v>76094</v>
      </c>
      <c r="L72" s="7">
        <v>860</v>
      </c>
      <c r="M72" s="7">
        <v>176828</v>
      </c>
      <c r="N72" s="7">
        <v>328824</v>
      </c>
      <c r="O72" s="7">
        <v>486800</v>
      </c>
      <c r="P72" s="7">
        <v>412760</v>
      </c>
      <c r="Q72" s="45" t="s">
        <v>329</v>
      </c>
      <c r="R72" s="2"/>
    </row>
    <row r="73" spans="1:18" ht="10.5" customHeight="1">
      <c r="A73" s="2"/>
      <c r="B73" s="39"/>
      <c r="C73" s="2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45"/>
      <c r="R73" s="2"/>
    </row>
    <row r="74" spans="1:18" ht="10.5" customHeight="1">
      <c r="A74" s="198" t="s">
        <v>167</v>
      </c>
      <c r="B74" s="198"/>
      <c r="C74" s="20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45"/>
      <c r="R74" s="2"/>
    </row>
    <row r="75" spans="1:18" ht="10.5" customHeight="1">
      <c r="A75" s="2">
        <v>31</v>
      </c>
      <c r="B75" s="39" t="s">
        <v>168</v>
      </c>
      <c r="C75" s="20"/>
      <c r="D75" s="7">
        <v>2110950</v>
      </c>
      <c r="E75" s="7">
        <v>126090</v>
      </c>
      <c r="F75" s="7">
        <v>902733</v>
      </c>
      <c r="G75" s="7">
        <v>89788</v>
      </c>
      <c r="H75" s="7">
        <v>233974</v>
      </c>
      <c r="I75" s="7">
        <v>3067</v>
      </c>
      <c r="J75" s="7">
        <v>27251</v>
      </c>
      <c r="K75" s="7">
        <v>58442</v>
      </c>
      <c r="L75" s="7">
        <v>1163</v>
      </c>
      <c r="M75" s="7">
        <v>81043</v>
      </c>
      <c r="N75" s="7">
        <v>90303</v>
      </c>
      <c r="O75" s="7">
        <v>195100</v>
      </c>
      <c r="P75" s="7">
        <v>301996</v>
      </c>
      <c r="Q75" s="45" t="s">
        <v>331</v>
      </c>
      <c r="R75" s="2"/>
    </row>
    <row r="76" spans="1:18" ht="10.5" customHeight="1">
      <c r="A76" s="2"/>
      <c r="B76" s="39"/>
      <c r="C76" s="20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45"/>
      <c r="R76" s="2"/>
    </row>
    <row r="77" spans="1:18" ht="10.5" customHeight="1">
      <c r="A77" s="198" t="s">
        <v>169</v>
      </c>
      <c r="B77" s="198"/>
      <c r="C77" s="20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45"/>
      <c r="R77" s="2"/>
    </row>
    <row r="78" spans="1:18" ht="10.5" customHeight="1">
      <c r="A78" s="2">
        <v>32</v>
      </c>
      <c r="B78" s="39" t="s">
        <v>170</v>
      </c>
      <c r="C78" s="20"/>
      <c r="D78" s="7">
        <v>4097058</v>
      </c>
      <c r="E78" s="7">
        <v>502046</v>
      </c>
      <c r="F78" s="7">
        <v>1731694</v>
      </c>
      <c r="G78" s="7">
        <v>121444</v>
      </c>
      <c r="H78" s="7">
        <v>282020</v>
      </c>
      <c r="I78" s="7">
        <v>13128</v>
      </c>
      <c r="J78" s="7">
        <v>34107</v>
      </c>
      <c r="K78" s="7">
        <v>67782</v>
      </c>
      <c r="L78" s="7">
        <v>1028</v>
      </c>
      <c r="M78" s="7">
        <v>386367</v>
      </c>
      <c r="N78" s="7">
        <v>122827</v>
      </c>
      <c r="O78" s="7">
        <v>564100</v>
      </c>
      <c r="P78" s="7">
        <v>270515</v>
      </c>
      <c r="Q78" s="45" t="s">
        <v>333</v>
      </c>
      <c r="R78" s="2"/>
    </row>
    <row r="79" spans="1:18" ht="10.5" customHeight="1">
      <c r="A79" s="2">
        <v>33</v>
      </c>
      <c r="B79" s="39" t="s">
        <v>297</v>
      </c>
      <c r="C79" s="20"/>
      <c r="D79" s="7">
        <v>13586861</v>
      </c>
      <c r="E79" s="7">
        <v>1221971</v>
      </c>
      <c r="F79" s="7">
        <v>5430371</v>
      </c>
      <c r="G79" s="7">
        <v>702940</v>
      </c>
      <c r="H79" s="7">
        <v>854220</v>
      </c>
      <c r="I79" s="7">
        <v>21179</v>
      </c>
      <c r="J79" s="7">
        <v>101002</v>
      </c>
      <c r="K79" s="7">
        <v>167211</v>
      </c>
      <c r="L79" s="7">
        <v>43492</v>
      </c>
      <c r="M79" s="7">
        <v>813612</v>
      </c>
      <c r="N79" s="7">
        <v>829905</v>
      </c>
      <c r="O79" s="7">
        <v>2456800</v>
      </c>
      <c r="P79" s="7">
        <v>944158</v>
      </c>
      <c r="Q79" s="45" t="s">
        <v>335</v>
      </c>
      <c r="R79" s="2"/>
    </row>
    <row r="80" spans="1:18" ht="10.5" customHeight="1">
      <c r="A80" s="2"/>
      <c r="B80" s="39"/>
      <c r="C80" s="20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45"/>
      <c r="R80" s="2"/>
    </row>
    <row r="81" spans="1:18" ht="10.5" customHeight="1">
      <c r="A81" s="198" t="s">
        <v>298</v>
      </c>
      <c r="B81" s="198"/>
      <c r="C81" s="20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45"/>
      <c r="R81" s="2"/>
    </row>
    <row r="82" spans="1:18" ht="10.5" customHeight="1">
      <c r="A82" s="2">
        <v>34</v>
      </c>
      <c r="B82" s="203" t="s">
        <v>299</v>
      </c>
      <c r="C82" s="204"/>
      <c r="D82" s="7">
        <v>10522268</v>
      </c>
      <c r="E82" s="7">
        <v>1153437</v>
      </c>
      <c r="F82" s="7">
        <v>4395848</v>
      </c>
      <c r="G82" s="7">
        <v>596138</v>
      </c>
      <c r="H82" s="7">
        <v>832222</v>
      </c>
      <c r="I82" s="7">
        <v>95727</v>
      </c>
      <c r="J82" s="7">
        <v>29827</v>
      </c>
      <c r="K82" s="7">
        <v>164646</v>
      </c>
      <c r="L82" s="7">
        <v>128654</v>
      </c>
      <c r="M82" s="7">
        <v>423418</v>
      </c>
      <c r="N82" s="7">
        <v>349761</v>
      </c>
      <c r="O82" s="7">
        <v>1644300</v>
      </c>
      <c r="P82" s="7">
        <v>708290</v>
      </c>
      <c r="Q82" s="45" t="s">
        <v>337</v>
      </c>
      <c r="R82" s="2"/>
    </row>
    <row r="83" spans="1:18" ht="3" customHeight="1" thickBot="1">
      <c r="A83" s="14"/>
      <c r="B83" s="14"/>
      <c r="C83" s="1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47"/>
      <c r="R83" s="2"/>
    </row>
    <row r="84" spans="1:18" ht="3" customHeigh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7"/>
      <c r="R84" s="2"/>
    </row>
    <row r="85" spans="1:24" ht="11.25" customHeight="1">
      <c r="A85" s="199" t="s">
        <v>338</v>
      </c>
      <c r="B85" s="199"/>
      <c r="C85" s="199"/>
      <c r="D85" s="199"/>
      <c r="E85" s="199"/>
      <c r="F85" s="199"/>
      <c r="G85" s="199"/>
      <c r="H85" s="199"/>
      <c r="I85" s="199"/>
      <c r="J85" s="201" t="s">
        <v>287</v>
      </c>
      <c r="K85" s="202"/>
      <c r="L85" s="202"/>
      <c r="M85" s="202"/>
      <c r="N85" s="202"/>
      <c r="O85" s="202"/>
      <c r="P85" s="202"/>
      <c r="Q85" s="202"/>
      <c r="R85" s="6"/>
      <c r="S85" s="6"/>
      <c r="T85" s="6"/>
      <c r="U85" s="6"/>
      <c r="V85" s="6"/>
      <c r="W85" s="6"/>
      <c r="X85" s="6"/>
    </row>
    <row r="86" spans="1:18" ht="11.25">
      <c r="A86" s="200"/>
      <c r="B86" s="200"/>
      <c r="C86" s="200"/>
      <c r="D86" s="200"/>
      <c r="E86" s="200"/>
      <c r="F86" s="200"/>
      <c r="G86" s="200"/>
      <c r="H86" s="200"/>
      <c r="I86" s="200"/>
      <c r="J86" s="2"/>
      <c r="K86" s="2"/>
      <c r="L86" s="2"/>
      <c r="M86" s="2"/>
      <c r="N86" s="2"/>
      <c r="O86" s="2"/>
      <c r="P86" s="2"/>
      <c r="Q86" s="30"/>
      <c r="R86" s="2"/>
    </row>
    <row r="87" spans="1:18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0"/>
      <c r="R87" s="2"/>
    </row>
    <row r="88" spans="1:18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0"/>
      <c r="R88" s="2"/>
    </row>
  </sheetData>
  <sheetProtection/>
  <mergeCells count="34">
    <mergeCell ref="A3:Q3"/>
    <mergeCell ref="A4:C4"/>
    <mergeCell ref="A10:C10"/>
    <mergeCell ref="A8:C8"/>
    <mergeCell ref="A38:B38"/>
    <mergeCell ref="A41:B41"/>
    <mergeCell ref="A16:C16"/>
    <mergeCell ref="A17:C17"/>
    <mergeCell ref="J1:Q1"/>
    <mergeCell ref="A2:I2"/>
    <mergeCell ref="J2:Q2"/>
    <mergeCell ref="A11:C11"/>
    <mergeCell ref="A9:C9"/>
    <mergeCell ref="A6:C6"/>
    <mergeCell ref="A74:B74"/>
    <mergeCell ref="A77:B77"/>
    <mergeCell ref="A44:B44"/>
    <mergeCell ref="A1:I1"/>
    <mergeCell ref="A12:C12"/>
    <mergeCell ref="A13:C13"/>
    <mergeCell ref="A14:C14"/>
    <mergeCell ref="A18:C18"/>
    <mergeCell ref="A19:C19"/>
    <mergeCell ref="A20:C20"/>
    <mergeCell ref="A51:B51"/>
    <mergeCell ref="A85:I86"/>
    <mergeCell ref="J85:Q85"/>
    <mergeCell ref="A81:B81"/>
    <mergeCell ref="B82:C82"/>
    <mergeCell ref="A58:B58"/>
    <mergeCell ref="A61:B61"/>
    <mergeCell ref="A64:B64"/>
    <mergeCell ref="A67:B67"/>
    <mergeCell ref="A70:B7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6"/>
  <sheetViews>
    <sheetView zoomScale="120" zoomScaleNormal="120" zoomScalePageLayoutView="0" workbookViewId="0" topLeftCell="A1">
      <selection activeCell="A2" sqref="A2:I2"/>
    </sheetView>
  </sheetViews>
  <sheetFormatPr defaultColWidth="9.00390625" defaultRowHeight="12"/>
  <cols>
    <col min="1" max="1" width="3.125" style="0" customWidth="1"/>
    <col min="2" max="2" width="10.125" style="0" customWidth="1"/>
    <col min="3" max="3" width="15.00390625" style="0" customWidth="1"/>
    <col min="4" max="4" width="13.125" style="0" customWidth="1"/>
    <col min="5" max="5" width="15.125" style="0" customWidth="1"/>
    <col min="6" max="6" width="17.50390625" style="0" bestFit="1" customWidth="1"/>
    <col min="7" max="7" width="16.125" style="0" bestFit="1" customWidth="1"/>
    <col min="8" max="8" width="14.875" style="0" bestFit="1" customWidth="1"/>
    <col min="9" max="9" width="16.125" style="0" bestFit="1" customWidth="1"/>
    <col min="10" max="10" width="16.875" style="0" bestFit="1" customWidth="1"/>
    <col min="11" max="11" width="17.50390625" style="0" bestFit="1" customWidth="1"/>
    <col min="12" max="12" width="16.125" style="0" bestFit="1" customWidth="1"/>
    <col min="13" max="13" width="16.875" style="0" bestFit="1" customWidth="1"/>
    <col min="14" max="14" width="15.125" style="0" bestFit="1" customWidth="1"/>
    <col min="15" max="15" width="15.875" style="0" bestFit="1" customWidth="1"/>
    <col min="16" max="17" width="11.875" style="0" customWidth="1"/>
    <col min="18" max="18" width="8.625" style="0" customWidth="1"/>
  </cols>
  <sheetData>
    <row r="1" spans="1:18" s="83" customFormat="1" ht="24" customHeight="1">
      <c r="A1" s="182" t="s">
        <v>214</v>
      </c>
      <c r="B1" s="182"/>
      <c r="C1" s="182"/>
      <c r="D1" s="182"/>
      <c r="E1" s="182"/>
      <c r="F1" s="182"/>
      <c r="G1" s="182"/>
      <c r="H1" s="182"/>
      <c r="I1" s="182"/>
      <c r="J1" s="188" t="s">
        <v>387</v>
      </c>
      <c r="K1" s="188"/>
      <c r="L1" s="188"/>
      <c r="M1" s="188"/>
      <c r="N1" s="188"/>
      <c r="O1" s="188"/>
      <c r="P1" s="188"/>
      <c r="Q1" s="188"/>
      <c r="R1" s="188"/>
    </row>
    <row r="2" spans="1:18" s="2" customFormat="1" ht="30" customHeight="1">
      <c r="A2" s="212" t="s">
        <v>281</v>
      </c>
      <c r="B2" s="212"/>
      <c r="C2" s="212"/>
      <c r="D2" s="212"/>
      <c r="E2" s="212"/>
      <c r="F2" s="212"/>
      <c r="G2" s="212"/>
      <c r="H2" s="212"/>
      <c r="I2" s="212"/>
      <c r="J2" s="213" t="s">
        <v>224</v>
      </c>
      <c r="K2" s="213"/>
      <c r="L2" s="213"/>
      <c r="M2" s="213"/>
      <c r="N2" s="213"/>
      <c r="O2" s="213"/>
      <c r="P2" s="213"/>
      <c r="Q2" s="213"/>
      <c r="R2" s="213"/>
    </row>
    <row r="3" spans="1:18" s="2" customFormat="1" ht="12" thickBot="1">
      <c r="A3" s="184" t="s">
        <v>221</v>
      </c>
      <c r="B3" s="184"/>
      <c r="C3" s="184"/>
      <c r="D3" s="184"/>
      <c r="E3" s="184"/>
      <c r="F3" s="184"/>
      <c r="G3" s="184"/>
      <c r="H3" s="184"/>
      <c r="I3" s="184"/>
      <c r="J3" s="185"/>
      <c r="K3" s="185"/>
      <c r="L3" s="185"/>
      <c r="M3" s="185"/>
      <c r="N3" s="185"/>
      <c r="O3" s="185"/>
      <c r="P3" s="185"/>
      <c r="Q3" s="185"/>
      <c r="R3" s="185"/>
    </row>
    <row r="4" spans="1:18" s="2" customFormat="1" ht="38.25" customHeight="1">
      <c r="A4" s="214" t="s">
        <v>266</v>
      </c>
      <c r="B4" s="192"/>
      <c r="C4" s="9" t="s">
        <v>248</v>
      </c>
      <c r="D4" s="9" t="s">
        <v>267</v>
      </c>
      <c r="E4" s="9" t="s">
        <v>268</v>
      </c>
      <c r="F4" s="9" t="s">
        <v>269</v>
      </c>
      <c r="G4" s="9" t="s">
        <v>270</v>
      </c>
      <c r="H4" s="9" t="s">
        <v>271</v>
      </c>
      <c r="I4" s="40" t="s">
        <v>272</v>
      </c>
      <c r="J4" s="9" t="s">
        <v>273</v>
      </c>
      <c r="K4" s="9" t="s">
        <v>274</v>
      </c>
      <c r="L4" s="9" t="s">
        <v>275</v>
      </c>
      <c r="M4" s="9" t="s">
        <v>276</v>
      </c>
      <c r="N4" s="9" t="s">
        <v>277</v>
      </c>
      <c r="O4" s="9" t="s">
        <v>278</v>
      </c>
      <c r="P4" s="9" t="s">
        <v>279</v>
      </c>
      <c r="Q4" s="40" t="s">
        <v>280</v>
      </c>
      <c r="R4" s="107" t="s">
        <v>233</v>
      </c>
    </row>
    <row r="5" spans="1:18" s="2" customFormat="1" ht="11.25" customHeight="1">
      <c r="A5" s="41"/>
      <c r="B5" s="42"/>
      <c r="R5" s="68" t="s">
        <v>261</v>
      </c>
    </row>
    <row r="6" spans="1:18" s="2" customFormat="1" ht="11.25">
      <c r="A6" s="205" t="s">
        <v>394</v>
      </c>
      <c r="B6" s="206"/>
      <c r="C6" s="60">
        <v>836926381</v>
      </c>
      <c r="D6" s="60">
        <v>9007829</v>
      </c>
      <c r="E6" s="60">
        <v>105117508</v>
      </c>
      <c r="F6" s="60">
        <v>163127755</v>
      </c>
      <c r="G6" s="60">
        <v>83568832</v>
      </c>
      <c r="H6" s="60">
        <v>2946878</v>
      </c>
      <c r="I6" s="60">
        <v>53854052</v>
      </c>
      <c r="J6" s="60">
        <v>34046145</v>
      </c>
      <c r="K6" s="60">
        <v>143297937</v>
      </c>
      <c r="L6" s="60">
        <v>28133909</v>
      </c>
      <c r="M6" s="60">
        <v>100362293</v>
      </c>
      <c r="N6" s="60">
        <v>5997410</v>
      </c>
      <c r="O6" s="60">
        <v>107444251</v>
      </c>
      <c r="P6" s="60">
        <v>21582</v>
      </c>
      <c r="Q6" s="60">
        <v>0</v>
      </c>
      <c r="R6" s="65">
        <v>12</v>
      </c>
    </row>
    <row r="7" spans="1:18" s="2" customFormat="1" ht="11.25">
      <c r="A7" s="77"/>
      <c r="B7" s="31"/>
      <c r="C7" s="60"/>
      <c r="D7" s="60"/>
      <c r="E7" s="60"/>
      <c r="F7" s="60"/>
      <c r="G7" s="60"/>
      <c r="H7" s="60"/>
      <c r="I7" s="60"/>
      <c r="J7" s="61"/>
      <c r="K7" s="61"/>
      <c r="L7" s="61"/>
      <c r="M7" s="60"/>
      <c r="N7" s="60"/>
      <c r="O7" s="60"/>
      <c r="P7" s="60"/>
      <c r="Q7" s="60"/>
      <c r="R7" s="65"/>
    </row>
    <row r="8" spans="1:18" s="61" customFormat="1" ht="11.25">
      <c r="A8" s="217" t="s">
        <v>395</v>
      </c>
      <c r="B8" s="218"/>
      <c r="C8" s="60">
        <v>817271894</v>
      </c>
      <c r="D8" s="60">
        <v>9018601</v>
      </c>
      <c r="E8" s="60">
        <v>103660586</v>
      </c>
      <c r="F8" s="60">
        <v>165042382</v>
      </c>
      <c r="G8" s="60">
        <v>79390542</v>
      </c>
      <c r="H8" s="60">
        <v>2786981</v>
      </c>
      <c r="I8" s="60">
        <v>51392508</v>
      </c>
      <c r="J8" s="60">
        <v>29148079</v>
      </c>
      <c r="K8" s="60">
        <v>145518593</v>
      </c>
      <c r="L8" s="60">
        <v>27646042</v>
      </c>
      <c r="M8" s="60">
        <v>93857579</v>
      </c>
      <c r="N8" s="60">
        <v>1979363</v>
      </c>
      <c r="O8" s="60">
        <v>107822333</v>
      </c>
      <c r="P8" s="60">
        <v>8305</v>
      </c>
      <c r="Q8" s="60">
        <v>0</v>
      </c>
      <c r="R8" s="65">
        <v>13</v>
      </c>
    </row>
    <row r="9" spans="2:18" s="61" customFormat="1" ht="11.25">
      <c r="B9" s="177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75"/>
    </row>
    <row r="10" spans="1:18" s="12" customFormat="1" ht="11.25">
      <c r="A10" s="217" t="s">
        <v>396</v>
      </c>
      <c r="B10" s="218"/>
      <c r="C10" s="60">
        <v>810751362</v>
      </c>
      <c r="D10" s="60">
        <v>8894268</v>
      </c>
      <c r="E10" s="60">
        <v>108338357</v>
      </c>
      <c r="F10" s="60">
        <v>166775126</v>
      </c>
      <c r="G10" s="60">
        <v>82230650</v>
      </c>
      <c r="H10" s="60">
        <v>2758387</v>
      </c>
      <c r="I10" s="60">
        <v>48508719</v>
      </c>
      <c r="J10" s="60">
        <v>11353026</v>
      </c>
      <c r="K10" s="60">
        <v>145624294</v>
      </c>
      <c r="L10" s="60">
        <v>26775210</v>
      </c>
      <c r="M10" s="60">
        <v>100243920</v>
      </c>
      <c r="N10" s="60">
        <v>523810</v>
      </c>
      <c r="O10" s="60">
        <v>108709308</v>
      </c>
      <c r="P10" s="60">
        <v>16287</v>
      </c>
      <c r="Q10" s="60">
        <v>0</v>
      </c>
      <c r="R10" s="65">
        <v>14</v>
      </c>
    </row>
    <row r="11" spans="1:18" s="2" customFormat="1" ht="11.25">
      <c r="A11" s="61"/>
      <c r="B11" s="177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75"/>
    </row>
    <row r="12" spans="1:18" s="12" customFormat="1" ht="11.25">
      <c r="A12" s="217" t="s">
        <v>240</v>
      </c>
      <c r="B12" s="218"/>
      <c r="C12" s="60">
        <v>797088029</v>
      </c>
      <c r="D12" s="60">
        <v>8603222</v>
      </c>
      <c r="E12" s="60">
        <v>104953219</v>
      </c>
      <c r="F12" s="60">
        <v>175533028</v>
      </c>
      <c r="G12" s="60">
        <v>78521166</v>
      </c>
      <c r="H12" s="60">
        <v>2560804</v>
      </c>
      <c r="I12" s="60">
        <v>45669313</v>
      </c>
      <c r="J12" s="60">
        <v>12855571</v>
      </c>
      <c r="K12" s="60">
        <v>133607650</v>
      </c>
      <c r="L12" s="60">
        <v>27091971</v>
      </c>
      <c r="M12" s="60">
        <v>95748396</v>
      </c>
      <c r="N12" s="60">
        <v>1049804</v>
      </c>
      <c r="O12" s="60">
        <v>110805855</v>
      </c>
      <c r="P12" s="60">
        <v>88030</v>
      </c>
      <c r="Q12" s="120">
        <v>0</v>
      </c>
      <c r="R12" s="152">
        <v>15</v>
      </c>
    </row>
    <row r="13" spans="1:18" s="12" customFormat="1" ht="11.25">
      <c r="A13" s="150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119"/>
      <c r="R13" s="121"/>
    </row>
    <row r="14" spans="1:18" s="12" customFormat="1" ht="11.25">
      <c r="A14" s="219" t="s">
        <v>284</v>
      </c>
      <c r="B14" s="220"/>
      <c r="C14" s="70">
        <f>C17+C20</f>
        <v>809724348</v>
      </c>
      <c r="D14" s="70">
        <f aca="true" t="shared" si="0" ref="D14:Q14">D17+D20</f>
        <v>8354494</v>
      </c>
      <c r="E14" s="70">
        <f t="shared" si="0"/>
        <v>117607185</v>
      </c>
      <c r="F14" s="70">
        <f t="shared" si="0"/>
        <v>182648446</v>
      </c>
      <c r="G14" s="70">
        <f t="shared" si="0"/>
        <v>79608839</v>
      </c>
      <c r="H14" s="70">
        <f t="shared" si="0"/>
        <v>2578880</v>
      </c>
      <c r="I14" s="70">
        <f t="shared" si="0"/>
        <v>42584635</v>
      </c>
      <c r="J14" s="70">
        <f t="shared" si="0"/>
        <v>11580183</v>
      </c>
      <c r="K14" s="70">
        <f t="shared" si="0"/>
        <v>129420764</v>
      </c>
      <c r="L14" s="70">
        <f t="shared" si="0"/>
        <v>27164237</v>
      </c>
      <c r="M14" s="70">
        <f t="shared" si="0"/>
        <v>90280818</v>
      </c>
      <c r="N14" s="70">
        <f t="shared" si="0"/>
        <v>5530024</v>
      </c>
      <c r="O14" s="70">
        <f t="shared" si="0"/>
        <v>112248439</v>
      </c>
      <c r="P14" s="70">
        <f t="shared" si="0"/>
        <v>117404</v>
      </c>
      <c r="Q14" s="119">
        <f t="shared" si="0"/>
        <v>0</v>
      </c>
      <c r="R14" s="121">
        <v>16</v>
      </c>
    </row>
    <row r="15" spans="1:18" s="2" customFormat="1" ht="11.25">
      <c r="A15" s="43"/>
      <c r="B15" s="3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153"/>
      <c r="R15" s="43"/>
    </row>
    <row r="16" spans="1:18" s="2" customFormat="1" ht="11.25">
      <c r="A16" s="43"/>
      <c r="B16" s="3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153"/>
      <c r="R16" s="43"/>
    </row>
    <row r="17" spans="1:18" s="12" customFormat="1" ht="11.25">
      <c r="A17" s="215" t="s">
        <v>230</v>
      </c>
      <c r="B17" s="216"/>
      <c r="C17" s="80">
        <f>SUM(C23:C36)</f>
        <v>696953999</v>
      </c>
      <c r="D17" s="80">
        <f aca="true" t="shared" si="1" ref="D17:Q17">SUM(D23:D36)</f>
        <v>6548957</v>
      </c>
      <c r="E17" s="80">
        <f t="shared" si="1"/>
        <v>96720924</v>
      </c>
      <c r="F17" s="80">
        <f t="shared" si="1"/>
        <v>163940599</v>
      </c>
      <c r="G17" s="80">
        <f t="shared" si="1"/>
        <v>68964102</v>
      </c>
      <c r="H17" s="80">
        <f t="shared" si="1"/>
        <v>2519104</v>
      </c>
      <c r="I17" s="80">
        <f t="shared" si="1"/>
        <v>33707897</v>
      </c>
      <c r="J17" s="80">
        <f t="shared" si="1"/>
        <v>8953359</v>
      </c>
      <c r="K17" s="80">
        <f t="shared" si="1"/>
        <v>115845028</v>
      </c>
      <c r="L17" s="80">
        <f t="shared" si="1"/>
        <v>22933217</v>
      </c>
      <c r="M17" s="80">
        <f t="shared" si="1"/>
        <v>74830561</v>
      </c>
      <c r="N17" s="80">
        <f t="shared" si="1"/>
        <v>4573849</v>
      </c>
      <c r="O17" s="80">
        <f t="shared" si="1"/>
        <v>97298998</v>
      </c>
      <c r="P17" s="80">
        <f t="shared" si="1"/>
        <v>117404</v>
      </c>
      <c r="Q17" s="153">
        <f t="shared" si="1"/>
        <v>0</v>
      </c>
      <c r="R17" s="154" t="s">
        <v>231</v>
      </c>
    </row>
    <row r="18" spans="1:18" s="2" customFormat="1" ht="11.25">
      <c r="A18" s="148"/>
      <c r="B18" s="14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153"/>
      <c r="R18" s="148"/>
    </row>
    <row r="19" spans="1:18" s="2" customFormat="1" ht="11.25">
      <c r="A19" s="148"/>
      <c r="B19" s="14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153"/>
      <c r="R19" s="148"/>
    </row>
    <row r="20" spans="1:18" s="88" customFormat="1" ht="11.25">
      <c r="A20" s="215" t="s">
        <v>212</v>
      </c>
      <c r="B20" s="216"/>
      <c r="C20" s="80">
        <f>SUM(C40:C83)</f>
        <v>112770349</v>
      </c>
      <c r="D20" s="80">
        <f aca="true" t="shared" si="2" ref="D20:Q20">SUM(D40:D83)</f>
        <v>1805537</v>
      </c>
      <c r="E20" s="80">
        <f t="shared" si="2"/>
        <v>20886261</v>
      </c>
      <c r="F20" s="80">
        <f t="shared" si="2"/>
        <v>18707847</v>
      </c>
      <c r="G20" s="80">
        <f t="shared" si="2"/>
        <v>10644737</v>
      </c>
      <c r="H20" s="80">
        <f t="shared" si="2"/>
        <v>59776</v>
      </c>
      <c r="I20" s="80">
        <f t="shared" si="2"/>
        <v>8876738</v>
      </c>
      <c r="J20" s="80">
        <f t="shared" si="2"/>
        <v>2626824</v>
      </c>
      <c r="K20" s="80">
        <f t="shared" si="2"/>
        <v>13575736</v>
      </c>
      <c r="L20" s="80">
        <f t="shared" si="2"/>
        <v>4231020</v>
      </c>
      <c r="M20" s="80">
        <f t="shared" si="2"/>
        <v>15450257</v>
      </c>
      <c r="N20" s="80">
        <f t="shared" si="2"/>
        <v>956175</v>
      </c>
      <c r="O20" s="80">
        <f t="shared" si="2"/>
        <v>14949441</v>
      </c>
      <c r="P20" s="80">
        <f t="shared" si="2"/>
        <v>0</v>
      </c>
      <c r="Q20" s="153">
        <f t="shared" si="2"/>
        <v>0</v>
      </c>
      <c r="R20" s="154" t="s">
        <v>232</v>
      </c>
    </row>
    <row r="21" spans="1:18" s="2" customFormat="1" ht="11.25">
      <c r="A21" s="44"/>
      <c r="B21" s="2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50"/>
    </row>
    <row r="22" spans="1:18" s="2" customFormat="1" ht="11.25">
      <c r="A22" s="44"/>
      <c r="B22" s="2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50"/>
    </row>
    <row r="23" spans="1:18" s="2" customFormat="1" ht="11.25">
      <c r="A23" s="2">
        <v>1</v>
      </c>
      <c r="B23" s="39" t="s">
        <v>131</v>
      </c>
      <c r="C23" s="178">
        <v>228784384</v>
      </c>
      <c r="D23" s="80">
        <v>1293238</v>
      </c>
      <c r="E23" s="80">
        <v>18072015</v>
      </c>
      <c r="F23" s="80">
        <v>64286583</v>
      </c>
      <c r="G23" s="80">
        <v>21901264</v>
      </c>
      <c r="H23" s="80">
        <v>562884</v>
      </c>
      <c r="I23" s="80">
        <v>8389979</v>
      </c>
      <c r="J23" s="80">
        <v>2437888</v>
      </c>
      <c r="K23" s="80">
        <v>43819674</v>
      </c>
      <c r="L23" s="80">
        <v>6646447</v>
      </c>
      <c r="M23" s="80">
        <v>23871622</v>
      </c>
      <c r="N23" s="80">
        <v>232842</v>
      </c>
      <c r="O23" s="80">
        <v>37269948</v>
      </c>
      <c r="P23" s="80">
        <v>0</v>
      </c>
      <c r="Q23" s="80">
        <v>0</v>
      </c>
      <c r="R23" s="50">
        <v>1</v>
      </c>
    </row>
    <row r="24" spans="1:18" s="2" customFormat="1" ht="11.25">
      <c r="A24" s="2">
        <v>2</v>
      </c>
      <c r="B24" s="39" t="s">
        <v>132</v>
      </c>
      <c r="C24" s="178">
        <v>152382471</v>
      </c>
      <c r="D24" s="80">
        <v>847152</v>
      </c>
      <c r="E24" s="80">
        <v>19541122</v>
      </c>
      <c r="F24" s="80">
        <v>41016635</v>
      </c>
      <c r="G24" s="80">
        <v>16888780</v>
      </c>
      <c r="H24" s="80">
        <v>936240</v>
      </c>
      <c r="I24" s="80">
        <v>2926337</v>
      </c>
      <c r="J24" s="80">
        <v>1549523</v>
      </c>
      <c r="K24" s="80">
        <v>30372896</v>
      </c>
      <c r="L24" s="80">
        <v>4561298</v>
      </c>
      <c r="M24" s="80">
        <v>16596644</v>
      </c>
      <c r="N24" s="80">
        <v>633305</v>
      </c>
      <c r="O24" s="80">
        <v>16395135</v>
      </c>
      <c r="P24" s="80">
        <v>117404</v>
      </c>
      <c r="Q24" s="80">
        <v>0</v>
      </c>
      <c r="R24" s="50">
        <v>2</v>
      </c>
    </row>
    <row r="25" spans="1:18" s="2" customFormat="1" ht="11.25">
      <c r="A25" s="2">
        <v>3</v>
      </c>
      <c r="B25" s="39" t="s">
        <v>133</v>
      </c>
      <c r="C25" s="178">
        <v>46777496</v>
      </c>
      <c r="D25" s="80">
        <v>620366</v>
      </c>
      <c r="E25" s="80">
        <v>7711234</v>
      </c>
      <c r="F25" s="80">
        <v>10874606</v>
      </c>
      <c r="G25" s="80">
        <v>3796438</v>
      </c>
      <c r="H25" s="80">
        <v>227401</v>
      </c>
      <c r="I25" s="80">
        <v>2324681</v>
      </c>
      <c r="J25" s="80">
        <v>660055</v>
      </c>
      <c r="K25" s="80">
        <v>6718607</v>
      </c>
      <c r="L25" s="80">
        <v>1737122</v>
      </c>
      <c r="M25" s="80">
        <v>5058344</v>
      </c>
      <c r="N25" s="80">
        <v>341634</v>
      </c>
      <c r="O25" s="80">
        <v>6707008</v>
      </c>
      <c r="P25" s="80">
        <v>0</v>
      </c>
      <c r="Q25" s="80">
        <v>0</v>
      </c>
      <c r="R25" s="50">
        <v>3</v>
      </c>
    </row>
    <row r="26" spans="1:18" s="2" customFormat="1" ht="11.25">
      <c r="A26" s="2">
        <v>4</v>
      </c>
      <c r="B26" s="39" t="s">
        <v>134</v>
      </c>
      <c r="C26" s="178">
        <v>22777759</v>
      </c>
      <c r="D26" s="80">
        <v>309040</v>
      </c>
      <c r="E26" s="80">
        <v>2253197</v>
      </c>
      <c r="F26" s="80">
        <v>6338072</v>
      </c>
      <c r="G26" s="80">
        <v>2390292</v>
      </c>
      <c r="H26" s="80">
        <v>195285</v>
      </c>
      <c r="I26" s="80">
        <v>677191</v>
      </c>
      <c r="J26" s="80">
        <v>292314</v>
      </c>
      <c r="K26" s="80">
        <v>2816599</v>
      </c>
      <c r="L26" s="80">
        <v>1349051</v>
      </c>
      <c r="M26" s="80">
        <v>3112869</v>
      </c>
      <c r="N26" s="80">
        <v>240688</v>
      </c>
      <c r="O26" s="80">
        <v>2803161</v>
      </c>
      <c r="P26" s="80">
        <v>0</v>
      </c>
      <c r="Q26" s="80">
        <v>0</v>
      </c>
      <c r="R26" s="50">
        <v>4</v>
      </c>
    </row>
    <row r="27" spans="1:18" s="2" customFormat="1" ht="11.25">
      <c r="A27" s="2">
        <v>5</v>
      </c>
      <c r="B27" s="39" t="s">
        <v>135</v>
      </c>
      <c r="C27" s="178">
        <v>22005181</v>
      </c>
      <c r="D27" s="80">
        <v>254927</v>
      </c>
      <c r="E27" s="80">
        <v>2475717</v>
      </c>
      <c r="F27" s="80">
        <v>5355619</v>
      </c>
      <c r="G27" s="80">
        <v>3191825</v>
      </c>
      <c r="H27" s="80">
        <v>104608</v>
      </c>
      <c r="I27" s="80">
        <v>1587466</v>
      </c>
      <c r="J27" s="80">
        <v>60166</v>
      </c>
      <c r="K27" s="80">
        <v>2965472</v>
      </c>
      <c r="L27" s="80">
        <v>808832</v>
      </c>
      <c r="M27" s="80">
        <v>1829316</v>
      </c>
      <c r="N27" s="80">
        <v>252158</v>
      </c>
      <c r="O27" s="80">
        <v>3119075</v>
      </c>
      <c r="P27" s="80">
        <v>0</v>
      </c>
      <c r="Q27" s="80">
        <v>0</v>
      </c>
      <c r="R27" s="50">
        <v>5</v>
      </c>
    </row>
    <row r="28" spans="1:18" s="2" customFormat="1" ht="11.25">
      <c r="A28" s="2">
        <v>6</v>
      </c>
      <c r="B28" s="39" t="s">
        <v>136</v>
      </c>
      <c r="C28" s="179">
        <v>21219175</v>
      </c>
      <c r="D28" s="80">
        <v>320323</v>
      </c>
      <c r="E28" s="80">
        <v>4417097</v>
      </c>
      <c r="F28" s="80">
        <v>3893049</v>
      </c>
      <c r="G28" s="80">
        <v>2734993</v>
      </c>
      <c r="H28" s="80">
        <v>71422</v>
      </c>
      <c r="I28" s="80">
        <v>885636</v>
      </c>
      <c r="J28" s="80">
        <v>239963</v>
      </c>
      <c r="K28" s="80">
        <v>3203912</v>
      </c>
      <c r="L28" s="80">
        <v>901910</v>
      </c>
      <c r="M28" s="80">
        <v>2288860</v>
      </c>
      <c r="N28" s="80">
        <v>238340</v>
      </c>
      <c r="O28" s="80">
        <v>2023670</v>
      </c>
      <c r="P28" s="80">
        <v>0</v>
      </c>
      <c r="Q28" s="80">
        <v>0</v>
      </c>
      <c r="R28" s="50">
        <v>6</v>
      </c>
    </row>
    <row r="29" spans="1:18" s="2" customFormat="1" ht="11.25">
      <c r="A29" s="2">
        <v>7</v>
      </c>
      <c r="B29" s="39" t="s">
        <v>137</v>
      </c>
      <c r="C29" s="178">
        <v>25189403</v>
      </c>
      <c r="D29" s="80">
        <v>371584</v>
      </c>
      <c r="E29" s="80">
        <v>3777341</v>
      </c>
      <c r="F29" s="80">
        <v>5121380</v>
      </c>
      <c r="G29" s="80">
        <v>2173559</v>
      </c>
      <c r="H29" s="80">
        <v>139218</v>
      </c>
      <c r="I29" s="80">
        <v>1654771</v>
      </c>
      <c r="J29" s="80">
        <v>396280</v>
      </c>
      <c r="K29" s="80">
        <v>4331314</v>
      </c>
      <c r="L29" s="80">
        <v>1017609</v>
      </c>
      <c r="M29" s="80">
        <v>3314325</v>
      </c>
      <c r="N29" s="80">
        <v>16015</v>
      </c>
      <c r="O29" s="80">
        <v>2876007</v>
      </c>
      <c r="P29" s="80">
        <v>0</v>
      </c>
      <c r="Q29" s="80">
        <v>0</v>
      </c>
      <c r="R29" s="50">
        <v>7</v>
      </c>
    </row>
    <row r="30" spans="1:18" s="2" customFormat="1" ht="11.25">
      <c r="A30" s="2">
        <v>8</v>
      </c>
      <c r="B30" s="39" t="s">
        <v>138</v>
      </c>
      <c r="C30" s="178">
        <v>30773840</v>
      </c>
      <c r="D30" s="80">
        <v>298499</v>
      </c>
      <c r="E30" s="80">
        <v>8233890</v>
      </c>
      <c r="F30" s="80">
        <v>4055526</v>
      </c>
      <c r="G30" s="80">
        <v>2559043</v>
      </c>
      <c r="H30" s="80">
        <v>79972</v>
      </c>
      <c r="I30" s="80">
        <v>3110250</v>
      </c>
      <c r="J30" s="80">
        <v>466560</v>
      </c>
      <c r="K30" s="80">
        <v>3623316</v>
      </c>
      <c r="L30" s="80">
        <v>696981</v>
      </c>
      <c r="M30" s="80">
        <v>2496911</v>
      </c>
      <c r="N30" s="80">
        <v>369731</v>
      </c>
      <c r="O30" s="80">
        <v>4783161</v>
      </c>
      <c r="P30" s="80">
        <v>0</v>
      </c>
      <c r="Q30" s="80">
        <v>0</v>
      </c>
      <c r="R30" s="50">
        <v>8</v>
      </c>
    </row>
    <row r="31" spans="1:18" s="2" customFormat="1" ht="11.25">
      <c r="A31" s="2">
        <v>9</v>
      </c>
      <c r="B31" s="39" t="s">
        <v>139</v>
      </c>
      <c r="C31" s="178">
        <v>30262729</v>
      </c>
      <c r="D31" s="80">
        <v>422519</v>
      </c>
      <c r="E31" s="80">
        <v>5801632</v>
      </c>
      <c r="F31" s="80">
        <v>3490687</v>
      </c>
      <c r="G31" s="80">
        <v>3019107</v>
      </c>
      <c r="H31" s="80">
        <v>60736</v>
      </c>
      <c r="I31" s="80">
        <v>2691671</v>
      </c>
      <c r="J31" s="80">
        <v>709341</v>
      </c>
      <c r="K31" s="80">
        <v>3205669</v>
      </c>
      <c r="L31" s="80">
        <v>904013</v>
      </c>
      <c r="M31" s="80">
        <v>4116082</v>
      </c>
      <c r="N31" s="80">
        <v>240209</v>
      </c>
      <c r="O31" s="80">
        <v>5601063</v>
      </c>
      <c r="P31" s="80">
        <v>0</v>
      </c>
      <c r="Q31" s="80">
        <v>0</v>
      </c>
      <c r="R31" s="50">
        <v>9</v>
      </c>
    </row>
    <row r="32" spans="1:18" s="2" customFormat="1" ht="11.25">
      <c r="A32" s="2">
        <v>10</v>
      </c>
      <c r="B32" s="39" t="s">
        <v>140</v>
      </c>
      <c r="C32" s="178">
        <v>19593980</v>
      </c>
      <c r="D32" s="80">
        <v>311734</v>
      </c>
      <c r="E32" s="80">
        <v>2995750</v>
      </c>
      <c r="F32" s="80">
        <v>3364806</v>
      </c>
      <c r="G32" s="80">
        <v>1778807</v>
      </c>
      <c r="H32" s="80">
        <v>119149</v>
      </c>
      <c r="I32" s="80">
        <v>869432</v>
      </c>
      <c r="J32" s="80">
        <v>318971</v>
      </c>
      <c r="K32" s="80">
        <v>4071547</v>
      </c>
      <c r="L32" s="80">
        <v>871354</v>
      </c>
      <c r="M32" s="80">
        <v>2049434</v>
      </c>
      <c r="N32" s="80">
        <v>743079</v>
      </c>
      <c r="O32" s="80">
        <v>2099917</v>
      </c>
      <c r="P32" s="80">
        <v>0</v>
      </c>
      <c r="Q32" s="80">
        <v>0</v>
      </c>
      <c r="R32" s="50">
        <v>10</v>
      </c>
    </row>
    <row r="33" spans="1:18" s="2" customFormat="1" ht="11.25">
      <c r="A33" s="2">
        <v>11</v>
      </c>
      <c r="B33" s="39" t="s">
        <v>293</v>
      </c>
      <c r="C33" s="178">
        <v>16493575</v>
      </c>
      <c r="D33" s="80">
        <v>244996</v>
      </c>
      <c r="E33" s="80">
        <v>3907547</v>
      </c>
      <c r="F33" s="80">
        <v>3225490</v>
      </c>
      <c r="G33" s="80">
        <v>1764670</v>
      </c>
      <c r="H33" s="80">
        <v>6100</v>
      </c>
      <c r="I33" s="80">
        <v>1536909</v>
      </c>
      <c r="J33" s="80">
        <v>129725</v>
      </c>
      <c r="K33" s="80">
        <v>1530037</v>
      </c>
      <c r="L33" s="80">
        <v>601468</v>
      </c>
      <c r="M33" s="80">
        <v>1540076</v>
      </c>
      <c r="N33" s="80">
        <v>199445</v>
      </c>
      <c r="O33" s="80">
        <v>1807112</v>
      </c>
      <c r="P33" s="80">
        <v>0</v>
      </c>
      <c r="Q33" s="80">
        <v>0</v>
      </c>
      <c r="R33" s="50">
        <v>11</v>
      </c>
    </row>
    <row r="34" spans="1:18" s="2" customFormat="1" ht="11.25">
      <c r="A34" s="2">
        <v>12</v>
      </c>
      <c r="B34" s="39" t="s">
        <v>294</v>
      </c>
      <c r="C34" s="179">
        <v>19773241</v>
      </c>
      <c r="D34" s="80">
        <v>305288</v>
      </c>
      <c r="E34" s="80">
        <v>4286370</v>
      </c>
      <c r="F34" s="80">
        <v>4177812</v>
      </c>
      <c r="G34" s="80">
        <v>2041522</v>
      </c>
      <c r="H34" s="80">
        <v>6178</v>
      </c>
      <c r="I34" s="80">
        <v>1761271</v>
      </c>
      <c r="J34" s="80">
        <v>81342</v>
      </c>
      <c r="K34" s="80">
        <v>1650359</v>
      </c>
      <c r="L34" s="80">
        <v>892565</v>
      </c>
      <c r="M34" s="80">
        <v>2220587</v>
      </c>
      <c r="N34" s="80">
        <v>223576</v>
      </c>
      <c r="O34" s="80">
        <v>2126371</v>
      </c>
      <c r="P34" s="80">
        <v>0</v>
      </c>
      <c r="Q34" s="80">
        <v>0</v>
      </c>
      <c r="R34" s="50">
        <v>12</v>
      </c>
    </row>
    <row r="35" spans="1:18" s="2" customFormat="1" ht="11.25">
      <c r="A35" s="2">
        <v>13</v>
      </c>
      <c r="B35" s="39" t="s">
        <v>295</v>
      </c>
      <c r="C35" s="179">
        <v>35624746</v>
      </c>
      <c r="D35" s="180">
        <v>562096</v>
      </c>
      <c r="E35" s="180">
        <v>7325884</v>
      </c>
      <c r="F35" s="180">
        <v>5244199</v>
      </c>
      <c r="G35" s="180">
        <v>3276629</v>
      </c>
      <c r="H35" s="180">
        <v>6072</v>
      </c>
      <c r="I35" s="180">
        <v>3004209</v>
      </c>
      <c r="J35" s="180">
        <v>815616</v>
      </c>
      <c r="K35" s="180">
        <v>4754614</v>
      </c>
      <c r="L35" s="180">
        <v>1063047</v>
      </c>
      <c r="M35" s="180">
        <v>4073162</v>
      </c>
      <c r="N35" s="180">
        <v>137098</v>
      </c>
      <c r="O35" s="180">
        <v>5362120</v>
      </c>
      <c r="P35" s="180">
        <v>0</v>
      </c>
      <c r="Q35" s="180">
        <v>0</v>
      </c>
      <c r="R35" s="50">
        <v>13</v>
      </c>
    </row>
    <row r="36" spans="1:18" s="2" customFormat="1" ht="11.25">
      <c r="A36" s="2">
        <v>14</v>
      </c>
      <c r="B36" s="39" t="s">
        <v>296</v>
      </c>
      <c r="C36" s="178">
        <v>25296019</v>
      </c>
      <c r="D36" s="80">
        <v>387195</v>
      </c>
      <c r="E36" s="80">
        <v>5922128</v>
      </c>
      <c r="F36" s="80">
        <v>3496135</v>
      </c>
      <c r="G36" s="80">
        <v>1447173</v>
      </c>
      <c r="H36" s="80">
        <v>3839</v>
      </c>
      <c r="I36" s="80">
        <v>2288094</v>
      </c>
      <c r="J36" s="80">
        <v>795615</v>
      </c>
      <c r="K36" s="80">
        <v>2781012</v>
      </c>
      <c r="L36" s="80">
        <v>881520</v>
      </c>
      <c r="M36" s="80">
        <v>2262329</v>
      </c>
      <c r="N36" s="80">
        <v>705729</v>
      </c>
      <c r="O36" s="80">
        <v>4325250</v>
      </c>
      <c r="P36" s="80">
        <v>0</v>
      </c>
      <c r="Q36" s="80">
        <v>0</v>
      </c>
      <c r="R36" s="50">
        <v>14</v>
      </c>
    </row>
    <row r="37" spans="2:18" s="2" customFormat="1" ht="11.25">
      <c r="B37" s="39"/>
      <c r="C37" s="178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50"/>
    </row>
    <row r="38" spans="2:18" s="2" customFormat="1" ht="11.25">
      <c r="B38" s="39"/>
      <c r="C38" s="17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50"/>
    </row>
    <row r="39" spans="1:18" s="2" customFormat="1" ht="11.25">
      <c r="A39" s="198" t="s">
        <v>141</v>
      </c>
      <c r="B39" s="198"/>
      <c r="C39" s="17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50"/>
    </row>
    <row r="40" spans="1:18" s="2" customFormat="1" ht="11.25">
      <c r="A40" s="2">
        <v>15</v>
      </c>
      <c r="B40" s="39" t="s">
        <v>142</v>
      </c>
      <c r="C40" s="178">
        <v>5291389</v>
      </c>
      <c r="D40" s="80">
        <v>68537</v>
      </c>
      <c r="E40" s="80">
        <v>2295690</v>
      </c>
      <c r="F40" s="80">
        <v>725479</v>
      </c>
      <c r="G40" s="80">
        <v>339959</v>
      </c>
      <c r="H40" s="80">
        <v>0</v>
      </c>
      <c r="I40" s="80">
        <v>231993</v>
      </c>
      <c r="J40" s="80">
        <v>270017</v>
      </c>
      <c r="K40" s="80">
        <v>275930</v>
      </c>
      <c r="L40" s="80">
        <v>70222</v>
      </c>
      <c r="M40" s="80">
        <v>305696</v>
      </c>
      <c r="N40" s="80">
        <v>18123</v>
      </c>
      <c r="O40" s="80">
        <v>689743</v>
      </c>
      <c r="P40" s="80">
        <v>0</v>
      </c>
      <c r="Q40" s="80">
        <v>0</v>
      </c>
      <c r="R40" s="50" t="s">
        <v>245</v>
      </c>
    </row>
    <row r="41" spans="2:18" s="2" customFormat="1" ht="11.25">
      <c r="B41" s="39"/>
      <c r="C41" s="178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50"/>
    </row>
    <row r="42" spans="1:18" s="2" customFormat="1" ht="11.25">
      <c r="A42" s="198" t="s">
        <v>143</v>
      </c>
      <c r="B42" s="198"/>
      <c r="C42" s="178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50"/>
    </row>
    <row r="43" spans="1:18" s="2" customFormat="1" ht="11.25">
      <c r="A43" s="2">
        <v>16</v>
      </c>
      <c r="B43" s="39" t="s">
        <v>144</v>
      </c>
      <c r="C43" s="178">
        <v>5750454</v>
      </c>
      <c r="D43" s="80">
        <v>92485</v>
      </c>
      <c r="E43" s="80">
        <v>798247</v>
      </c>
      <c r="F43" s="80">
        <v>1127350</v>
      </c>
      <c r="G43" s="80">
        <v>484325</v>
      </c>
      <c r="H43" s="80">
        <v>0</v>
      </c>
      <c r="I43" s="80">
        <v>407856</v>
      </c>
      <c r="J43" s="80">
        <v>16556</v>
      </c>
      <c r="K43" s="80">
        <v>1211783</v>
      </c>
      <c r="L43" s="80">
        <v>238024</v>
      </c>
      <c r="M43" s="80">
        <v>691153</v>
      </c>
      <c r="N43" s="80">
        <v>41376</v>
      </c>
      <c r="O43" s="80">
        <v>641299</v>
      </c>
      <c r="P43" s="80">
        <v>0</v>
      </c>
      <c r="Q43" s="80">
        <v>0</v>
      </c>
      <c r="R43" s="50" t="s">
        <v>284</v>
      </c>
    </row>
    <row r="44" spans="2:18" s="2" customFormat="1" ht="11.25">
      <c r="B44" s="39"/>
      <c r="C44" s="178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50"/>
    </row>
    <row r="45" spans="1:18" s="2" customFormat="1" ht="11.25">
      <c r="A45" s="198" t="s">
        <v>145</v>
      </c>
      <c r="B45" s="198"/>
      <c r="C45" s="17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50"/>
    </row>
    <row r="46" spans="1:18" s="2" customFormat="1" ht="11.25">
      <c r="A46" s="2">
        <v>17</v>
      </c>
      <c r="B46" s="39" t="s">
        <v>146</v>
      </c>
      <c r="C46" s="179">
        <v>2592037</v>
      </c>
      <c r="D46" s="80">
        <v>53726</v>
      </c>
      <c r="E46" s="80">
        <v>414725</v>
      </c>
      <c r="F46" s="80">
        <v>368803</v>
      </c>
      <c r="G46" s="80">
        <v>119810</v>
      </c>
      <c r="H46" s="80">
        <v>0</v>
      </c>
      <c r="I46" s="80">
        <v>300532</v>
      </c>
      <c r="J46" s="80">
        <v>53568</v>
      </c>
      <c r="K46" s="80">
        <v>377678</v>
      </c>
      <c r="L46" s="80">
        <v>128198</v>
      </c>
      <c r="M46" s="80">
        <v>286264</v>
      </c>
      <c r="N46" s="80">
        <v>47023</v>
      </c>
      <c r="O46" s="80">
        <v>441710</v>
      </c>
      <c r="P46" s="80">
        <v>0</v>
      </c>
      <c r="Q46" s="80">
        <v>0</v>
      </c>
      <c r="R46" s="50" t="s">
        <v>302</v>
      </c>
    </row>
    <row r="47" spans="1:18" s="2" customFormat="1" ht="11.25">
      <c r="A47" s="2">
        <v>18</v>
      </c>
      <c r="B47" s="39" t="s">
        <v>147</v>
      </c>
      <c r="C47" s="179">
        <v>5689100</v>
      </c>
      <c r="D47" s="180">
        <v>85386</v>
      </c>
      <c r="E47" s="180">
        <v>613756</v>
      </c>
      <c r="F47" s="180">
        <v>925812</v>
      </c>
      <c r="G47" s="180">
        <v>464849</v>
      </c>
      <c r="H47" s="180">
        <v>0</v>
      </c>
      <c r="I47" s="180">
        <v>367340</v>
      </c>
      <c r="J47" s="180">
        <v>48043</v>
      </c>
      <c r="K47" s="180">
        <v>1046470</v>
      </c>
      <c r="L47" s="180">
        <v>254890</v>
      </c>
      <c r="M47" s="180">
        <v>1040579</v>
      </c>
      <c r="N47" s="180">
        <v>291761</v>
      </c>
      <c r="O47" s="180">
        <v>550214</v>
      </c>
      <c r="P47" s="180">
        <v>0</v>
      </c>
      <c r="Q47" s="180">
        <v>0</v>
      </c>
      <c r="R47" s="50" t="s">
        <v>304</v>
      </c>
    </row>
    <row r="48" spans="2:18" s="2" customFormat="1" ht="11.25">
      <c r="B48" s="39"/>
      <c r="C48" s="178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50"/>
    </row>
    <row r="49" spans="1:18" s="2" customFormat="1" ht="11.25">
      <c r="A49" s="2" t="s">
        <v>148</v>
      </c>
      <c r="B49" s="39"/>
      <c r="C49" s="178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50"/>
    </row>
    <row r="50" spans="1:18" s="2" customFormat="1" ht="11.25">
      <c r="A50" s="2">
        <v>19</v>
      </c>
      <c r="B50" s="39" t="s">
        <v>149</v>
      </c>
      <c r="C50" s="178">
        <v>4044632</v>
      </c>
      <c r="D50" s="80">
        <v>83846</v>
      </c>
      <c r="E50" s="80">
        <v>765285</v>
      </c>
      <c r="F50" s="80">
        <v>811104</v>
      </c>
      <c r="G50" s="80">
        <v>324994</v>
      </c>
      <c r="H50" s="80">
        <v>7336</v>
      </c>
      <c r="I50" s="80">
        <v>190652</v>
      </c>
      <c r="J50" s="80">
        <v>25824</v>
      </c>
      <c r="K50" s="80">
        <v>607860</v>
      </c>
      <c r="L50" s="80">
        <v>164087</v>
      </c>
      <c r="M50" s="80">
        <v>410830</v>
      </c>
      <c r="N50" s="80">
        <v>19292</v>
      </c>
      <c r="O50" s="80">
        <v>633522</v>
      </c>
      <c r="P50" s="80">
        <v>0</v>
      </c>
      <c r="Q50" s="80">
        <v>0</v>
      </c>
      <c r="R50" s="50" t="s">
        <v>306</v>
      </c>
    </row>
    <row r="51" spans="2:18" s="2" customFormat="1" ht="11.25">
      <c r="B51" s="39"/>
      <c r="C51" s="178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50"/>
    </row>
    <row r="52" spans="1:18" s="2" customFormat="1" ht="11.25">
      <c r="A52" s="198" t="s">
        <v>150</v>
      </c>
      <c r="B52" s="198"/>
      <c r="C52" s="1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50"/>
    </row>
    <row r="53" spans="1:18" s="2" customFormat="1" ht="11.25">
      <c r="A53" s="2">
        <v>20</v>
      </c>
      <c r="B53" s="39" t="s">
        <v>151</v>
      </c>
      <c r="C53" s="179">
        <v>4957066</v>
      </c>
      <c r="D53" s="180">
        <v>72322</v>
      </c>
      <c r="E53" s="180">
        <v>2115882</v>
      </c>
      <c r="F53" s="180">
        <v>550250</v>
      </c>
      <c r="G53" s="180">
        <v>238350</v>
      </c>
      <c r="H53" s="180">
        <v>0</v>
      </c>
      <c r="I53" s="180">
        <v>409977</v>
      </c>
      <c r="J53" s="180">
        <v>12159</v>
      </c>
      <c r="K53" s="180">
        <v>552564</v>
      </c>
      <c r="L53" s="180">
        <v>102433</v>
      </c>
      <c r="M53" s="180">
        <v>543321</v>
      </c>
      <c r="N53" s="180">
        <v>8288</v>
      </c>
      <c r="O53" s="180">
        <v>351520</v>
      </c>
      <c r="P53" s="180">
        <v>0</v>
      </c>
      <c r="Q53" s="180">
        <v>0</v>
      </c>
      <c r="R53" s="50" t="s">
        <v>308</v>
      </c>
    </row>
    <row r="54" spans="1:18" s="2" customFormat="1" ht="11.25">
      <c r="A54" s="2">
        <v>21</v>
      </c>
      <c r="B54" s="39" t="s">
        <v>152</v>
      </c>
      <c r="C54" s="178">
        <v>3662776</v>
      </c>
      <c r="D54" s="80">
        <v>87012</v>
      </c>
      <c r="E54" s="80">
        <v>638882</v>
      </c>
      <c r="F54" s="80">
        <v>668468</v>
      </c>
      <c r="G54" s="80">
        <v>495781</v>
      </c>
      <c r="H54" s="80">
        <v>0</v>
      </c>
      <c r="I54" s="80">
        <v>270657</v>
      </c>
      <c r="J54" s="80">
        <v>12434</v>
      </c>
      <c r="K54" s="80">
        <v>619756</v>
      </c>
      <c r="L54" s="80">
        <v>167542</v>
      </c>
      <c r="M54" s="80">
        <v>330333</v>
      </c>
      <c r="N54" s="80">
        <v>15827</v>
      </c>
      <c r="O54" s="80">
        <v>356084</v>
      </c>
      <c r="P54" s="80">
        <v>0</v>
      </c>
      <c r="Q54" s="80">
        <v>0</v>
      </c>
      <c r="R54" s="50" t="s">
        <v>310</v>
      </c>
    </row>
    <row r="55" spans="1:18" s="2" customFormat="1" ht="11.25">
      <c r="A55" s="2">
        <v>22</v>
      </c>
      <c r="B55" s="39" t="s">
        <v>153</v>
      </c>
      <c r="C55" s="178">
        <v>5430344</v>
      </c>
      <c r="D55" s="80">
        <v>103406</v>
      </c>
      <c r="E55" s="80">
        <v>765317</v>
      </c>
      <c r="F55" s="80">
        <v>1129999</v>
      </c>
      <c r="G55" s="80">
        <v>567460</v>
      </c>
      <c r="H55" s="80">
        <v>0</v>
      </c>
      <c r="I55" s="80">
        <v>263464</v>
      </c>
      <c r="J55" s="80">
        <v>15666</v>
      </c>
      <c r="K55" s="80">
        <v>811856</v>
      </c>
      <c r="L55" s="80">
        <v>273558</v>
      </c>
      <c r="M55" s="80">
        <v>734262</v>
      </c>
      <c r="N55" s="80">
        <v>27284</v>
      </c>
      <c r="O55" s="80">
        <v>738072</v>
      </c>
      <c r="P55" s="80">
        <v>0</v>
      </c>
      <c r="Q55" s="80">
        <v>0</v>
      </c>
      <c r="R55" s="50" t="s">
        <v>312</v>
      </c>
    </row>
    <row r="56" spans="1:18" s="2" customFormat="1" ht="11.25">
      <c r="A56" s="2">
        <v>23</v>
      </c>
      <c r="B56" s="39" t="s">
        <v>154</v>
      </c>
      <c r="C56" s="178">
        <v>4297913</v>
      </c>
      <c r="D56" s="80">
        <v>63942</v>
      </c>
      <c r="E56" s="80">
        <v>365467</v>
      </c>
      <c r="F56" s="80">
        <v>545179</v>
      </c>
      <c r="G56" s="80">
        <v>191180</v>
      </c>
      <c r="H56" s="80">
        <v>0</v>
      </c>
      <c r="I56" s="80">
        <v>89543</v>
      </c>
      <c r="J56" s="80">
        <v>16193</v>
      </c>
      <c r="K56" s="80">
        <v>462357</v>
      </c>
      <c r="L56" s="80">
        <v>137222</v>
      </c>
      <c r="M56" s="80">
        <v>2142502</v>
      </c>
      <c r="N56" s="80">
        <v>3096</v>
      </c>
      <c r="O56" s="80">
        <v>281232</v>
      </c>
      <c r="P56" s="80">
        <v>0</v>
      </c>
      <c r="Q56" s="80">
        <v>0</v>
      </c>
      <c r="R56" s="50" t="s">
        <v>314</v>
      </c>
    </row>
    <row r="57" spans="1:18" s="2" customFormat="1" ht="11.25">
      <c r="A57" s="2">
        <v>24</v>
      </c>
      <c r="B57" s="39" t="s">
        <v>155</v>
      </c>
      <c r="C57" s="179">
        <v>3692790</v>
      </c>
      <c r="D57" s="80">
        <v>64932</v>
      </c>
      <c r="E57" s="80">
        <v>777167</v>
      </c>
      <c r="F57" s="80">
        <v>789884</v>
      </c>
      <c r="G57" s="80">
        <v>350788</v>
      </c>
      <c r="H57" s="80">
        <v>0</v>
      </c>
      <c r="I57" s="80">
        <v>119636</v>
      </c>
      <c r="J57" s="80">
        <v>12065</v>
      </c>
      <c r="K57" s="80">
        <v>667304</v>
      </c>
      <c r="L57" s="80">
        <v>176153</v>
      </c>
      <c r="M57" s="80">
        <v>519763</v>
      </c>
      <c r="N57" s="80">
        <v>19627</v>
      </c>
      <c r="O57" s="80">
        <v>195471</v>
      </c>
      <c r="P57" s="80">
        <v>0</v>
      </c>
      <c r="Q57" s="80">
        <v>0</v>
      </c>
      <c r="R57" s="50" t="s">
        <v>316</v>
      </c>
    </row>
    <row r="58" spans="2:18" s="2" customFormat="1" ht="11.25">
      <c r="B58" s="39"/>
      <c r="C58" s="1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50"/>
    </row>
    <row r="59" spans="1:18" s="2" customFormat="1" ht="11.25">
      <c r="A59" s="198" t="s">
        <v>156</v>
      </c>
      <c r="B59" s="198"/>
      <c r="C59" s="178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50"/>
    </row>
    <row r="60" spans="1:18" s="2" customFormat="1" ht="11.25">
      <c r="A60" s="2">
        <v>25</v>
      </c>
      <c r="B60" s="39" t="s">
        <v>157</v>
      </c>
      <c r="C60" s="178">
        <v>5794379</v>
      </c>
      <c r="D60" s="80">
        <v>93041</v>
      </c>
      <c r="E60" s="80">
        <v>753933</v>
      </c>
      <c r="F60" s="80">
        <v>1297276</v>
      </c>
      <c r="G60" s="80">
        <v>480417</v>
      </c>
      <c r="H60" s="80">
        <v>0</v>
      </c>
      <c r="I60" s="80">
        <v>674283</v>
      </c>
      <c r="J60" s="80">
        <v>54075</v>
      </c>
      <c r="K60" s="80">
        <v>751826</v>
      </c>
      <c r="L60" s="80">
        <v>266065</v>
      </c>
      <c r="M60" s="80">
        <v>524568</v>
      </c>
      <c r="N60" s="80">
        <v>47035</v>
      </c>
      <c r="O60" s="80">
        <v>851860</v>
      </c>
      <c r="P60" s="80">
        <v>0</v>
      </c>
      <c r="Q60" s="80">
        <v>0</v>
      </c>
      <c r="R60" s="50" t="s">
        <v>318</v>
      </c>
    </row>
    <row r="61" spans="2:18" s="2" customFormat="1" ht="11.25">
      <c r="B61" s="39"/>
      <c r="C61" s="1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50"/>
    </row>
    <row r="62" spans="1:18" s="2" customFormat="1" ht="11.25">
      <c r="A62" s="198" t="s">
        <v>158</v>
      </c>
      <c r="B62" s="198"/>
      <c r="C62" s="1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50"/>
    </row>
    <row r="63" spans="1:18" s="2" customFormat="1" ht="11.25">
      <c r="A63" s="2">
        <v>26</v>
      </c>
      <c r="B63" s="39" t="s">
        <v>159</v>
      </c>
      <c r="C63" s="178">
        <v>7155552</v>
      </c>
      <c r="D63" s="80">
        <v>116148</v>
      </c>
      <c r="E63" s="80">
        <v>995950</v>
      </c>
      <c r="F63" s="80">
        <v>1425475</v>
      </c>
      <c r="G63" s="80">
        <v>1299633</v>
      </c>
      <c r="H63" s="80">
        <v>16715</v>
      </c>
      <c r="I63" s="80">
        <v>309765</v>
      </c>
      <c r="J63" s="80">
        <v>20095</v>
      </c>
      <c r="K63" s="80">
        <v>880763</v>
      </c>
      <c r="L63" s="80">
        <v>325285</v>
      </c>
      <c r="M63" s="80">
        <v>844593</v>
      </c>
      <c r="N63" s="80">
        <v>12810</v>
      </c>
      <c r="O63" s="80">
        <v>908320</v>
      </c>
      <c r="P63" s="80">
        <v>0</v>
      </c>
      <c r="Q63" s="80">
        <v>0</v>
      </c>
      <c r="R63" s="50" t="s">
        <v>320</v>
      </c>
    </row>
    <row r="64" spans="2:18" s="2" customFormat="1" ht="11.25">
      <c r="B64" s="39"/>
      <c r="C64" s="1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50"/>
    </row>
    <row r="65" spans="1:18" s="2" customFormat="1" ht="11.25">
      <c r="A65" s="198" t="s">
        <v>160</v>
      </c>
      <c r="B65" s="198"/>
      <c r="C65" s="1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50"/>
    </row>
    <row r="66" spans="1:18" s="2" customFormat="1" ht="11.25">
      <c r="A66" s="2">
        <v>27</v>
      </c>
      <c r="B66" s="39" t="s">
        <v>161</v>
      </c>
      <c r="C66" s="178">
        <v>1448464</v>
      </c>
      <c r="D66" s="80">
        <v>42080</v>
      </c>
      <c r="E66" s="80">
        <v>262996</v>
      </c>
      <c r="F66" s="80">
        <v>147878</v>
      </c>
      <c r="G66" s="80">
        <v>125872</v>
      </c>
      <c r="H66" s="80">
        <v>0</v>
      </c>
      <c r="I66" s="80">
        <v>204598</v>
      </c>
      <c r="J66" s="80">
        <v>65532</v>
      </c>
      <c r="K66" s="80">
        <v>245650</v>
      </c>
      <c r="L66" s="80">
        <v>30594</v>
      </c>
      <c r="M66" s="80">
        <v>147441</v>
      </c>
      <c r="N66" s="80">
        <v>8998</v>
      </c>
      <c r="O66" s="80">
        <v>166825</v>
      </c>
      <c r="P66" s="80">
        <v>0</v>
      </c>
      <c r="Q66" s="80">
        <v>0</v>
      </c>
      <c r="R66" s="50" t="s">
        <v>322</v>
      </c>
    </row>
    <row r="67" spans="2:18" s="2" customFormat="1" ht="11.25">
      <c r="B67" s="39"/>
      <c r="C67" s="178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50"/>
    </row>
    <row r="68" spans="1:18" s="2" customFormat="1" ht="11.25">
      <c r="A68" s="198" t="s">
        <v>162</v>
      </c>
      <c r="B68" s="198"/>
      <c r="C68" s="178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50"/>
    </row>
    <row r="69" spans="1:18" s="2" customFormat="1" ht="11.25">
      <c r="A69" s="2">
        <v>28</v>
      </c>
      <c r="B69" s="39" t="s">
        <v>163</v>
      </c>
      <c r="C69" s="178">
        <v>14068964</v>
      </c>
      <c r="D69" s="80">
        <v>208630</v>
      </c>
      <c r="E69" s="80">
        <v>2484138</v>
      </c>
      <c r="F69" s="80">
        <v>1933129</v>
      </c>
      <c r="G69" s="80">
        <v>762047</v>
      </c>
      <c r="H69" s="80">
        <v>11500</v>
      </c>
      <c r="I69" s="80">
        <v>1309343</v>
      </c>
      <c r="J69" s="80">
        <v>1125242</v>
      </c>
      <c r="K69" s="80">
        <v>1174242</v>
      </c>
      <c r="L69" s="80">
        <v>297783</v>
      </c>
      <c r="M69" s="80">
        <v>2561514</v>
      </c>
      <c r="N69" s="80">
        <v>26245</v>
      </c>
      <c r="O69" s="80">
        <v>2175151</v>
      </c>
      <c r="P69" s="80">
        <v>0</v>
      </c>
      <c r="Q69" s="80">
        <v>0</v>
      </c>
      <c r="R69" s="50" t="s">
        <v>324</v>
      </c>
    </row>
    <row r="70" spans="2:18" s="2" customFormat="1" ht="11.25">
      <c r="B70" s="39"/>
      <c r="C70" s="178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50"/>
    </row>
    <row r="71" spans="1:18" s="2" customFormat="1" ht="11.25">
      <c r="A71" s="198" t="s">
        <v>164</v>
      </c>
      <c r="B71" s="198"/>
      <c r="C71" s="178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50"/>
    </row>
    <row r="72" spans="1:18" s="2" customFormat="1" ht="11.25">
      <c r="A72" s="2">
        <v>29</v>
      </c>
      <c r="B72" s="39" t="s">
        <v>165</v>
      </c>
      <c r="C72" s="178">
        <v>6180842</v>
      </c>
      <c r="D72" s="80">
        <v>85728</v>
      </c>
      <c r="E72" s="80">
        <v>607923</v>
      </c>
      <c r="F72" s="80">
        <v>1167169</v>
      </c>
      <c r="G72" s="80">
        <v>1134310</v>
      </c>
      <c r="H72" s="80">
        <v>5595</v>
      </c>
      <c r="I72" s="80">
        <v>389831</v>
      </c>
      <c r="J72" s="80">
        <v>150643</v>
      </c>
      <c r="K72" s="80">
        <v>796247</v>
      </c>
      <c r="L72" s="80">
        <v>172505</v>
      </c>
      <c r="M72" s="80">
        <v>931281</v>
      </c>
      <c r="N72" s="80">
        <v>65171</v>
      </c>
      <c r="O72" s="80">
        <v>674439</v>
      </c>
      <c r="P72" s="80">
        <v>0</v>
      </c>
      <c r="Q72" s="80">
        <v>0</v>
      </c>
      <c r="R72" s="50" t="s">
        <v>326</v>
      </c>
    </row>
    <row r="73" spans="1:18" s="2" customFormat="1" ht="11.25">
      <c r="A73" s="2">
        <v>30</v>
      </c>
      <c r="B73" s="39" t="s">
        <v>166</v>
      </c>
      <c r="C73" s="178">
        <v>3668794</v>
      </c>
      <c r="D73" s="80">
        <v>57580</v>
      </c>
      <c r="E73" s="80">
        <v>616357</v>
      </c>
      <c r="F73" s="80">
        <v>537466</v>
      </c>
      <c r="G73" s="80">
        <v>512198</v>
      </c>
      <c r="H73" s="80">
        <v>3075</v>
      </c>
      <c r="I73" s="80">
        <v>337213</v>
      </c>
      <c r="J73" s="80">
        <v>49853</v>
      </c>
      <c r="K73" s="80">
        <v>565956</v>
      </c>
      <c r="L73" s="80">
        <v>122814</v>
      </c>
      <c r="M73" s="80">
        <v>408185</v>
      </c>
      <c r="N73" s="80">
        <v>12028</v>
      </c>
      <c r="O73" s="80">
        <v>446069</v>
      </c>
      <c r="P73" s="80">
        <v>0</v>
      </c>
      <c r="Q73" s="80">
        <v>0</v>
      </c>
      <c r="R73" s="50" t="s">
        <v>328</v>
      </c>
    </row>
    <row r="74" spans="2:18" s="2" customFormat="1" ht="11.25">
      <c r="B74" s="39"/>
      <c r="C74" s="178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50"/>
    </row>
    <row r="75" spans="1:18" s="2" customFormat="1" ht="11.25">
      <c r="A75" s="198" t="s">
        <v>167</v>
      </c>
      <c r="B75" s="198"/>
      <c r="C75" s="178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50"/>
    </row>
    <row r="76" spans="1:18" s="2" customFormat="1" ht="11.25">
      <c r="A76" s="2">
        <v>31</v>
      </c>
      <c r="B76" s="39" t="s">
        <v>168</v>
      </c>
      <c r="C76" s="178">
        <v>2030657</v>
      </c>
      <c r="D76" s="80">
        <v>39448</v>
      </c>
      <c r="E76" s="80">
        <v>238044</v>
      </c>
      <c r="F76" s="80">
        <v>177336</v>
      </c>
      <c r="G76" s="80">
        <v>97033</v>
      </c>
      <c r="H76" s="80">
        <v>0</v>
      </c>
      <c r="I76" s="80">
        <v>431334</v>
      </c>
      <c r="J76" s="80">
        <v>348024</v>
      </c>
      <c r="K76" s="80">
        <v>108376</v>
      </c>
      <c r="L76" s="80">
        <v>55663</v>
      </c>
      <c r="M76" s="80">
        <v>115026</v>
      </c>
      <c r="N76" s="80">
        <v>39981</v>
      </c>
      <c r="O76" s="80">
        <v>380392</v>
      </c>
      <c r="P76" s="80">
        <v>0</v>
      </c>
      <c r="Q76" s="80">
        <v>0</v>
      </c>
      <c r="R76" s="50" t="s">
        <v>330</v>
      </c>
    </row>
    <row r="77" spans="2:18" s="2" customFormat="1" ht="11.25">
      <c r="B77" s="39"/>
      <c r="C77" s="178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50"/>
    </row>
    <row r="78" spans="1:18" s="2" customFormat="1" ht="11.25">
      <c r="A78" s="198" t="s">
        <v>169</v>
      </c>
      <c r="B78" s="198"/>
      <c r="C78" s="178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50"/>
    </row>
    <row r="79" spans="1:18" s="2" customFormat="1" ht="11.25">
      <c r="A79" s="2">
        <v>32</v>
      </c>
      <c r="B79" s="39" t="s">
        <v>170</v>
      </c>
      <c r="C79" s="178">
        <v>3926133</v>
      </c>
      <c r="D79" s="80">
        <v>66606</v>
      </c>
      <c r="E79" s="80">
        <v>650879</v>
      </c>
      <c r="F79" s="80">
        <v>685777</v>
      </c>
      <c r="G79" s="80">
        <v>400610</v>
      </c>
      <c r="H79" s="80">
        <v>9555</v>
      </c>
      <c r="I79" s="80">
        <v>413561</v>
      </c>
      <c r="J79" s="80">
        <v>19264</v>
      </c>
      <c r="K79" s="80">
        <v>343822</v>
      </c>
      <c r="L79" s="80">
        <v>124730</v>
      </c>
      <c r="M79" s="80">
        <v>661070</v>
      </c>
      <c r="N79" s="80">
        <v>22058</v>
      </c>
      <c r="O79" s="80">
        <v>528201</v>
      </c>
      <c r="P79" s="80">
        <v>0</v>
      </c>
      <c r="Q79" s="80">
        <v>0</v>
      </c>
      <c r="R79" s="50" t="s">
        <v>332</v>
      </c>
    </row>
    <row r="80" spans="1:18" s="2" customFormat="1" ht="11.25">
      <c r="A80" s="2">
        <v>33</v>
      </c>
      <c r="B80" s="39" t="s">
        <v>297</v>
      </c>
      <c r="C80" s="178">
        <v>13188502</v>
      </c>
      <c r="D80" s="80">
        <v>207817</v>
      </c>
      <c r="E80" s="80">
        <v>2820041</v>
      </c>
      <c r="F80" s="80">
        <v>2218951</v>
      </c>
      <c r="G80" s="80">
        <v>1103168</v>
      </c>
      <c r="H80" s="80">
        <v>0</v>
      </c>
      <c r="I80" s="80">
        <v>1035875</v>
      </c>
      <c r="J80" s="80">
        <v>241782</v>
      </c>
      <c r="K80" s="80">
        <v>1405787</v>
      </c>
      <c r="L80" s="80">
        <v>308462</v>
      </c>
      <c r="M80" s="80">
        <v>1327029</v>
      </c>
      <c r="N80" s="80">
        <v>157277</v>
      </c>
      <c r="O80" s="80">
        <v>2362313</v>
      </c>
      <c r="P80" s="80">
        <v>0</v>
      </c>
      <c r="Q80" s="80">
        <v>0</v>
      </c>
      <c r="R80" s="50" t="s">
        <v>334</v>
      </c>
    </row>
    <row r="81" spans="2:18" s="2" customFormat="1" ht="11.25">
      <c r="B81" s="39"/>
      <c r="C81" s="178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50"/>
    </row>
    <row r="82" spans="1:18" s="2" customFormat="1" ht="11.25">
      <c r="A82" s="198" t="s">
        <v>298</v>
      </c>
      <c r="B82" s="198"/>
      <c r="C82" s="178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50"/>
    </row>
    <row r="83" spans="1:18" s="2" customFormat="1" ht="11.25">
      <c r="A83" s="2">
        <v>34</v>
      </c>
      <c r="B83" s="161" t="s">
        <v>299</v>
      </c>
      <c r="C83" s="178">
        <v>9899561</v>
      </c>
      <c r="D83" s="80">
        <v>112865</v>
      </c>
      <c r="E83" s="80">
        <v>1905582</v>
      </c>
      <c r="F83" s="80">
        <v>1475062</v>
      </c>
      <c r="G83" s="80">
        <v>1151953</v>
      </c>
      <c r="H83" s="80">
        <v>6000</v>
      </c>
      <c r="I83" s="80">
        <v>1119285</v>
      </c>
      <c r="J83" s="80">
        <v>69789</v>
      </c>
      <c r="K83" s="80">
        <v>669509</v>
      </c>
      <c r="L83" s="80">
        <v>814790</v>
      </c>
      <c r="M83" s="80">
        <v>924847</v>
      </c>
      <c r="N83" s="80">
        <v>72875</v>
      </c>
      <c r="O83" s="80">
        <v>1577004</v>
      </c>
      <c r="P83" s="80">
        <v>0</v>
      </c>
      <c r="Q83" s="80">
        <v>0</v>
      </c>
      <c r="R83" s="50" t="s">
        <v>336</v>
      </c>
    </row>
    <row r="84" spans="1:18" s="2" customFormat="1" ht="3" customHeight="1" thickBot="1">
      <c r="A84" s="14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51"/>
    </row>
    <row r="85" spans="1:18" s="2" customFormat="1" ht="3" customHeight="1">
      <c r="A85" s="44"/>
      <c r="B85" s="12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43"/>
    </row>
    <row r="86" spans="2:26" s="2" customFormat="1" ht="11.25">
      <c r="B86" s="39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6" t="s">
        <v>287</v>
      </c>
      <c r="S86" s="6"/>
      <c r="T86" s="6"/>
      <c r="U86" s="6"/>
      <c r="V86" s="6"/>
      <c r="W86" s="6"/>
      <c r="X86" s="6"/>
      <c r="Y86" s="6"/>
      <c r="Z86" s="6"/>
    </row>
  </sheetData>
  <sheetProtection/>
  <mergeCells count="25">
    <mergeCell ref="A42:B42"/>
    <mergeCell ref="A45:B45"/>
    <mergeCell ref="A52:B52"/>
    <mergeCell ref="A3:R3"/>
    <mergeCell ref="A1:I1"/>
    <mergeCell ref="J1:R1"/>
    <mergeCell ref="A2:I2"/>
    <mergeCell ref="J2:R2"/>
    <mergeCell ref="A39:B39"/>
    <mergeCell ref="A4:B4"/>
    <mergeCell ref="A20:B20"/>
    <mergeCell ref="A17:B17"/>
    <mergeCell ref="A6:B6"/>
    <mergeCell ref="A10:B10"/>
    <mergeCell ref="A8:B8"/>
    <mergeCell ref="A12:B12"/>
    <mergeCell ref="A14:B14"/>
    <mergeCell ref="A82:B82"/>
    <mergeCell ref="A59:B59"/>
    <mergeCell ref="A62:B62"/>
    <mergeCell ref="A65:B65"/>
    <mergeCell ref="A68:B68"/>
    <mergeCell ref="A71:B71"/>
    <mergeCell ref="A75:B75"/>
    <mergeCell ref="A78:B78"/>
  </mergeCells>
  <printOptions/>
  <pageMargins left="0.7874015748031497" right="0.18" top="0.07874015748031496" bottom="0.1968503937007874" header="0" footer="0"/>
  <pageSetup horizontalDpi="300" verticalDpi="300" orientation="portrait" pageOrder="overThenDown" paperSize="9" scale="81" r:id="rId1"/>
  <colBreaks count="1" manualBreakCount="1">
    <brk id="9" max="1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87"/>
  <sheetViews>
    <sheetView zoomScale="120" zoomScaleNormal="120" zoomScalePageLayoutView="0" workbookViewId="0" topLeftCell="A1">
      <selection activeCell="A2" sqref="A2:H2"/>
    </sheetView>
  </sheetViews>
  <sheetFormatPr defaultColWidth="9.00390625" defaultRowHeight="12"/>
  <cols>
    <col min="1" max="1" width="3.125" style="0" customWidth="1"/>
    <col min="2" max="2" width="10.125" style="0" customWidth="1"/>
    <col min="3" max="3" width="16.375" style="0" customWidth="1"/>
    <col min="4" max="4" width="16.125" style="0" customWidth="1"/>
    <col min="5" max="5" width="15.125" style="0" customWidth="1"/>
    <col min="6" max="6" width="15.00390625" style="0" customWidth="1"/>
    <col min="7" max="7" width="20.125" style="0" bestFit="1" customWidth="1"/>
    <col min="8" max="8" width="16.875" style="0" customWidth="1"/>
    <col min="9" max="9" width="21.50390625" style="0" bestFit="1" customWidth="1"/>
    <col min="10" max="12" width="15.375" style="0" customWidth="1"/>
    <col min="13" max="15" width="14.125" style="0" customWidth="1"/>
    <col min="16" max="16" width="13.625" style="0" bestFit="1" customWidth="1"/>
    <col min="17" max="17" width="8.50390625" style="0" customWidth="1"/>
    <col min="18" max="18" width="15.50390625" style="83" bestFit="1" customWidth="1"/>
    <col min="19" max="19" width="15.50390625" style="0" customWidth="1"/>
  </cols>
  <sheetData>
    <row r="1" spans="1:18" ht="24" customHeight="1">
      <c r="A1" s="182" t="s">
        <v>215</v>
      </c>
      <c r="B1" s="182"/>
      <c r="C1" s="182"/>
      <c r="D1" s="182"/>
      <c r="E1" s="182"/>
      <c r="F1" s="182"/>
      <c r="G1" s="182"/>
      <c r="H1" s="182"/>
      <c r="I1" s="182"/>
      <c r="J1" s="188" t="s">
        <v>216</v>
      </c>
      <c r="K1" s="188"/>
      <c r="L1" s="188"/>
      <c r="M1" s="188"/>
      <c r="N1" s="188"/>
      <c r="O1" s="188"/>
      <c r="P1" s="188"/>
      <c r="Q1" s="188"/>
      <c r="R1" s="62"/>
    </row>
    <row r="2" spans="1:18" ht="30" customHeight="1">
      <c r="A2" s="212" t="s">
        <v>282</v>
      </c>
      <c r="B2" s="212"/>
      <c r="C2" s="212"/>
      <c r="D2" s="212"/>
      <c r="E2" s="212"/>
      <c r="F2" s="212"/>
      <c r="G2" s="212"/>
      <c r="H2" s="212"/>
      <c r="I2" s="213" t="s">
        <v>225</v>
      </c>
      <c r="J2" s="213"/>
      <c r="K2" s="213"/>
      <c r="L2" s="213"/>
      <c r="M2" s="213"/>
      <c r="N2" s="213"/>
      <c r="O2" s="213"/>
      <c r="P2" s="213"/>
      <c r="Q2" s="213"/>
      <c r="R2" s="62"/>
    </row>
    <row r="3" spans="1:18" ht="12" thickBot="1">
      <c r="A3" s="184" t="s">
        <v>221</v>
      </c>
      <c r="B3" s="184"/>
      <c r="C3" s="184"/>
      <c r="D3" s="184"/>
      <c r="E3" s="184"/>
      <c r="F3" s="184"/>
      <c r="G3" s="184"/>
      <c r="H3" s="184"/>
      <c r="I3" s="184"/>
      <c r="J3" s="185"/>
      <c r="K3" s="185"/>
      <c r="L3" s="185"/>
      <c r="M3" s="185"/>
      <c r="N3" s="185"/>
      <c r="O3" s="185"/>
      <c r="P3" s="185"/>
      <c r="Q3" s="185"/>
      <c r="R3" s="62"/>
    </row>
    <row r="4" spans="1:18" ht="42.75" customHeight="1">
      <c r="A4" s="214" t="s">
        <v>184</v>
      </c>
      <c r="B4" s="192"/>
      <c r="C4" s="9" t="s">
        <v>171</v>
      </c>
      <c r="D4" s="9" t="s">
        <v>176</v>
      </c>
      <c r="E4" s="9" t="s">
        <v>177</v>
      </c>
      <c r="F4" s="9" t="s">
        <v>175</v>
      </c>
      <c r="G4" s="40" t="s">
        <v>339</v>
      </c>
      <c r="H4" s="40" t="s">
        <v>340</v>
      </c>
      <c r="I4" s="40" t="s">
        <v>185</v>
      </c>
      <c r="J4" s="40" t="s">
        <v>178</v>
      </c>
      <c r="K4" s="9" t="s">
        <v>174</v>
      </c>
      <c r="L4" s="9" t="s">
        <v>179</v>
      </c>
      <c r="M4" s="40" t="s">
        <v>180</v>
      </c>
      <c r="N4" s="9" t="s">
        <v>181</v>
      </c>
      <c r="O4" s="9" t="s">
        <v>182</v>
      </c>
      <c r="P4" s="40" t="s">
        <v>183</v>
      </c>
      <c r="Q4" s="107" t="s">
        <v>238</v>
      </c>
      <c r="R4" s="147"/>
    </row>
    <row r="5" spans="1:17" ht="3" customHeight="1">
      <c r="A5" s="125"/>
      <c r="B5" s="15"/>
      <c r="C5" s="118"/>
      <c r="D5" s="118"/>
      <c r="E5" s="118"/>
      <c r="F5" s="118"/>
      <c r="G5" s="125"/>
      <c r="H5" s="125"/>
      <c r="I5" s="125"/>
      <c r="J5" s="125"/>
      <c r="K5" s="118"/>
      <c r="L5" s="118"/>
      <c r="M5" s="125"/>
      <c r="N5" s="118"/>
      <c r="O5" s="118"/>
      <c r="P5" s="125"/>
      <c r="Q5" s="126"/>
    </row>
    <row r="6" spans="1:17" ht="11.25" customHeight="1">
      <c r="A6" s="127"/>
      <c r="B6" s="128"/>
      <c r="Q6" s="129" t="s">
        <v>201</v>
      </c>
    </row>
    <row r="7" spans="1:18" s="2" customFormat="1" ht="11.25" customHeight="1">
      <c r="A7" s="205" t="s">
        <v>393</v>
      </c>
      <c r="B7" s="206"/>
      <c r="C7" s="60">
        <v>836926381</v>
      </c>
      <c r="D7" s="60">
        <v>173268055</v>
      </c>
      <c r="E7" s="60">
        <v>84061800</v>
      </c>
      <c r="F7" s="60">
        <v>10607623</v>
      </c>
      <c r="G7" s="60">
        <v>139834679</v>
      </c>
      <c r="H7" s="60">
        <v>0</v>
      </c>
      <c r="I7" s="60">
        <v>181213493</v>
      </c>
      <c r="J7" s="60">
        <v>5997410</v>
      </c>
      <c r="K7" s="60">
        <v>107410227</v>
      </c>
      <c r="L7" s="60">
        <v>18758172</v>
      </c>
      <c r="M7" s="60">
        <v>3825997</v>
      </c>
      <c r="N7" s="60">
        <v>34849433</v>
      </c>
      <c r="O7" s="60">
        <v>77099492</v>
      </c>
      <c r="P7" s="60">
        <v>0</v>
      </c>
      <c r="Q7" s="65">
        <v>12</v>
      </c>
      <c r="R7" s="146"/>
    </row>
    <row r="8" spans="1:18" s="2" customFormat="1" ht="11.25" customHeight="1">
      <c r="A8" s="77"/>
      <c r="B8" s="31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5"/>
      <c r="R8" s="146"/>
    </row>
    <row r="9" spans="1:18" s="61" customFormat="1" ht="11.25" customHeight="1">
      <c r="A9" s="217" t="s">
        <v>395</v>
      </c>
      <c r="B9" s="218"/>
      <c r="C9" s="60">
        <v>817271894</v>
      </c>
      <c r="D9" s="60">
        <v>172280666</v>
      </c>
      <c r="E9" s="60">
        <v>87693379</v>
      </c>
      <c r="F9" s="60">
        <v>10335419</v>
      </c>
      <c r="G9" s="60">
        <v>146714984</v>
      </c>
      <c r="H9" s="60">
        <v>0</v>
      </c>
      <c r="I9" s="60">
        <v>162189712</v>
      </c>
      <c r="J9" s="60">
        <v>1978479</v>
      </c>
      <c r="K9" s="60">
        <v>107792328</v>
      </c>
      <c r="L9" s="60">
        <v>10451362</v>
      </c>
      <c r="M9" s="60">
        <v>4642605</v>
      </c>
      <c r="N9" s="60">
        <v>32369601</v>
      </c>
      <c r="O9" s="60">
        <v>80823359</v>
      </c>
      <c r="P9" s="60">
        <v>0</v>
      </c>
      <c r="Q9" s="65">
        <v>13</v>
      </c>
      <c r="R9" s="146"/>
    </row>
    <row r="10" spans="2:18" s="61" customFormat="1" ht="11.25" customHeight="1">
      <c r="B10" s="17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5"/>
      <c r="R10" s="146"/>
    </row>
    <row r="11" spans="1:17" s="12" customFormat="1" ht="11.25" customHeight="1">
      <c r="A11" s="217" t="s">
        <v>396</v>
      </c>
      <c r="B11" s="218"/>
      <c r="C11" s="60">
        <v>810751362</v>
      </c>
      <c r="D11" s="60">
        <v>166421306</v>
      </c>
      <c r="E11" s="60">
        <v>88973471</v>
      </c>
      <c r="F11" s="60">
        <v>9473457</v>
      </c>
      <c r="G11" s="60">
        <v>154494724</v>
      </c>
      <c r="H11" s="60">
        <v>0</v>
      </c>
      <c r="I11" s="60">
        <v>171199605</v>
      </c>
      <c r="J11" s="60">
        <v>523810</v>
      </c>
      <c r="K11" s="60">
        <v>108680261</v>
      </c>
      <c r="L11" s="60">
        <v>7492569</v>
      </c>
      <c r="M11" s="60">
        <v>3809251</v>
      </c>
      <c r="N11" s="60">
        <v>18165715</v>
      </c>
      <c r="O11" s="60">
        <v>81517193</v>
      </c>
      <c r="P11" s="60">
        <v>0</v>
      </c>
      <c r="Q11" s="65">
        <v>14</v>
      </c>
    </row>
    <row r="12" spans="1:18" s="2" customFormat="1" ht="11.25" customHeight="1">
      <c r="A12" s="61"/>
      <c r="B12" s="17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5"/>
      <c r="R12" s="146"/>
    </row>
    <row r="13" spans="1:19" s="12" customFormat="1" ht="11.25" customHeight="1">
      <c r="A13" s="217" t="s">
        <v>240</v>
      </c>
      <c r="B13" s="218"/>
      <c r="C13" s="60">
        <v>797088029</v>
      </c>
      <c r="D13" s="60">
        <v>163941602</v>
      </c>
      <c r="E13" s="60">
        <v>88281221</v>
      </c>
      <c r="F13" s="60">
        <v>15364306</v>
      </c>
      <c r="G13" s="60">
        <v>163626338</v>
      </c>
      <c r="H13" s="60">
        <v>0</v>
      </c>
      <c r="I13" s="60">
        <v>139079908</v>
      </c>
      <c r="J13" s="60">
        <v>1049478</v>
      </c>
      <c r="K13" s="60">
        <v>110779883</v>
      </c>
      <c r="L13" s="60">
        <v>13968010</v>
      </c>
      <c r="M13" s="60">
        <v>3883610</v>
      </c>
      <c r="N13" s="60">
        <v>16584064</v>
      </c>
      <c r="O13" s="60">
        <v>86827188</v>
      </c>
      <c r="P13" s="60">
        <v>0</v>
      </c>
      <c r="Q13" s="65">
        <v>15</v>
      </c>
      <c r="R13" s="80"/>
      <c r="S13" s="136"/>
    </row>
    <row r="14" spans="1:19" s="12" customFormat="1" ht="11.25" customHeight="1">
      <c r="A14" s="219"/>
      <c r="B14" s="22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5"/>
      <c r="R14" s="80"/>
      <c r="S14" s="136"/>
    </row>
    <row r="15" spans="1:19" s="12" customFormat="1" ht="11.25" customHeight="1">
      <c r="A15" s="219" t="s">
        <v>284</v>
      </c>
      <c r="B15" s="220"/>
      <c r="C15" s="70">
        <f>C18+C21</f>
        <v>809724348</v>
      </c>
      <c r="D15" s="70">
        <f aca="true" t="shared" si="0" ref="D15:O15">D18+D21</f>
        <v>164966564</v>
      </c>
      <c r="E15" s="70">
        <f t="shared" si="0"/>
        <v>93970210</v>
      </c>
      <c r="F15" s="70">
        <f t="shared" si="0"/>
        <v>10080956</v>
      </c>
      <c r="G15" s="70">
        <f t="shared" si="0"/>
        <v>94566317</v>
      </c>
      <c r="H15" s="70">
        <f>H18+H21</f>
        <v>69396587</v>
      </c>
      <c r="I15" s="70">
        <f t="shared" si="0"/>
        <v>131023256</v>
      </c>
      <c r="J15" s="70">
        <f t="shared" si="0"/>
        <v>5530024</v>
      </c>
      <c r="K15" s="70">
        <f t="shared" si="0"/>
        <v>112226832</v>
      </c>
      <c r="L15" s="70">
        <f t="shared" si="0"/>
        <v>17195975</v>
      </c>
      <c r="M15" s="70">
        <f t="shared" si="0"/>
        <v>5372586</v>
      </c>
      <c r="N15" s="70">
        <f t="shared" si="0"/>
        <v>15368876</v>
      </c>
      <c r="O15" s="70">
        <f t="shared" si="0"/>
        <v>90026165</v>
      </c>
      <c r="P15" s="70"/>
      <c r="Q15" s="75">
        <v>16</v>
      </c>
      <c r="R15" s="80"/>
      <c r="S15" s="136"/>
    </row>
    <row r="16" spans="1:19" s="2" customFormat="1" ht="7.5" customHeight="1">
      <c r="A16" s="44"/>
      <c r="B16" s="2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0"/>
      <c r="R16" s="80"/>
      <c r="S16" s="136"/>
    </row>
    <row r="17" spans="1:19" s="2" customFormat="1" ht="11.25" customHeight="1">
      <c r="A17" s="44"/>
      <c r="B17" s="2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0"/>
      <c r="R17" s="80"/>
      <c r="S17" s="136"/>
    </row>
    <row r="18" spans="1:19" s="134" customFormat="1" ht="11.25" customHeight="1">
      <c r="A18" s="221" t="s">
        <v>234</v>
      </c>
      <c r="B18" s="222"/>
      <c r="C18" s="133">
        <f>SUM(C24:C37)</f>
        <v>696953999</v>
      </c>
      <c r="D18" s="133">
        <f aca="true" t="shared" si="1" ref="D18:O18">SUM(D24:D37)</f>
        <v>144559558</v>
      </c>
      <c r="E18" s="133">
        <f t="shared" si="1"/>
        <v>79839103</v>
      </c>
      <c r="F18" s="133">
        <f t="shared" si="1"/>
        <v>8938267</v>
      </c>
      <c r="G18" s="133">
        <f t="shared" si="1"/>
        <v>88481325</v>
      </c>
      <c r="H18" s="133">
        <f>SUM(H24:H37)</f>
        <v>54198033</v>
      </c>
      <c r="I18" s="133">
        <f t="shared" si="1"/>
        <v>109013733</v>
      </c>
      <c r="J18" s="133">
        <f t="shared" si="1"/>
        <v>4573849</v>
      </c>
      <c r="K18" s="133">
        <f t="shared" si="1"/>
        <v>97278285</v>
      </c>
      <c r="L18" s="133">
        <f t="shared" si="1"/>
        <v>14248740</v>
      </c>
      <c r="M18" s="133">
        <f t="shared" si="1"/>
        <v>3677394</v>
      </c>
      <c r="N18" s="133">
        <f t="shared" si="1"/>
        <v>14256439</v>
      </c>
      <c r="O18" s="133">
        <f t="shared" si="1"/>
        <v>77889273</v>
      </c>
      <c r="P18" s="133">
        <v>0</v>
      </c>
      <c r="Q18" s="155" t="s">
        <v>236</v>
      </c>
      <c r="R18" s="80"/>
      <c r="S18" s="136"/>
    </row>
    <row r="19" spans="1:19" s="2" customFormat="1" ht="7.5" customHeight="1">
      <c r="A19" s="215"/>
      <c r="B19" s="216"/>
      <c r="Q19" s="124"/>
      <c r="R19" s="80"/>
      <c r="S19" s="136"/>
    </row>
    <row r="20" spans="1:19" s="2" customFormat="1" ht="11.25" customHeight="1">
      <c r="A20" s="215"/>
      <c r="B20" s="216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124"/>
      <c r="R20" s="80"/>
      <c r="S20" s="136"/>
    </row>
    <row r="21" spans="1:19" s="134" customFormat="1" ht="11.25" customHeight="1">
      <c r="A21" s="221" t="s">
        <v>235</v>
      </c>
      <c r="B21" s="222"/>
      <c r="C21" s="133">
        <f>SUM(C41:C84)</f>
        <v>112770349</v>
      </c>
      <c r="D21" s="133">
        <f aca="true" t="shared" si="2" ref="D21:O21">SUM(D41:D84)</f>
        <v>20407006</v>
      </c>
      <c r="E21" s="133">
        <f t="shared" si="2"/>
        <v>14131107</v>
      </c>
      <c r="F21" s="133">
        <f t="shared" si="2"/>
        <v>1142689</v>
      </c>
      <c r="G21" s="133">
        <f t="shared" si="2"/>
        <v>6084992</v>
      </c>
      <c r="H21" s="133">
        <f>SUM(H41:H84)</f>
        <v>15198554</v>
      </c>
      <c r="I21" s="133">
        <f t="shared" si="2"/>
        <v>22009523</v>
      </c>
      <c r="J21" s="133">
        <f t="shared" si="2"/>
        <v>956175</v>
      </c>
      <c r="K21" s="133">
        <f t="shared" si="2"/>
        <v>14948547</v>
      </c>
      <c r="L21" s="133">
        <f t="shared" si="2"/>
        <v>2947235</v>
      </c>
      <c r="M21" s="133">
        <f t="shared" si="2"/>
        <v>1695192</v>
      </c>
      <c r="N21" s="133">
        <f t="shared" si="2"/>
        <v>1112437</v>
      </c>
      <c r="O21" s="133">
        <f t="shared" si="2"/>
        <v>12136892</v>
      </c>
      <c r="P21" s="133">
        <v>0</v>
      </c>
      <c r="Q21" s="155" t="s">
        <v>237</v>
      </c>
      <c r="R21" s="80"/>
      <c r="S21" s="136"/>
    </row>
    <row r="22" spans="1:19" s="2" customFormat="1" ht="7.5" customHeight="1">
      <c r="A22" s="44"/>
      <c r="B22" s="2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0"/>
      <c r="R22" s="80"/>
      <c r="S22" s="136"/>
    </row>
    <row r="23" spans="1:19" s="2" customFormat="1" ht="11.25" customHeight="1">
      <c r="A23" s="44"/>
      <c r="B23" s="2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0"/>
      <c r="R23" s="80"/>
      <c r="S23" s="136"/>
    </row>
    <row r="24" spans="1:19" s="137" customFormat="1" ht="11.25" customHeight="1">
      <c r="A24" s="2">
        <v>1</v>
      </c>
      <c r="B24" s="39" t="s">
        <v>131</v>
      </c>
      <c r="C24" s="166">
        <v>228784384</v>
      </c>
      <c r="D24" s="136">
        <v>48656867</v>
      </c>
      <c r="E24" s="136">
        <v>25046740</v>
      </c>
      <c r="F24" s="136">
        <v>2939193</v>
      </c>
      <c r="G24" s="136">
        <v>37866388</v>
      </c>
      <c r="H24" s="136">
        <v>12484763</v>
      </c>
      <c r="I24" s="136">
        <v>34474571</v>
      </c>
      <c r="J24" s="136">
        <v>232842</v>
      </c>
      <c r="K24" s="136">
        <v>37256210</v>
      </c>
      <c r="L24" s="136">
        <v>1862178</v>
      </c>
      <c r="M24" s="136">
        <v>1039497</v>
      </c>
      <c r="N24" s="136">
        <v>502635</v>
      </c>
      <c r="O24" s="136">
        <v>26422500</v>
      </c>
      <c r="P24" s="136">
        <v>0</v>
      </c>
      <c r="Q24" s="50">
        <v>1</v>
      </c>
      <c r="R24" s="80"/>
      <c r="S24" s="136"/>
    </row>
    <row r="25" spans="1:19" s="137" customFormat="1" ht="11.25" customHeight="1">
      <c r="A25" s="2">
        <v>2</v>
      </c>
      <c r="B25" s="39" t="s">
        <v>132</v>
      </c>
      <c r="C25" s="166">
        <v>152382471</v>
      </c>
      <c r="D25" s="136">
        <v>33241016</v>
      </c>
      <c r="E25" s="136">
        <v>16979143</v>
      </c>
      <c r="F25" s="136">
        <v>2366496</v>
      </c>
      <c r="G25" s="136">
        <v>25042233</v>
      </c>
      <c r="H25" s="136">
        <v>9499248</v>
      </c>
      <c r="I25" s="136">
        <v>15917953</v>
      </c>
      <c r="J25" s="136">
        <v>633305</v>
      </c>
      <c r="K25" s="136">
        <v>16389268</v>
      </c>
      <c r="L25" s="136">
        <v>2363460</v>
      </c>
      <c r="M25" s="136">
        <v>0</v>
      </c>
      <c r="N25" s="136">
        <v>10258388</v>
      </c>
      <c r="O25" s="136">
        <v>19691961</v>
      </c>
      <c r="P25" s="136">
        <v>0</v>
      </c>
      <c r="Q25" s="50">
        <v>2</v>
      </c>
      <c r="R25" s="80"/>
      <c r="S25" s="136"/>
    </row>
    <row r="26" spans="1:19" s="137" customFormat="1" ht="11.25" customHeight="1">
      <c r="A26" s="2">
        <v>3</v>
      </c>
      <c r="B26" s="39" t="s">
        <v>133</v>
      </c>
      <c r="C26" s="166">
        <v>46777496</v>
      </c>
      <c r="D26" s="136">
        <v>8961610</v>
      </c>
      <c r="E26" s="136">
        <v>5443721</v>
      </c>
      <c r="F26" s="136">
        <v>808456</v>
      </c>
      <c r="G26" s="136">
        <v>6418006</v>
      </c>
      <c r="H26" s="136">
        <v>4582889</v>
      </c>
      <c r="I26" s="136">
        <v>6380607</v>
      </c>
      <c r="J26" s="136">
        <v>341634</v>
      </c>
      <c r="K26" s="136">
        <v>6706900</v>
      </c>
      <c r="L26" s="136">
        <v>1453025</v>
      </c>
      <c r="M26" s="136">
        <v>449495</v>
      </c>
      <c r="N26" s="136">
        <v>299372</v>
      </c>
      <c r="O26" s="136">
        <v>4931781</v>
      </c>
      <c r="P26" s="136">
        <v>0</v>
      </c>
      <c r="Q26" s="50">
        <v>3</v>
      </c>
      <c r="R26" s="80"/>
      <c r="S26" s="136"/>
    </row>
    <row r="27" spans="1:19" s="137" customFormat="1" ht="11.25" customHeight="1">
      <c r="A27" s="2">
        <v>4</v>
      </c>
      <c r="B27" s="39" t="s">
        <v>134</v>
      </c>
      <c r="C27" s="166">
        <v>22777759</v>
      </c>
      <c r="D27" s="136">
        <v>6379583</v>
      </c>
      <c r="E27" s="136">
        <v>3259727</v>
      </c>
      <c r="F27" s="136">
        <v>333292</v>
      </c>
      <c r="G27" s="136">
        <v>2961735</v>
      </c>
      <c r="H27" s="136">
        <v>2536097</v>
      </c>
      <c r="I27" s="136">
        <v>1759380</v>
      </c>
      <c r="J27" s="136">
        <v>240688</v>
      </c>
      <c r="K27" s="136">
        <v>2803161</v>
      </c>
      <c r="L27" s="136">
        <v>1512</v>
      </c>
      <c r="M27" s="136">
        <v>221556</v>
      </c>
      <c r="N27" s="136">
        <v>531017</v>
      </c>
      <c r="O27" s="136">
        <v>1750011</v>
      </c>
      <c r="P27" s="136">
        <v>0</v>
      </c>
      <c r="Q27" s="50">
        <v>4</v>
      </c>
      <c r="R27" s="80"/>
      <c r="S27" s="136"/>
    </row>
    <row r="28" spans="1:19" s="137" customFormat="1" ht="11.25" customHeight="1">
      <c r="A28" s="2">
        <v>5</v>
      </c>
      <c r="B28" s="39" t="s">
        <v>135</v>
      </c>
      <c r="C28" s="166">
        <v>22005181</v>
      </c>
      <c r="D28" s="136">
        <v>4070407</v>
      </c>
      <c r="E28" s="136">
        <v>2432154</v>
      </c>
      <c r="F28" s="136">
        <v>141828</v>
      </c>
      <c r="G28" s="136">
        <v>2619087</v>
      </c>
      <c r="H28" s="136">
        <v>2892664</v>
      </c>
      <c r="I28" s="136">
        <v>2445686</v>
      </c>
      <c r="J28" s="136">
        <v>252158</v>
      </c>
      <c r="K28" s="136">
        <v>3119075</v>
      </c>
      <c r="L28" s="136">
        <v>182842</v>
      </c>
      <c r="M28" s="136">
        <v>155238</v>
      </c>
      <c r="N28" s="136">
        <v>680971</v>
      </c>
      <c r="O28" s="136">
        <v>3013071</v>
      </c>
      <c r="P28" s="136">
        <v>0</v>
      </c>
      <c r="Q28" s="50">
        <v>5</v>
      </c>
      <c r="R28" s="80"/>
      <c r="S28" s="136"/>
    </row>
    <row r="29" spans="1:19" s="2" customFormat="1" ht="11.25" customHeight="1">
      <c r="A29" s="2">
        <v>6</v>
      </c>
      <c r="B29" s="39" t="s">
        <v>136</v>
      </c>
      <c r="C29" s="162">
        <v>21219175</v>
      </c>
      <c r="D29" s="7">
        <v>3380188</v>
      </c>
      <c r="E29" s="7">
        <v>2495757</v>
      </c>
      <c r="F29" s="7">
        <v>342085</v>
      </c>
      <c r="G29" s="7">
        <v>1805324</v>
      </c>
      <c r="H29" s="7">
        <v>2653338</v>
      </c>
      <c r="I29" s="7">
        <v>4591437</v>
      </c>
      <c r="J29" s="7">
        <v>238340</v>
      </c>
      <c r="K29" s="7">
        <v>2023472</v>
      </c>
      <c r="L29" s="7">
        <v>638081</v>
      </c>
      <c r="M29" s="7">
        <v>360574</v>
      </c>
      <c r="N29" s="7">
        <v>268980</v>
      </c>
      <c r="O29" s="7">
        <v>2421599</v>
      </c>
      <c r="P29" s="136">
        <v>0</v>
      </c>
      <c r="Q29" s="50">
        <v>6</v>
      </c>
      <c r="R29" s="80"/>
      <c r="S29" s="136"/>
    </row>
    <row r="30" spans="1:19" s="137" customFormat="1" ht="11.25" customHeight="1">
      <c r="A30" s="2">
        <v>7</v>
      </c>
      <c r="B30" s="39" t="s">
        <v>137</v>
      </c>
      <c r="C30" s="166">
        <v>25189403</v>
      </c>
      <c r="D30" s="136">
        <v>5468656</v>
      </c>
      <c r="E30" s="136">
        <v>3026823</v>
      </c>
      <c r="F30" s="136">
        <v>405573</v>
      </c>
      <c r="G30" s="136">
        <v>2878069</v>
      </c>
      <c r="H30" s="136">
        <v>2439865</v>
      </c>
      <c r="I30" s="136">
        <v>4129385</v>
      </c>
      <c r="J30" s="136">
        <v>16015</v>
      </c>
      <c r="K30" s="136">
        <v>2875983</v>
      </c>
      <c r="L30" s="136">
        <v>657489</v>
      </c>
      <c r="M30" s="136">
        <v>152712</v>
      </c>
      <c r="N30" s="136">
        <v>419072</v>
      </c>
      <c r="O30" s="136">
        <v>2719761</v>
      </c>
      <c r="P30" s="136">
        <v>0</v>
      </c>
      <c r="Q30" s="50">
        <v>7</v>
      </c>
      <c r="R30" s="80"/>
      <c r="S30" s="136"/>
    </row>
    <row r="31" spans="1:19" s="137" customFormat="1" ht="11.25" customHeight="1">
      <c r="A31" s="2">
        <v>8</v>
      </c>
      <c r="B31" s="39" t="s">
        <v>138</v>
      </c>
      <c r="C31" s="166">
        <v>30773840</v>
      </c>
      <c r="D31" s="136">
        <v>5033607</v>
      </c>
      <c r="E31" s="136">
        <v>3312562</v>
      </c>
      <c r="F31" s="136">
        <v>228448</v>
      </c>
      <c r="G31" s="136">
        <v>1370638</v>
      </c>
      <c r="H31" s="136">
        <v>2441041</v>
      </c>
      <c r="I31" s="136">
        <v>8674367</v>
      </c>
      <c r="J31" s="136">
        <v>369731</v>
      </c>
      <c r="K31" s="136">
        <v>4782933</v>
      </c>
      <c r="L31" s="136">
        <v>1076408</v>
      </c>
      <c r="M31" s="136">
        <v>410268</v>
      </c>
      <c r="N31" s="136">
        <v>856397</v>
      </c>
      <c r="O31" s="136">
        <v>2217440</v>
      </c>
      <c r="P31" s="136">
        <v>0</v>
      </c>
      <c r="Q31" s="50">
        <v>8</v>
      </c>
      <c r="R31" s="80"/>
      <c r="S31" s="136"/>
    </row>
    <row r="32" spans="1:19" s="137" customFormat="1" ht="11.25" customHeight="1">
      <c r="A32" s="2">
        <v>9</v>
      </c>
      <c r="B32" s="39" t="s">
        <v>139</v>
      </c>
      <c r="C32" s="166">
        <v>30262729</v>
      </c>
      <c r="D32" s="136">
        <v>5738174</v>
      </c>
      <c r="E32" s="136">
        <v>3430373</v>
      </c>
      <c r="F32" s="136">
        <v>148703</v>
      </c>
      <c r="G32" s="136">
        <v>1157663</v>
      </c>
      <c r="H32" s="136">
        <v>1876735</v>
      </c>
      <c r="I32" s="136">
        <v>9098220</v>
      </c>
      <c r="J32" s="136">
        <v>240209</v>
      </c>
      <c r="K32" s="136">
        <v>5600836</v>
      </c>
      <c r="L32" s="136">
        <v>543864</v>
      </c>
      <c r="M32" s="136">
        <v>8201</v>
      </c>
      <c r="N32" s="136">
        <v>61008</v>
      </c>
      <c r="O32" s="136">
        <v>2358743</v>
      </c>
      <c r="P32" s="136">
        <v>0</v>
      </c>
      <c r="Q32" s="50">
        <v>9</v>
      </c>
      <c r="R32" s="80"/>
      <c r="S32" s="136"/>
    </row>
    <row r="33" spans="1:19" s="137" customFormat="1" ht="11.25" customHeight="1">
      <c r="A33" s="2">
        <v>10</v>
      </c>
      <c r="B33" s="39" t="s">
        <v>140</v>
      </c>
      <c r="C33" s="166">
        <v>19593980</v>
      </c>
      <c r="D33" s="136">
        <v>3914561</v>
      </c>
      <c r="E33" s="136">
        <v>2326296</v>
      </c>
      <c r="F33" s="136">
        <v>165363</v>
      </c>
      <c r="G33" s="136">
        <v>1250393</v>
      </c>
      <c r="H33" s="136">
        <v>2403802</v>
      </c>
      <c r="I33" s="136">
        <v>2668758</v>
      </c>
      <c r="J33" s="136">
        <v>743079</v>
      </c>
      <c r="K33" s="136">
        <v>2099917</v>
      </c>
      <c r="L33" s="136">
        <v>384587</v>
      </c>
      <c r="M33" s="136">
        <v>35804</v>
      </c>
      <c r="N33" s="136">
        <v>309237</v>
      </c>
      <c r="O33" s="136">
        <v>3292183</v>
      </c>
      <c r="P33" s="136">
        <v>0</v>
      </c>
      <c r="Q33" s="50">
        <v>10</v>
      </c>
      <c r="R33" s="80"/>
      <c r="S33" s="136"/>
    </row>
    <row r="34" spans="1:19" s="137" customFormat="1" ht="11.25" customHeight="1">
      <c r="A34" s="2">
        <v>11</v>
      </c>
      <c r="B34" s="39" t="s">
        <v>293</v>
      </c>
      <c r="C34" s="166">
        <v>16493575</v>
      </c>
      <c r="D34" s="136">
        <v>3320617</v>
      </c>
      <c r="E34" s="136">
        <v>2436955</v>
      </c>
      <c r="F34" s="136">
        <v>203252</v>
      </c>
      <c r="G34" s="136">
        <v>1221171</v>
      </c>
      <c r="H34" s="136">
        <v>1704603</v>
      </c>
      <c r="I34" s="136">
        <v>2789239</v>
      </c>
      <c r="J34" s="136">
        <v>199445</v>
      </c>
      <c r="K34" s="136">
        <v>1807112</v>
      </c>
      <c r="L34" s="136">
        <v>1439233</v>
      </c>
      <c r="M34" s="136">
        <v>160232</v>
      </c>
      <c r="N34" s="136">
        <v>41632</v>
      </c>
      <c r="O34" s="136">
        <v>1170084</v>
      </c>
      <c r="P34" s="136">
        <v>0</v>
      </c>
      <c r="Q34" s="50">
        <v>11</v>
      </c>
      <c r="R34" s="80"/>
      <c r="S34" s="136"/>
    </row>
    <row r="35" spans="1:19" s="2" customFormat="1" ht="11.25" customHeight="1">
      <c r="A35" s="2">
        <v>12</v>
      </c>
      <c r="B35" s="39" t="s">
        <v>294</v>
      </c>
      <c r="C35" s="162">
        <v>19773241</v>
      </c>
      <c r="D35" s="7">
        <v>3870951</v>
      </c>
      <c r="E35" s="7">
        <v>2596598</v>
      </c>
      <c r="F35" s="7">
        <v>157350</v>
      </c>
      <c r="G35" s="7">
        <v>1798165</v>
      </c>
      <c r="H35" s="7">
        <v>2697236</v>
      </c>
      <c r="I35" s="7">
        <v>3320093</v>
      </c>
      <c r="J35" s="7">
        <v>223576</v>
      </c>
      <c r="K35" s="7">
        <v>2126371</v>
      </c>
      <c r="L35" s="7">
        <v>1025371</v>
      </c>
      <c r="M35" s="7">
        <v>180304</v>
      </c>
      <c r="N35" s="7">
        <v>600</v>
      </c>
      <c r="O35" s="7">
        <v>1776626</v>
      </c>
      <c r="P35" s="136">
        <v>0</v>
      </c>
      <c r="Q35" s="50">
        <v>12</v>
      </c>
      <c r="R35" s="80"/>
      <c r="S35" s="136"/>
    </row>
    <row r="36" spans="1:19" s="2" customFormat="1" ht="11.25" customHeight="1">
      <c r="A36" s="2">
        <v>13</v>
      </c>
      <c r="B36" s="39" t="s">
        <v>295</v>
      </c>
      <c r="C36" s="164">
        <v>35624746</v>
      </c>
      <c r="D36" s="92">
        <v>7495809</v>
      </c>
      <c r="E36" s="92">
        <v>4454559</v>
      </c>
      <c r="F36" s="92">
        <v>534813</v>
      </c>
      <c r="G36" s="92">
        <v>1341538</v>
      </c>
      <c r="H36" s="92">
        <v>3627872</v>
      </c>
      <c r="I36" s="92">
        <v>8002276</v>
      </c>
      <c r="J36" s="92">
        <v>137098</v>
      </c>
      <c r="K36" s="92">
        <v>5362120</v>
      </c>
      <c r="L36" s="92">
        <v>1398094</v>
      </c>
      <c r="M36" s="92">
        <v>247313</v>
      </c>
      <c r="N36" s="92">
        <v>27130</v>
      </c>
      <c r="O36" s="92">
        <v>2996124</v>
      </c>
      <c r="P36" s="136">
        <v>0</v>
      </c>
      <c r="Q36" s="50">
        <v>13</v>
      </c>
      <c r="R36" s="80"/>
      <c r="S36" s="136"/>
    </row>
    <row r="37" spans="1:19" s="137" customFormat="1" ht="11.25" customHeight="1">
      <c r="A37" s="2">
        <v>14</v>
      </c>
      <c r="B37" s="39" t="s">
        <v>296</v>
      </c>
      <c r="C37" s="166">
        <v>25296019</v>
      </c>
      <c r="D37" s="136">
        <v>5027512</v>
      </c>
      <c r="E37" s="136">
        <v>2597695</v>
      </c>
      <c r="F37" s="136">
        <v>163415</v>
      </c>
      <c r="G37" s="136">
        <v>750915</v>
      </c>
      <c r="H37" s="136">
        <v>2357880</v>
      </c>
      <c r="I37" s="136">
        <v>4761761</v>
      </c>
      <c r="J37" s="136">
        <v>705729</v>
      </c>
      <c r="K37" s="136">
        <v>4324927</v>
      </c>
      <c r="L37" s="136">
        <v>1222596</v>
      </c>
      <c r="M37" s="136">
        <v>256200</v>
      </c>
      <c r="N37" s="136">
        <v>0</v>
      </c>
      <c r="O37" s="136">
        <v>3127389</v>
      </c>
      <c r="P37" s="136">
        <v>0</v>
      </c>
      <c r="Q37" s="50">
        <v>14</v>
      </c>
      <c r="R37" s="80"/>
      <c r="S37" s="136"/>
    </row>
    <row r="38" spans="1:19" s="137" customFormat="1" ht="11.25" customHeight="1">
      <c r="A38" s="2"/>
      <c r="B38" s="39"/>
      <c r="C38" s="16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50"/>
      <c r="R38" s="80"/>
      <c r="S38" s="136"/>
    </row>
    <row r="39" spans="1:19" s="137" customFormat="1" ht="11.25" customHeight="1">
      <c r="A39" s="2"/>
      <c r="B39" s="39"/>
      <c r="C39" s="16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50"/>
      <c r="R39" s="80"/>
      <c r="S39" s="136"/>
    </row>
    <row r="40" spans="1:19" s="2" customFormat="1" ht="11.25" customHeight="1">
      <c r="A40" s="198" t="s">
        <v>141</v>
      </c>
      <c r="B40" s="198"/>
      <c r="C40" s="16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0"/>
      <c r="R40" s="80"/>
      <c r="S40" s="136"/>
    </row>
    <row r="41" spans="1:19" s="2" customFormat="1" ht="11.25" customHeight="1">
      <c r="A41" s="2">
        <v>15</v>
      </c>
      <c r="B41" s="39" t="s">
        <v>142</v>
      </c>
      <c r="C41" s="162">
        <v>5291389</v>
      </c>
      <c r="D41" s="7">
        <v>921120</v>
      </c>
      <c r="E41" s="7">
        <v>518835</v>
      </c>
      <c r="F41" s="7">
        <v>15394</v>
      </c>
      <c r="G41" s="7">
        <v>206152</v>
      </c>
      <c r="H41" s="7">
        <v>447827</v>
      </c>
      <c r="I41" s="7">
        <v>1336774</v>
      </c>
      <c r="J41" s="7">
        <v>18123</v>
      </c>
      <c r="K41" s="7">
        <v>689360</v>
      </c>
      <c r="L41" s="7">
        <v>585535</v>
      </c>
      <c r="M41" s="7">
        <v>17800</v>
      </c>
      <c r="N41" s="7">
        <v>150000</v>
      </c>
      <c r="O41" s="7">
        <v>384469</v>
      </c>
      <c r="P41" s="7">
        <v>0</v>
      </c>
      <c r="Q41" s="50" t="s">
        <v>245</v>
      </c>
      <c r="R41" s="80"/>
      <c r="S41" s="136"/>
    </row>
    <row r="42" spans="1:19" s="137" customFormat="1" ht="11.25" customHeight="1">
      <c r="A42" s="2"/>
      <c r="B42" s="39"/>
      <c r="C42" s="16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50"/>
      <c r="R42" s="80"/>
      <c r="S42" s="136"/>
    </row>
    <row r="43" spans="1:19" s="137" customFormat="1" ht="11.25" customHeight="1">
      <c r="A43" s="198" t="s">
        <v>143</v>
      </c>
      <c r="B43" s="198"/>
      <c r="C43" s="16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50"/>
      <c r="R43" s="80"/>
      <c r="S43" s="136"/>
    </row>
    <row r="44" spans="1:19" s="137" customFormat="1" ht="11.25" customHeight="1">
      <c r="A44" s="2">
        <v>16</v>
      </c>
      <c r="B44" s="39" t="s">
        <v>144</v>
      </c>
      <c r="C44" s="166">
        <v>5750454</v>
      </c>
      <c r="D44" s="136">
        <v>1083301</v>
      </c>
      <c r="E44" s="136">
        <v>713923</v>
      </c>
      <c r="F44" s="136">
        <v>51009</v>
      </c>
      <c r="G44" s="136">
        <v>545185</v>
      </c>
      <c r="H44" s="136">
        <v>741848</v>
      </c>
      <c r="I44" s="136">
        <v>740177</v>
      </c>
      <c r="J44" s="136">
        <v>41376</v>
      </c>
      <c r="K44" s="136">
        <v>641299</v>
      </c>
      <c r="L44" s="136">
        <v>38985</v>
      </c>
      <c r="M44" s="136">
        <v>8183</v>
      </c>
      <c r="N44" s="136">
        <v>0</v>
      </c>
      <c r="O44" s="136">
        <v>1145168</v>
      </c>
      <c r="P44" s="136">
        <v>0</v>
      </c>
      <c r="Q44" s="50" t="s">
        <v>284</v>
      </c>
      <c r="R44" s="80"/>
      <c r="S44" s="136"/>
    </row>
    <row r="45" spans="1:19" s="137" customFormat="1" ht="11.25" customHeight="1">
      <c r="A45" s="2"/>
      <c r="B45" s="39"/>
      <c r="C45" s="16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50"/>
      <c r="R45" s="80"/>
      <c r="S45" s="136"/>
    </row>
    <row r="46" spans="1:19" s="137" customFormat="1" ht="11.25" customHeight="1">
      <c r="A46" s="198" t="s">
        <v>145</v>
      </c>
      <c r="B46" s="198"/>
      <c r="C46" s="16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50"/>
      <c r="R46" s="80"/>
      <c r="S46" s="136"/>
    </row>
    <row r="47" spans="1:19" s="137" customFormat="1" ht="11.25" customHeight="1">
      <c r="A47" s="2">
        <v>17</v>
      </c>
      <c r="B47" s="39" t="s">
        <v>146</v>
      </c>
      <c r="C47" s="166">
        <v>2592037</v>
      </c>
      <c r="D47" s="136">
        <v>568780</v>
      </c>
      <c r="E47" s="136">
        <v>350076</v>
      </c>
      <c r="F47" s="136">
        <v>61605</v>
      </c>
      <c r="G47" s="136">
        <v>88302</v>
      </c>
      <c r="H47" s="136">
        <v>384780</v>
      </c>
      <c r="I47" s="136">
        <v>157263</v>
      </c>
      <c r="J47" s="136">
        <v>47023</v>
      </c>
      <c r="K47" s="136">
        <v>441512</v>
      </c>
      <c r="L47" s="136">
        <v>10700</v>
      </c>
      <c r="M47" s="136">
        <v>3376</v>
      </c>
      <c r="N47" s="136">
        <v>2280</v>
      </c>
      <c r="O47" s="136">
        <v>476340</v>
      </c>
      <c r="P47" s="136">
        <v>0</v>
      </c>
      <c r="Q47" s="50" t="s">
        <v>302</v>
      </c>
      <c r="R47" s="80"/>
      <c r="S47" s="136"/>
    </row>
    <row r="48" spans="1:19" s="137" customFormat="1" ht="11.25" customHeight="1">
      <c r="A48" s="2">
        <v>18</v>
      </c>
      <c r="B48" s="39" t="s">
        <v>147</v>
      </c>
      <c r="C48" s="169">
        <v>5689100</v>
      </c>
      <c r="D48" s="138">
        <v>1152811</v>
      </c>
      <c r="E48" s="138">
        <v>544331</v>
      </c>
      <c r="F48" s="138">
        <v>12887</v>
      </c>
      <c r="G48" s="138">
        <v>305288</v>
      </c>
      <c r="H48" s="138">
        <v>906472</v>
      </c>
      <c r="I48" s="138">
        <v>675702</v>
      </c>
      <c r="J48" s="138">
        <v>291761</v>
      </c>
      <c r="K48" s="138">
        <v>550214</v>
      </c>
      <c r="L48" s="138">
        <v>1011</v>
      </c>
      <c r="M48" s="138">
        <v>8844</v>
      </c>
      <c r="N48" s="138">
        <v>0</v>
      </c>
      <c r="O48" s="138">
        <v>1239779</v>
      </c>
      <c r="P48" s="136">
        <v>0</v>
      </c>
      <c r="Q48" s="50" t="s">
        <v>304</v>
      </c>
      <c r="R48" s="80"/>
      <c r="S48" s="136"/>
    </row>
    <row r="49" spans="1:19" s="137" customFormat="1" ht="11.25" customHeight="1">
      <c r="A49" s="2"/>
      <c r="B49" s="39"/>
      <c r="C49" s="16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50"/>
      <c r="R49" s="80"/>
      <c r="S49" s="136"/>
    </row>
    <row r="50" spans="1:19" s="137" customFormat="1" ht="11.25" customHeight="1">
      <c r="A50" s="2" t="s">
        <v>148</v>
      </c>
      <c r="B50" s="39"/>
      <c r="C50" s="16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50"/>
      <c r="R50" s="80"/>
      <c r="S50" s="136"/>
    </row>
    <row r="51" spans="1:19" s="137" customFormat="1" ht="11.25" customHeight="1">
      <c r="A51" s="2">
        <v>19</v>
      </c>
      <c r="B51" s="39" t="s">
        <v>149</v>
      </c>
      <c r="C51" s="166">
        <v>4044632</v>
      </c>
      <c r="D51" s="136">
        <v>822353</v>
      </c>
      <c r="E51" s="136">
        <v>629724</v>
      </c>
      <c r="F51" s="136">
        <v>114810</v>
      </c>
      <c r="G51" s="136">
        <v>398164</v>
      </c>
      <c r="H51" s="136">
        <v>431875</v>
      </c>
      <c r="I51" s="136">
        <v>206782</v>
      </c>
      <c r="J51" s="136">
        <v>19292</v>
      </c>
      <c r="K51" s="136">
        <v>633522</v>
      </c>
      <c r="L51" s="136">
        <v>162519</v>
      </c>
      <c r="M51" s="136">
        <v>0</v>
      </c>
      <c r="N51" s="136">
        <v>10000</v>
      </c>
      <c r="O51" s="136">
        <v>615591</v>
      </c>
      <c r="P51" s="136">
        <v>0</v>
      </c>
      <c r="Q51" s="50" t="s">
        <v>306</v>
      </c>
      <c r="R51" s="80"/>
      <c r="S51" s="136"/>
    </row>
    <row r="52" spans="1:19" s="137" customFormat="1" ht="11.25" customHeight="1">
      <c r="A52" s="2"/>
      <c r="B52" s="39"/>
      <c r="C52" s="16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50"/>
      <c r="R52" s="80"/>
      <c r="S52" s="136"/>
    </row>
    <row r="53" spans="1:19" s="137" customFormat="1" ht="11.25" customHeight="1">
      <c r="A53" s="198" t="s">
        <v>150</v>
      </c>
      <c r="B53" s="198"/>
      <c r="C53" s="168"/>
      <c r="Q53" s="50"/>
      <c r="R53" s="80"/>
      <c r="S53" s="136"/>
    </row>
    <row r="54" spans="1:19" s="137" customFormat="1" ht="11.25" customHeight="1">
      <c r="A54" s="2">
        <v>20</v>
      </c>
      <c r="B54" s="39" t="s">
        <v>151</v>
      </c>
      <c r="C54" s="169">
        <v>4957066</v>
      </c>
      <c r="D54" s="138">
        <v>581494</v>
      </c>
      <c r="E54" s="138">
        <v>585717</v>
      </c>
      <c r="F54" s="138">
        <v>18698</v>
      </c>
      <c r="G54" s="138">
        <v>264868</v>
      </c>
      <c r="H54" s="138">
        <v>400958</v>
      </c>
      <c r="I54" s="138">
        <v>634687</v>
      </c>
      <c r="J54" s="138">
        <v>8288</v>
      </c>
      <c r="K54" s="138">
        <v>351520</v>
      </c>
      <c r="L54" s="138">
        <v>836060</v>
      </c>
      <c r="M54" s="138">
        <v>4200</v>
      </c>
      <c r="N54" s="138">
        <v>845541</v>
      </c>
      <c r="O54" s="138">
        <v>425035</v>
      </c>
      <c r="P54" s="136">
        <v>0</v>
      </c>
      <c r="Q54" s="50" t="s">
        <v>308</v>
      </c>
      <c r="R54" s="80"/>
      <c r="S54" s="136"/>
    </row>
    <row r="55" spans="1:19" s="137" customFormat="1" ht="11.25" customHeight="1">
      <c r="A55" s="2">
        <v>21</v>
      </c>
      <c r="B55" s="39" t="s">
        <v>152</v>
      </c>
      <c r="C55" s="166">
        <v>3662776</v>
      </c>
      <c r="D55" s="136">
        <v>730086</v>
      </c>
      <c r="E55" s="136">
        <v>495122</v>
      </c>
      <c r="F55" s="136">
        <v>101562</v>
      </c>
      <c r="G55" s="136">
        <v>341963</v>
      </c>
      <c r="H55" s="136">
        <v>709596</v>
      </c>
      <c r="I55" s="136">
        <v>420752</v>
      </c>
      <c r="J55" s="136">
        <v>15827</v>
      </c>
      <c r="K55" s="136">
        <v>356084</v>
      </c>
      <c r="L55" s="136">
        <v>6961</v>
      </c>
      <c r="M55" s="136">
        <v>0</v>
      </c>
      <c r="N55" s="136">
        <v>0</v>
      </c>
      <c r="O55" s="136">
        <v>484823</v>
      </c>
      <c r="P55" s="136">
        <v>0</v>
      </c>
      <c r="Q55" s="50" t="s">
        <v>310</v>
      </c>
      <c r="R55" s="80"/>
      <c r="S55" s="136"/>
    </row>
    <row r="56" spans="1:19" s="137" customFormat="1" ht="11.25" customHeight="1">
      <c r="A56" s="2">
        <v>22</v>
      </c>
      <c r="B56" s="39" t="s">
        <v>153</v>
      </c>
      <c r="C56" s="166">
        <v>5430344</v>
      </c>
      <c r="D56" s="136">
        <v>1056131</v>
      </c>
      <c r="E56" s="136">
        <v>837925</v>
      </c>
      <c r="F56" s="136">
        <v>70802</v>
      </c>
      <c r="G56" s="136">
        <v>388639</v>
      </c>
      <c r="H56" s="136">
        <v>907828</v>
      </c>
      <c r="I56" s="136">
        <v>670430</v>
      </c>
      <c r="J56" s="136">
        <v>27284</v>
      </c>
      <c r="K56" s="136">
        <v>738072</v>
      </c>
      <c r="L56" s="136">
        <v>505</v>
      </c>
      <c r="M56" s="136">
        <v>0</v>
      </c>
      <c r="N56" s="136">
        <v>0</v>
      </c>
      <c r="O56" s="136">
        <v>732728</v>
      </c>
      <c r="P56" s="136">
        <v>0</v>
      </c>
      <c r="Q56" s="50" t="s">
        <v>312</v>
      </c>
      <c r="R56" s="80"/>
      <c r="S56" s="136"/>
    </row>
    <row r="57" spans="1:19" s="137" customFormat="1" ht="11.25" customHeight="1">
      <c r="A57" s="2">
        <v>23</v>
      </c>
      <c r="B57" s="39" t="s">
        <v>154</v>
      </c>
      <c r="C57" s="166">
        <v>4297913</v>
      </c>
      <c r="D57" s="136">
        <v>578412</v>
      </c>
      <c r="E57" s="136">
        <v>358328</v>
      </c>
      <c r="F57" s="136">
        <v>6260</v>
      </c>
      <c r="G57" s="136">
        <v>153019</v>
      </c>
      <c r="H57" s="136">
        <v>323513</v>
      </c>
      <c r="I57" s="136">
        <v>2176221</v>
      </c>
      <c r="J57" s="136">
        <v>3096</v>
      </c>
      <c r="K57" s="136">
        <v>281231</v>
      </c>
      <c r="L57" s="136">
        <v>15</v>
      </c>
      <c r="M57" s="136">
        <v>0</v>
      </c>
      <c r="N57" s="136">
        <v>13000</v>
      </c>
      <c r="O57" s="136">
        <v>404818</v>
      </c>
      <c r="P57" s="136">
        <v>0</v>
      </c>
      <c r="Q57" s="50" t="s">
        <v>314</v>
      </c>
      <c r="R57" s="80"/>
      <c r="S57" s="136"/>
    </row>
    <row r="58" spans="1:19" s="137" customFormat="1" ht="11.25" customHeight="1">
      <c r="A58" s="2">
        <v>24</v>
      </c>
      <c r="B58" s="39" t="s">
        <v>155</v>
      </c>
      <c r="C58" s="166">
        <v>3692790</v>
      </c>
      <c r="D58" s="136">
        <v>605183</v>
      </c>
      <c r="E58" s="136">
        <v>581083</v>
      </c>
      <c r="F58" s="136">
        <v>63346</v>
      </c>
      <c r="G58" s="136">
        <v>431472</v>
      </c>
      <c r="H58" s="136">
        <v>584698</v>
      </c>
      <c r="I58" s="136">
        <v>637215</v>
      </c>
      <c r="J58" s="136">
        <v>19627</v>
      </c>
      <c r="K58" s="136">
        <v>195471</v>
      </c>
      <c r="L58" s="136">
        <v>300110</v>
      </c>
      <c r="M58" s="136">
        <v>0</v>
      </c>
      <c r="N58" s="136">
        <v>0</v>
      </c>
      <c r="O58" s="136">
        <v>274585</v>
      </c>
      <c r="P58" s="136">
        <v>0</v>
      </c>
      <c r="Q58" s="50" t="s">
        <v>316</v>
      </c>
      <c r="R58" s="80"/>
      <c r="S58" s="136"/>
    </row>
    <row r="59" spans="1:19" s="137" customFormat="1" ht="11.25" customHeight="1">
      <c r="A59" s="135"/>
      <c r="B59" s="142"/>
      <c r="C59" s="16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50"/>
      <c r="R59" s="80"/>
      <c r="S59" s="136"/>
    </row>
    <row r="60" spans="1:19" s="137" customFormat="1" ht="11.25" customHeight="1">
      <c r="A60" s="198" t="s">
        <v>156</v>
      </c>
      <c r="B60" s="198"/>
      <c r="C60" s="16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50"/>
      <c r="R60" s="80"/>
      <c r="S60" s="136"/>
    </row>
    <row r="61" spans="1:19" s="137" customFormat="1" ht="11.25" customHeight="1">
      <c r="A61" s="2">
        <v>25</v>
      </c>
      <c r="B61" s="39" t="s">
        <v>157</v>
      </c>
      <c r="C61" s="166">
        <v>5794379</v>
      </c>
      <c r="D61" s="136">
        <v>1207046</v>
      </c>
      <c r="E61" s="136">
        <v>794016</v>
      </c>
      <c r="F61" s="136">
        <v>65450</v>
      </c>
      <c r="G61" s="136">
        <v>412317</v>
      </c>
      <c r="H61" s="136">
        <v>858221</v>
      </c>
      <c r="I61" s="136">
        <v>676571</v>
      </c>
      <c r="J61" s="136">
        <v>47035</v>
      </c>
      <c r="K61" s="136">
        <v>851860</v>
      </c>
      <c r="L61" s="136">
        <v>38379</v>
      </c>
      <c r="M61" s="136">
        <v>64103</v>
      </c>
      <c r="N61" s="136">
        <v>28400</v>
      </c>
      <c r="O61" s="136">
        <v>750981</v>
      </c>
      <c r="P61" s="136">
        <v>0</v>
      </c>
      <c r="Q61" s="50" t="s">
        <v>318</v>
      </c>
      <c r="R61" s="80"/>
      <c r="S61" s="136"/>
    </row>
    <row r="62" spans="1:19" s="137" customFormat="1" ht="11.25" customHeight="1">
      <c r="A62" s="2"/>
      <c r="B62" s="39"/>
      <c r="C62" s="16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50"/>
      <c r="R62" s="80"/>
      <c r="S62" s="136"/>
    </row>
    <row r="63" spans="1:19" s="137" customFormat="1" ht="11.25" customHeight="1">
      <c r="A63" s="198" t="s">
        <v>158</v>
      </c>
      <c r="B63" s="198"/>
      <c r="C63" s="16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50"/>
      <c r="R63" s="80"/>
      <c r="S63" s="136"/>
    </row>
    <row r="64" spans="1:19" s="137" customFormat="1" ht="11.25" customHeight="1">
      <c r="A64" s="2">
        <v>26</v>
      </c>
      <c r="B64" s="39" t="s">
        <v>159</v>
      </c>
      <c r="C64" s="166">
        <v>7155552</v>
      </c>
      <c r="D64" s="136">
        <v>1443377</v>
      </c>
      <c r="E64" s="136">
        <v>1024637</v>
      </c>
      <c r="F64" s="136">
        <v>139804</v>
      </c>
      <c r="G64" s="136">
        <v>516045</v>
      </c>
      <c r="H64" s="136">
        <v>1555443</v>
      </c>
      <c r="I64" s="136">
        <v>1045640</v>
      </c>
      <c r="J64" s="136">
        <v>12810</v>
      </c>
      <c r="K64" s="136">
        <v>908320</v>
      </c>
      <c r="L64" s="136">
        <v>5520</v>
      </c>
      <c r="M64" s="136">
        <v>100012</v>
      </c>
      <c r="N64" s="136">
        <v>0</v>
      </c>
      <c r="O64" s="136">
        <v>403944</v>
      </c>
      <c r="P64" s="136">
        <v>0</v>
      </c>
      <c r="Q64" s="50" t="s">
        <v>320</v>
      </c>
      <c r="R64" s="80"/>
      <c r="S64" s="136"/>
    </row>
    <row r="65" spans="1:19" s="137" customFormat="1" ht="11.25" customHeight="1">
      <c r="A65" s="2"/>
      <c r="B65" s="39"/>
      <c r="C65" s="16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50"/>
      <c r="R65" s="80"/>
      <c r="S65" s="136"/>
    </row>
    <row r="66" spans="1:19" s="137" customFormat="1" ht="11.25" customHeight="1">
      <c r="A66" s="198" t="s">
        <v>160</v>
      </c>
      <c r="B66" s="198"/>
      <c r="C66" s="16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50"/>
      <c r="R66" s="80"/>
      <c r="S66" s="136"/>
    </row>
    <row r="67" spans="1:19" s="137" customFormat="1" ht="11.25" customHeight="1">
      <c r="A67" s="2">
        <v>27</v>
      </c>
      <c r="B67" s="39" t="s">
        <v>161</v>
      </c>
      <c r="C67" s="166">
        <v>1448464</v>
      </c>
      <c r="D67" s="136">
        <v>290747</v>
      </c>
      <c r="E67" s="136">
        <v>175433</v>
      </c>
      <c r="F67" s="136">
        <v>16625</v>
      </c>
      <c r="G67" s="136">
        <v>18800</v>
      </c>
      <c r="H67" s="136">
        <v>249021</v>
      </c>
      <c r="I67" s="136">
        <v>314448</v>
      </c>
      <c r="J67" s="136">
        <v>8998</v>
      </c>
      <c r="K67" s="136">
        <v>166825</v>
      </c>
      <c r="L67" s="136">
        <v>41652</v>
      </c>
      <c r="M67" s="136">
        <v>600</v>
      </c>
      <c r="N67" s="136">
        <v>0</v>
      </c>
      <c r="O67" s="136">
        <v>165315</v>
      </c>
      <c r="P67" s="136">
        <v>0</v>
      </c>
      <c r="Q67" s="50" t="s">
        <v>322</v>
      </c>
      <c r="R67" s="80"/>
      <c r="S67" s="136"/>
    </row>
    <row r="68" spans="1:19" s="137" customFormat="1" ht="11.25" customHeight="1">
      <c r="A68" s="2"/>
      <c r="B68" s="39"/>
      <c r="C68" s="16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50"/>
      <c r="R68" s="80"/>
      <c r="S68" s="136"/>
    </row>
    <row r="69" spans="1:19" s="137" customFormat="1" ht="11.25" customHeight="1">
      <c r="A69" s="198" t="s">
        <v>162</v>
      </c>
      <c r="B69" s="198"/>
      <c r="C69" s="16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50"/>
      <c r="R69" s="80"/>
      <c r="S69" s="136"/>
    </row>
    <row r="70" spans="1:19" s="137" customFormat="1" ht="11.25" customHeight="1">
      <c r="A70" s="2">
        <v>28</v>
      </c>
      <c r="B70" s="39" t="s">
        <v>163</v>
      </c>
      <c r="C70" s="166">
        <v>14068964</v>
      </c>
      <c r="D70" s="136">
        <v>2320455</v>
      </c>
      <c r="E70" s="136">
        <v>1908906</v>
      </c>
      <c r="F70" s="136">
        <v>91067</v>
      </c>
      <c r="G70" s="136">
        <v>410537</v>
      </c>
      <c r="H70" s="136">
        <v>1388656</v>
      </c>
      <c r="I70" s="136">
        <v>4591134</v>
      </c>
      <c r="J70" s="136">
        <v>26245</v>
      </c>
      <c r="K70" s="136">
        <v>2175075</v>
      </c>
      <c r="L70" s="136">
        <v>123099</v>
      </c>
      <c r="M70" s="136">
        <v>62189</v>
      </c>
      <c r="N70" s="136">
        <v>15340</v>
      </c>
      <c r="O70" s="136">
        <v>956261</v>
      </c>
      <c r="P70" s="136">
        <v>0</v>
      </c>
      <c r="Q70" s="50" t="s">
        <v>324</v>
      </c>
      <c r="R70" s="80"/>
      <c r="S70" s="136"/>
    </row>
    <row r="71" spans="1:19" s="137" customFormat="1" ht="11.25" customHeight="1">
      <c r="A71" s="135"/>
      <c r="B71" s="142"/>
      <c r="C71" s="16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50"/>
      <c r="R71" s="80"/>
      <c r="S71" s="136"/>
    </row>
    <row r="72" spans="1:19" s="137" customFormat="1" ht="11.25" customHeight="1">
      <c r="A72" s="198" t="s">
        <v>164</v>
      </c>
      <c r="B72" s="198"/>
      <c r="C72" s="16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50"/>
      <c r="R72" s="80"/>
      <c r="S72" s="136"/>
    </row>
    <row r="73" spans="1:19" s="137" customFormat="1" ht="11.25" customHeight="1">
      <c r="A73" s="2">
        <v>29</v>
      </c>
      <c r="B73" s="39" t="s">
        <v>165</v>
      </c>
      <c r="C73" s="166">
        <v>6180842</v>
      </c>
      <c r="D73" s="136">
        <v>1057323</v>
      </c>
      <c r="E73" s="136">
        <v>574157</v>
      </c>
      <c r="F73" s="136">
        <v>71434</v>
      </c>
      <c r="G73" s="136">
        <v>348579</v>
      </c>
      <c r="H73" s="136">
        <v>620317</v>
      </c>
      <c r="I73" s="136">
        <v>1157874</v>
      </c>
      <c r="J73" s="136">
        <v>65171</v>
      </c>
      <c r="K73" s="136">
        <v>674439</v>
      </c>
      <c r="L73" s="136">
        <v>152774</v>
      </c>
      <c r="M73" s="136">
        <v>788561</v>
      </c>
      <c r="N73" s="136">
        <v>5500</v>
      </c>
      <c r="O73" s="136">
        <v>664713</v>
      </c>
      <c r="P73" s="136">
        <v>0</v>
      </c>
      <c r="Q73" s="50" t="s">
        <v>326</v>
      </c>
      <c r="R73" s="80"/>
      <c r="S73" s="136"/>
    </row>
    <row r="74" spans="1:19" s="137" customFormat="1" ht="11.25" customHeight="1">
      <c r="A74" s="2">
        <v>30</v>
      </c>
      <c r="B74" s="39" t="s">
        <v>166</v>
      </c>
      <c r="C74" s="166">
        <v>3668794</v>
      </c>
      <c r="D74" s="136">
        <v>790429</v>
      </c>
      <c r="E74" s="136">
        <v>447495</v>
      </c>
      <c r="F74" s="136">
        <v>54940</v>
      </c>
      <c r="G74" s="136">
        <v>162172</v>
      </c>
      <c r="H74" s="136">
        <v>454280</v>
      </c>
      <c r="I74" s="136">
        <v>630481</v>
      </c>
      <c r="J74" s="136">
        <v>12028</v>
      </c>
      <c r="K74" s="136">
        <v>446069</v>
      </c>
      <c r="L74" s="136">
        <v>158630</v>
      </c>
      <c r="M74" s="136">
        <v>242531</v>
      </c>
      <c r="N74" s="136">
        <v>3000</v>
      </c>
      <c r="O74" s="136">
        <v>266739</v>
      </c>
      <c r="P74" s="136">
        <v>0</v>
      </c>
      <c r="Q74" s="50" t="s">
        <v>328</v>
      </c>
      <c r="R74" s="80"/>
      <c r="S74" s="136"/>
    </row>
    <row r="75" spans="1:19" s="137" customFormat="1" ht="11.25" customHeight="1">
      <c r="A75" s="2"/>
      <c r="B75" s="39"/>
      <c r="C75" s="16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50"/>
      <c r="R75" s="80"/>
      <c r="S75" s="136"/>
    </row>
    <row r="76" spans="1:19" s="137" customFormat="1" ht="11.25" customHeight="1">
      <c r="A76" s="198" t="s">
        <v>167</v>
      </c>
      <c r="B76" s="198"/>
      <c r="C76" s="16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50"/>
      <c r="R76" s="80"/>
      <c r="S76" s="136"/>
    </row>
    <row r="77" spans="1:19" s="137" customFormat="1" ht="11.25" customHeight="1">
      <c r="A77" s="2">
        <v>31</v>
      </c>
      <c r="B77" s="39" t="s">
        <v>168</v>
      </c>
      <c r="C77" s="166">
        <v>2030657</v>
      </c>
      <c r="D77" s="136">
        <v>313206</v>
      </c>
      <c r="E77" s="136">
        <v>303363</v>
      </c>
      <c r="F77" s="136">
        <v>10339</v>
      </c>
      <c r="G77" s="136">
        <v>41550</v>
      </c>
      <c r="H77" s="136">
        <v>351382</v>
      </c>
      <c r="I77" s="136">
        <v>382040</v>
      </c>
      <c r="J77" s="136">
        <v>39981</v>
      </c>
      <c r="K77" s="136">
        <v>380392</v>
      </c>
      <c r="L77" s="136">
        <v>31161</v>
      </c>
      <c r="M77" s="136">
        <v>600</v>
      </c>
      <c r="N77" s="136">
        <v>0</v>
      </c>
      <c r="O77" s="136">
        <v>176643</v>
      </c>
      <c r="P77" s="136">
        <v>0</v>
      </c>
      <c r="Q77" s="50" t="s">
        <v>330</v>
      </c>
      <c r="R77" s="80"/>
      <c r="S77" s="136"/>
    </row>
    <row r="78" spans="1:19" s="137" customFormat="1" ht="11.25" customHeight="1">
      <c r="A78" s="2"/>
      <c r="B78" s="39"/>
      <c r="C78" s="16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50"/>
      <c r="R78" s="80"/>
      <c r="S78" s="136"/>
    </row>
    <row r="79" spans="1:19" s="137" customFormat="1" ht="11.25" customHeight="1">
      <c r="A79" s="198" t="s">
        <v>169</v>
      </c>
      <c r="B79" s="198"/>
      <c r="C79" s="16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50"/>
      <c r="R79" s="80"/>
      <c r="S79" s="136"/>
    </row>
    <row r="80" spans="1:19" s="137" customFormat="1" ht="11.25" customHeight="1">
      <c r="A80" s="2">
        <v>32</v>
      </c>
      <c r="B80" s="39" t="s">
        <v>170</v>
      </c>
      <c r="C80" s="166">
        <v>3926133</v>
      </c>
      <c r="D80" s="136">
        <v>742553</v>
      </c>
      <c r="E80" s="136">
        <v>560673</v>
      </c>
      <c r="F80" s="136">
        <v>24700</v>
      </c>
      <c r="G80" s="136">
        <v>181177</v>
      </c>
      <c r="H80" s="136">
        <v>700584</v>
      </c>
      <c r="I80" s="136">
        <v>765461</v>
      </c>
      <c r="J80" s="136">
        <v>22058</v>
      </c>
      <c r="K80" s="136">
        <v>528201</v>
      </c>
      <c r="L80" s="136">
        <v>67727</v>
      </c>
      <c r="M80" s="136">
        <v>10950</v>
      </c>
      <c r="N80" s="136">
        <v>3000</v>
      </c>
      <c r="O80" s="136">
        <v>319049</v>
      </c>
      <c r="P80" s="136">
        <v>0</v>
      </c>
      <c r="Q80" s="50" t="s">
        <v>332</v>
      </c>
      <c r="R80" s="80"/>
      <c r="S80" s="136"/>
    </row>
    <row r="81" spans="1:19" s="137" customFormat="1" ht="11.25" customHeight="1">
      <c r="A81" s="2">
        <v>33</v>
      </c>
      <c r="B81" s="39" t="s">
        <v>297</v>
      </c>
      <c r="C81" s="166">
        <v>13188502</v>
      </c>
      <c r="D81" s="136">
        <v>2183924</v>
      </c>
      <c r="E81" s="136">
        <v>1490388</v>
      </c>
      <c r="F81" s="136">
        <v>82268</v>
      </c>
      <c r="G81" s="136">
        <v>481813</v>
      </c>
      <c r="H81" s="136">
        <v>1558984</v>
      </c>
      <c r="I81" s="136">
        <v>3215353</v>
      </c>
      <c r="J81" s="136">
        <v>157277</v>
      </c>
      <c r="K81" s="136">
        <v>2362273</v>
      </c>
      <c r="L81" s="136">
        <v>285577</v>
      </c>
      <c r="M81" s="136">
        <v>65353</v>
      </c>
      <c r="N81" s="136">
        <v>6500</v>
      </c>
      <c r="O81" s="136">
        <v>1298792</v>
      </c>
      <c r="P81" s="136">
        <v>0</v>
      </c>
      <c r="Q81" s="50" t="s">
        <v>334</v>
      </c>
      <c r="R81" s="80"/>
      <c r="S81" s="136"/>
    </row>
    <row r="82" spans="1:19" s="137" customFormat="1" ht="11.25" customHeight="1">
      <c r="A82" s="2"/>
      <c r="B82" s="39"/>
      <c r="C82" s="16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50"/>
      <c r="R82" s="80"/>
      <c r="S82" s="136"/>
    </row>
    <row r="83" spans="1:19" s="137" customFormat="1" ht="11.25" customHeight="1">
      <c r="A83" s="198" t="s">
        <v>298</v>
      </c>
      <c r="B83" s="198"/>
      <c r="C83" s="16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50"/>
      <c r="R83" s="80"/>
      <c r="S83" s="136"/>
    </row>
    <row r="84" spans="1:19" s="137" customFormat="1" ht="11.25" customHeight="1">
      <c r="A84" s="2">
        <v>34</v>
      </c>
      <c r="B84" s="161" t="s">
        <v>299</v>
      </c>
      <c r="C84" s="166">
        <v>9899561</v>
      </c>
      <c r="D84" s="136">
        <v>1958275</v>
      </c>
      <c r="E84" s="136">
        <v>1236975</v>
      </c>
      <c r="F84" s="136">
        <v>69689</v>
      </c>
      <c r="G84" s="136">
        <v>388950</v>
      </c>
      <c r="H84" s="136">
        <v>1622271</v>
      </c>
      <c r="I84" s="136">
        <v>1574518</v>
      </c>
      <c r="J84" s="136">
        <v>72875</v>
      </c>
      <c r="K84" s="136">
        <v>1576808</v>
      </c>
      <c r="L84" s="136">
        <v>100315</v>
      </c>
      <c r="M84" s="136">
        <v>317890</v>
      </c>
      <c r="N84" s="136">
        <v>29876</v>
      </c>
      <c r="O84" s="136">
        <v>951119</v>
      </c>
      <c r="P84" s="136">
        <v>0</v>
      </c>
      <c r="Q84" s="50" t="s">
        <v>336</v>
      </c>
      <c r="R84" s="80"/>
      <c r="S84" s="136"/>
    </row>
    <row r="85" spans="1:19" s="137" customFormat="1" ht="3" customHeight="1" thickBot="1">
      <c r="A85" s="139"/>
      <c r="B85" s="165"/>
      <c r="C85" s="167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1"/>
      <c r="R85" s="80"/>
      <c r="S85" s="136"/>
    </row>
    <row r="86" spans="1:19" s="137" customFormat="1" ht="3" customHeight="1">
      <c r="A86" s="135"/>
      <c r="B86" s="142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35"/>
      <c r="R86" s="80"/>
      <c r="S86" s="136"/>
    </row>
    <row r="87" spans="2:24" s="137" customFormat="1" ht="11.25" customHeight="1">
      <c r="B87" s="144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45" t="s">
        <v>287</v>
      </c>
      <c r="R87" s="80"/>
      <c r="S87" s="136"/>
      <c r="T87" s="145"/>
      <c r="U87" s="145"/>
      <c r="V87" s="145"/>
      <c r="W87" s="145"/>
      <c r="X87" s="145"/>
    </row>
  </sheetData>
  <sheetProtection/>
  <mergeCells count="28">
    <mergeCell ref="A4:B4"/>
    <mergeCell ref="A3:Q3"/>
    <mergeCell ref="A7:B7"/>
    <mergeCell ref="A11:B11"/>
    <mergeCell ref="A9:B9"/>
    <mergeCell ref="A1:I1"/>
    <mergeCell ref="J1:Q1"/>
    <mergeCell ref="A2:H2"/>
    <mergeCell ref="I2:Q2"/>
    <mergeCell ref="A72:B72"/>
    <mergeCell ref="A76:B76"/>
    <mergeCell ref="A13:B13"/>
    <mergeCell ref="A18:B18"/>
    <mergeCell ref="A21:B21"/>
    <mergeCell ref="A14:B14"/>
    <mergeCell ref="A15:B15"/>
    <mergeCell ref="A19:B19"/>
    <mergeCell ref="A20:B20"/>
    <mergeCell ref="A79:B79"/>
    <mergeCell ref="A83:B83"/>
    <mergeCell ref="A40:B40"/>
    <mergeCell ref="A43:B43"/>
    <mergeCell ref="A46:B46"/>
    <mergeCell ref="A53:B53"/>
    <mergeCell ref="A60:B60"/>
    <mergeCell ref="A63:B63"/>
    <mergeCell ref="A66:B66"/>
    <mergeCell ref="A69:B69"/>
  </mergeCells>
  <printOptions/>
  <pageMargins left="0.53" right="0.38" top="0.07874015748031496" bottom="0.1968503937007874" header="0" footer="0"/>
  <pageSetup horizontalDpi="600" verticalDpi="600" orientation="portrait" pageOrder="overThenDown" paperSize="9" scale="87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zoomScale="125" zoomScaleNormal="125" zoomScalePageLayoutView="0" workbookViewId="0" topLeftCell="A1">
      <selection activeCell="A2" sqref="A2:I2"/>
    </sheetView>
  </sheetViews>
  <sheetFormatPr defaultColWidth="9.00390625" defaultRowHeight="12"/>
  <cols>
    <col min="1" max="1" width="13.375" style="0" customWidth="1"/>
    <col min="2" max="2" width="17.125" style="0" bestFit="1" customWidth="1"/>
    <col min="3" max="4" width="10.00390625" style="0" bestFit="1" customWidth="1"/>
    <col min="5" max="5" width="17.125" style="0" bestFit="1" customWidth="1"/>
    <col min="6" max="9" width="10.00390625" style="0" customWidth="1"/>
    <col min="12" max="12" width="0" style="0" hidden="1" customWidth="1"/>
  </cols>
  <sheetData>
    <row r="1" spans="1:11" ht="24" customHeight="1">
      <c r="A1" s="182" t="s">
        <v>388</v>
      </c>
      <c r="B1" s="182"/>
      <c r="C1" s="182"/>
      <c r="D1" s="182"/>
      <c r="E1" s="182"/>
      <c r="F1" s="182"/>
      <c r="G1" s="182"/>
      <c r="H1" s="182"/>
      <c r="I1" s="182"/>
      <c r="J1" s="1"/>
      <c r="K1" s="1"/>
    </row>
    <row r="2" spans="1:16" ht="30" customHeight="1">
      <c r="A2" s="212" t="s">
        <v>381</v>
      </c>
      <c r="B2" s="212"/>
      <c r="C2" s="212"/>
      <c r="D2" s="212"/>
      <c r="E2" s="212"/>
      <c r="F2" s="212"/>
      <c r="G2" s="212"/>
      <c r="H2" s="212"/>
      <c r="I2" s="212"/>
      <c r="J2" s="2"/>
      <c r="K2" s="2"/>
      <c r="L2" s="2"/>
      <c r="M2" s="2"/>
      <c r="N2" s="2"/>
      <c r="O2" s="2"/>
      <c r="P2" s="2"/>
    </row>
    <row r="3" spans="1:16" ht="12" customHeight="1" thickBot="1">
      <c r="A3" s="225"/>
      <c r="B3" s="225"/>
      <c r="C3" s="225"/>
      <c r="D3" s="225"/>
      <c r="E3" s="225"/>
      <c r="F3" s="225"/>
      <c r="G3" s="225"/>
      <c r="H3" s="225"/>
      <c r="I3" s="225"/>
      <c r="J3" s="2"/>
      <c r="K3" s="2"/>
      <c r="L3" s="2"/>
      <c r="M3" s="2"/>
      <c r="N3" s="2"/>
      <c r="O3" s="2"/>
      <c r="P3" s="2"/>
    </row>
    <row r="4" spans="1:16" ht="15" customHeight="1">
      <c r="A4" s="214" t="s">
        <v>193</v>
      </c>
      <c r="B4" s="192" t="s">
        <v>198</v>
      </c>
      <c r="C4" s="192"/>
      <c r="D4" s="192"/>
      <c r="E4" s="192" t="s">
        <v>199</v>
      </c>
      <c r="F4" s="192"/>
      <c r="G4" s="192"/>
      <c r="H4" s="192"/>
      <c r="I4" s="190" t="s">
        <v>187</v>
      </c>
      <c r="J4" s="2"/>
      <c r="K4" s="2"/>
      <c r="L4" s="2"/>
      <c r="M4" s="2"/>
      <c r="N4" s="2"/>
      <c r="O4" s="2"/>
      <c r="P4" s="2"/>
    </row>
    <row r="5" spans="1:16" ht="35.25" customHeight="1">
      <c r="A5" s="226"/>
      <c r="B5" s="55" t="s">
        <v>171</v>
      </c>
      <c r="C5" s="56" t="s">
        <v>188</v>
      </c>
      <c r="D5" s="56" t="s">
        <v>189</v>
      </c>
      <c r="E5" s="55" t="s">
        <v>171</v>
      </c>
      <c r="F5" s="56" t="s">
        <v>190</v>
      </c>
      <c r="G5" s="56" t="s">
        <v>191</v>
      </c>
      <c r="H5" s="56" t="s">
        <v>192</v>
      </c>
      <c r="I5" s="191"/>
      <c r="J5" s="2"/>
      <c r="K5" s="2"/>
      <c r="L5" s="2"/>
      <c r="M5" s="2"/>
      <c r="N5" s="2"/>
      <c r="O5" s="2"/>
      <c r="P5" s="2"/>
    </row>
    <row r="6" spans="1:16" ht="10.5" customHeight="1">
      <c r="A6" s="34"/>
      <c r="B6" s="32" t="s">
        <v>196</v>
      </c>
      <c r="C6" s="32" t="s">
        <v>197</v>
      </c>
      <c r="D6" s="32" t="s">
        <v>197</v>
      </c>
      <c r="E6" s="32" t="s">
        <v>196</v>
      </c>
      <c r="F6" s="32" t="s">
        <v>197</v>
      </c>
      <c r="G6" s="32" t="s">
        <v>197</v>
      </c>
      <c r="H6" s="32" t="s">
        <v>197</v>
      </c>
      <c r="I6" s="33"/>
      <c r="J6" s="2"/>
      <c r="K6" s="2"/>
      <c r="L6" s="2"/>
      <c r="M6" s="2"/>
      <c r="N6" s="2"/>
      <c r="O6" s="2"/>
      <c r="P6" s="2"/>
    </row>
    <row r="7" spans="1:16" ht="15.75" customHeight="1">
      <c r="A7" s="63" t="s">
        <v>393</v>
      </c>
      <c r="B7" s="60">
        <v>873804329</v>
      </c>
      <c r="C7" s="66">
        <v>53.8</v>
      </c>
      <c r="D7" s="66">
        <v>31.1</v>
      </c>
      <c r="E7" s="60">
        <v>836926381</v>
      </c>
      <c r="F7" s="66">
        <v>41.7</v>
      </c>
      <c r="G7" s="66">
        <v>22.4</v>
      </c>
      <c r="H7" s="66">
        <v>19.9</v>
      </c>
      <c r="I7" s="67">
        <v>0.556</v>
      </c>
      <c r="J7" s="2"/>
      <c r="K7" s="2"/>
      <c r="L7" s="2"/>
      <c r="M7" s="2"/>
      <c r="N7" s="2"/>
      <c r="O7" s="2"/>
      <c r="P7" s="2"/>
    </row>
    <row r="8" spans="1:16" ht="15.75" customHeight="1">
      <c r="A8" s="63"/>
      <c r="B8" s="60"/>
      <c r="C8" s="66"/>
      <c r="D8" s="66"/>
      <c r="E8" s="60"/>
      <c r="F8" s="66"/>
      <c r="G8" s="66"/>
      <c r="H8" s="66"/>
      <c r="I8" s="67"/>
      <c r="J8" s="2"/>
      <c r="K8" s="2"/>
      <c r="L8" s="2"/>
      <c r="M8" s="2"/>
      <c r="N8" s="2"/>
      <c r="O8" s="2"/>
      <c r="P8" s="2"/>
    </row>
    <row r="9" spans="1:16" s="62" customFormat="1" ht="15.75" customHeight="1">
      <c r="A9" s="90">
        <v>13</v>
      </c>
      <c r="B9" s="60">
        <v>850378389</v>
      </c>
      <c r="C9" s="66">
        <v>52.6</v>
      </c>
      <c r="D9" s="66">
        <v>31.8</v>
      </c>
      <c r="E9" s="60">
        <v>817271894</v>
      </c>
      <c r="F9" s="66">
        <v>43.2</v>
      </c>
      <c r="G9" s="66">
        <v>20.1</v>
      </c>
      <c r="H9" s="66">
        <v>21</v>
      </c>
      <c r="I9" s="67">
        <v>0.549</v>
      </c>
      <c r="J9" s="61"/>
      <c r="K9" s="61"/>
      <c r="L9" s="61"/>
      <c r="M9" s="61"/>
      <c r="N9" s="61"/>
      <c r="O9" s="61"/>
      <c r="P9" s="61"/>
    </row>
    <row r="10" spans="1:16" s="62" customFormat="1" ht="15.75" customHeight="1">
      <c r="A10" s="63"/>
      <c r="B10" s="7"/>
      <c r="C10" s="53"/>
      <c r="D10" s="53"/>
      <c r="E10" s="7"/>
      <c r="F10" s="53"/>
      <c r="G10" s="53"/>
      <c r="H10" s="53"/>
      <c r="I10" s="54"/>
      <c r="J10" s="61"/>
      <c r="K10" s="61"/>
      <c r="L10" s="61"/>
      <c r="M10" s="61"/>
      <c r="N10" s="61"/>
      <c r="O10" s="61"/>
      <c r="P10" s="61"/>
    </row>
    <row r="11" spans="1:16" s="62" customFormat="1" ht="15.75" customHeight="1">
      <c r="A11" s="90">
        <v>14</v>
      </c>
      <c r="B11" s="60">
        <v>838520909</v>
      </c>
      <c r="C11" s="66">
        <v>54</v>
      </c>
      <c r="D11" s="66">
        <v>31.6</v>
      </c>
      <c r="E11" s="60">
        <v>810751362</v>
      </c>
      <c r="F11" s="66">
        <v>43.6</v>
      </c>
      <c r="G11" s="66">
        <v>21.2</v>
      </c>
      <c r="H11" s="66">
        <v>21.5</v>
      </c>
      <c r="I11" s="67">
        <v>0.522</v>
      </c>
      <c r="J11" s="61"/>
      <c r="K11" s="61"/>
      <c r="L11" s="61"/>
      <c r="M11" s="61"/>
      <c r="N11" s="61"/>
      <c r="O11" s="61"/>
      <c r="P11" s="61"/>
    </row>
    <row r="12" spans="1:16" ht="15.75" customHeight="1">
      <c r="A12" s="63"/>
      <c r="B12" s="7"/>
      <c r="C12" s="53"/>
      <c r="D12" s="53"/>
      <c r="E12" s="7"/>
      <c r="F12" s="53"/>
      <c r="G12" s="53"/>
      <c r="H12" s="53"/>
      <c r="I12" s="54"/>
      <c r="J12" s="2"/>
      <c r="K12" s="2"/>
      <c r="L12" s="2"/>
      <c r="M12" s="2"/>
      <c r="N12" s="2"/>
      <c r="O12" s="2"/>
      <c r="P12" s="2"/>
    </row>
    <row r="13" spans="1:16" ht="15.75" customHeight="1">
      <c r="A13" s="90">
        <v>15</v>
      </c>
      <c r="B13" s="60">
        <v>829307591</v>
      </c>
      <c r="C13" s="156">
        <v>54.7</v>
      </c>
      <c r="D13" s="156">
        <v>31</v>
      </c>
      <c r="E13" s="60">
        <v>797088029</v>
      </c>
      <c r="F13" s="157">
        <v>45.4</v>
      </c>
      <c r="G13" s="158">
        <v>17.6</v>
      </c>
      <c r="H13" s="157">
        <v>22.6</v>
      </c>
      <c r="I13" s="159">
        <v>0.571</v>
      </c>
      <c r="J13" s="2"/>
      <c r="K13" s="2"/>
      <c r="L13" s="2"/>
      <c r="M13" s="2"/>
      <c r="N13" s="2"/>
      <c r="O13" s="2"/>
      <c r="P13" s="2"/>
    </row>
    <row r="14" spans="1:16" ht="15.75" customHeight="1">
      <c r="A14" s="82"/>
      <c r="B14" s="70"/>
      <c r="C14" s="93"/>
      <c r="D14" s="93"/>
      <c r="E14" s="70"/>
      <c r="F14" s="94"/>
      <c r="G14" s="95"/>
      <c r="H14" s="94"/>
      <c r="I14" s="96"/>
      <c r="J14" s="2"/>
      <c r="K14" s="2"/>
      <c r="L14" s="2"/>
      <c r="M14" s="2"/>
      <c r="N14" s="2"/>
      <c r="O14" s="2"/>
      <c r="P14" s="2"/>
    </row>
    <row r="15" spans="1:16" ht="15.75" customHeight="1">
      <c r="A15" s="82">
        <v>16</v>
      </c>
      <c r="B15" s="172">
        <f>B17+B20</f>
        <v>839275165</v>
      </c>
      <c r="C15" s="93">
        <v>51.9</v>
      </c>
      <c r="D15" s="93">
        <v>30.5</v>
      </c>
      <c r="E15" s="70">
        <f>E17+E20</f>
        <v>809724348</v>
      </c>
      <c r="F15" s="94">
        <v>45.9</v>
      </c>
      <c r="G15" s="95">
        <v>16.9</v>
      </c>
      <c r="H15" s="94">
        <v>21.4</v>
      </c>
      <c r="I15" s="171">
        <v>0.5594647153381219</v>
      </c>
      <c r="J15" s="2"/>
      <c r="K15" s="2"/>
      <c r="L15" s="2"/>
      <c r="M15" s="2"/>
      <c r="N15" s="2"/>
      <c r="O15" s="2"/>
      <c r="P15" s="2"/>
    </row>
    <row r="16" spans="1:16" ht="15.75" customHeight="1">
      <c r="A16" s="17"/>
      <c r="B16" s="11"/>
      <c r="C16" s="93"/>
      <c r="D16" s="93"/>
      <c r="E16" s="7"/>
      <c r="F16" s="94"/>
      <c r="G16" s="95"/>
      <c r="H16" s="94"/>
      <c r="I16" s="97"/>
      <c r="J16" s="2"/>
      <c r="K16" s="2"/>
      <c r="L16" s="2"/>
      <c r="M16" s="2"/>
      <c r="N16" s="2"/>
      <c r="O16" s="2"/>
      <c r="P16" s="2"/>
    </row>
    <row r="17" spans="1:16" ht="15.75" customHeight="1">
      <c r="A17" s="151" t="s">
        <v>172</v>
      </c>
      <c r="B17" s="70">
        <f>SUM(B23:B36)</f>
        <v>720066192</v>
      </c>
      <c r="C17" s="93">
        <v>50</v>
      </c>
      <c r="D17" s="93">
        <v>32.6</v>
      </c>
      <c r="E17" s="70">
        <f>SUM(E23:E36)</f>
        <v>696953999</v>
      </c>
      <c r="F17" s="94">
        <v>47.4</v>
      </c>
      <c r="G17" s="95">
        <v>16.3</v>
      </c>
      <c r="H17" s="94">
        <v>20.5</v>
      </c>
      <c r="I17" s="96">
        <v>0.5930264326407703</v>
      </c>
      <c r="J17" s="2"/>
      <c r="K17" s="2"/>
      <c r="L17" s="2"/>
      <c r="M17" s="2"/>
      <c r="N17" s="2"/>
      <c r="O17" s="2"/>
      <c r="P17" s="2"/>
    </row>
    <row r="18" spans="1:16" ht="15.75" customHeight="1">
      <c r="A18" s="151"/>
      <c r="B18" s="11"/>
      <c r="C18" s="93"/>
      <c r="D18" s="93"/>
      <c r="E18" s="2"/>
      <c r="F18" s="94"/>
      <c r="G18" s="95"/>
      <c r="H18" s="94"/>
      <c r="I18" s="98"/>
      <c r="J18" s="2"/>
      <c r="K18" s="2"/>
      <c r="L18" s="2"/>
      <c r="M18" s="2"/>
      <c r="N18" s="2"/>
      <c r="O18" s="2"/>
      <c r="P18" s="2"/>
    </row>
    <row r="19" spans="1:16" ht="15.75" customHeight="1">
      <c r="A19" s="151"/>
      <c r="B19" s="11"/>
      <c r="C19" s="93"/>
      <c r="D19" s="93"/>
      <c r="E19" s="70"/>
      <c r="F19" s="94"/>
      <c r="G19" s="95"/>
      <c r="H19" s="94"/>
      <c r="I19" s="96"/>
      <c r="J19" s="2"/>
      <c r="K19" s="2"/>
      <c r="L19" s="2"/>
      <c r="M19" s="2"/>
      <c r="N19" s="2"/>
      <c r="O19" s="2"/>
      <c r="P19" s="2"/>
    </row>
    <row r="20" spans="1:16" ht="15.75" customHeight="1">
      <c r="A20" s="151" t="s">
        <v>173</v>
      </c>
      <c r="B20" s="70">
        <f>SUM(B40:B96)</f>
        <v>119208973</v>
      </c>
      <c r="C20" s="93">
        <v>63.2</v>
      </c>
      <c r="D20" s="93">
        <v>17.9</v>
      </c>
      <c r="E20" s="70">
        <f>SUM(E40:E96)</f>
        <v>112770349</v>
      </c>
      <c r="F20" s="94">
        <v>36.7</v>
      </c>
      <c r="G20" s="95">
        <v>20.4</v>
      </c>
      <c r="H20" s="94">
        <v>27</v>
      </c>
      <c r="I20" s="96">
        <v>0.36244118171962153</v>
      </c>
      <c r="J20" s="2"/>
      <c r="K20" s="2"/>
      <c r="L20" s="2"/>
      <c r="M20" s="2"/>
      <c r="N20" s="2"/>
      <c r="O20" s="2"/>
      <c r="P20" s="2"/>
    </row>
    <row r="21" spans="1:16" ht="15.75" customHeight="1">
      <c r="A21" s="20"/>
      <c r="B21" s="7"/>
      <c r="C21" s="99"/>
      <c r="D21" s="99"/>
      <c r="E21" s="7"/>
      <c r="F21" s="76"/>
      <c r="G21" s="100"/>
      <c r="H21" s="76"/>
      <c r="I21" s="54"/>
      <c r="J21" s="2"/>
      <c r="K21" s="2"/>
      <c r="L21" s="2"/>
      <c r="M21" s="2"/>
      <c r="N21" s="2"/>
      <c r="O21" s="2"/>
      <c r="P21" s="2"/>
    </row>
    <row r="22" spans="1:16" ht="15.75" customHeight="1">
      <c r="A22" s="20"/>
      <c r="B22" s="7"/>
      <c r="C22" s="99"/>
      <c r="D22" s="99"/>
      <c r="E22" s="7"/>
      <c r="F22" s="66"/>
      <c r="G22" s="101"/>
      <c r="H22" s="66"/>
      <c r="I22" s="54"/>
      <c r="J22" s="2"/>
      <c r="K22" s="2"/>
      <c r="L22" s="2"/>
      <c r="M22" s="2"/>
      <c r="N22" s="2"/>
      <c r="O22" s="2"/>
      <c r="P22" s="2"/>
    </row>
    <row r="23" spans="1:16" ht="15.75" customHeight="1">
      <c r="A23" s="15" t="s">
        <v>343</v>
      </c>
      <c r="B23" s="7">
        <v>235867534</v>
      </c>
      <c r="C23" s="102">
        <v>46.6</v>
      </c>
      <c r="D23" s="102">
        <v>41.9</v>
      </c>
      <c r="E23" s="7">
        <v>228784384</v>
      </c>
      <c r="F23" s="66">
        <v>54.1</v>
      </c>
      <c r="G23" s="101">
        <v>15.2</v>
      </c>
      <c r="H23" s="66">
        <v>17.7</v>
      </c>
      <c r="I23" s="54">
        <v>0.7126278357049253</v>
      </c>
      <c r="J23" s="2"/>
      <c r="K23" s="2"/>
      <c r="L23" s="2"/>
      <c r="M23" s="2"/>
      <c r="N23" s="2"/>
      <c r="O23" s="2"/>
      <c r="P23" s="2"/>
    </row>
    <row r="24" spans="1:16" ht="15.75" customHeight="1">
      <c r="A24" s="15" t="s">
        <v>344</v>
      </c>
      <c r="B24" s="7">
        <v>154205341</v>
      </c>
      <c r="C24" s="102">
        <v>36.4</v>
      </c>
      <c r="D24" s="102">
        <v>44.9</v>
      </c>
      <c r="E24" s="7">
        <v>152382471</v>
      </c>
      <c r="F24" s="66">
        <v>49</v>
      </c>
      <c r="G24" s="101">
        <v>10.9</v>
      </c>
      <c r="H24" s="66">
        <v>18.9</v>
      </c>
      <c r="I24" s="54">
        <v>0.7978302524684913</v>
      </c>
      <c r="J24" s="2"/>
      <c r="K24" s="2"/>
      <c r="L24" s="2"/>
      <c r="M24" s="2"/>
      <c r="N24" s="2"/>
      <c r="O24" s="2"/>
      <c r="P24" s="2"/>
    </row>
    <row r="25" spans="1:16" ht="15.75" customHeight="1">
      <c r="A25" s="15" t="s">
        <v>345</v>
      </c>
      <c r="B25" s="7">
        <v>48937302</v>
      </c>
      <c r="C25" s="102">
        <v>54.8</v>
      </c>
      <c r="D25" s="102">
        <v>25.1</v>
      </c>
      <c r="E25" s="7">
        <v>46777496</v>
      </c>
      <c r="F25" s="66">
        <v>47.2</v>
      </c>
      <c r="G25" s="101">
        <v>14.4</v>
      </c>
      <c r="H25" s="66">
        <v>23.2</v>
      </c>
      <c r="I25" s="54">
        <v>0.5096927102931746</v>
      </c>
      <c r="J25" s="2"/>
      <c r="K25" s="2"/>
      <c r="L25" s="2"/>
      <c r="M25" s="2"/>
      <c r="N25" s="2"/>
      <c r="O25" s="2"/>
      <c r="P25" s="2"/>
    </row>
    <row r="26" spans="1:16" ht="15.75" customHeight="1">
      <c r="A26" s="15" t="s">
        <v>346</v>
      </c>
      <c r="B26" s="7">
        <v>23347893</v>
      </c>
      <c r="C26" s="102">
        <v>51.3</v>
      </c>
      <c r="D26" s="102">
        <v>30.5</v>
      </c>
      <c r="E26" s="7">
        <v>22777759</v>
      </c>
      <c r="F26" s="66">
        <v>53.3</v>
      </c>
      <c r="G26" s="101">
        <v>8.8</v>
      </c>
      <c r="H26" s="66">
        <v>26.9</v>
      </c>
      <c r="I26" s="54">
        <v>0.5365354013081884</v>
      </c>
      <c r="J26" s="2"/>
      <c r="K26" s="2"/>
      <c r="L26" s="2"/>
      <c r="M26" s="2"/>
      <c r="N26" s="2"/>
      <c r="O26" s="2"/>
      <c r="P26" s="2"/>
    </row>
    <row r="27" spans="1:16" ht="15.75" customHeight="1">
      <c r="A27" s="15" t="s">
        <v>347</v>
      </c>
      <c r="B27" s="7">
        <v>22462728</v>
      </c>
      <c r="C27" s="102">
        <v>56</v>
      </c>
      <c r="D27" s="102">
        <v>31.8</v>
      </c>
      <c r="E27" s="7">
        <v>22005181</v>
      </c>
      <c r="F27" s="66">
        <v>44.6</v>
      </c>
      <c r="G27" s="101">
        <v>12.3</v>
      </c>
      <c r="H27" s="66">
        <v>24.8</v>
      </c>
      <c r="I27" s="54">
        <v>0.4985912672233896</v>
      </c>
      <c r="J27" s="2"/>
      <c r="K27" s="2"/>
      <c r="L27" s="2"/>
      <c r="M27" s="2"/>
      <c r="N27" s="2"/>
      <c r="O27" s="2"/>
      <c r="P27" s="2"/>
    </row>
    <row r="28" spans="1:16" ht="15.75" customHeight="1">
      <c r="A28" s="15" t="s">
        <v>348</v>
      </c>
      <c r="B28" s="7">
        <v>22514516</v>
      </c>
      <c r="C28" s="102">
        <v>61.1</v>
      </c>
      <c r="D28" s="102">
        <v>20.6</v>
      </c>
      <c r="E28" s="7">
        <v>21219175</v>
      </c>
      <c r="F28" s="66">
        <v>34</v>
      </c>
      <c r="G28" s="101">
        <v>22.8</v>
      </c>
      <c r="H28" s="66">
        <v>25.9</v>
      </c>
      <c r="I28" s="54">
        <v>0.4065195043711982</v>
      </c>
      <c r="J28" s="2"/>
      <c r="K28" s="2"/>
      <c r="L28" s="2"/>
      <c r="M28" s="2"/>
      <c r="N28" s="2"/>
      <c r="O28" s="2"/>
      <c r="P28" s="2"/>
    </row>
    <row r="29" spans="1:16" ht="15.75" customHeight="1">
      <c r="A29" s="15" t="s">
        <v>349</v>
      </c>
      <c r="B29" s="7">
        <v>25533809</v>
      </c>
      <c r="C29" s="102">
        <v>55.7</v>
      </c>
      <c r="D29" s="102">
        <v>28.1</v>
      </c>
      <c r="E29" s="7">
        <v>25189403</v>
      </c>
      <c r="F29" s="66">
        <v>44.6</v>
      </c>
      <c r="G29" s="101">
        <v>16.5</v>
      </c>
      <c r="H29" s="66">
        <v>23.3</v>
      </c>
      <c r="I29" s="54">
        <v>0.5415916045376042</v>
      </c>
      <c r="J29" s="2"/>
      <c r="K29" s="2"/>
      <c r="L29" s="2"/>
      <c r="M29" s="2"/>
      <c r="N29" s="2"/>
      <c r="O29" s="2"/>
      <c r="P29" s="2"/>
    </row>
    <row r="30" spans="1:16" ht="15.75" customHeight="1">
      <c r="A30" s="15" t="s">
        <v>350</v>
      </c>
      <c r="B30" s="7">
        <v>31334137</v>
      </c>
      <c r="C30" s="102">
        <v>63.6</v>
      </c>
      <c r="D30" s="102">
        <v>11.4</v>
      </c>
      <c r="E30" s="7">
        <v>30773840</v>
      </c>
      <c r="F30" s="66">
        <v>36.4</v>
      </c>
      <c r="G30" s="101">
        <v>29.4</v>
      </c>
      <c r="H30" s="66">
        <v>19.4</v>
      </c>
      <c r="I30" s="54">
        <v>0.2676663190284198</v>
      </c>
      <c r="J30" s="2"/>
      <c r="K30" s="2"/>
      <c r="L30" s="2"/>
      <c r="M30" s="2"/>
      <c r="N30" s="2"/>
      <c r="O30" s="2"/>
      <c r="P30" s="2"/>
    </row>
    <row r="31" spans="1:16" ht="15.75" customHeight="1">
      <c r="A31" s="15" t="s">
        <v>351</v>
      </c>
      <c r="B31" s="7">
        <v>31606104</v>
      </c>
      <c r="C31" s="102">
        <v>69.7</v>
      </c>
      <c r="D31" s="102">
        <v>10.1</v>
      </c>
      <c r="E31" s="7">
        <v>30262729</v>
      </c>
      <c r="F31" s="66">
        <v>41.3</v>
      </c>
      <c r="G31" s="101">
        <v>30.9</v>
      </c>
      <c r="H31" s="66">
        <v>18</v>
      </c>
      <c r="I31" s="54">
        <v>0.23294037060182782</v>
      </c>
      <c r="J31" s="2"/>
      <c r="K31" s="2"/>
      <c r="L31" s="2"/>
      <c r="M31" s="2"/>
      <c r="N31" s="2"/>
      <c r="O31" s="2"/>
      <c r="P31" s="2"/>
    </row>
    <row r="32" spans="1:16" ht="15.75" customHeight="1">
      <c r="A32" s="15" t="s">
        <v>352</v>
      </c>
      <c r="B32" s="7">
        <v>20012093</v>
      </c>
      <c r="C32" s="102">
        <v>58.8</v>
      </c>
      <c r="D32" s="102">
        <v>25.5</v>
      </c>
      <c r="E32" s="7">
        <v>19593980</v>
      </c>
      <c r="F32" s="66">
        <v>37.1</v>
      </c>
      <c r="G32" s="101">
        <v>17.4</v>
      </c>
      <c r="H32" s="66">
        <v>25</v>
      </c>
      <c r="I32" s="54">
        <v>0.4840002665693622</v>
      </c>
      <c r="J32" s="2"/>
      <c r="K32" s="2"/>
      <c r="L32" s="2"/>
      <c r="M32" s="2"/>
      <c r="N32" s="2"/>
      <c r="O32" s="2"/>
      <c r="P32" s="2"/>
    </row>
    <row r="33" spans="1:16" ht="15.75" customHeight="1">
      <c r="A33" s="15" t="s">
        <v>353</v>
      </c>
      <c r="B33" s="7">
        <v>17195733</v>
      </c>
      <c r="C33" s="102">
        <v>58.7</v>
      </c>
      <c r="D33" s="102">
        <v>24.3</v>
      </c>
      <c r="E33" s="7">
        <v>16493575</v>
      </c>
      <c r="F33" s="66">
        <v>38.5</v>
      </c>
      <c r="G33" s="101">
        <v>18.1</v>
      </c>
      <c r="H33" s="66">
        <v>26.3</v>
      </c>
      <c r="I33" s="54">
        <v>0.5023474758791858</v>
      </c>
      <c r="J33" s="2"/>
      <c r="K33" s="2"/>
      <c r="L33" s="2"/>
      <c r="M33" s="2"/>
      <c r="N33" s="2"/>
      <c r="O33" s="2"/>
      <c r="P33" s="2"/>
    </row>
    <row r="34" spans="1:16" ht="15.75" customHeight="1">
      <c r="A34" s="15" t="s">
        <v>354</v>
      </c>
      <c r="B34" s="92">
        <v>21286904</v>
      </c>
      <c r="C34" s="102">
        <v>53.6</v>
      </c>
      <c r="D34" s="102">
        <v>19.4</v>
      </c>
      <c r="E34" s="7">
        <v>19773241</v>
      </c>
      <c r="F34" s="66">
        <v>39.4</v>
      </c>
      <c r="G34" s="101">
        <v>17.9</v>
      </c>
      <c r="H34" s="66">
        <v>27.6</v>
      </c>
      <c r="I34" s="174">
        <v>0.44636302001265954</v>
      </c>
      <c r="J34" s="2"/>
      <c r="K34" s="2"/>
      <c r="L34" s="2"/>
      <c r="M34" s="2"/>
      <c r="N34" s="2"/>
      <c r="O34" s="2"/>
      <c r="P34" s="2"/>
    </row>
    <row r="35" spans="1:16" ht="15.75" customHeight="1">
      <c r="A35" s="15" t="s">
        <v>355</v>
      </c>
      <c r="B35" s="92">
        <v>38678849</v>
      </c>
      <c r="C35" s="102">
        <v>57.6</v>
      </c>
      <c r="D35" s="102">
        <v>13.2</v>
      </c>
      <c r="E35" s="92">
        <v>35624746</v>
      </c>
      <c r="F35" s="66">
        <v>39.9</v>
      </c>
      <c r="G35" s="101">
        <v>22.8</v>
      </c>
      <c r="H35" s="66">
        <v>24.2</v>
      </c>
      <c r="I35" s="174">
        <v>0.28986733878288407</v>
      </c>
      <c r="J35" s="2"/>
      <c r="K35" s="2"/>
      <c r="L35" s="2"/>
      <c r="M35" s="2"/>
      <c r="N35" s="2"/>
      <c r="O35" s="2"/>
      <c r="P35" s="2"/>
    </row>
    <row r="36" spans="1:16" ht="15.75" customHeight="1">
      <c r="A36" s="15" t="s">
        <v>356</v>
      </c>
      <c r="B36" s="7">
        <v>27083249</v>
      </c>
      <c r="C36" s="102">
        <v>63.8</v>
      </c>
      <c r="D36" s="102">
        <v>10.7</v>
      </c>
      <c r="E36" s="7">
        <v>25296019</v>
      </c>
      <c r="F36" s="66">
        <v>39.9</v>
      </c>
      <c r="G36" s="101">
        <v>21.6</v>
      </c>
      <c r="H36" s="66">
        <v>20.2</v>
      </c>
      <c r="I36" s="54">
        <v>0.24775326830030867</v>
      </c>
      <c r="J36" s="2"/>
      <c r="K36" s="2"/>
      <c r="L36" s="2"/>
      <c r="M36" s="2"/>
      <c r="N36" s="2"/>
      <c r="O36" s="2"/>
      <c r="P36" s="2"/>
    </row>
    <row r="37" spans="1:16" ht="15.75" customHeight="1">
      <c r="A37" s="15"/>
      <c r="B37" s="7"/>
      <c r="C37" s="102"/>
      <c r="D37" s="102"/>
      <c r="E37" s="7"/>
      <c r="F37" s="66"/>
      <c r="G37" s="101"/>
      <c r="H37" s="66"/>
      <c r="I37" s="54"/>
      <c r="J37" s="2"/>
      <c r="K37" s="2"/>
      <c r="L37" s="2"/>
      <c r="M37" s="2"/>
      <c r="N37" s="2"/>
      <c r="O37" s="2"/>
      <c r="P37" s="2"/>
    </row>
    <row r="38" spans="1:16" ht="15.75" customHeight="1">
      <c r="A38" s="15"/>
      <c r="B38" s="7"/>
      <c r="C38" s="102"/>
      <c r="D38" s="102"/>
      <c r="E38" s="7"/>
      <c r="F38" s="66"/>
      <c r="G38" s="101"/>
      <c r="H38" s="66"/>
      <c r="I38" s="54"/>
      <c r="J38" s="2"/>
      <c r="K38" s="2"/>
      <c r="L38" s="2"/>
      <c r="M38" s="2"/>
      <c r="N38" s="2"/>
      <c r="O38" s="2"/>
      <c r="P38" s="2"/>
    </row>
    <row r="39" spans="1:16" ht="15.75" customHeight="1">
      <c r="A39" s="12" t="s">
        <v>141</v>
      </c>
      <c r="B39" s="173"/>
      <c r="C39" s="102"/>
      <c r="D39" s="102"/>
      <c r="E39" s="7"/>
      <c r="F39" s="66"/>
      <c r="G39" s="101"/>
      <c r="H39" s="66"/>
      <c r="J39" s="2"/>
      <c r="K39" s="2"/>
      <c r="L39" s="2"/>
      <c r="M39" s="2"/>
      <c r="N39" s="2"/>
      <c r="O39" s="2"/>
      <c r="P39" s="2"/>
    </row>
    <row r="40" spans="1:16" ht="15.75" customHeight="1">
      <c r="A40" s="118" t="s">
        <v>342</v>
      </c>
      <c r="B40" s="162">
        <v>5389042</v>
      </c>
      <c r="C40" s="102">
        <v>68.8</v>
      </c>
      <c r="D40" s="102">
        <v>10.2</v>
      </c>
      <c r="E40" s="7">
        <v>5291389</v>
      </c>
      <c r="F40" s="66">
        <v>34.3</v>
      </c>
      <c r="G40" s="101">
        <v>25.6</v>
      </c>
      <c r="H40" s="66">
        <v>18.6</v>
      </c>
      <c r="I40" s="174">
        <v>0.2683804473826119</v>
      </c>
      <c r="J40" s="2"/>
      <c r="K40" s="2"/>
      <c r="L40" s="2"/>
      <c r="M40" s="2"/>
      <c r="N40" s="2"/>
      <c r="O40" s="2"/>
      <c r="P40" s="2"/>
    </row>
    <row r="41" spans="1:16" ht="15.75" customHeight="1">
      <c r="A41" s="118"/>
      <c r="B41" s="162"/>
      <c r="C41" s="102"/>
      <c r="D41" s="102"/>
      <c r="E41" s="7"/>
      <c r="F41" s="66"/>
      <c r="G41" s="101"/>
      <c r="H41" s="66"/>
      <c r="I41" s="54"/>
      <c r="J41" s="2"/>
      <c r="K41" s="2"/>
      <c r="L41" s="2"/>
      <c r="M41" s="2"/>
      <c r="N41" s="2"/>
      <c r="O41" s="2"/>
      <c r="P41" s="2"/>
    </row>
    <row r="42" spans="1:16" ht="15.75" customHeight="1">
      <c r="A42" s="12" t="s">
        <v>143</v>
      </c>
      <c r="B42" s="173"/>
      <c r="C42" s="102"/>
      <c r="D42" s="102"/>
      <c r="E42" s="7"/>
      <c r="F42" s="66"/>
      <c r="G42" s="101"/>
      <c r="H42" s="66"/>
      <c r="I42" s="54"/>
      <c r="J42" s="2"/>
      <c r="K42" s="2"/>
      <c r="L42" s="2"/>
      <c r="M42" s="2"/>
      <c r="N42" s="2"/>
      <c r="O42" s="2"/>
      <c r="P42" s="2"/>
    </row>
    <row r="43" spans="1:16" ht="15.75" customHeight="1">
      <c r="A43" s="118" t="s">
        <v>341</v>
      </c>
      <c r="B43" s="162">
        <v>5931942</v>
      </c>
      <c r="C43" s="102">
        <v>49.1</v>
      </c>
      <c r="D43" s="102">
        <v>36.1</v>
      </c>
      <c r="E43" s="7">
        <v>5750454</v>
      </c>
      <c r="F43" s="66">
        <v>39.5</v>
      </c>
      <c r="G43" s="101">
        <v>13.6</v>
      </c>
      <c r="H43" s="66">
        <v>26.2</v>
      </c>
      <c r="I43" s="54">
        <v>0.5815940405258432</v>
      </c>
      <c r="J43" s="2"/>
      <c r="K43" s="2"/>
      <c r="L43" s="2"/>
      <c r="M43" s="2"/>
      <c r="N43" s="2"/>
      <c r="O43" s="2"/>
      <c r="P43" s="2"/>
    </row>
    <row r="44" spans="1:16" ht="15.75" customHeight="1">
      <c r="A44" s="118"/>
      <c r="B44" s="162"/>
      <c r="C44" s="102"/>
      <c r="D44" s="102"/>
      <c r="E44" s="7"/>
      <c r="F44" s="66"/>
      <c r="G44" s="101"/>
      <c r="H44" s="66"/>
      <c r="I44" s="54"/>
      <c r="J44" s="2"/>
      <c r="K44" s="2"/>
      <c r="L44" s="2"/>
      <c r="M44" s="2"/>
      <c r="N44" s="2"/>
      <c r="O44" s="2"/>
      <c r="P44" s="2"/>
    </row>
    <row r="45" spans="1:16" ht="3" customHeight="1" thickBot="1">
      <c r="A45" s="57"/>
      <c r="B45" s="49"/>
      <c r="C45" s="58"/>
      <c r="D45" s="58"/>
      <c r="E45" s="49"/>
      <c r="F45" s="58"/>
      <c r="G45" s="58"/>
      <c r="H45" s="58"/>
      <c r="I45" s="59"/>
      <c r="J45" s="2"/>
      <c r="K45" s="2"/>
      <c r="L45" s="2"/>
      <c r="M45" s="2"/>
      <c r="N45" s="2"/>
      <c r="O45" s="2"/>
      <c r="P45" s="2"/>
    </row>
    <row r="46" spans="1:16" ht="3" customHeight="1">
      <c r="A46" s="130"/>
      <c r="B46" s="123"/>
      <c r="C46" s="131"/>
      <c r="D46" s="131"/>
      <c r="E46" s="123"/>
      <c r="F46" s="131"/>
      <c r="G46" s="131"/>
      <c r="H46" s="131"/>
      <c r="I46" s="132"/>
      <c r="J46" s="2"/>
      <c r="K46" s="2"/>
      <c r="L46" s="2"/>
      <c r="M46" s="2"/>
      <c r="N46" s="2"/>
      <c r="O46" s="2"/>
      <c r="P46" s="2"/>
    </row>
    <row r="47" spans="1:16" ht="13.5" customHeight="1">
      <c r="A47" s="227" t="s">
        <v>288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"/>
      <c r="L47" s="2"/>
      <c r="M47" s="2"/>
      <c r="N47" s="2"/>
      <c r="O47" s="2"/>
      <c r="P47" s="2"/>
    </row>
    <row r="48" spans="1:16" ht="13.5" customHeight="1">
      <c r="A48" s="227" t="s">
        <v>289</v>
      </c>
      <c r="B48" s="227"/>
      <c r="C48" s="227"/>
      <c r="D48" s="227"/>
      <c r="E48" s="227"/>
      <c r="F48" s="227"/>
      <c r="G48" s="227"/>
      <c r="H48" s="227"/>
      <c r="I48" s="227"/>
      <c r="J48" s="2"/>
      <c r="K48" s="2"/>
      <c r="L48" s="2"/>
      <c r="M48" s="2"/>
      <c r="N48" s="2"/>
      <c r="O48" s="2"/>
      <c r="P48" s="2"/>
    </row>
    <row r="49" spans="1:16" ht="13.5" customHeight="1">
      <c r="A49" s="223" t="s">
        <v>290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"/>
      <c r="L49" s="2"/>
      <c r="M49" s="2"/>
      <c r="N49" s="2"/>
      <c r="O49" s="2"/>
      <c r="P49" s="2"/>
    </row>
    <row r="50" spans="1:16" ht="13.5" customHeight="1">
      <c r="A50" s="223" t="s">
        <v>292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"/>
      <c r="L50" s="2"/>
      <c r="M50" s="2"/>
      <c r="N50" s="2"/>
      <c r="O50" s="2"/>
      <c r="P50" s="2"/>
    </row>
    <row r="51" spans="1:16" ht="13.5" customHeight="1">
      <c r="A51" s="223" t="s">
        <v>291</v>
      </c>
      <c r="B51" s="223"/>
      <c r="C51" s="223"/>
      <c r="D51" s="223"/>
      <c r="E51" s="223"/>
      <c r="F51" s="223"/>
      <c r="G51" s="223"/>
      <c r="H51" s="223"/>
      <c r="I51" s="223"/>
      <c r="J51" s="2"/>
      <c r="K51" s="2"/>
      <c r="L51" s="2"/>
      <c r="M51" s="2"/>
      <c r="N51" s="2"/>
      <c r="O51" s="2"/>
      <c r="P51" s="2"/>
    </row>
    <row r="52" spans="1:11" ht="24" customHeight="1">
      <c r="A52" s="188" t="s">
        <v>389</v>
      </c>
      <c r="B52" s="188"/>
      <c r="C52" s="188"/>
      <c r="D52" s="188"/>
      <c r="E52" s="188"/>
      <c r="F52" s="188"/>
      <c r="G52" s="188"/>
      <c r="H52" s="188"/>
      <c r="I52" s="188"/>
      <c r="J52" s="1"/>
      <c r="K52" s="1"/>
    </row>
    <row r="53" spans="1:16" ht="30" customHeight="1">
      <c r="A53" s="213" t="s">
        <v>226</v>
      </c>
      <c r="B53" s="213"/>
      <c r="C53" s="213"/>
      <c r="D53" s="213"/>
      <c r="E53" s="213"/>
      <c r="F53" s="213"/>
      <c r="G53" s="213"/>
      <c r="H53" s="213"/>
      <c r="I53" s="213"/>
      <c r="J53" s="2"/>
      <c r="K53" s="2"/>
      <c r="L53" s="2"/>
      <c r="M53" s="2"/>
      <c r="N53" s="2"/>
      <c r="O53" s="2"/>
      <c r="P53" s="2"/>
    </row>
    <row r="54" spans="1:16" ht="12" customHeight="1" thickBot="1">
      <c r="A54" s="225"/>
      <c r="B54" s="225"/>
      <c r="C54" s="225"/>
      <c r="D54" s="225"/>
      <c r="E54" s="225"/>
      <c r="F54" s="225"/>
      <c r="G54" s="225"/>
      <c r="H54" s="225"/>
      <c r="I54" s="225"/>
      <c r="J54" s="2"/>
      <c r="K54" s="2"/>
      <c r="L54" s="2"/>
      <c r="M54" s="2"/>
      <c r="N54" s="2"/>
      <c r="O54" s="2"/>
      <c r="P54" s="2"/>
    </row>
    <row r="55" spans="1:16" ht="15" customHeight="1">
      <c r="A55" s="214" t="s">
        <v>186</v>
      </c>
      <c r="B55" s="192" t="s">
        <v>198</v>
      </c>
      <c r="C55" s="192"/>
      <c r="D55" s="192"/>
      <c r="E55" s="192" t="s">
        <v>200</v>
      </c>
      <c r="F55" s="192"/>
      <c r="G55" s="192"/>
      <c r="H55" s="192"/>
      <c r="I55" s="190" t="s">
        <v>187</v>
      </c>
      <c r="J55" s="2"/>
      <c r="K55" s="2"/>
      <c r="L55" s="2"/>
      <c r="M55" s="2"/>
      <c r="N55" s="2"/>
      <c r="O55" s="2"/>
      <c r="P55" s="2"/>
    </row>
    <row r="56" spans="1:16" ht="35.25" customHeight="1">
      <c r="A56" s="226"/>
      <c r="B56" s="55" t="s">
        <v>171</v>
      </c>
      <c r="C56" s="56" t="s">
        <v>188</v>
      </c>
      <c r="D56" s="56" t="s">
        <v>189</v>
      </c>
      <c r="E56" s="55" t="s">
        <v>171</v>
      </c>
      <c r="F56" s="56" t="s">
        <v>190</v>
      </c>
      <c r="G56" s="56" t="s">
        <v>191</v>
      </c>
      <c r="H56" s="56" t="s">
        <v>192</v>
      </c>
      <c r="I56" s="191"/>
      <c r="J56" s="2"/>
      <c r="K56" s="2"/>
      <c r="L56" s="2"/>
      <c r="M56" s="2"/>
      <c r="N56" s="2"/>
      <c r="O56" s="2"/>
      <c r="P56" s="2"/>
    </row>
    <row r="57" spans="1:16" ht="10.5" customHeight="1">
      <c r="A57" s="34"/>
      <c r="B57" s="32" t="s">
        <v>196</v>
      </c>
      <c r="C57" s="32" t="s">
        <v>197</v>
      </c>
      <c r="D57" s="32" t="s">
        <v>197</v>
      </c>
      <c r="E57" s="32" t="s">
        <v>196</v>
      </c>
      <c r="F57" s="32" t="s">
        <v>197</v>
      </c>
      <c r="G57" s="32" t="s">
        <v>197</v>
      </c>
      <c r="H57" s="32" t="s">
        <v>197</v>
      </c>
      <c r="I57" s="33"/>
      <c r="J57" s="2"/>
      <c r="K57" s="2"/>
      <c r="L57" s="2"/>
      <c r="M57" s="2"/>
      <c r="N57" s="2"/>
      <c r="O57" s="2"/>
      <c r="P57" s="2"/>
    </row>
    <row r="58" spans="1:16" ht="15.75" customHeight="1">
      <c r="A58" s="12" t="s">
        <v>145</v>
      </c>
      <c r="B58" s="173"/>
      <c r="C58" s="102"/>
      <c r="D58" s="102"/>
      <c r="E58" s="7"/>
      <c r="F58" s="66"/>
      <c r="G58" s="101"/>
      <c r="H58" s="66"/>
      <c r="I58" s="54"/>
      <c r="J58" s="2"/>
      <c r="K58" s="2"/>
      <c r="L58" s="2"/>
      <c r="M58" s="2"/>
      <c r="N58" s="2"/>
      <c r="O58" s="2"/>
      <c r="P58" s="2"/>
    </row>
    <row r="59" spans="1:16" ht="15.75" customHeight="1">
      <c r="A59" s="15" t="s">
        <v>372</v>
      </c>
      <c r="B59" s="92">
        <v>2829075</v>
      </c>
      <c r="C59" s="102">
        <v>68.8</v>
      </c>
      <c r="D59" s="102">
        <v>11</v>
      </c>
      <c r="E59" s="7">
        <v>2592037</v>
      </c>
      <c r="F59" s="66">
        <v>42.4</v>
      </c>
      <c r="G59" s="101">
        <v>7.9</v>
      </c>
      <c r="H59" s="66">
        <v>30.7</v>
      </c>
      <c r="I59" s="174">
        <v>0.20128202875118686</v>
      </c>
      <c r="J59" s="2"/>
      <c r="K59" s="2"/>
      <c r="L59" s="2"/>
      <c r="M59" s="2"/>
      <c r="N59" s="2"/>
      <c r="O59" s="2"/>
      <c r="P59" s="2"/>
    </row>
    <row r="60" spans="1:16" ht="15.75" customHeight="1">
      <c r="A60" s="18" t="s">
        <v>397</v>
      </c>
      <c r="B60" s="92">
        <v>6190085</v>
      </c>
      <c r="C60" s="102">
        <v>65.6</v>
      </c>
      <c r="D60" s="102">
        <v>17.1</v>
      </c>
      <c r="E60" s="92">
        <v>5689100</v>
      </c>
      <c r="F60" s="66">
        <v>35.3</v>
      </c>
      <c r="G60" s="101">
        <v>17</v>
      </c>
      <c r="H60" s="66">
        <v>25.7</v>
      </c>
      <c r="I60" s="174">
        <v>0.2890934859234178</v>
      </c>
      <c r="J60" s="2"/>
      <c r="K60" s="2"/>
      <c r="L60" s="2"/>
      <c r="M60" s="2"/>
      <c r="N60" s="2"/>
      <c r="O60" s="2"/>
      <c r="P60" s="2"/>
    </row>
    <row r="61" spans="1:16" ht="15.75" customHeight="1">
      <c r="A61" s="181"/>
      <c r="B61" s="32"/>
      <c r="C61" s="32"/>
      <c r="D61" s="32"/>
      <c r="E61" s="32"/>
      <c r="F61" s="32"/>
      <c r="G61" s="32"/>
      <c r="H61" s="32"/>
      <c r="I61" s="33"/>
      <c r="J61" s="2"/>
      <c r="K61" s="2"/>
      <c r="L61" s="2"/>
      <c r="M61" s="2"/>
      <c r="N61" s="2"/>
      <c r="O61" s="2"/>
      <c r="P61" s="2"/>
    </row>
    <row r="62" spans="1:16" ht="15.75" customHeight="1">
      <c r="A62" s="2" t="s">
        <v>148</v>
      </c>
      <c r="B62" s="162"/>
      <c r="C62" s="53"/>
      <c r="D62" s="53"/>
      <c r="E62" s="7"/>
      <c r="F62" s="53"/>
      <c r="G62" s="53"/>
      <c r="H62" s="53"/>
      <c r="I62" s="54"/>
      <c r="J62" s="2"/>
      <c r="K62" s="2"/>
      <c r="L62" s="2"/>
      <c r="M62" s="2"/>
      <c r="N62" s="2"/>
      <c r="O62" s="2"/>
      <c r="P62" s="2"/>
    </row>
    <row r="63" spans="1:16" ht="15.75" customHeight="1">
      <c r="A63" s="118" t="s">
        <v>358</v>
      </c>
      <c r="B63" s="162">
        <v>4173751</v>
      </c>
      <c r="C63" s="103">
        <v>47.5</v>
      </c>
      <c r="D63" s="104">
        <v>37.1</v>
      </c>
      <c r="E63" s="7">
        <v>4044632</v>
      </c>
      <c r="F63" s="103">
        <v>45.8</v>
      </c>
      <c r="G63" s="103">
        <v>5.6</v>
      </c>
      <c r="H63" s="103">
        <v>29.1</v>
      </c>
      <c r="I63" s="54">
        <v>0.5832277948697502</v>
      </c>
      <c r="J63" s="2"/>
      <c r="K63" s="2"/>
      <c r="L63" s="2"/>
      <c r="M63" s="2"/>
      <c r="N63" s="2"/>
      <c r="O63" s="2"/>
      <c r="P63" s="2"/>
    </row>
    <row r="64" spans="1:16" ht="15.75" customHeight="1">
      <c r="A64" s="118"/>
      <c r="B64" s="162"/>
      <c r="C64" s="103"/>
      <c r="D64" s="104"/>
      <c r="E64" s="7"/>
      <c r="F64" s="103"/>
      <c r="G64" s="103"/>
      <c r="H64" s="103"/>
      <c r="I64" s="54"/>
      <c r="J64" s="2"/>
      <c r="K64" s="2"/>
      <c r="L64" s="2"/>
      <c r="M64" s="2"/>
      <c r="N64" s="2"/>
      <c r="O64" s="2"/>
      <c r="P64" s="2"/>
    </row>
    <row r="65" spans="1:16" ht="15.75" customHeight="1">
      <c r="A65" s="12" t="s">
        <v>150</v>
      </c>
      <c r="B65" s="170"/>
      <c r="C65" s="105"/>
      <c r="D65" s="106"/>
      <c r="E65" s="2"/>
      <c r="F65" s="105"/>
      <c r="G65" s="105"/>
      <c r="H65" s="105"/>
      <c r="J65" s="2"/>
      <c r="K65" s="2"/>
      <c r="L65" s="2"/>
      <c r="M65" s="2"/>
      <c r="N65" s="2"/>
      <c r="O65" s="2"/>
      <c r="P65" s="2"/>
    </row>
    <row r="66" spans="1:16" ht="15.75" customHeight="1">
      <c r="A66" s="118" t="s">
        <v>359</v>
      </c>
      <c r="B66" s="164">
        <v>5052680</v>
      </c>
      <c r="C66" s="105">
        <v>36.4</v>
      </c>
      <c r="D66" s="106">
        <v>14.2</v>
      </c>
      <c r="E66" s="92">
        <v>4957066</v>
      </c>
      <c r="F66" s="105">
        <v>24.2</v>
      </c>
      <c r="G66" s="105">
        <v>13</v>
      </c>
      <c r="H66" s="105">
        <v>20.3</v>
      </c>
      <c r="I66" s="174">
        <v>0.4284366691585435</v>
      </c>
      <c r="J66" s="2"/>
      <c r="K66" s="2"/>
      <c r="L66" s="2"/>
      <c r="M66" s="2"/>
      <c r="N66" s="2"/>
      <c r="O66" s="2"/>
      <c r="P66" s="2"/>
    </row>
    <row r="67" spans="1:16" ht="15.75" customHeight="1">
      <c r="A67" s="118" t="s">
        <v>360</v>
      </c>
      <c r="B67" s="162">
        <v>3910592</v>
      </c>
      <c r="C67" s="103">
        <v>63.1</v>
      </c>
      <c r="D67" s="104">
        <v>24.8</v>
      </c>
      <c r="E67" s="7">
        <v>3662776</v>
      </c>
      <c r="F67" s="103">
        <v>39</v>
      </c>
      <c r="G67" s="103">
        <v>11.9</v>
      </c>
      <c r="H67" s="103">
        <v>35.7</v>
      </c>
      <c r="I67" s="54">
        <v>0.39734713892373047</v>
      </c>
      <c r="J67" s="2"/>
      <c r="K67" s="2"/>
      <c r="L67" s="2"/>
      <c r="M67" s="2"/>
      <c r="N67" s="2"/>
      <c r="O67" s="2"/>
      <c r="P67" s="2"/>
    </row>
    <row r="68" spans="1:16" ht="15.75" customHeight="1">
      <c r="A68" s="118" t="s">
        <v>361</v>
      </c>
      <c r="B68" s="164">
        <v>5887386</v>
      </c>
      <c r="C68" s="106">
        <v>51.7</v>
      </c>
      <c r="D68" s="106">
        <v>26.8</v>
      </c>
      <c r="E68" s="7">
        <v>5430344</v>
      </c>
      <c r="F68" s="105">
        <v>40.2</v>
      </c>
      <c r="G68" s="105">
        <v>12.8</v>
      </c>
      <c r="H68" s="105">
        <v>33.5</v>
      </c>
      <c r="I68" s="174">
        <v>0.4796645670869259</v>
      </c>
      <c r="J68" s="2"/>
      <c r="K68" s="2"/>
      <c r="L68" s="2"/>
      <c r="M68" s="2"/>
      <c r="N68" s="2"/>
      <c r="O68" s="2"/>
      <c r="P68" s="2"/>
    </row>
    <row r="69" spans="1:16" ht="15.75" customHeight="1">
      <c r="A69" s="118" t="s">
        <v>362</v>
      </c>
      <c r="B69" s="164">
        <v>4587158</v>
      </c>
      <c r="C69" s="105">
        <v>74.2</v>
      </c>
      <c r="D69" s="106">
        <v>10</v>
      </c>
      <c r="E69" s="92">
        <v>4297913</v>
      </c>
      <c r="F69" s="105">
        <v>23.6</v>
      </c>
      <c r="G69" s="105">
        <v>50.7</v>
      </c>
      <c r="H69" s="105">
        <v>16</v>
      </c>
      <c r="I69" s="174">
        <v>0.30544252086556684</v>
      </c>
      <c r="J69" s="2"/>
      <c r="K69" s="2"/>
      <c r="L69" s="2"/>
      <c r="M69" s="2"/>
      <c r="N69" s="2"/>
      <c r="O69" s="2"/>
      <c r="P69" s="2"/>
    </row>
    <row r="70" spans="1:16" ht="15.75" customHeight="1">
      <c r="A70" s="118" t="s">
        <v>363</v>
      </c>
      <c r="B70" s="162">
        <v>4047539</v>
      </c>
      <c r="C70" s="103">
        <v>46.1</v>
      </c>
      <c r="D70" s="104">
        <v>33.1</v>
      </c>
      <c r="E70" s="7">
        <v>3692790</v>
      </c>
      <c r="F70" s="103">
        <v>33.4</v>
      </c>
      <c r="G70" s="103">
        <v>17.8</v>
      </c>
      <c r="H70" s="103">
        <v>33.3</v>
      </c>
      <c r="I70" s="54">
        <v>0.6952998665987907</v>
      </c>
      <c r="J70" s="2"/>
      <c r="K70" s="2"/>
      <c r="L70" s="2"/>
      <c r="M70" s="2"/>
      <c r="N70" s="2"/>
      <c r="O70" s="2"/>
      <c r="P70" s="2"/>
    </row>
    <row r="71" spans="1:16" ht="15.75" customHeight="1">
      <c r="A71" s="118"/>
      <c r="B71" s="163"/>
      <c r="C71" s="105"/>
      <c r="D71" s="106"/>
      <c r="E71" s="2"/>
      <c r="F71" s="105"/>
      <c r="G71" s="105"/>
      <c r="H71" s="105"/>
      <c r="I71" s="174"/>
      <c r="J71" s="2"/>
      <c r="K71" s="2"/>
      <c r="L71" s="2"/>
      <c r="M71" s="2"/>
      <c r="N71" s="2"/>
      <c r="O71" s="2"/>
      <c r="P71" s="2"/>
    </row>
    <row r="72" spans="1:16" ht="15.75" customHeight="1">
      <c r="A72" s="12" t="s">
        <v>156</v>
      </c>
      <c r="B72" s="170"/>
      <c r="C72" s="105"/>
      <c r="D72" s="106"/>
      <c r="E72" s="92"/>
      <c r="F72" s="105"/>
      <c r="G72" s="105"/>
      <c r="H72" s="105"/>
      <c r="I72" s="174"/>
      <c r="J72" s="2"/>
      <c r="K72" s="2"/>
      <c r="L72" s="2"/>
      <c r="M72" s="2"/>
      <c r="N72" s="2"/>
      <c r="O72" s="2"/>
      <c r="P72" s="2"/>
    </row>
    <row r="73" spans="1:16" ht="15.75" customHeight="1">
      <c r="A73" s="118" t="s">
        <v>364</v>
      </c>
      <c r="B73" s="162">
        <v>6274867</v>
      </c>
      <c r="C73" s="103">
        <v>64.6</v>
      </c>
      <c r="D73" s="104">
        <v>21.4</v>
      </c>
      <c r="E73" s="7">
        <v>5794379</v>
      </c>
      <c r="F73" s="103">
        <v>42.6</v>
      </c>
      <c r="G73" s="103">
        <v>12.5</v>
      </c>
      <c r="H73" s="103">
        <v>29.6</v>
      </c>
      <c r="I73" s="54">
        <v>0.37289885897956915</v>
      </c>
      <c r="J73" s="2"/>
      <c r="K73" s="2"/>
      <c r="L73" s="2"/>
      <c r="M73" s="2"/>
      <c r="N73" s="2"/>
      <c r="O73" s="2"/>
      <c r="P73" s="2"/>
    </row>
    <row r="74" spans="1:16" ht="15.75" customHeight="1">
      <c r="A74" s="118"/>
      <c r="B74" s="162"/>
      <c r="C74" s="103"/>
      <c r="D74" s="104"/>
      <c r="E74" s="7"/>
      <c r="F74" s="103"/>
      <c r="G74" s="103"/>
      <c r="H74" s="103"/>
      <c r="I74" s="54"/>
      <c r="J74" s="2"/>
      <c r="K74" s="2"/>
      <c r="L74" s="2"/>
      <c r="M74" s="2"/>
      <c r="N74" s="2"/>
      <c r="O74" s="2"/>
      <c r="P74" s="2"/>
    </row>
    <row r="75" spans="1:16" ht="15.75" customHeight="1">
      <c r="A75" s="12" t="s">
        <v>158</v>
      </c>
      <c r="B75" s="170"/>
      <c r="C75" s="103"/>
      <c r="D75" s="104"/>
      <c r="E75" s="7"/>
      <c r="F75" s="103"/>
      <c r="G75" s="103"/>
      <c r="H75" s="103"/>
      <c r="I75" s="54"/>
      <c r="J75" s="2"/>
      <c r="K75" s="2"/>
      <c r="L75" s="2"/>
      <c r="M75" s="2"/>
      <c r="N75" s="2"/>
      <c r="O75" s="2"/>
      <c r="P75" s="2"/>
    </row>
    <row r="76" spans="1:16" ht="15.75" customHeight="1">
      <c r="A76" s="118" t="s">
        <v>365</v>
      </c>
      <c r="B76" s="164">
        <v>7765798</v>
      </c>
      <c r="C76" s="106">
        <v>59.5</v>
      </c>
      <c r="D76" s="106">
        <v>23</v>
      </c>
      <c r="E76" s="7">
        <v>7155552</v>
      </c>
      <c r="F76" s="105">
        <v>40.1</v>
      </c>
      <c r="G76" s="105">
        <v>14.8</v>
      </c>
      <c r="H76" s="105">
        <v>38</v>
      </c>
      <c r="I76" s="54">
        <v>0.3987507668791153</v>
      </c>
      <c r="J76" s="2"/>
      <c r="K76" s="2"/>
      <c r="L76" s="2"/>
      <c r="M76" s="2"/>
      <c r="N76" s="2"/>
      <c r="O76" s="2"/>
      <c r="P76" s="2"/>
    </row>
    <row r="77" spans="1:16" ht="15.75" customHeight="1">
      <c r="A77" s="160"/>
      <c r="B77" s="164"/>
      <c r="C77" s="105"/>
      <c r="D77" s="106"/>
      <c r="E77" s="92"/>
      <c r="F77" s="105"/>
      <c r="G77" s="105"/>
      <c r="H77" s="105"/>
      <c r="I77" s="54"/>
      <c r="J77" s="2"/>
      <c r="K77" s="2"/>
      <c r="L77" s="2"/>
      <c r="M77" s="2"/>
      <c r="N77" s="2"/>
      <c r="O77" s="2"/>
      <c r="P77" s="2"/>
    </row>
    <row r="78" spans="1:16" ht="15.75" customHeight="1">
      <c r="A78" s="12" t="s">
        <v>160</v>
      </c>
      <c r="B78" s="170"/>
      <c r="C78" s="103"/>
      <c r="D78" s="104"/>
      <c r="E78" s="7"/>
      <c r="F78" s="103"/>
      <c r="G78" s="103"/>
      <c r="H78" s="103"/>
      <c r="I78" s="54"/>
      <c r="J78" s="2"/>
      <c r="K78" s="2"/>
      <c r="L78" s="2"/>
      <c r="M78" s="2"/>
      <c r="N78" s="2"/>
      <c r="O78" s="2"/>
      <c r="P78" s="2"/>
    </row>
    <row r="79" spans="1:16" ht="15.75" customHeight="1">
      <c r="A79" s="118" t="s">
        <v>366</v>
      </c>
      <c r="B79" s="162">
        <v>1590952</v>
      </c>
      <c r="C79" s="103">
        <v>60.9</v>
      </c>
      <c r="D79" s="104">
        <v>19.2</v>
      </c>
      <c r="E79" s="7">
        <v>1448464</v>
      </c>
      <c r="F79" s="103">
        <v>32.9</v>
      </c>
      <c r="G79" s="103">
        <v>22.3</v>
      </c>
      <c r="H79" s="103">
        <v>30.5</v>
      </c>
      <c r="I79" s="54">
        <v>0.33485600308150426</v>
      </c>
      <c r="J79" s="2"/>
      <c r="K79" s="2"/>
      <c r="L79" s="2"/>
      <c r="M79" s="2"/>
      <c r="N79" s="2"/>
      <c r="O79" s="2"/>
      <c r="P79" s="2"/>
    </row>
    <row r="80" spans="1:16" ht="15.75" customHeight="1">
      <c r="A80" s="118"/>
      <c r="B80" s="162"/>
      <c r="C80" s="103"/>
      <c r="D80" s="104"/>
      <c r="E80" s="7"/>
      <c r="F80" s="103"/>
      <c r="G80" s="103"/>
      <c r="H80" s="103"/>
      <c r="I80" s="54"/>
      <c r="J80" s="2"/>
      <c r="K80" s="2"/>
      <c r="L80" s="2"/>
      <c r="M80" s="2"/>
      <c r="N80" s="2"/>
      <c r="O80" s="2"/>
      <c r="P80" s="2"/>
    </row>
    <row r="81" spans="1:16" ht="15.75" customHeight="1">
      <c r="A81" s="12" t="s">
        <v>162</v>
      </c>
      <c r="B81" s="170"/>
      <c r="C81" s="105"/>
      <c r="D81" s="106"/>
      <c r="E81" s="2"/>
      <c r="F81" s="105"/>
      <c r="G81" s="105"/>
      <c r="H81" s="105"/>
      <c r="I81" s="174"/>
      <c r="J81" s="2"/>
      <c r="K81" s="2"/>
      <c r="L81" s="2"/>
      <c r="M81" s="2"/>
      <c r="N81" s="2"/>
      <c r="O81" s="2"/>
      <c r="P81" s="2"/>
    </row>
    <row r="82" spans="1:16" ht="15.75" customHeight="1">
      <c r="A82" s="118" t="s">
        <v>398</v>
      </c>
      <c r="B82" s="164">
        <v>14877555</v>
      </c>
      <c r="C82" s="105">
        <v>62.6</v>
      </c>
      <c r="D82" s="106">
        <v>13.2</v>
      </c>
      <c r="E82" s="92">
        <v>14068964</v>
      </c>
      <c r="F82" s="105">
        <v>34.9</v>
      </c>
      <c r="G82" s="105">
        <v>32.8</v>
      </c>
      <c r="H82" s="105">
        <v>24.1</v>
      </c>
      <c r="I82" s="174">
        <v>0.31552339971317994</v>
      </c>
      <c r="J82" s="2"/>
      <c r="K82" s="2"/>
      <c r="L82" s="2"/>
      <c r="M82" s="2"/>
      <c r="N82" s="2"/>
      <c r="O82" s="2"/>
      <c r="P82" s="2"/>
    </row>
    <row r="83" spans="1:16" ht="15.75" customHeight="1">
      <c r="A83" s="118"/>
      <c r="B83" s="162"/>
      <c r="C83" s="103"/>
      <c r="D83" s="104"/>
      <c r="E83" s="7"/>
      <c r="F83" s="103"/>
      <c r="G83" s="103"/>
      <c r="H83" s="103"/>
      <c r="I83" s="54"/>
      <c r="J83" s="2"/>
      <c r="K83" s="2"/>
      <c r="L83" s="2"/>
      <c r="M83" s="2"/>
      <c r="N83" s="2"/>
      <c r="O83" s="2"/>
      <c r="P83" s="2"/>
    </row>
    <row r="84" spans="1:16" ht="15.75" customHeight="1">
      <c r="A84" s="12" t="s">
        <v>164</v>
      </c>
      <c r="B84" s="170"/>
      <c r="C84" s="103"/>
      <c r="D84" s="104"/>
      <c r="E84" s="7"/>
      <c r="F84" s="103"/>
      <c r="G84" s="103"/>
      <c r="H84" s="103"/>
      <c r="I84" s="54"/>
      <c r="J84" s="2"/>
      <c r="K84" s="2"/>
      <c r="L84" s="2"/>
      <c r="M84" s="2"/>
      <c r="N84" s="2"/>
      <c r="O84" s="2"/>
      <c r="P84" s="2"/>
    </row>
    <row r="85" spans="1:16" ht="15.75" customHeight="1">
      <c r="A85" s="118" t="s">
        <v>367</v>
      </c>
      <c r="B85" s="162">
        <v>6424804</v>
      </c>
      <c r="C85" s="103">
        <v>61.8</v>
      </c>
      <c r="D85" s="104">
        <v>26.6</v>
      </c>
      <c r="E85" s="7">
        <v>6180842</v>
      </c>
      <c r="F85" s="103">
        <v>33.7</v>
      </c>
      <c r="G85" s="103">
        <v>19.8</v>
      </c>
      <c r="H85" s="103">
        <v>20.5</v>
      </c>
      <c r="I85" s="54">
        <v>0.5834059603258057</v>
      </c>
      <c r="J85" s="2"/>
      <c r="K85" s="2"/>
      <c r="L85" s="2"/>
      <c r="M85" s="2"/>
      <c r="N85" s="2"/>
      <c r="O85" s="2"/>
      <c r="P85" s="2"/>
    </row>
    <row r="86" spans="1:16" ht="15.75" customHeight="1">
      <c r="A86" s="118" t="s">
        <v>368</v>
      </c>
      <c r="B86" s="162">
        <v>3958610</v>
      </c>
      <c r="C86" s="103">
        <v>67.4</v>
      </c>
      <c r="D86" s="104">
        <v>13.1</v>
      </c>
      <c r="E86" s="7">
        <v>3668794</v>
      </c>
      <c r="F86" s="103">
        <v>38.1</v>
      </c>
      <c r="G86" s="103">
        <v>17.5</v>
      </c>
      <c r="H86" s="103">
        <v>26.1</v>
      </c>
      <c r="I86" s="54">
        <v>0.32783609938397756</v>
      </c>
      <c r="J86" s="2"/>
      <c r="K86" s="2"/>
      <c r="L86" s="2"/>
      <c r="M86" s="2"/>
      <c r="N86" s="2"/>
      <c r="O86" s="2"/>
      <c r="P86" s="2"/>
    </row>
    <row r="87" spans="1:16" ht="15.75" customHeight="1">
      <c r="A87" s="118"/>
      <c r="B87" s="163"/>
      <c r="C87" s="105"/>
      <c r="D87" s="106"/>
      <c r="E87" s="2"/>
      <c r="F87" s="105"/>
      <c r="G87" s="105"/>
      <c r="H87" s="105"/>
      <c r="I87" s="174"/>
      <c r="J87" s="2"/>
      <c r="K87" s="2"/>
      <c r="L87" s="2"/>
      <c r="M87" s="2"/>
      <c r="N87" s="2"/>
      <c r="O87" s="2"/>
      <c r="P87" s="2"/>
    </row>
    <row r="88" spans="1:16" ht="15.75" customHeight="1">
      <c r="A88" s="12" t="s">
        <v>167</v>
      </c>
      <c r="B88" s="170"/>
      <c r="C88" s="105"/>
      <c r="D88" s="106"/>
      <c r="E88" s="92"/>
      <c r="F88" s="105"/>
      <c r="G88" s="105"/>
      <c r="H88" s="105"/>
      <c r="I88" s="174"/>
      <c r="J88" s="2"/>
      <c r="K88" s="2"/>
      <c r="L88" s="2"/>
      <c r="M88" s="2"/>
      <c r="N88" s="2"/>
      <c r="O88" s="2"/>
      <c r="P88" s="2"/>
    </row>
    <row r="89" spans="1:16" ht="15.75" customHeight="1">
      <c r="A89" s="118" t="s">
        <v>369</v>
      </c>
      <c r="B89" s="162">
        <v>2110950</v>
      </c>
      <c r="C89" s="103">
        <v>69.9</v>
      </c>
      <c r="D89" s="104">
        <v>6</v>
      </c>
      <c r="E89" s="7">
        <v>2030657</v>
      </c>
      <c r="F89" s="103">
        <v>36.2</v>
      </c>
      <c r="G89" s="103">
        <v>20.8</v>
      </c>
      <c r="H89" s="103">
        <v>32.8</v>
      </c>
      <c r="I89" s="54">
        <v>0.13578407466261322</v>
      </c>
      <c r="J89" s="2"/>
      <c r="K89" s="2"/>
      <c r="L89" s="2"/>
      <c r="M89" s="2"/>
      <c r="N89" s="2"/>
      <c r="O89" s="2"/>
      <c r="P89" s="2"/>
    </row>
    <row r="90" spans="1:16" ht="15.75" customHeight="1">
      <c r="A90" s="118"/>
      <c r="B90" s="162"/>
      <c r="C90" s="103"/>
      <c r="D90" s="104"/>
      <c r="E90" s="7"/>
      <c r="F90" s="103"/>
      <c r="G90" s="103"/>
      <c r="H90" s="103"/>
      <c r="I90" s="54"/>
      <c r="J90" s="2"/>
      <c r="K90" s="2"/>
      <c r="L90" s="2"/>
      <c r="M90" s="2"/>
      <c r="N90" s="2"/>
      <c r="O90" s="2"/>
      <c r="P90" s="2"/>
    </row>
    <row r="91" spans="1:16" ht="15.75" customHeight="1">
      <c r="A91" s="12" t="s">
        <v>169</v>
      </c>
      <c r="B91" s="170"/>
      <c r="C91" s="103"/>
      <c r="D91" s="104"/>
      <c r="E91" s="7"/>
      <c r="F91" s="103"/>
      <c r="G91" s="103"/>
      <c r="H91" s="103"/>
      <c r="I91" s="54"/>
      <c r="J91" s="2"/>
      <c r="K91" s="2"/>
      <c r="L91" s="2"/>
      <c r="M91" s="2"/>
      <c r="N91" s="2"/>
      <c r="O91" s="2"/>
      <c r="P91" s="2"/>
    </row>
    <row r="92" spans="1:16" ht="15.75" customHeight="1">
      <c r="A92" s="118" t="s">
        <v>370</v>
      </c>
      <c r="B92" s="162">
        <v>4097058</v>
      </c>
      <c r="C92" s="103">
        <v>71.1</v>
      </c>
      <c r="D92" s="104">
        <v>12.3</v>
      </c>
      <c r="E92" s="7">
        <v>3926133</v>
      </c>
      <c r="F92" s="103">
        <v>37</v>
      </c>
      <c r="G92" s="103">
        <v>20.1</v>
      </c>
      <c r="H92" s="103">
        <v>32.8</v>
      </c>
      <c r="I92" s="54">
        <v>0.22606655759139957</v>
      </c>
      <c r="J92" s="2"/>
      <c r="K92" s="2"/>
      <c r="L92" s="2"/>
      <c r="M92" s="2"/>
      <c r="N92" s="2"/>
      <c r="O92" s="2"/>
      <c r="P92" s="2"/>
    </row>
    <row r="93" spans="1:16" ht="15.75" customHeight="1">
      <c r="A93" s="118" t="s">
        <v>371</v>
      </c>
      <c r="B93" s="162">
        <v>13586861</v>
      </c>
      <c r="C93" s="105">
        <v>74.3</v>
      </c>
      <c r="D93" s="106">
        <v>9</v>
      </c>
      <c r="E93" s="7">
        <v>13188502</v>
      </c>
      <c r="F93" s="105">
        <v>38.1</v>
      </c>
      <c r="G93" s="105">
        <v>25.6</v>
      </c>
      <c r="H93" s="105">
        <v>23.7</v>
      </c>
      <c r="I93" s="174">
        <v>0.22156441891049924</v>
      </c>
      <c r="J93" s="2"/>
      <c r="K93" s="2"/>
      <c r="L93" s="2"/>
      <c r="M93" s="2"/>
      <c r="N93" s="2"/>
      <c r="O93" s="2"/>
      <c r="P93" s="2"/>
    </row>
    <row r="94" spans="1:16" ht="15.75" customHeight="1">
      <c r="A94" s="118"/>
      <c r="B94" s="162"/>
      <c r="C94" s="103"/>
      <c r="D94" s="104"/>
      <c r="E94" s="7"/>
      <c r="F94" s="103"/>
      <c r="G94" s="103"/>
      <c r="H94" s="103"/>
      <c r="I94" s="54"/>
      <c r="J94" s="2"/>
      <c r="K94" s="2"/>
      <c r="L94" s="2"/>
      <c r="M94" s="2"/>
      <c r="N94" s="2"/>
      <c r="O94" s="2"/>
      <c r="P94" s="2"/>
    </row>
    <row r="95" spans="1:16" ht="15.75" customHeight="1">
      <c r="A95" s="12" t="s">
        <v>298</v>
      </c>
      <c r="B95" s="170"/>
      <c r="C95" s="103"/>
      <c r="D95" s="104"/>
      <c r="E95" s="7"/>
      <c r="F95" s="103"/>
      <c r="G95" s="103"/>
      <c r="H95" s="103"/>
      <c r="I95" s="54"/>
      <c r="J95" s="2"/>
      <c r="K95" s="2"/>
      <c r="L95" s="2"/>
      <c r="M95" s="2"/>
      <c r="N95" s="2"/>
      <c r="O95" s="2"/>
      <c r="P95" s="2"/>
    </row>
    <row r="96" spans="1:16" ht="15.75" customHeight="1">
      <c r="A96" s="15" t="s">
        <v>357</v>
      </c>
      <c r="B96" s="7">
        <v>10522268</v>
      </c>
      <c r="C96" s="103">
        <v>76.1</v>
      </c>
      <c r="D96" s="104">
        <v>11</v>
      </c>
      <c r="E96" s="7">
        <v>9899561</v>
      </c>
      <c r="F96" s="103">
        <v>39.6</v>
      </c>
      <c r="G96" s="103">
        <v>16.6</v>
      </c>
      <c r="H96" s="103">
        <v>29.6</v>
      </c>
      <c r="I96" s="54">
        <v>0.25635777575819607</v>
      </c>
      <c r="J96" s="2"/>
      <c r="K96" s="2"/>
      <c r="L96" s="2"/>
      <c r="M96" s="2"/>
      <c r="N96" s="2"/>
      <c r="O96" s="2"/>
      <c r="P96" s="2"/>
    </row>
    <row r="97" spans="1:16" ht="15.75" customHeight="1">
      <c r="A97" s="15"/>
      <c r="B97" s="7"/>
      <c r="C97" s="103"/>
      <c r="D97" s="104"/>
      <c r="E97" s="7"/>
      <c r="F97" s="103"/>
      <c r="G97" s="103"/>
      <c r="H97" s="103"/>
      <c r="I97" s="54"/>
      <c r="J97" s="2"/>
      <c r="K97" s="2"/>
      <c r="L97" s="2"/>
      <c r="M97" s="2"/>
      <c r="N97" s="2"/>
      <c r="O97" s="2"/>
      <c r="P97" s="2"/>
    </row>
    <row r="98" spans="1:9" ht="3" customHeight="1" thickBot="1">
      <c r="A98" s="37"/>
      <c r="B98" s="38"/>
      <c r="C98" s="38"/>
      <c r="D98" s="38"/>
      <c r="E98" s="38"/>
      <c r="F98" s="38"/>
      <c r="G98" s="38"/>
      <c r="H98" s="38"/>
      <c r="I98" s="38"/>
    </row>
    <row r="99" spans="1:9" ht="3" customHeight="1">
      <c r="A99" s="127"/>
      <c r="B99" s="127"/>
      <c r="C99" s="127"/>
      <c r="D99" s="127"/>
      <c r="E99" s="127"/>
      <c r="F99" s="127"/>
      <c r="G99" s="127"/>
      <c r="H99" s="127"/>
      <c r="I99" s="127"/>
    </row>
    <row r="100" spans="1:16" ht="15.75" customHeight="1">
      <c r="A100" s="225" t="s">
        <v>287</v>
      </c>
      <c r="B100" s="225"/>
      <c r="C100" s="225"/>
      <c r="D100" s="225"/>
      <c r="E100" s="225"/>
      <c r="F100" s="225"/>
      <c r="G100" s="225"/>
      <c r="H100" s="225"/>
      <c r="I100" s="225"/>
      <c r="J100" s="2"/>
      <c r="K100" s="2"/>
      <c r="L100" s="2"/>
      <c r="M100" s="2"/>
      <c r="N100" s="2"/>
      <c r="O100" s="2"/>
      <c r="P100" s="2"/>
    </row>
    <row r="101" spans="1:16" ht="15.75" customHeight="1">
      <c r="A101" s="224" t="s">
        <v>239</v>
      </c>
      <c r="B101" s="224"/>
      <c r="C101" s="224"/>
      <c r="D101" s="224"/>
      <c r="E101" s="224"/>
      <c r="F101" s="224"/>
      <c r="G101" s="224"/>
      <c r="H101" s="224"/>
      <c r="I101" s="224"/>
      <c r="J101" s="2"/>
      <c r="K101" s="2"/>
      <c r="L101" s="2"/>
      <c r="M101" s="2"/>
      <c r="N101" s="2"/>
      <c r="O101" s="2"/>
      <c r="P101" s="2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sheetProtection/>
  <mergeCells count="21">
    <mergeCell ref="A47:J47"/>
    <mergeCell ref="I55:I56"/>
    <mergeCell ref="A54:I54"/>
    <mergeCell ref="A1:I1"/>
    <mergeCell ref="A2:I2"/>
    <mergeCell ref="A48:I48"/>
    <mergeCell ref="A4:A5"/>
    <mergeCell ref="B4:D4"/>
    <mergeCell ref="E4:H4"/>
    <mergeCell ref="I4:I5"/>
    <mergeCell ref="A3:I3"/>
    <mergeCell ref="A49:J49"/>
    <mergeCell ref="A50:J50"/>
    <mergeCell ref="A51:I51"/>
    <mergeCell ref="A52:I52"/>
    <mergeCell ref="A53:I53"/>
    <mergeCell ref="A101:I101"/>
    <mergeCell ref="A100:I100"/>
    <mergeCell ref="A55:A56"/>
    <mergeCell ref="B55:D55"/>
    <mergeCell ref="E55:H55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2022-07-15T02:45:14Z</dcterms:created>
  <dcterms:modified xsi:type="dcterms:W3CDTF">2022-07-15T02:45:21Z</dcterms:modified>
  <cp:category/>
  <cp:version/>
  <cp:contentType/>
  <cp:contentStatus/>
</cp:coreProperties>
</file>